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ople.ey.com/personal/zuzana_staronova_sk_ey_com/Documents/Desktop/AUDIT/MOJE JOBY/2023/Marlink/"/>
    </mc:Choice>
  </mc:AlternateContent>
  <xr:revisionPtr revIDLastSave="0" documentId="8_{AD58D65D-CF62-43EF-94AC-FBD82848CEA9}" xr6:coauthVersionLast="47" xr6:coauthVersionMax="47" xr10:uidLastSave="{00000000-0000-0000-0000-000000000000}"/>
  <bookViews>
    <workbookView xWindow="-7380" yWindow="-21720" windowWidth="38640" windowHeight="21390" xr2:uid="{C09BC64C-878D-4A39-9716-7759AA3A3CA4}"/>
  </bookViews>
  <sheets>
    <sheet name="Cash Flow (SK)" sheetId="1" r:id="rId1"/>
  </sheets>
  <externalReferences>
    <externalReference r:id="rId2"/>
    <externalReference r:id="rId3"/>
  </externalReferences>
  <definedNames>
    <definedName name="_Fill" hidden="1">#REF!</definedName>
    <definedName name="ARA_Threshold">#REF!</definedName>
    <definedName name="ARP_Threshold">#REF!</definedName>
    <definedName name="AS2DocOpenMode" hidden="1">"AS2DocumentEdit"</definedName>
    <definedName name="cisla2lo">[2]Sheet1!$D$4:$E$66</definedName>
    <definedName name="cislalo">[2]Sheet1!$E$5:$J$45,[2]Sheet1!$E$50:$J$69,[2]Sheet1!$G$75:$J$88,[2]Sheet1!$G$92:$J$128</definedName>
    <definedName name="ClientName">[2]Sheet2!$F$5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Dollar_Threshold">#REF!</definedName>
    <definedName name="Percent_Threshold">#REF!</definedName>
    <definedName name="PL_Dollar_Threshold">#REF!</definedName>
    <definedName name="PL_Percent_Threshold">#REF!</definedName>
    <definedName name="Print">#REF!</definedName>
    <definedName name="_xlnm.Print_Area" localSheetId="0">'Cash Flow (SK)'!$A$1:$D$98</definedName>
    <definedName name="_xlnm.Print_Area">#REF!</definedName>
    <definedName name="Print_Area_ENG">#REF!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Účty">[2]Sheet3!$A$4:$BF$371</definedName>
    <definedName name="VER_CF_BALANCES">#REF!</definedName>
    <definedName name="VER_SH_RATIOS">#REF!</definedName>
    <definedName name="VER_SCH_10">#REF!</definedName>
    <definedName name="VER_SCH_14">#REF!</definedName>
    <definedName name="VER_SCH_2">#REF!</definedName>
    <definedName name="VER_SCH_7">#REF!</definedName>
    <definedName name="Visit">[2]Sheet2!$I$3</definedName>
    <definedName name="wrn.Aging._.and._.Trend._.Analysis." hidden="1">{#N/A,#N/A,FALSE,"Aging Summary";#N/A,#N/A,FALSE,"Ratio Analysis";#N/A,#N/A,FALSE,"Test 120 Day Accts";#N/A,#N/A,FALSE,"Tickmarks"}</definedName>
    <definedName name="YearEnd">[2]Sheet2!$I$2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4" i="1" l="1"/>
  <c r="C97" i="1"/>
  <c r="C96" i="1"/>
  <c r="C95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4" i="1" s="1"/>
  <c r="C75" i="1"/>
  <c r="C73" i="1"/>
  <c r="C72" i="1"/>
  <c r="C71" i="1"/>
  <c r="C70" i="1"/>
  <c r="C69" i="1"/>
  <c r="C68" i="1"/>
  <c r="C67" i="1"/>
  <c r="C66" i="1"/>
  <c r="C65" i="1"/>
  <c r="C92" i="1" s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62" i="1" s="1"/>
  <c r="C38" i="1"/>
  <c r="C37" i="1"/>
  <c r="C36" i="1"/>
  <c r="C34" i="1"/>
  <c r="C33" i="1"/>
  <c r="C32" i="1"/>
  <c r="C31" i="1"/>
  <c r="C29" i="1"/>
  <c r="C28" i="1"/>
  <c r="C27" i="1"/>
  <c r="C25" i="1" s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9" i="1"/>
  <c r="C30" i="1" l="1"/>
  <c r="C35" i="1" s="1"/>
  <c r="C39" i="1" s="1"/>
  <c r="C94" i="1" s="1"/>
  <c r="C98" i="1" s="1"/>
  <c r="C104" i="1"/>
</calcChain>
</file>

<file path=xl/sharedStrings.xml><?xml version="1.0" encoding="utf-8"?>
<sst xmlns="http://schemas.openxmlformats.org/spreadsheetml/2006/main" count="184" uniqueCount="183">
  <si>
    <t>Prehľad o peňažných tokoch</t>
  </si>
  <si>
    <t>NOTES:</t>
  </si>
  <si>
    <t>(v EUR)</t>
  </si>
  <si>
    <t>Cash flow (CF) shall always be prepared by the Client - if it is not the case contact engagement manager</t>
  </si>
  <si>
    <t xml:space="preserve">The template can assist us in review of Clients CF, but straightforward CF could aslo be in most cases ticked to P&amp;L and BS changes </t>
  </si>
  <si>
    <t>Ozna-čenie</t>
  </si>
  <si>
    <t>Názov položky</t>
  </si>
  <si>
    <t>Skutočnosť v EUR</t>
  </si>
  <si>
    <t>The template should be used in cased when we assist Client with the preparation of cash flow statement</t>
  </si>
  <si>
    <t>Bežné účtovné</t>
  </si>
  <si>
    <t>Minulé účtovné</t>
  </si>
  <si>
    <t>Make sure that account determination is set on FINAL when preparing the statement.</t>
  </si>
  <si>
    <t>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</si>
  <si>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</si>
  <si>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</si>
  <si>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</si>
  <si>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</si>
  <si>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(súčet A.1.1. až A.1.13)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</si>
  <si>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</si>
  <si>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</si>
  <si>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</si>
  <si>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</si>
  <si>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</si>
  <si>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</si>
  <si>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</si>
  <si>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</si>
  <si>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</si>
  <si>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</si>
  <si>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</si>
  <si>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</si>
  <si>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</si>
  <si>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</si>
  <si>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</si>
  <si>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</si>
  <si>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</si>
  <si>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</si>
  <si>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</si>
  <si>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</si>
  <si>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</si>
  <si>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</si>
  <si>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</si>
  <si>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majetku, s výnimkou majetku, ktorý sa považuje za peňažný ekvivalent (+/-)</t>
  </si>
  <si>
    <t>A.1.13.</t>
  </si>
  <si>
    <t>Ostatné položky nepeňažného charakteru, ktoré ovplyvňujú výsledok hospodárenia z bežnej činnosti s výnimkou tých, ktoré sa uvádzajú osobitne v iných častiach prehľadu peňažných tokov (+/-)</t>
  </si>
  <si>
    <t>A.2.</t>
  </si>
  <si>
    <t>Vplyv zmien stavu pracovného kapitálu (rozdiel medzi obežným majetkom a krátkodobými záväzkami s výnimkou položiek obežného majetku, ktoré sú súčasťou peňažných prostriedkov a peňažných ekvivalentov) na výsledok hospodárenia z bežnej činnosti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</si>
  <si>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</si>
  <si>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</si>
  <si>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</si>
  <si>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</si>
  <si>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</si>
  <si>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</si>
  <si>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</si>
  <si>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</si>
  <si>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</si>
  <si>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A.3.</t>
  </si>
  <si>
    <t>Prijaté úroky s výnimkou tých, ktoré sa začleňujú do investičnej činnosti (+)</t>
  </si>
  <si>
    <t>A.4.</t>
  </si>
  <si>
    <t>Výdavky na zaplatené úroky s výnimkou tých, ktoré sa začleňujú do finančnej činnosti (-)</t>
  </si>
  <si>
    <t>A.5.</t>
  </si>
  <si>
    <t>Príjmy z dividend a iných podielov na zisku (+)</t>
  </si>
  <si>
    <t>A.6.</t>
  </si>
  <si>
    <t>Výdavky na vyplatené dividendy a iné podiely na zisku s výnimkou tých, ktoré sa začleňujú do investičnej činnosti (-)</t>
  </si>
  <si>
    <t>Peňažné toky z prevádzkovej činnosti (+/-) (súčet Z/S + A.1. až A.6.)</t>
  </si>
  <si>
    <t>A.7.</t>
  </si>
  <si>
    <t>Výdavky na daň z príjmov účtovnej jednotky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</si>
  <si>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</si>
  <si>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</si>
  <si>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</si>
  <si>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</si>
  <si>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</si>
  <si>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 (súčet Z/S + A.1. až A.9.)</t>
  </si>
  <si>
    <t>Peňažné toky z investičnej činnosti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</si>
  <si>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</si>
  <si>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</si>
  <si>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</si>
  <si>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</si>
  <si>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</si>
  <si>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</si>
  <si>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B.4.</t>
  </si>
  <si>
    <t>Príjmy z predaja dlhodobého nehmotného majetku (+)</t>
  </si>
  <si>
    <t>B.5.</t>
  </si>
  <si>
    <t>Príjmy z predaja dlhodobého hmotného majetku (+)</t>
  </si>
  <si>
    <t>B.6.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</si>
  <si>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</si>
  <si>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</si>
  <si>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</si>
  <si>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 xml:space="preserve">B.8. 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</si>
  <si>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</si>
  <si>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</si>
  <si>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</si>
  <si>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</si>
  <si>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</si>
  <si>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</t>
  </si>
  <si>
    <t>Príjmy z prenájmu súboru hnuteľného a nehnuteľného majetku používaného a odpisovaného nájomcom (+)</t>
  </si>
  <si>
    <t>B.12.</t>
  </si>
  <si>
    <t>Prijaté úroky s výnimkou tých, ktoré sa začleňujú do prevádzkových činností (+)</t>
  </si>
  <si>
    <t>B.13.</t>
  </si>
  <si>
    <t>Príjmy z dividend a iných podielov na zisku s výnimkou tých, ktoré sa začleňujú do prevádzkových činností (+)</t>
  </si>
  <si>
    <t>B.14.</t>
  </si>
  <si>
    <t>Výdavky súvisiace s derivátmi s výnimkou, ak sú určené na predaj alebo na obchodovanie alebo ak sa tieto výdavky považujú za peňažné toky z finančnej činnosti (-)</t>
  </si>
  <si>
    <t>B.15.</t>
  </si>
  <si>
    <t>Príjmy súvisiace s derivátmi s výnimkou, ak sú určené na predaj alebo na obchodovanie alebo ak sa tieto výdavky považujú za peňažné toky z finančnej činnosti (-)</t>
  </si>
  <si>
    <t>B.16.</t>
  </si>
  <si>
    <t>Výdavky na daň z príjmov účtovnej jednotky, ak je ju možné začleniť do investičných činností (-)</t>
  </si>
  <si>
    <t>B.17.</t>
  </si>
  <si>
    <t>Príjmy mimoriadneho charakteru vzťahujúce sa na investičnú činnosť (+)</t>
  </si>
  <si>
    <t>B.18.</t>
  </si>
  <si>
    <t>Výdavky mimoriadneho charakteru vzťahujúce sa na investičnú činnosť (-)</t>
  </si>
  <si>
    <t>B.19.</t>
  </si>
  <si>
    <t>Ostatné príjmy vzťahujúce sa na investičnú činnosť (+)</t>
  </si>
  <si>
    <t>B.20.</t>
  </si>
  <si>
    <t>Ostatné výdavky vzťahujúce sa na investičnú činnosť (-)</t>
  </si>
  <si>
    <t>B.</t>
  </si>
  <si>
    <t>Čisté peňažné toky z investičnej činnosti (súčet B.1. až B.20.)</t>
  </si>
  <si>
    <t>Peňažné toky z finančnej činnosti</t>
  </si>
  <si>
    <t>C.1.</t>
  </si>
  <si>
    <t>Peňažné toky vo vlastnom imaní (súčet C.1.1. až C.1.8.)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</si>
  <si>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</si>
  <si>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</si>
  <si>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</si>
  <si>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</si>
  <si>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</si>
  <si>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</si>
  <si>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</si>
  <si>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</si>
  <si>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</si>
  <si>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</si>
  <si>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</si>
  <si>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</si>
  <si>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</si>
  <si>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</si>
  <si>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</si>
  <si>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</si>
  <si>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</si>
  <si>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</si>
  <si>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</si>
  <si>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</si>
  <si>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</si>
  <si>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</si>
  <si>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</si>
  <si>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 s výnimkou úverov, ktoré boli poskytnuté na zabezpečenie hlavného predmetu činnosti (+)</t>
  </si>
  <si>
    <t>C.2.4.</t>
  </si>
  <si>
    <t>Výdavky na splácanie úverov, ktoré účtovnej jednotke poskytla banka alebo pobočka zahraničnej banky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</si>
  <si>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</si>
  <si>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</si>
  <si>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</si>
  <si>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</si>
  <si>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</si>
  <si>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</si>
  <si>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</si>
  <si>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Výdavky na úhradu záväzkov za prenájom súboru hnuteľného majetku a nehnuteľného majetku používaného a odpisovaného nájomcom (-)</t>
  </si>
  <si>
    <t>C.2.9.</t>
  </si>
  <si>
    <t>Príjmy z ostatných dlhodobých záväzkov a krátkodobých záväzkov vyplývajúcich z finančnej činnosti účtovnej jednotky s výnimkou tých, ktoré sa uvádzajú osobitne v inej časti prehľadu peňažných tokov (+)</t>
  </si>
  <si>
    <t>C.2.10.</t>
  </si>
  <si>
    <t>Výdavky na splácanie ostatných dlhodobých záväzkov a krátkodobých záväzkov vyplývajúcich z finančnej činnosti účtovnej jednotky s výnimkou tých, ktoré sa uvádzajú osobitne v inej časti prehľadu peňažných tokov (-)</t>
  </si>
  <si>
    <t>C.3.</t>
  </si>
  <si>
    <t>Výdavky na zaplatené úroky s výnimkou tých, ktoré sa začleňujú do prevádzkových činností (-)</t>
  </si>
  <si>
    <t>C.4.</t>
  </si>
  <si>
    <t>Výdavky na vyplatené dividendy a iné podiely na zisku s výnimkou tých, ktoré sa začleňujú do prevádzkových činností (-)</t>
  </si>
  <si>
    <t>C.5.</t>
  </si>
  <si>
    <t>Výdavky súvisiace s derivátmi, s výnimkou, ak sú určené na predaj alebo na obchodovanie alebo ak sa považujú za peňažné toky z investičnej činnosti (-)</t>
  </si>
  <si>
    <t>C.6.</t>
  </si>
  <si>
    <t>Príjmy súvisiace s derivátmi, s výnimkou, ak sú určené na predaj alebo na obchodovanie alebo na obchodovanie alebo ak sa považujú za peňažné toky z investičnej činnosti (+)</t>
  </si>
  <si>
    <t>C.7.</t>
  </si>
  <si>
    <t>Výdavky na daň z 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</si>
  <si>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</si>
  <si>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</si>
  <si>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</si>
  <si>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</si>
  <si>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</si>
  <si>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</si>
  <si>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</si>
  <si>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(súčet A+B+C)</t>
  </si>
  <si>
    <t>E.</t>
  </si>
  <si>
    <t>Stav peňažných prostriedkov a peňažných ekvivalentov na začiatku účtovného obdobia</t>
  </si>
  <si>
    <t>F.</t>
  </si>
  <si>
    <t>Stav peňažných prostriedkov a peňažných ekvivalentov na konci účtovného obdobia pred zohľadnením kurzových rozdielov vyčíslených ku dňu, ku ktorému sa zostavuje účtovná závierka</t>
  </si>
  <si>
    <t>G.</t>
  </si>
  <si>
    <t>Kurzové rozdiely vyčíslené k peňažným prostriedkom a peňažným ekvivalentom 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</si>
  <si>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</si>
  <si>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(+/-)</t>
  </si>
  <si>
    <t>Musi byt NULA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</si>
</sst>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&quot;;\(#,##0\);\-&quot;  &quot;"/>
    <numFmt numFmtId="165" formatCode="#,##0;\-#,##0;&quot;&quot;"/>
  </numFmts>
  <fonts count="13">
    <font>
      <sz val="10"/>
      <name val="Arial CE"/>
      <charset val="238"/>
    </font>
    <font>
      <sz val="12"/>
      <name val="Times New Roman"/>
      <family val="1"/>
      <charset val="238"/>
    </font>
    <font>
      <sz val="14"/>
      <name val="Arial"/>
      <family val="2"/>
      <charset val="238"/>
    </font>
    <font>
      <sz val="12"/>
      <name val="Times New Roman"/>
      <family val="1"/>
    </font>
    <font>
      <b/>
      <sz val="14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4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4"/>
      <color indexed="12"/>
      <name val="Arial"/>
      <family val="2"/>
      <charset val="238"/>
    </font>
    <font>
      <b/>
      <sz val="14"/>
      <color indexed="12"/>
      <name val="Arial"/>
      <family val="2"/>
      <charset val="238"/>
    </font>
    <font>
      <i/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/>
    <xf numFmtId="0" fontId="9" fillId="0" borderId="0"/>
  </cellStyleXfs>
  <cellXfs count="78">
    <xf numFmtId="0" fontId="0" fillId="0" borderId="0" xfId="0"/>
    <xf numFmtId="0" fontId="2" fillId="0" borderId="0" xfId="1" applyFont="1" applyAlignment="1">
      <alignment horizontal="left"/>
    </xf>
    <xf numFmtId="0" fontId="4" fillId="0" borderId="0" xfId="2" applyFont="1" applyAlignment="1">
      <alignment horizontal="center"/>
    </xf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6" fillId="0" borderId="0" xfId="1" applyFont="1"/>
    <xf numFmtId="0" fontId="7" fillId="0" borderId="0" xfId="1" applyFont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center"/>
    </xf>
    <xf numFmtId="0" fontId="2" fillId="0" borderId="0" xfId="1" applyFont="1" applyAlignment="1">
      <alignment wrapText="1"/>
    </xf>
    <xf numFmtId="165" fontId="2" fillId="0" borderId="10" xfId="1" applyNumberFormat="1" applyFont="1" applyBorder="1" applyAlignment="1">
      <alignment horizontal="right" wrapText="1"/>
    </xf>
    <xf numFmtId="165" fontId="2" fillId="0" borderId="3" xfId="1" applyNumberFormat="1" applyFont="1" applyBorder="1" applyAlignment="1">
      <alignment horizontal="right" wrapText="1"/>
    </xf>
    <xf numFmtId="0" fontId="2" fillId="0" borderId="0" xfId="1" applyFont="1" applyAlignment="1">
      <alignment horizontal="left" wrapText="1"/>
    </xf>
    <xf numFmtId="0" fontId="2" fillId="0" borderId="11" xfId="1" applyFont="1" applyBorder="1" applyAlignment="1">
      <alignment horizontal="left" wrapText="1"/>
    </xf>
    <xf numFmtId="0" fontId="4" fillId="3" borderId="7" xfId="3" applyFont="1" applyFill="1" applyBorder="1" applyAlignment="1">
      <alignment horizontal="left" wrapText="1"/>
    </xf>
    <xf numFmtId="0" fontId="4" fillId="3" borderId="12" xfId="3" applyFont="1" applyFill="1" applyBorder="1" applyAlignment="1">
      <alignment horizontal="left" wrapText="1"/>
    </xf>
    <xf numFmtId="165" fontId="4" fillId="4" borderId="7" xfId="1" applyNumberFormat="1" applyFont="1" applyFill="1" applyBorder="1" applyAlignment="1">
      <alignment horizontal="right" vertical="center" wrapText="1"/>
    </xf>
    <xf numFmtId="0" fontId="2" fillId="0" borderId="13" xfId="1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165" fontId="2" fillId="0" borderId="12" xfId="1" applyNumberFormat="1" applyFont="1" applyBorder="1" applyAlignment="1">
      <alignment horizontal="right" wrapText="1"/>
    </xf>
    <xf numFmtId="165" fontId="2" fillId="0" borderId="12" xfId="4" applyNumberFormat="1" applyFont="1" applyBorder="1" applyAlignment="1">
      <alignment horizontal="right" vertical="center" wrapText="1"/>
    </xf>
    <xf numFmtId="0" fontId="2" fillId="0" borderId="0" xfId="3" applyFont="1" applyAlignment="1">
      <alignment horizontal="left" vertical="top" wrapText="1"/>
    </xf>
    <xf numFmtId="0" fontId="2" fillId="0" borderId="0" xfId="3" applyFont="1" applyAlignment="1">
      <alignment wrapText="1"/>
    </xf>
    <xf numFmtId="0" fontId="2" fillId="0" borderId="0" xfId="3" applyFont="1" applyAlignment="1">
      <alignment vertical="center" wrapText="1"/>
    </xf>
    <xf numFmtId="0" fontId="4" fillId="3" borderId="6" xfId="3" applyFont="1" applyFill="1" applyBorder="1" applyAlignment="1">
      <alignment horizontal="left" vertical="center" wrapText="1"/>
    </xf>
    <xf numFmtId="165" fontId="4" fillId="3" borderId="12" xfId="1" applyNumberFormat="1" applyFont="1" applyFill="1" applyBorder="1" applyAlignment="1">
      <alignment horizontal="right" wrapText="1"/>
    </xf>
    <xf numFmtId="0" fontId="2" fillId="5" borderId="0" xfId="3" applyFont="1" applyFill="1" applyAlignment="1">
      <alignment horizontal="left" vertical="top" wrapText="1"/>
    </xf>
    <xf numFmtId="0" fontId="2" fillId="5" borderId="0" xfId="3" applyFont="1" applyFill="1" applyAlignment="1">
      <alignment wrapText="1"/>
    </xf>
    <xf numFmtId="0" fontId="2" fillId="0" borderId="6" xfId="3" applyFont="1" applyBorder="1" applyAlignment="1">
      <alignment horizontal="left" wrapText="1"/>
    </xf>
    <xf numFmtId="0" fontId="2" fillId="5" borderId="0" xfId="3" applyFont="1" applyFill="1" applyAlignment="1">
      <alignment horizontal="left" wrapText="1"/>
    </xf>
    <xf numFmtId="0" fontId="4" fillId="0" borderId="6" xfId="3" applyFont="1" applyBorder="1" applyAlignment="1">
      <alignment horizontal="left" wrapText="1"/>
    </xf>
    <xf numFmtId="0" fontId="4" fillId="5" borderId="0" xfId="3" applyFont="1" applyFill="1" applyAlignment="1">
      <alignment horizontal="left" wrapText="1"/>
    </xf>
    <xf numFmtId="0" fontId="2" fillId="6" borderId="13" xfId="1" applyFont="1" applyFill="1" applyBorder="1" applyAlignment="1">
      <alignment horizontal="left" wrapText="1"/>
    </xf>
    <xf numFmtId="0" fontId="2" fillId="6" borderId="6" xfId="3" applyFont="1" applyFill="1" applyBorder="1" applyAlignment="1">
      <alignment horizontal="left" wrapText="1"/>
    </xf>
    <xf numFmtId="165" fontId="2" fillId="6" borderId="12" xfId="1" applyNumberFormat="1" applyFont="1" applyFill="1" applyBorder="1" applyAlignment="1">
      <alignment horizontal="right" wrapText="1"/>
    </xf>
    <xf numFmtId="0" fontId="4" fillId="0" borderId="13" xfId="1" applyFont="1" applyBorder="1" applyAlignment="1">
      <alignment horizontal="left" vertical="center" wrapText="1"/>
    </xf>
    <xf numFmtId="165" fontId="4" fillId="3" borderId="12" xfId="4" applyNumberFormat="1" applyFont="1" applyFill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4" fillId="0" borderId="11" xfId="1" applyFont="1" applyBorder="1" applyAlignment="1">
      <alignment horizontal="left" wrapText="1"/>
    </xf>
    <xf numFmtId="0" fontId="4" fillId="0" borderId="0" xfId="1" applyFont="1" applyAlignment="1">
      <alignment wrapText="1"/>
    </xf>
    <xf numFmtId="0" fontId="4" fillId="5" borderId="13" xfId="1" applyFont="1" applyFill="1" applyBorder="1" applyAlignment="1">
      <alignment horizontal="left" vertical="center" wrapText="1"/>
    </xf>
    <xf numFmtId="0" fontId="4" fillId="5" borderId="14" xfId="3" applyFont="1" applyFill="1" applyBorder="1" applyAlignment="1">
      <alignment horizontal="left" vertical="center" wrapText="1"/>
    </xf>
    <xf numFmtId="165" fontId="4" fillId="5" borderId="12" xfId="4" applyNumberFormat="1" applyFont="1" applyFill="1" applyBorder="1" applyAlignment="1">
      <alignment horizontal="right" vertical="center" wrapText="1"/>
    </xf>
    <xf numFmtId="0" fontId="4" fillId="5" borderId="0" xfId="1" applyFont="1" applyFill="1" applyAlignment="1">
      <alignment horizontal="left" wrapText="1"/>
    </xf>
    <xf numFmtId="0" fontId="4" fillId="5" borderId="11" xfId="1" applyFont="1" applyFill="1" applyBorder="1" applyAlignment="1">
      <alignment horizontal="left" wrapText="1"/>
    </xf>
    <xf numFmtId="0" fontId="4" fillId="5" borderId="0" xfId="1" applyFont="1" applyFill="1" applyAlignment="1">
      <alignment wrapText="1"/>
    </xf>
    <xf numFmtId="0" fontId="4" fillId="2" borderId="9" xfId="3" applyFont="1" applyFill="1" applyBorder="1" applyAlignment="1">
      <alignment horizontal="left" vertical="center" wrapText="1"/>
    </xf>
    <xf numFmtId="0" fontId="2" fillId="6" borderId="12" xfId="1" applyFont="1" applyFill="1" applyBorder="1" applyAlignment="1">
      <alignment horizontal="left" wrapText="1"/>
    </xf>
    <xf numFmtId="0" fontId="4" fillId="5" borderId="12" xfId="1" applyFont="1" applyFill="1" applyBorder="1" applyAlignment="1">
      <alignment horizontal="left" vertical="center" wrapText="1"/>
    </xf>
    <xf numFmtId="0" fontId="4" fillId="5" borderId="12" xfId="3" applyFont="1" applyFill="1" applyBorder="1" applyAlignment="1">
      <alignment horizontal="left" vertical="center" wrapText="1"/>
    </xf>
    <xf numFmtId="0" fontId="4" fillId="2" borderId="12" xfId="3" applyFont="1" applyFill="1" applyBorder="1" applyAlignment="1">
      <alignment horizontal="left" vertical="center" wrapText="1"/>
    </xf>
    <xf numFmtId="0" fontId="4" fillId="5" borderId="0" xfId="3" applyFont="1" applyFill="1" applyAlignment="1">
      <alignment horizontal="left" vertical="center" wrapText="1"/>
    </xf>
    <xf numFmtId="165" fontId="2" fillId="2" borderId="12" xfId="4" applyNumberFormat="1" applyFont="1" applyFill="1" applyBorder="1" applyAlignment="1">
      <alignment horizontal="right" vertical="center" wrapText="1"/>
    </xf>
    <xf numFmtId="0" fontId="2" fillId="5" borderId="0" xfId="3" applyFont="1" applyFill="1" applyAlignment="1">
      <alignment horizontal="left" vertical="center" wrapText="1"/>
    </xf>
    <xf numFmtId="165" fontId="2" fillId="6" borderId="12" xfId="4" applyNumberFormat="1" applyFont="1" applyFill="1" applyBorder="1" applyAlignment="1">
      <alignment horizontal="right" vertical="center" wrapText="1"/>
    </xf>
    <xf numFmtId="0" fontId="4" fillId="3" borderId="12" xfId="1" applyFont="1" applyFill="1" applyBorder="1" applyAlignment="1">
      <alignment horizontal="left" vertical="center" wrapText="1"/>
    </xf>
    <xf numFmtId="0" fontId="4" fillId="5" borderId="0" xfId="3" applyFont="1" applyFill="1" applyAlignment="1">
      <alignment horizontal="left" vertical="top" wrapText="1"/>
    </xf>
    <xf numFmtId="0" fontId="4" fillId="0" borderId="15" xfId="1" applyFont="1" applyBorder="1" applyAlignment="1">
      <alignment horizontal="left" wrapText="1"/>
    </xf>
    <xf numFmtId="3" fontId="4" fillId="3" borderId="12" xfId="1" applyNumberFormat="1" applyFont="1" applyFill="1" applyBorder="1" applyAlignment="1">
      <alignment vertical="center" wrapText="1"/>
    </xf>
    <xf numFmtId="165" fontId="4" fillId="3" borderId="12" xfId="1" applyNumberFormat="1" applyFont="1" applyFill="1" applyBorder="1" applyAlignment="1">
      <alignment horizontal="right" vertical="center" wrapText="1"/>
    </xf>
    <xf numFmtId="0" fontId="4" fillId="0" borderId="16" xfId="1" applyFont="1" applyBorder="1" applyAlignment="1">
      <alignment horizontal="left" vertical="center" wrapText="1"/>
    </xf>
    <xf numFmtId="3" fontId="4" fillId="3" borderId="17" xfId="1" applyNumberFormat="1" applyFont="1" applyFill="1" applyBorder="1" applyAlignment="1">
      <alignment vertical="center" wrapText="1"/>
    </xf>
    <xf numFmtId="165" fontId="4" fillId="3" borderId="17" xfId="4" applyNumberFormat="1" applyFont="1" applyFill="1" applyBorder="1" applyAlignment="1">
      <alignment horizontal="right" vertical="center" wrapText="1"/>
    </xf>
    <xf numFmtId="3" fontId="2" fillId="0" borderId="0" xfId="1" applyNumberFormat="1" applyFont="1"/>
    <xf numFmtId="0" fontId="10" fillId="7" borderId="0" xfId="1" applyFont="1" applyFill="1"/>
    <xf numFmtId="3" fontId="11" fillId="7" borderId="0" xfId="1" applyNumberFormat="1" applyFont="1" applyFill="1"/>
    <xf numFmtId="3" fontId="12" fillId="0" borderId="0" xfId="1" applyNumberFormat="1" applyFont="1" applyAlignment="1">
      <alignment horizontal="center"/>
    </xf>
  </cellXfs>
  <cellStyles count="5">
    <cellStyle name="Normal" xfId="0" builtinId="0"/>
    <cellStyle name="Normal 5" xfId="3" xr:uid="{C0431E3C-23FE-4458-8E07-B5711FBB9DE0}"/>
    <cellStyle name="Normal_FS Conoco Slovakia final 2001-rounding" xfId="4" xr:uid="{D1DB94F7-7A83-4C72-A04A-7E2D259D1FED}"/>
    <cellStyle name="Normal_Notes to FS1234" xfId="2" xr:uid="{1BD5CDA4-1057-418A-B0F9-36910C2FE543}"/>
    <cellStyle name="Normal_Slovak statutory FS2004(Slovak)" xfId="1" xr:uid="{5F3B36D1-805B-4B0B-9F7E-CB658104D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D225EW\AppData\Local\CanvasDocHelper\Evidence\8e5652abafb5447895be16808fe9561e\23%20MAR%20Lead%20sheets%2031.12.20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rnkp/LOCALS~1/Temp/notes42C9D0/smigi/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 31.12.2023 (audited)"/>
      <sheetName val="GL 31.12.2023 (final)"/>
      <sheetName val="GL 31.12.2022 (Audited = Final)"/>
      <sheetName val="Import - Audited"/>
      <sheetName val="Import - Final"/>
      <sheetName val="Account determination"/>
      <sheetName val="OAR"/>
      <sheetName val="Ratios"/>
      <sheetName val="BS"/>
      <sheetName val="P&amp;L"/>
      <sheetName val="C"/>
      <sheetName val="E (ST)"/>
      <sheetName val="E (LT)"/>
      <sheetName val="F"/>
      <sheetName val="G"/>
      <sheetName val="H"/>
      <sheetName val="K"/>
      <sheetName val="L"/>
      <sheetName val="N (ST)"/>
      <sheetName val="N (LT)"/>
      <sheetName val="O"/>
      <sheetName val="P"/>
      <sheetName val="P (Deferrals)"/>
      <sheetName val="Q"/>
      <sheetName val="T"/>
      <sheetName val="VA;UA"/>
      <sheetName val="VB"/>
      <sheetName val="VC;UB"/>
      <sheetName val="VE;UC"/>
      <sheetName val="Cash Flow (SK)"/>
      <sheetName val="Cash Flow (ENG)"/>
      <sheetName val="CF - Worksheet"/>
      <sheetName val="Suvaha"/>
      <sheetName val="Vysledovka"/>
      <sheetName val="BS-SK Statutory "/>
      <sheetName val="BS-E Statutory"/>
      <sheetName val="IS-SK Statutory "/>
      <sheetName val="IS-E Statu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2">
          <cell r="C12">
            <v>452233</v>
          </cell>
        </row>
        <row r="15">
          <cell r="C15">
            <v>211962.93000000002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-20827</v>
          </cell>
        </row>
        <row r="21">
          <cell r="C21">
            <v>0</v>
          </cell>
        </row>
        <row r="22">
          <cell r="C22">
            <v>12200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-19250</v>
          </cell>
        </row>
        <row r="27">
          <cell r="C27">
            <v>1</v>
          </cell>
        </row>
        <row r="29">
          <cell r="C29">
            <v>-204351</v>
          </cell>
        </row>
        <row r="30">
          <cell r="C30">
            <v>-130596.23000000001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-12200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-122655.03</v>
          </cell>
        </row>
        <row r="38">
          <cell r="C38">
            <v>0</v>
          </cell>
        </row>
        <row r="39">
          <cell r="C39">
            <v>0</v>
          </cell>
        </row>
        <row r="41">
          <cell r="C41">
            <v>0</v>
          </cell>
        </row>
        <row r="42">
          <cell r="C42">
            <v>-185767.82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19250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91">
          <cell r="C91">
            <v>0</v>
          </cell>
        </row>
        <row r="92">
          <cell r="C92">
            <v>0</v>
          </cell>
        </row>
      </sheetData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  <sheetName val="SEP US GAAP JV"/>
      <sheetName val="Konsolid. (2)"/>
      <sheetName val="character chart"/>
      <sheetName val="ValueList_Helper"/>
      <sheetName val="Invest_"/>
      <sheetName val="Konsolid__(2)"/>
      <sheetName val="SEP_US_GAAP_JV"/>
      <sheetName val="character_chart"/>
      <sheetName val="Cover"/>
      <sheetName val="VB"/>
      <sheetName val="Help_sheet"/>
      <sheetName val="Invest_1"/>
      <sheetName val="SEP_US_GAAP_JV1"/>
      <sheetName val="Konsolid__(2)1"/>
      <sheetName val="character_chart1"/>
      <sheetName val=" Financial assets"/>
      <sheetName val="Invest_2"/>
      <sheetName val="SEP_US_GAAP_JV2"/>
      <sheetName val="Konsolid__(2)2"/>
      <sheetName val="character_chart2"/>
      <sheetName val="_Financial_assets"/>
      <sheetName val=" Sales"/>
      <sheetName val=" IncStatementMulti_Accts(1)"/>
      <sheetName val="SoD By Account Class"/>
      <sheetName val="SoD Chg in Preparers"/>
      <sheetName val="Sheet1 (3)"/>
      <sheetName val="Sheet1 (2)"/>
      <sheetName val="base"/>
      <sheetName val="Sheet21"/>
      <sheetName val="Invest_5"/>
      <sheetName val="SEP_US_GAAP_JV5"/>
      <sheetName val="Konsolid__(2)5"/>
      <sheetName val="character_chart5"/>
      <sheetName val="_Financial_assets3"/>
      <sheetName val="Invest_3"/>
      <sheetName val="SEP_US_GAAP_JV3"/>
      <sheetName val="Konsolid__(2)3"/>
      <sheetName val="character_chart3"/>
      <sheetName val="_Financial_assets1"/>
      <sheetName val="Invest_4"/>
      <sheetName val="SEP_US_GAAP_JV4"/>
      <sheetName val="Konsolid__(2)4"/>
      <sheetName val="character_chart4"/>
      <sheetName val="_Financial_assets2"/>
      <sheetName val="Invest_6"/>
      <sheetName val="SEP_US_GAAP_JV6"/>
      <sheetName val="Konsolid__(2)6"/>
      <sheetName val="character_chart6"/>
      <sheetName val="_Financial_assets4"/>
      <sheetName val="Invest_7"/>
      <sheetName val="SEP_US_GAAP_JV7"/>
      <sheetName val="Konsolid__(2)7"/>
      <sheetName val="character_chart7"/>
      <sheetName val="_Financial_assets5"/>
      <sheetName val="Engineering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>
        <row r="4">
          <cell r="A4">
            <v>126</v>
          </cell>
        </row>
      </sheetData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421CC-573B-485E-805E-AA6931908CAC}">
  <sheetPr codeName="Sheet12">
    <tabColor rgb="FF92D050"/>
    <pageSetUpPr fitToPage="1"/>
  </sheetPr>
  <dimension ref="A2:I121"/>
  <sheetViews>
    <sheetView showGridLines="0" tabSelected="1" zoomScale="50" zoomScaleNormal="50" zoomScaleSheetLayoutView="55" workbookViewId="0">
      <selection activeCell="I63" sqref="I63"/>
    </sheetView>
  </sheetViews>
  <sheetFormatPr defaultColWidth="10.42578125" defaultRowHeight="18"/>
  <cols>
    <col min="1" max="1" width="12.5703125" style="1" customWidth="1"/>
    <col min="2" max="2" width="130.5703125" style="3" customWidth="1"/>
    <col min="3" max="3" width="24.5703125" style="3" bestFit="1" customWidth="1"/>
    <col min="4" max="4" width="25.5703125" style="3" bestFit="1" customWidth="1"/>
    <col min="5" max="5" width="3" style="1" customWidth="1"/>
    <col min="6" max="6" width="57.42578125" style="1" hidden="1" customWidth="1"/>
    <col min="7" max="7" width="11.5703125" style="3" bestFit="1" customWidth="1"/>
    <col min="8" max="8" width="11.5703125" style="3" customWidth="1"/>
    <col min="9" max="9" width="255.5703125" style="3" bestFit="1" customWidth="1"/>
    <col min="10" max="16384" width="10.42578125" style="3"/>
  </cols>
  <sheetData>
    <row r="2" spans="1:9">
      <c r="B2" s="2" t="s">
        <v>0</v>
      </c>
      <c r="H2" s="4" t="s">
        <v>1</v>
      </c>
    </row>
    <row r="3" spans="1:9" ht="24" customHeight="1">
      <c r="B3" s="5" t="s">
        <v>2</v>
      </c>
      <c r="C3" s="6"/>
      <c r="E3" s="7"/>
      <c r="F3" s="6"/>
      <c r="G3" s="8">
        <v>1</v>
      </c>
      <c r="H3" s="4" t="s">
        <v>3</v>
      </c>
    </row>
    <row r="4" spans="1:9" ht="20.25" customHeight="1">
      <c r="A4" s="9"/>
      <c r="B4" s="6"/>
      <c r="E4" s="7"/>
      <c r="F4" s="6"/>
      <c r="G4" s="8">
        <v>2</v>
      </c>
      <c r="H4" s="4" t="s">
        <v>4</v>
      </c>
    </row>
    <row r="5" spans="1:9" ht="18" customHeight="1">
      <c r="A5" s="10" t="s">
        <v>5</v>
      </c>
      <c r="B5" s="10" t="s">
        <v>6</v>
      </c>
      <c r="C5" s="11" t="s">
        <v>7</v>
      </c>
      <c r="D5" s="12"/>
      <c r="E5" s="13"/>
      <c r="F5" s="14"/>
      <c r="G5" s="8">
        <v>3</v>
      </c>
      <c r="H5" s="4" t="s">
        <v>8</v>
      </c>
    </row>
    <row r="6" spans="1:9">
      <c r="A6" s="15"/>
      <c r="B6" s="15"/>
      <c r="C6" s="16" t="s">
        <v>9</v>
      </c>
      <c r="D6" s="16" t="s">
        <v>10</v>
      </c>
      <c r="E6" s="13"/>
      <c r="F6" s="14"/>
      <c r="G6" s="8">
        <v>4</v>
      </c>
      <c r="H6" s="4" t="s">
        <v>11</v>
      </c>
    </row>
    <row r="7" spans="1:9">
      <c r="A7" s="17"/>
      <c r="B7" s="17"/>
      <c r="C7" s="18" t="s">
        <v>12</v>
      </c>
      <c r="D7" s="18" t="s">
        <v>12</v>
      </c>
      <c r="E7" s="13"/>
      <c r="F7" s="14"/>
    </row>
    <row r="8" spans="1:9" s="20" customFormat="1" ht="18" customHeight="1">
      <c r="A8" s="19" t="s">
        <v>13</v>
      </c>
      <c r="C8" s="21"/>
      <c r="D8" s="22"/>
      <c r="E8" s="23"/>
      <c r="F8" s="24"/>
    </row>
    <row r="9" spans="1:9" s="20" customFormat="1">
      <c r="A9" s="25" t="s">
        <v>14</v>
      </c>
      <c r="B9" s="26" t="s">
        <v>15</v>
      </c>
      <c r="C9" s="27">
        <f>'[1]CF - Worksheet'!C12</f>
        <v>452233</v>
      </c>
      <c r="D9" s="27">
        <v>380130</v>
      </c>
      <c r="E9" s="23"/>
      <c r="F9" s="24"/>
    </row>
    <row r="10" spans="1:9" s="20" customFormat="1">
      <c r="A10" s="28"/>
      <c r="B10" s="29"/>
      <c r="C10" s="30"/>
      <c r="D10" s="30"/>
      <c r="E10" s="23"/>
      <c r="F10" s="24"/>
    </row>
    <row r="11" spans="1:9" s="20" customFormat="1" ht="36">
      <c r="A11" s="28" t="s">
        <v>16</v>
      </c>
      <c r="B11" s="29" t="s">
        <v>17</v>
      </c>
      <c r="C11" s="31">
        <f>SUM(C12:C24)</f>
        <v>184086.93000000002</v>
      </c>
      <c r="D11" s="31">
        <v>169377.17999999996</v>
      </c>
      <c r="E11" s="23"/>
      <c r="F11" s="24"/>
      <c r="H11" s="32"/>
      <c r="I11" s="33"/>
    </row>
    <row r="12" spans="1:9" s="20" customFormat="1">
      <c r="A12" s="28" t="s">
        <v>18</v>
      </c>
      <c r="B12" s="29" t="s">
        <v>19</v>
      </c>
      <c r="C12" s="30">
        <f>'[1]CF - Worksheet'!C15</f>
        <v>211962.93000000002</v>
      </c>
      <c r="D12" s="30">
        <v>193182.84999999998</v>
      </c>
      <c r="E12" s="23"/>
      <c r="F12" s="24"/>
      <c r="H12" s="32"/>
      <c r="I12" s="33"/>
    </row>
    <row r="13" spans="1:9" s="20" customFormat="1" ht="36">
      <c r="A13" s="28" t="s">
        <v>20</v>
      </c>
      <c r="B13" s="29" t="s">
        <v>21</v>
      </c>
      <c r="C13" s="30">
        <f>'[1]CF - Worksheet'!C16</f>
        <v>0</v>
      </c>
      <c r="D13" s="30">
        <v>0</v>
      </c>
      <c r="E13" s="23"/>
      <c r="F13" s="24"/>
      <c r="H13" s="32"/>
      <c r="I13" s="33"/>
    </row>
    <row r="14" spans="1:9" s="20" customFormat="1">
      <c r="A14" s="28" t="s">
        <v>22</v>
      </c>
      <c r="B14" s="29" t="s">
        <v>23</v>
      </c>
      <c r="C14" s="30">
        <f>'[1]CF - Worksheet'!C17</f>
        <v>0</v>
      </c>
      <c r="D14" s="30">
        <v>0</v>
      </c>
      <c r="E14" s="23"/>
      <c r="F14" s="24"/>
      <c r="H14" s="32"/>
      <c r="I14" s="33"/>
    </row>
    <row r="15" spans="1:9" s="20" customFormat="1">
      <c r="A15" s="28" t="s">
        <v>24</v>
      </c>
      <c r="B15" s="29" t="s">
        <v>25</v>
      </c>
      <c r="C15" s="30">
        <f>'[1]CF - Worksheet'!C18</f>
        <v>0</v>
      </c>
      <c r="D15" s="30">
        <v>0</v>
      </c>
      <c r="E15" s="23"/>
      <c r="F15" s="24"/>
      <c r="H15" s="32"/>
      <c r="I15" s="33"/>
    </row>
    <row r="16" spans="1:9" s="20" customFormat="1">
      <c r="A16" s="28" t="s">
        <v>26</v>
      </c>
      <c r="B16" s="29" t="s">
        <v>27</v>
      </c>
      <c r="C16" s="30">
        <f>'[1]CF - Worksheet'!C19</f>
        <v>0</v>
      </c>
      <c r="D16" s="30">
        <v>0</v>
      </c>
      <c r="E16" s="23"/>
      <c r="F16" s="24"/>
      <c r="H16" s="32"/>
      <c r="I16" s="33"/>
    </row>
    <row r="17" spans="1:9" s="20" customFormat="1">
      <c r="A17" s="28" t="s">
        <v>28</v>
      </c>
      <c r="B17" s="29" t="s">
        <v>29</v>
      </c>
      <c r="C17" s="30">
        <f>'[1]CF - Worksheet'!C20</f>
        <v>-20827</v>
      </c>
      <c r="D17" s="30">
        <v>-28035</v>
      </c>
      <c r="E17" s="23"/>
      <c r="F17" s="24"/>
      <c r="H17" s="32"/>
      <c r="I17" s="33"/>
    </row>
    <row r="18" spans="1:9" s="20" customFormat="1">
      <c r="A18" s="28" t="s">
        <v>30</v>
      </c>
      <c r="B18" s="29" t="s">
        <v>31</v>
      </c>
      <c r="C18" s="30">
        <f>'[1]CF - Worksheet'!C21</f>
        <v>0</v>
      </c>
      <c r="D18" s="30">
        <v>0</v>
      </c>
      <c r="E18" s="23"/>
      <c r="F18" s="24"/>
      <c r="H18" s="32"/>
      <c r="I18" s="33"/>
    </row>
    <row r="19" spans="1:9" s="20" customFormat="1">
      <c r="A19" s="28" t="s">
        <v>32</v>
      </c>
      <c r="B19" s="29" t="s">
        <v>33</v>
      </c>
      <c r="C19" s="30">
        <f>'[1]CF - Worksheet'!C22</f>
        <v>12200</v>
      </c>
      <c r="D19" s="30">
        <v>4947</v>
      </c>
      <c r="E19" s="23"/>
      <c r="F19" s="24"/>
      <c r="H19" s="32"/>
      <c r="I19" s="33"/>
    </row>
    <row r="20" spans="1:9" s="20" customFormat="1">
      <c r="A20" s="28" t="s">
        <v>34</v>
      </c>
      <c r="B20" s="29" t="s">
        <v>35</v>
      </c>
      <c r="C20" s="30">
        <f>'[1]CF - Worksheet'!C23</f>
        <v>0</v>
      </c>
      <c r="D20" s="30">
        <v>0</v>
      </c>
      <c r="E20" s="23"/>
      <c r="F20" s="24"/>
      <c r="H20" s="32"/>
      <c r="I20" s="33"/>
    </row>
    <row r="21" spans="1:9" s="20" customFormat="1" ht="36">
      <c r="A21" s="28" t="s">
        <v>36</v>
      </c>
      <c r="B21" s="29" t="s">
        <v>37</v>
      </c>
      <c r="C21" s="30">
        <f>'[1]CF - Worksheet'!C24</f>
        <v>0</v>
      </c>
      <c r="D21" s="30">
        <v>0</v>
      </c>
      <c r="E21" s="23"/>
      <c r="F21" s="24"/>
      <c r="H21" s="32"/>
      <c r="I21" s="33"/>
    </row>
    <row r="22" spans="1:9" s="20" customFormat="1" ht="36">
      <c r="A22" s="28" t="s">
        <v>38</v>
      </c>
      <c r="B22" s="29" t="s">
        <v>39</v>
      </c>
      <c r="C22" s="30">
        <f>'[1]CF - Worksheet'!C25</f>
        <v>0</v>
      </c>
      <c r="D22" s="30">
        <v>0</v>
      </c>
      <c r="E22" s="23"/>
      <c r="F22" s="24"/>
      <c r="H22" s="32"/>
      <c r="I22" s="33"/>
    </row>
    <row r="23" spans="1:9" s="20" customFormat="1" ht="18" customHeight="1">
      <c r="A23" s="28" t="s">
        <v>40</v>
      </c>
      <c r="B23" s="29" t="s">
        <v>41</v>
      </c>
      <c r="C23" s="30">
        <f>'[1]CF - Worksheet'!C26</f>
        <v>-19250</v>
      </c>
      <c r="D23" s="30">
        <v>-716.67</v>
      </c>
      <c r="E23" s="23"/>
      <c r="F23" s="24"/>
      <c r="H23" s="32"/>
      <c r="I23" s="33"/>
    </row>
    <row r="24" spans="1:9" s="20" customFormat="1" ht="36">
      <c r="A24" s="28" t="s">
        <v>42</v>
      </c>
      <c r="B24" s="29" t="s">
        <v>43</v>
      </c>
      <c r="C24" s="30">
        <f>'[1]CF - Worksheet'!C27</f>
        <v>1</v>
      </c>
      <c r="D24" s="30">
        <v>-1</v>
      </c>
      <c r="E24" s="23"/>
      <c r="F24" s="24"/>
      <c r="H24" s="32"/>
      <c r="I24" s="33"/>
    </row>
    <row r="25" spans="1:9" s="20" customFormat="1" ht="54">
      <c r="A25" s="28" t="s">
        <v>44</v>
      </c>
      <c r="B25" s="29" t="s">
        <v>45</v>
      </c>
      <c r="C25" s="31">
        <f>SUM(C26:C29)</f>
        <v>-334947.23</v>
      </c>
      <c r="D25" s="31">
        <v>-363770.41000000003</v>
      </c>
      <c r="E25" s="23"/>
      <c r="F25" s="24"/>
      <c r="H25" s="32"/>
      <c r="I25" s="34"/>
    </row>
    <row r="26" spans="1:9" s="20" customFormat="1">
      <c r="A26" s="28" t="s">
        <v>46</v>
      </c>
      <c r="B26" s="29" t="s">
        <v>47</v>
      </c>
      <c r="C26" s="30">
        <f>'[1]CF - Worksheet'!C29</f>
        <v>-204351</v>
      </c>
      <c r="D26" s="30">
        <v>-546572.15</v>
      </c>
      <c r="E26" s="23"/>
      <c r="F26" s="24"/>
      <c r="H26" s="32"/>
      <c r="I26" s="33"/>
    </row>
    <row r="27" spans="1:9" s="20" customFormat="1">
      <c r="A27" s="28" t="s">
        <v>48</v>
      </c>
      <c r="B27" s="29" t="s">
        <v>49</v>
      </c>
      <c r="C27" s="30">
        <f>'[1]CF - Worksheet'!C30</f>
        <v>-130596.23000000001</v>
      </c>
      <c r="D27" s="30">
        <v>182801.74</v>
      </c>
      <c r="E27" s="23"/>
      <c r="F27" s="24"/>
      <c r="H27" s="32"/>
      <c r="I27" s="33"/>
    </row>
    <row r="28" spans="1:9" s="20" customFormat="1">
      <c r="A28" s="28" t="s">
        <v>50</v>
      </c>
      <c r="B28" s="29" t="s">
        <v>51</v>
      </c>
      <c r="C28" s="30">
        <f>'[1]CF - Worksheet'!C31</f>
        <v>0</v>
      </c>
      <c r="D28" s="30">
        <v>0</v>
      </c>
      <c r="E28" s="23"/>
      <c r="F28" s="24"/>
      <c r="H28" s="32"/>
      <c r="I28" s="33"/>
    </row>
    <row r="29" spans="1:9" s="20" customFormat="1" ht="36">
      <c r="A29" s="28" t="s">
        <v>52</v>
      </c>
      <c r="B29" s="29" t="s">
        <v>53</v>
      </c>
      <c r="C29" s="30">
        <f>'[1]CF - Worksheet'!C32</f>
        <v>0</v>
      </c>
      <c r="D29" s="30">
        <v>0</v>
      </c>
      <c r="E29" s="23"/>
      <c r="F29" s="24"/>
      <c r="H29" s="32"/>
      <c r="I29" s="33"/>
    </row>
    <row r="30" spans="1:9" s="20" customFormat="1" ht="36">
      <c r="A30" s="28"/>
      <c r="B30" s="35" t="s">
        <v>54</v>
      </c>
      <c r="C30" s="36">
        <f>C9+C11+C25</f>
        <v>301372.70000000007</v>
      </c>
      <c r="D30" s="36">
        <v>185736.7699999999</v>
      </c>
      <c r="E30" s="23"/>
      <c r="F30" s="24"/>
      <c r="H30" s="37"/>
      <c r="I30" s="38"/>
    </row>
    <row r="31" spans="1:9" s="20" customFormat="1">
      <c r="A31" s="28" t="s">
        <v>55</v>
      </c>
      <c r="B31" s="39" t="s">
        <v>56</v>
      </c>
      <c r="C31" s="30">
        <f>'[1]CF - Worksheet'!C33</f>
        <v>0</v>
      </c>
      <c r="D31" s="30">
        <v>0</v>
      </c>
      <c r="E31" s="23"/>
      <c r="F31" s="24"/>
      <c r="H31" s="37"/>
      <c r="I31" s="40"/>
    </row>
    <row r="32" spans="1:9" s="20" customFormat="1">
      <c r="A32" s="28" t="s">
        <v>57</v>
      </c>
      <c r="B32" s="39" t="s">
        <v>58</v>
      </c>
      <c r="C32" s="30">
        <f>'[1]CF - Worksheet'!C34</f>
        <v>-12200</v>
      </c>
      <c r="D32" s="30">
        <v>-4947</v>
      </c>
      <c r="E32" s="23"/>
      <c r="F32" s="24"/>
      <c r="H32" s="37"/>
      <c r="I32" s="40"/>
    </row>
    <row r="33" spans="1:9" s="20" customFormat="1">
      <c r="A33" s="28" t="s">
        <v>59</v>
      </c>
      <c r="B33" s="39" t="s">
        <v>60</v>
      </c>
      <c r="C33" s="30">
        <f>'[1]CF - Worksheet'!C35</f>
        <v>0</v>
      </c>
      <c r="D33" s="30">
        <v>0</v>
      </c>
      <c r="E33" s="23"/>
      <c r="F33" s="24"/>
      <c r="H33" s="37"/>
      <c r="I33" s="40"/>
    </row>
    <row r="34" spans="1:9" s="20" customFormat="1" ht="36">
      <c r="A34" s="28" t="s">
        <v>61</v>
      </c>
      <c r="B34" s="39" t="s">
        <v>62</v>
      </c>
      <c r="C34" s="30">
        <f>'[1]CF - Worksheet'!C36</f>
        <v>0</v>
      </c>
      <c r="D34" s="30">
        <v>0</v>
      </c>
      <c r="E34" s="23"/>
      <c r="F34" s="24"/>
      <c r="H34" s="37"/>
      <c r="I34" s="40"/>
    </row>
    <row r="35" spans="1:9" s="20" customFormat="1">
      <c r="A35" s="28"/>
      <c r="B35" s="41" t="s">
        <v>63</v>
      </c>
      <c r="C35" s="30">
        <f>SUM(C30:C34)</f>
        <v>289172.70000000007</v>
      </c>
      <c r="D35" s="30">
        <v>180789.7699999999</v>
      </c>
      <c r="E35" s="23"/>
      <c r="F35" s="24"/>
      <c r="H35" s="37"/>
      <c r="I35" s="40"/>
    </row>
    <row r="36" spans="1:9" s="20" customFormat="1" ht="36">
      <c r="A36" s="28" t="s">
        <v>64</v>
      </c>
      <c r="B36" s="39" t="s">
        <v>65</v>
      </c>
      <c r="C36" s="30">
        <f>'[1]CF - Worksheet'!C37</f>
        <v>-122655.03</v>
      </c>
      <c r="D36" s="30">
        <v>-35057.37000000001</v>
      </c>
      <c r="E36" s="23"/>
      <c r="F36" s="24"/>
      <c r="H36" s="37"/>
      <c r="I36" s="42"/>
    </row>
    <row r="37" spans="1:9" s="20" customFormat="1">
      <c r="A37" s="43" t="s">
        <v>66</v>
      </c>
      <c r="B37" s="44" t="s">
        <v>67</v>
      </c>
      <c r="C37" s="45">
        <f>'[1]CF - Worksheet'!C38</f>
        <v>0</v>
      </c>
      <c r="D37" s="45">
        <v>0</v>
      </c>
      <c r="E37" s="23"/>
      <c r="F37" s="24"/>
      <c r="H37" s="37"/>
      <c r="I37" s="40"/>
    </row>
    <row r="38" spans="1:9" s="20" customFormat="1">
      <c r="A38" s="43" t="s">
        <v>68</v>
      </c>
      <c r="B38" s="44" t="s">
        <v>69</v>
      </c>
      <c r="C38" s="45">
        <f>'[1]CF - Worksheet'!C39</f>
        <v>0</v>
      </c>
      <c r="D38" s="45">
        <v>0</v>
      </c>
      <c r="E38" s="23"/>
      <c r="F38" s="24"/>
      <c r="H38" s="37"/>
      <c r="I38" s="40"/>
    </row>
    <row r="39" spans="1:9" s="50" customFormat="1">
      <c r="A39" s="46" t="s">
        <v>70</v>
      </c>
      <c r="B39" s="35" t="s">
        <v>71</v>
      </c>
      <c r="C39" s="47">
        <f>SUM(C35:C38)</f>
        <v>166517.67000000007</v>
      </c>
      <c r="D39" s="47">
        <v>145732.39999999991</v>
      </c>
      <c r="E39" s="48"/>
      <c r="F39" s="49"/>
      <c r="H39" s="37"/>
      <c r="I39" s="40"/>
    </row>
    <row r="40" spans="1:9" s="56" customFormat="1">
      <c r="A40" s="51"/>
      <c r="B40" s="52"/>
      <c r="C40" s="53"/>
      <c r="D40" s="53"/>
      <c r="E40" s="54"/>
      <c r="F40" s="55"/>
      <c r="H40" s="37"/>
      <c r="I40" s="40"/>
    </row>
    <row r="41" spans="1:9" s="56" customFormat="1">
      <c r="A41" s="51"/>
      <c r="B41" s="57" t="s">
        <v>72</v>
      </c>
      <c r="C41" s="53"/>
      <c r="D41" s="53"/>
      <c r="E41" s="54"/>
      <c r="F41" s="55"/>
      <c r="H41" s="37"/>
      <c r="I41" s="40"/>
    </row>
    <row r="42" spans="1:9" s="20" customFormat="1">
      <c r="A42" s="28" t="s">
        <v>73</v>
      </c>
      <c r="B42" s="29" t="s">
        <v>74</v>
      </c>
      <c r="C42" s="30">
        <f>'[1]CF - Worksheet'!C41</f>
        <v>0</v>
      </c>
      <c r="D42" s="30">
        <v>0</v>
      </c>
      <c r="E42" s="23"/>
      <c r="F42" s="49"/>
      <c r="H42" s="37"/>
      <c r="I42" s="40"/>
    </row>
    <row r="43" spans="1:9" s="20" customFormat="1">
      <c r="A43" s="28" t="s">
        <v>75</v>
      </c>
      <c r="B43" s="29" t="s">
        <v>76</v>
      </c>
      <c r="C43" s="30">
        <f>'[1]CF - Worksheet'!C42</f>
        <v>-185767.82</v>
      </c>
      <c r="D43" s="30">
        <v>-146448.87</v>
      </c>
      <c r="E43" s="23"/>
      <c r="F43" s="49"/>
      <c r="H43" s="37"/>
      <c r="I43" s="40"/>
    </row>
    <row r="44" spans="1:9" s="20" customFormat="1" ht="54">
      <c r="A44" s="28" t="s">
        <v>77</v>
      </c>
      <c r="B44" s="29" t="s">
        <v>78</v>
      </c>
      <c r="C44" s="30">
        <f>'[1]CF - Worksheet'!C43</f>
        <v>0</v>
      </c>
      <c r="D44" s="30">
        <v>0</v>
      </c>
      <c r="E44" s="23"/>
      <c r="F44" s="49"/>
      <c r="H44" s="37"/>
      <c r="I44" s="37"/>
    </row>
    <row r="45" spans="1:9" s="20" customFormat="1">
      <c r="A45" s="28" t="s">
        <v>79</v>
      </c>
      <c r="B45" s="29" t="s">
        <v>80</v>
      </c>
      <c r="C45" s="30">
        <f>'[1]CF - Worksheet'!C44</f>
        <v>0</v>
      </c>
      <c r="D45" s="30">
        <v>0</v>
      </c>
      <c r="E45" s="23"/>
      <c r="F45" s="49"/>
      <c r="H45" s="37"/>
      <c r="I45" s="40"/>
    </row>
    <row r="46" spans="1:9" s="20" customFormat="1">
      <c r="A46" s="28" t="s">
        <v>81</v>
      </c>
      <c r="B46" s="29" t="s">
        <v>82</v>
      </c>
      <c r="C46" s="30">
        <f>'[1]CF - Worksheet'!C45</f>
        <v>19250</v>
      </c>
      <c r="D46" s="30">
        <v>716.67</v>
      </c>
      <c r="E46" s="23"/>
      <c r="F46" s="49"/>
      <c r="H46" s="37"/>
      <c r="I46" s="40"/>
    </row>
    <row r="47" spans="1:9" s="20" customFormat="1" ht="54">
      <c r="A47" s="28" t="s">
        <v>83</v>
      </c>
      <c r="B47" s="29" t="s">
        <v>84</v>
      </c>
      <c r="C47" s="30">
        <f>'[1]CF - Worksheet'!C46</f>
        <v>0</v>
      </c>
      <c r="D47" s="30">
        <v>0</v>
      </c>
      <c r="E47" s="23"/>
      <c r="F47" s="49"/>
      <c r="H47" s="37"/>
      <c r="I47" s="37"/>
    </row>
    <row r="48" spans="1:9" s="20" customFormat="1" ht="36">
      <c r="A48" s="28" t="s">
        <v>85</v>
      </c>
      <c r="B48" s="29" t="s">
        <v>86</v>
      </c>
      <c r="C48" s="30">
        <f>'[1]CF - Worksheet'!C47</f>
        <v>0</v>
      </c>
      <c r="D48" s="30">
        <v>0</v>
      </c>
      <c r="E48" s="23"/>
      <c r="F48" s="24"/>
      <c r="H48" s="37"/>
      <c r="I48" s="40"/>
    </row>
    <row r="49" spans="1:9" s="20" customFormat="1" ht="36">
      <c r="A49" s="28" t="s">
        <v>87</v>
      </c>
      <c r="B49" s="29" t="s">
        <v>88</v>
      </c>
      <c r="C49" s="30">
        <f>'[1]CF - Worksheet'!C48</f>
        <v>0</v>
      </c>
      <c r="D49" s="30">
        <v>0</v>
      </c>
      <c r="E49" s="23"/>
      <c r="F49" s="24"/>
      <c r="H49" s="37"/>
      <c r="I49" s="40"/>
    </row>
    <row r="50" spans="1:9" s="20" customFormat="1" ht="36">
      <c r="A50" s="28" t="s">
        <v>89</v>
      </c>
      <c r="B50" s="29" t="s">
        <v>90</v>
      </c>
      <c r="C50" s="30">
        <f>'[1]CF - Worksheet'!C49</f>
        <v>0</v>
      </c>
      <c r="D50" s="30">
        <v>0</v>
      </c>
      <c r="E50" s="23"/>
      <c r="F50" s="24"/>
      <c r="H50" s="37"/>
      <c r="I50" s="40"/>
    </row>
    <row r="51" spans="1:9" s="20" customFormat="1" ht="36">
      <c r="A51" s="28" t="s">
        <v>91</v>
      </c>
      <c r="B51" s="29" t="s">
        <v>92</v>
      </c>
      <c r="C51" s="30">
        <f>'[1]CF - Worksheet'!C50</f>
        <v>0</v>
      </c>
      <c r="D51" s="30">
        <v>0</v>
      </c>
      <c r="E51" s="23"/>
      <c r="F51" s="24"/>
      <c r="H51" s="37"/>
      <c r="I51" s="40"/>
    </row>
    <row r="52" spans="1:9" s="20" customFormat="1" ht="18" customHeight="1">
      <c r="A52" s="28" t="s">
        <v>93</v>
      </c>
      <c r="B52" s="29" t="s">
        <v>94</v>
      </c>
      <c r="C52" s="30">
        <f>'[1]CF - Worksheet'!C51</f>
        <v>0</v>
      </c>
      <c r="D52" s="30">
        <v>0</v>
      </c>
      <c r="E52" s="23"/>
      <c r="F52" s="24"/>
      <c r="H52" s="37"/>
      <c r="I52" s="40"/>
    </row>
    <row r="53" spans="1:9" s="20" customFormat="1">
      <c r="A53" s="28" t="s">
        <v>95</v>
      </c>
      <c r="B53" s="29" t="s">
        <v>96</v>
      </c>
      <c r="C53" s="30">
        <f>'[1]CF - Worksheet'!C52</f>
        <v>0</v>
      </c>
      <c r="D53" s="30">
        <v>0</v>
      </c>
      <c r="E53" s="23"/>
      <c r="F53" s="24"/>
      <c r="H53" s="37"/>
      <c r="I53" s="40"/>
    </row>
    <row r="54" spans="1:9" s="20" customFormat="1" ht="36">
      <c r="A54" s="28" t="s">
        <v>97</v>
      </c>
      <c r="B54" s="29" t="s">
        <v>98</v>
      </c>
      <c r="C54" s="30">
        <f>'[1]CF - Worksheet'!C53</f>
        <v>0</v>
      </c>
      <c r="D54" s="30">
        <v>0</v>
      </c>
      <c r="E54" s="23"/>
      <c r="F54" s="24"/>
      <c r="H54" s="37"/>
      <c r="I54" s="40"/>
    </row>
    <row r="55" spans="1:9" s="20" customFormat="1" ht="36">
      <c r="A55" s="28" t="s">
        <v>99</v>
      </c>
      <c r="B55" s="29" t="s">
        <v>100</v>
      </c>
      <c r="C55" s="30">
        <f>'[1]CF - Worksheet'!C54</f>
        <v>0</v>
      </c>
      <c r="D55" s="30">
        <v>0</v>
      </c>
      <c r="E55" s="23"/>
      <c r="F55" s="24"/>
      <c r="H55" s="37"/>
      <c r="I55" s="40"/>
    </row>
    <row r="56" spans="1:9" s="20" customFormat="1" ht="36">
      <c r="A56" s="28" t="s">
        <v>101</v>
      </c>
      <c r="B56" s="29" t="s">
        <v>102</v>
      </c>
      <c r="C56" s="30">
        <f>'[1]CF - Worksheet'!C55</f>
        <v>0</v>
      </c>
      <c r="D56" s="30">
        <v>0</v>
      </c>
      <c r="E56" s="23"/>
      <c r="F56" s="24"/>
      <c r="H56" s="37"/>
      <c r="I56" s="40"/>
    </row>
    <row r="57" spans="1:9" s="20" customFormat="1">
      <c r="A57" s="28" t="s">
        <v>103</v>
      </c>
      <c r="B57" s="29" t="s">
        <v>104</v>
      </c>
      <c r="C57" s="30">
        <f>'[1]CF - Worksheet'!C56</f>
        <v>0</v>
      </c>
      <c r="D57" s="30">
        <v>0</v>
      </c>
      <c r="E57" s="23"/>
      <c r="F57" s="24"/>
      <c r="H57" s="37"/>
      <c r="I57" s="40"/>
    </row>
    <row r="58" spans="1:9" s="20" customFormat="1">
      <c r="A58" s="43" t="s">
        <v>105</v>
      </c>
      <c r="B58" s="58" t="s">
        <v>106</v>
      </c>
      <c r="C58" s="45">
        <f>'[1]CF - Worksheet'!C57</f>
        <v>0</v>
      </c>
      <c r="D58" s="45">
        <v>0</v>
      </c>
      <c r="E58" s="23"/>
      <c r="F58" s="24"/>
      <c r="H58" s="37"/>
      <c r="I58" s="40"/>
    </row>
    <row r="59" spans="1:9" s="20" customFormat="1">
      <c r="A59" s="43" t="s">
        <v>107</v>
      </c>
      <c r="B59" s="58" t="s">
        <v>108</v>
      </c>
      <c r="C59" s="45">
        <f>'[1]CF - Worksheet'!C58</f>
        <v>0</v>
      </c>
      <c r="D59" s="45">
        <v>0</v>
      </c>
      <c r="E59" s="23"/>
      <c r="F59" s="24"/>
      <c r="H59" s="37"/>
      <c r="I59" s="40"/>
    </row>
    <row r="60" spans="1:9" s="20" customFormat="1">
      <c r="A60" s="28" t="s">
        <v>109</v>
      </c>
      <c r="B60" s="29" t="s">
        <v>110</v>
      </c>
      <c r="C60" s="30">
        <f>'[1]CF - Worksheet'!C59</f>
        <v>0</v>
      </c>
      <c r="D60" s="30">
        <v>0</v>
      </c>
      <c r="E60" s="23"/>
      <c r="F60" s="24"/>
      <c r="H60" s="37"/>
      <c r="I60" s="40"/>
    </row>
    <row r="61" spans="1:9" s="20" customFormat="1">
      <c r="A61" s="28" t="s">
        <v>111</v>
      </c>
      <c r="B61" s="29" t="s">
        <v>112</v>
      </c>
      <c r="C61" s="30">
        <f>'[1]CF - Worksheet'!C60</f>
        <v>0</v>
      </c>
      <c r="D61" s="30">
        <v>0</v>
      </c>
      <c r="E61" s="23"/>
      <c r="F61" s="24"/>
      <c r="H61" s="37"/>
      <c r="I61" s="40"/>
    </row>
    <row r="62" spans="1:9" s="50" customFormat="1">
      <c r="A62" s="46" t="s">
        <v>113</v>
      </c>
      <c r="B62" s="35" t="s">
        <v>114</v>
      </c>
      <c r="C62" s="47">
        <f>SUM(C42:C61)</f>
        <v>-166517.82</v>
      </c>
      <c r="D62" s="47">
        <v>-145732.19999999998</v>
      </c>
      <c r="E62" s="48"/>
      <c r="F62" s="49"/>
      <c r="H62" s="56"/>
      <c r="I62" s="56"/>
    </row>
    <row r="63" spans="1:9" s="56" customFormat="1">
      <c r="A63" s="59"/>
      <c r="B63" s="60"/>
      <c r="C63" s="53"/>
      <c r="D63" s="53"/>
      <c r="E63" s="54"/>
      <c r="F63" s="55"/>
    </row>
    <row r="64" spans="1:9" s="56" customFormat="1">
      <c r="A64" s="59"/>
      <c r="B64" s="61" t="s">
        <v>115</v>
      </c>
      <c r="C64" s="53"/>
      <c r="D64" s="53"/>
      <c r="E64" s="54"/>
      <c r="F64" s="55"/>
      <c r="H64" s="37"/>
      <c r="I64" s="40"/>
    </row>
    <row r="65" spans="1:9" s="50" customFormat="1">
      <c r="A65" s="29" t="s">
        <v>116</v>
      </c>
      <c r="B65" s="29" t="s">
        <v>117</v>
      </c>
      <c r="C65" s="31">
        <f>SUM(C66:C73)</f>
        <v>0</v>
      </c>
      <c r="D65" s="31">
        <v>0</v>
      </c>
      <c r="E65" s="48"/>
      <c r="F65" s="49"/>
      <c r="H65" s="62"/>
      <c r="I65" s="42"/>
    </row>
    <row r="66" spans="1:9" s="50" customFormat="1">
      <c r="A66" s="28" t="s">
        <v>118</v>
      </c>
      <c r="B66" s="29" t="s">
        <v>119</v>
      </c>
      <c r="C66" s="63">
        <f>'[1]CF - Worksheet'!C63</f>
        <v>0</v>
      </c>
      <c r="D66" s="63">
        <v>0</v>
      </c>
      <c r="E66" s="48"/>
      <c r="F66" s="49"/>
      <c r="H66" s="37"/>
      <c r="I66" s="40"/>
    </row>
    <row r="67" spans="1:9" s="50" customFormat="1" ht="36">
      <c r="A67" s="28" t="s">
        <v>120</v>
      </c>
      <c r="B67" s="29" t="s">
        <v>121</v>
      </c>
      <c r="C67" s="63">
        <f>'[1]CF - Worksheet'!C64</f>
        <v>0</v>
      </c>
      <c r="D67" s="63">
        <v>0</v>
      </c>
      <c r="E67" s="48"/>
      <c r="F67" s="49"/>
      <c r="H67" s="37"/>
      <c r="I67" s="40"/>
    </row>
    <row r="68" spans="1:9" s="50" customFormat="1">
      <c r="A68" s="28" t="s">
        <v>122</v>
      </c>
      <c r="B68" s="29" t="s">
        <v>123</v>
      </c>
      <c r="C68" s="63">
        <f>'[1]CF - Worksheet'!C65</f>
        <v>0</v>
      </c>
      <c r="D68" s="63">
        <v>0</v>
      </c>
      <c r="E68" s="48"/>
      <c r="F68" s="49"/>
      <c r="H68" s="37"/>
      <c r="I68" s="40"/>
    </row>
    <row r="69" spans="1:9" s="50" customFormat="1">
      <c r="A69" s="28" t="s">
        <v>124</v>
      </c>
      <c r="B69" s="29" t="s">
        <v>125</v>
      </c>
      <c r="C69" s="63">
        <f>'[1]CF - Worksheet'!C66</f>
        <v>0</v>
      </c>
      <c r="D69" s="63">
        <v>0</v>
      </c>
      <c r="E69" s="48"/>
      <c r="F69" s="49"/>
      <c r="H69" s="37"/>
      <c r="I69" s="40"/>
    </row>
    <row r="70" spans="1:9" s="50" customFormat="1">
      <c r="A70" s="28" t="s">
        <v>126</v>
      </c>
      <c r="B70" s="29" t="s">
        <v>127</v>
      </c>
      <c r="C70" s="63">
        <f>'[1]CF - Worksheet'!C67</f>
        <v>0</v>
      </c>
      <c r="D70" s="63">
        <v>0</v>
      </c>
      <c r="E70" s="48"/>
      <c r="F70" s="49"/>
      <c r="H70" s="37"/>
      <c r="I70" s="40"/>
    </row>
    <row r="71" spans="1:9" s="50" customFormat="1">
      <c r="A71" s="28" t="s">
        <v>128</v>
      </c>
      <c r="B71" s="29" t="s">
        <v>129</v>
      </c>
      <c r="C71" s="63">
        <f>'[1]CF - Worksheet'!C68</f>
        <v>0</v>
      </c>
      <c r="D71" s="63">
        <v>0</v>
      </c>
      <c r="E71" s="48"/>
      <c r="F71" s="49"/>
      <c r="H71" s="37"/>
      <c r="I71" s="40"/>
    </row>
    <row r="72" spans="1:9" s="50" customFormat="1" ht="36">
      <c r="A72" s="28" t="s">
        <v>130</v>
      </c>
      <c r="B72" s="29" t="s">
        <v>131</v>
      </c>
      <c r="C72" s="63">
        <f>'[1]CF - Worksheet'!C69</f>
        <v>0</v>
      </c>
      <c r="D72" s="63">
        <v>0</v>
      </c>
      <c r="E72" s="48"/>
      <c r="F72" s="49"/>
      <c r="H72" s="37"/>
      <c r="I72" s="40"/>
    </row>
    <row r="73" spans="1:9" s="50" customFormat="1">
      <c r="A73" s="28" t="s">
        <v>132</v>
      </c>
      <c r="B73" s="29" t="s">
        <v>133</v>
      </c>
      <c r="C73" s="63">
        <f>'[1]CF - Worksheet'!C70</f>
        <v>0</v>
      </c>
      <c r="D73" s="63">
        <v>0</v>
      </c>
      <c r="E73" s="48"/>
      <c r="F73" s="49"/>
      <c r="H73" s="37"/>
      <c r="I73" s="40"/>
    </row>
    <row r="74" spans="1:9" s="50" customFormat="1">
      <c r="A74" s="28" t="s">
        <v>134</v>
      </c>
      <c r="B74" s="29" t="s">
        <v>135</v>
      </c>
      <c r="C74" s="63">
        <f>SUM(C75:C84)</f>
        <v>0</v>
      </c>
      <c r="D74" s="63">
        <v>0</v>
      </c>
      <c r="E74" s="48"/>
      <c r="F74" s="49"/>
      <c r="H74" s="37"/>
      <c r="I74" s="40"/>
    </row>
    <row r="75" spans="1:9" s="50" customFormat="1">
      <c r="A75" s="28" t="s">
        <v>136</v>
      </c>
      <c r="B75" s="29" t="s">
        <v>137</v>
      </c>
      <c r="C75" s="63">
        <f>'[1]CF - Worksheet'!C72</f>
        <v>0</v>
      </c>
      <c r="D75" s="63">
        <v>0</v>
      </c>
      <c r="E75" s="48"/>
      <c r="F75" s="49"/>
      <c r="H75" s="37"/>
      <c r="I75" s="40"/>
    </row>
    <row r="76" spans="1:9" s="50" customFormat="1">
      <c r="A76" s="28" t="s">
        <v>138</v>
      </c>
      <c r="B76" s="29" t="s">
        <v>139</v>
      </c>
      <c r="C76" s="63">
        <f>'[1]CF - Worksheet'!C73</f>
        <v>0</v>
      </c>
      <c r="D76" s="63">
        <v>0</v>
      </c>
      <c r="E76" s="48"/>
      <c r="F76" s="49"/>
      <c r="H76" s="37"/>
      <c r="I76" s="40"/>
    </row>
    <row r="77" spans="1:9" s="50" customFormat="1" ht="36">
      <c r="A77" s="28" t="s">
        <v>140</v>
      </c>
      <c r="B77" s="29" t="s">
        <v>141</v>
      </c>
      <c r="C77" s="63">
        <f>'[1]CF - Worksheet'!C74</f>
        <v>0</v>
      </c>
      <c r="D77" s="63">
        <v>0</v>
      </c>
      <c r="E77" s="48"/>
      <c r="F77" s="49"/>
      <c r="H77" s="37"/>
      <c r="I77" s="40"/>
    </row>
    <row r="78" spans="1:9" s="50" customFormat="1" ht="36">
      <c r="A78" s="28" t="s">
        <v>142</v>
      </c>
      <c r="B78" s="29" t="s">
        <v>143</v>
      </c>
      <c r="C78" s="63">
        <f>'[1]CF - Worksheet'!C75</f>
        <v>0</v>
      </c>
      <c r="D78" s="63">
        <v>0</v>
      </c>
      <c r="E78" s="48"/>
      <c r="F78" s="49"/>
      <c r="H78" s="37"/>
      <c r="I78" s="40"/>
    </row>
    <row r="79" spans="1:9" s="50" customFormat="1">
      <c r="A79" s="28" t="s">
        <v>144</v>
      </c>
      <c r="B79" s="29" t="s">
        <v>145</v>
      </c>
      <c r="C79" s="63">
        <f>'[1]CF - Worksheet'!C76</f>
        <v>0</v>
      </c>
      <c r="D79" s="63">
        <v>0</v>
      </c>
      <c r="E79" s="48"/>
      <c r="F79" s="49"/>
      <c r="H79" s="37"/>
      <c r="I79" s="40"/>
    </row>
    <row r="80" spans="1:9" s="50" customFormat="1">
      <c r="A80" s="28" t="s">
        <v>146</v>
      </c>
      <c r="B80" s="29" t="s">
        <v>147</v>
      </c>
      <c r="C80" s="63">
        <f>'[1]CF - Worksheet'!C77</f>
        <v>0</v>
      </c>
      <c r="D80" s="63">
        <v>0</v>
      </c>
      <c r="E80" s="48"/>
      <c r="F80" s="49"/>
      <c r="H80" s="37"/>
      <c r="I80" s="40"/>
    </row>
    <row r="81" spans="1:9" s="50" customFormat="1" ht="36">
      <c r="A81" s="28" t="s">
        <v>148</v>
      </c>
      <c r="B81" s="29" t="s">
        <v>149</v>
      </c>
      <c r="C81" s="63">
        <f>'[1]CF - Worksheet'!C78</f>
        <v>0</v>
      </c>
      <c r="D81" s="63">
        <v>0</v>
      </c>
      <c r="E81" s="48"/>
      <c r="F81" s="49"/>
      <c r="H81" s="37"/>
      <c r="I81" s="40"/>
    </row>
    <row r="82" spans="1:9" s="50" customFormat="1" ht="36">
      <c r="A82" s="28" t="s">
        <v>150</v>
      </c>
      <c r="B82" s="29" t="s">
        <v>151</v>
      </c>
      <c r="C82" s="63">
        <f>'[1]CF - Worksheet'!C79</f>
        <v>0</v>
      </c>
      <c r="D82" s="63">
        <v>0</v>
      </c>
      <c r="E82" s="48"/>
      <c r="F82" s="49"/>
      <c r="H82" s="37"/>
      <c r="I82" s="40"/>
    </row>
    <row r="83" spans="1:9" s="50" customFormat="1" ht="54">
      <c r="A83" s="28" t="s">
        <v>152</v>
      </c>
      <c r="B83" s="29" t="s">
        <v>153</v>
      </c>
      <c r="C83" s="63">
        <f>'[1]CF - Worksheet'!C80</f>
        <v>0</v>
      </c>
      <c r="D83" s="63">
        <v>0</v>
      </c>
      <c r="E83" s="48"/>
      <c r="F83" s="49"/>
      <c r="H83" s="37"/>
      <c r="I83" s="40"/>
    </row>
    <row r="84" spans="1:9" s="50" customFormat="1" ht="54">
      <c r="A84" s="28" t="s">
        <v>154</v>
      </c>
      <c r="B84" s="29" t="s">
        <v>155</v>
      </c>
      <c r="C84" s="63">
        <f>'[1]CF - Worksheet'!C81</f>
        <v>0</v>
      </c>
      <c r="D84" s="63">
        <v>0</v>
      </c>
      <c r="E84" s="48"/>
      <c r="F84" s="49"/>
      <c r="H84" s="37"/>
      <c r="I84" s="40"/>
    </row>
    <row r="85" spans="1:9" s="50" customFormat="1">
      <c r="A85" s="28" t="s">
        <v>156</v>
      </c>
      <c r="B85" s="29" t="s">
        <v>157</v>
      </c>
      <c r="C85" s="63">
        <f>'[1]CF - Worksheet'!C82</f>
        <v>0</v>
      </c>
      <c r="D85" s="63">
        <v>0</v>
      </c>
      <c r="E85" s="48"/>
      <c r="F85" s="49"/>
      <c r="H85" s="37"/>
      <c r="I85" s="40"/>
    </row>
    <row r="86" spans="1:9" s="50" customFormat="1" ht="36">
      <c r="A86" s="28" t="s">
        <v>158</v>
      </c>
      <c r="B86" s="29" t="s">
        <v>159</v>
      </c>
      <c r="C86" s="63">
        <f>'[1]CF - Worksheet'!C83</f>
        <v>0</v>
      </c>
      <c r="D86" s="63">
        <v>0</v>
      </c>
      <c r="E86" s="48"/>
      <c r="F86" s="49"/>
      <c r="H86" s="37"/>
      <c r="I86" s="37"/>
    </row>
    <row r="87" spans="1:9" s="50" customFormat="1" ht="36">
      <c r="A87" s="28" t="s">
        <v>160</v>
      </c>
      <c r="B87" s="29" t="s">
        <v>161</v>
      </c>
      <c r="C87" s="63">
        <f>'[1]CF - Worksheet'!C84</f>
        <v>0</v>
      </c>
      <c r="D87" s="63">
        <v>0</v>
      </c>
      <c r="E87" s="48"/>
      <c r="F87" s="49"/>
      <c r="H87" s="37"/>
      <c r="I87" s="40"/>
    </row>
    <row r="88" spans="1:9" s="50" customFormat="1" ht="36">
      <c r="A88" s="28" t="s">
        <v>162</v>
      </c>
      <c r="B88" s="29" t="s">
        <v>163</v>
      </c>
      <c r="C88" s="63">
        <f>'[1]CF - Worksheet'!C85</f>
        <v>0</v>
      </c>
      <c r="D88" s="63">
        <v>0</v>
      </c>
      <c r="E88" s="48"/>
      <c r="F88" s="49"/>
      <c r="H88" s="37"/>
      <c r="I88" s="40"/>
    </row>
    <row r="89" spans="1:9" s="50" customFormat="1">
      <c r="A89" s="28" t="s">
        <v>164</v>
      </c>
      <c r="B89" s="29" t="s">
        <v>165</v>
      </c>
      <c r="C89" s="63">
        <f>'[1]CF - Worksheet'!C86</f>
        <v>0</v>
      </c>
      <c r="D89" s="63">
        <v>0</v>
      </c>
      <c r="E89" s="48"/>
      <c r="F89" s="49"/>
      <c r="H89" s="37"/>
      <c r="I89" s="64"/>
    </row>
    <row r="90" spans="1:9" s="50" customFormat="1">
      <c r="A90" s="43" t="s">
        <v>166</v>
      </c>
      <c r="B90" s="58" t="s">
        <v>167</v>
      </c>
      <c r="C90" s="65">
        <f>'[1]CF - Worksheet'!C87</f>
        <v>0</v>
      </c>
      <c r="D90" s="65">
        <v>0</v>
      </c>
      <c r="E90" s="48"/>
      <c r="F90" s="49"/>
      <c r="H90" s="37"/>
      <c r="I90" s="40"/>
    </row>
    <row r="91" spans="1:9" s="50" customFormat="1">
      <c r="A91" s="43" t="s">
        <v>168</v>
      </c>
      <c r="B91" s="58" t="s">
        <v>169</v>
      </c>
      <c r="C91" s="65">
        <f>'[1]CF - Worksheet'!C88</f>
        <v>0</v>
      </c>
      <c r="D91" s="65">
        <v>0</v>
      </c>
      <c r="E91" s="48"/>
      <c r="F91" s="49"/>
      <c r="H91" s="37"/>
      <c r="I91" s="40"/>
    </row>
    <row r="92" spans="1:9" s="50" customFormat="1">
      <c r="A92" s="46" t="s">
        <v>170</v>
      </c>
      <c r="B92" s="66" t="s">
        <v>171</v>
      </c>
      <c r="C92" s="47">
        <f>C65+C74+SUM(C85:C91)</f>
        <v>0</v>
      </c>
      <c r="D92" s="47">
        <v>0</v>
      </c>
      <c r="E92" s="48"/>
      <c r="F92" s="49"/>
      <c r="H92" s="67"/>
      <c r="I92" s="42"/>
    </row>
    <row r="93" spans="1:9" s="56" customFormat="1">
      <c r="A93" s="51"/>
      <c r="B93" s="59"/>
      <c r="C93" s="53"/>
      <c r="D93" s="53"/>
      <c r="E93" s="54"/>
      <c r="F93" s="55"/>
      <c r="H93" s="67"/>
      <c r="I93" s="42"/>
    </row>
    <row r="94" spans="1:9" s="20" customFormat="1" ht="36">
      <c r="A94" s="46" t="s">
        <v>172</v>
      </c>
      <c r="B94" s="66" t="s">
        <v>173</v>
      </c>
      <c r="C94" s="47">
        <f>C39+C62+C92</f>
        <v>-0.14999999993597157</v>
      </c>
      <c r="D94" s="47">
        <v>0.19999999992433004</v>
      </c>
      <c r="E94" s="23"/>
      <c r="F94" s="24"/>
      <c r="H94" s="67"/>
      <c r="I94" s="42"/>
    </row>
    <row r="95" spans="1:9" s="50" customFormat="1">
      <c r="A95" s="46" t="s">
        <v>174</v>
      </c>
      <c r="B95" s="66" t="s">
        <v>175</v>
      </c>
      <c r="C95" s="47">
        <f>'[1]CF - Worksheet'!C91</f>
        <v>0</v>
      </c>
      <c r="D95" s="47">
        <v>0</v>
      </c>
      <c r="E95" s="48"/>
      <c r="F95" s="49"/>
      <c r="H95" s="67"/>
      <c r="I95" s="42"/>
    </row>
    <row r="96" spans="1:9" s="50" customFormat="1" ht="54">
      <c r="A96" s="46" t="s">
        <v>176</v>
      </c>
      <c r="B96" s="66" t="s">
        <v>177</v>
      </c>
      <c r="C96" s="47">
        <f>'[1]CF - Worksheet'!C92</f>
        <v>0</v>
      </c>
      <c r="D96" s="47">
        <v>0</v>
      </c>
      <c r="E96" s="48"/>
      <c r="F96" s="68"/>
      <c r="H96" s="67"/>
      <c r="I96" s="42"/>
    </row>
    <row r="97" spans="1:9" s="20" customFormat="1" ht="36">
      <c r="A97" s="46" t="s">
        <v>178</v>
      </c>
      <c r="B97" s="69" t="s">
        <v>179</v>
      </c>
      <c r="C97" s="70">
        <f>'[1]CF - Worksheet'!C93</f>
        <v>0</v>
      </c>
      <c r="D97" s="70">
        <v>0</v>
      </c>
      <c r="E97" s="23"/>
      <c r="F97" s="24"/>
      <c r="H97" s="67"/>
      <c r="I97" s="42"/>
    </row>
    <row r="98" spans="1:9" s="50" customFormat="1" ht="54.75" thickBot="1">
      <c r="A98" s="71" t="s">
        <v>180</v>
      </c>
      <c r="B98" s="72" t="s">
        <v>181</v>
      </c>
      <c r="C98" s="73">
        <f>C94+C95+C97</f>
        <v>-0.14999999993597157</v>
      </c>
      <c r="D98" s="73">
        <v>0.19999999992433004</v>
      </c>
      <c r="E98" s="48"/>
      <c r="F98" s="48"/>
      <c r="H98" s="67"/>
      <c r="I98" s="42"/>
    </row>
    <row r="99" spans="1:9" ht="14.1" customHeight="1">
      <c r="B99" s="74"/>
      <c r="C99" s="74"/>
    </row>
    <row r="100" spans="1:9" ht="14.1" customHeight="1">
      <c r="B100" s="1"/>
      <c r="C100" s="74"/>
    </row>
    <row r="101" spans="1:9" ht="14.1" customHeight="1">
      <c r="C101" s="74"/>
    </row>
    <row r="102" spans="1:9" ht="14.1" customHeight="1">
      <c r="C102" s="74"/>
    </row>
    <row r="103" spans="1:9" ht="14.1" customHeight="1">
      <c r="C103" s="74"/>
    </row>
    <row r="104" spans="1:9" ht="20.25" customHeight="1">
      <c r="B104" s="75" t="s">
        <v>182</v>
      </c>
      <c r="C104" s="76">
        <f>C96-C98</f>
        <v>0.14999999993597157</v>
      </c>
      <c r="D104" s="76">
        <f>D96-D98</f>
        <v>-0.19999999992433004</v>
      </c>
    </row>
    <row r="105" spans="1:9" ht="14.1" customHeight="1">
      <c r="C105" s="74"/>
    </row>
    <row r="106" spans="1:9" ht="14.1" customHeight="1">
      <c r="C106" s="74"/>
    </row>
    <row r="107" spans="1:9" ht="14.1" customHeight="1">
      <c r="C107" s="74"/>
    </row>
    <row r="108" spans="1:9" ht="14.1" customHeight="1">
      <c r="C108" s="74"/>
    </row>
    <row r="109" spans="1:9" ht="14.1" customHeight="1">
      <c r="C109" s="74"/>
    </row>
    <row r="110" spans="1:9" ht="14.1" customHeight="1">
      <c r="C110" s="74"/>
    </row>
    <row r="111" spans="1:9" ht="14.1" customHeight="1">
      <c r="C111" s="74"/>
    </row>
    <row r="112" spans="1:9" ht="14.1" customHeight="1">
      <c r="C112" s="74"/>
    </row>
    <row r="113" spans="1:4" ht="14.1" customHeight="1">
      <c r="C113" s="74"/>
    </row>
    <row r="114" spans="1:4" ht="14.1" customHeight="1">
      <c r="C114" s="74"/>
    </row>
    <row r="115" spans="1:4" ht="14.1" customHeight="1">
      <c r="C115" s="74"/>
    </row>
    <row r="116" spans="1:4" ht="14.1" customHeight="1">
      <c r="C116" s="74"/>
    </row>
    <row r="117" spans="1:4" ht="14.1" customHeight="1">
      <c r="C117" s="74"/>
    </row>
    <row r="118" spans="1:4" ht="14.1" customHeight="1">
      <c r="C118" s="74"/>
    </row>
    <row r="119" spans="1:4" ht="14.1" customHeight="1">
      <c r="C119" s="74"/>
    </row>
    <row r="120" spans="1:4" ht="14.1" customHeight="1">
      <c r="C120" s="74"/>
    </row>
    <row r="121" spans="1:4" ht="14.1" customHeight="1">
      <c r="A121" s="77"/>
      <c r="B121" s="77"/>
      <c r="C121" s="77"/>
      <c r="D121" s="77"/>
    </row>
  </sheetData>
  <mergeCells count="4">
    <mergeCell ref="A5:A7"/>
    <mergeCell ref="B5:B7"/>
    <mergeCell ref="C5:D5"/>
    <mergeCell ref="A121:D121"/>
  </mergeCells>
  <pageMargins left="0.4" right="0.27559055118110237" top="0.74803149606299213" bottom="0.47244094488188981" header="0.11811023622047245" footer="0.51181102362204722"/>
  <pageSetup paperSize="9" scale="51" fitToHeight="2" orientation="portrait" r:id="rId1"/>
  <headerFooter alignWithMargins="0"/>
  <rowBreaks count="1" manualBreakCount="1">
    <brk id="101" max="7" man="1"/>
  </rowBreaks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ZMOutlook</vt:lpwstr>
  </property>
  <property fmtid="{D5CDD505-2E9C-101B-9397-08002B2CF9AE}" pid="3" name="SizeBefore">
    <vt:lpwstr>25446</vt:lpwstr>
  </property>
  <property fmtid="{D5CDD505-2E9C-101B-9397-08002B2CF9AE}" pid="4" name="OptimizationTime">
    <vt:lpwstr>20240222_1349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(SK)</vt:lpstr>
      <vt:lpstr>'Cash Flow (SK)'!Print_Area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Staronova</dc:creator>
  <cp:lastModifiedBy>Zuzana Staronova</cp:lastModifiedBy>
  <dcterms:created xsi:type="dcterms:W3CDTF">2024-02-20T09:22:47Z</dcterms:created>
  <dcterms:modified xsi:type="dcterms:W3CDTF">2024-02-20T09:23:14Z</dcterms:modified>
</cp:coreProperties>
</file>