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JM-Consult\opton\2023\zavierka\"/>
    </mc:Choice>
  </mc:AlternateContent>
  <xr:revisionPtr revIDLastSave="0" documentId="13_ncr:1_{A643E861-A064-4DBF-8B21-E04509CC7DB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oznamky_k_MUZ" sheetId="1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Z5" i="1" l="1"/>
  <c r="DA5" i="1" s="1"/>
  <c r="CB5" i="1" s="1"/>
  <c r="CZ6" i="1"/>
  <c r="DA6" i="1" s="1"/>
  <c r="CB6" i="1" s="1"/>
  <c r="CZ7" i="1"/>
  <c r="DA7" i="1" s="1"/>
  <c r="CB7" i="1" s="1"/>
  <c r="CZ8" i="1"/>
  <c r="DA8" i="1" s="1"/>
  <c r="CB8" i="1" s="1"/>
  <c r="CZ9" i="1"/>
  <c r="DA9" i="1" s="1"/>
  <c r="CB9" i="1" s="1"/>
  <c r="CZ10" i="1"/>
  <c r="DA10" i="1" s="1"/>
  <c r="CB10" i="1" s="1"/>
  <c r="CZ11" i="1"/>
  <c r="DA11" i="1" s="1"/>
  <c r="CB11" i="1" s="1"/>
  <c r="CW12" i="1"/>
  <c r="DA12" i="1" s="1"/>
  <c r="CB12" i="1" s="1"/>
  <c r="CZ12" i="1"/>
  <c r="CW13" i="1"/>
  <c r="DA13" i="1" s="1"/>
  <c r="CB13" i="1" s="1"/>
  <c r="CZ13" i="1"/>
  <c r="BH14" i="1"/>
  <c r="CW14" i="1"/>
  <c r="DA14" i="1" s="1"/>
  <c r="CB14" i="1" s="1"/>
  <c r="CZ14" i="1"/>
  <c r="CW15" i="1"/>
  <c r="DA15" i="1" s="1"/>
  <c r="CB15" i="1" s="1"/>
  <c r="CZ15" i="1"/>
  <c r="CW16" i="1"/>
  <c r="DA16" i="1" s="1"/>
  <c r="CB16" i="1" s="1"/>
  <c r="CZ16" i="1"/>
  <c r="CW17" i="1"/>
  <c r="CX17" i="1"/>
  <c r="CZ17" i="1"/>
  <c r="CW18" i="1"/>
  <c r="CX18" i="1"/>
  <c r="CZ18" i="1"/>
  <c r="CW19" i="1"/>
  <c r="CX19" i="1"/>
  <c r="CZ19" i="1"/>
  <c r="CW20" i="1"/>
  <c r="CX20" i="1"/>
  <c r="CZ20" i="1"/>
  <c r="CW21" i="1"/>
  <c r="CX21" i="1"/>
  <c r="CZ21" i="1"/>
  <c r="CW22" i="1"/>
  <c r="DA22" i="1" s="1"/>
  <c r="CB22" i="1" s="1"/>
  <c r="CZ22" i="1"/>
  <c r="V23" i="1"/>
  <c r="CW23" i="1"/>
  <c r="DA23" i="1" s="1"/>
  <c r="CB23" i="1" s="1"/>
  <c r="CZ23" i="1"/>
  <c r="B24" i="1"/>
  <c r="CW24" i="1"/>
  <c r="CX24" i="1"/>
  <c r="CZ24" i="1"/>
  <c r="CW25" i="1"/>
  <c r="CX25" i="1"/>
  <c r="CY25" i="1"/>
  <c r="CZ25" i="1"/>
  <c r="CW26" i="1"/>
  <c r="CX26" i="1"/>
  <c r="CY26" i="1"/>
  <c r="CZ26" i="1"/>
  <c r="CW27" i="1"/>
  <c r="CX27" i="1"/>
  <c r="CY27" i="1"/>
  <c r="CZ27" i="1"/>
  <c r="CW28" i="1"/>
  <c r="CX28" i="1"/>
  <c r="CY28" i="1"/>
  <c r="CZ28" i="1"/>
  <c r="CW29" i="1"/>
  <c r="CX29" i="1"/>
  <c r="CY29" i="1"/>
  <c r="CZ29" i="1"/>
  <c r="CW30" i="1"/>
  <c r="CX30" i="1"/>
  <c r="CY30" i="1"/>
  <c r="CZ30" i="1"/>
  <c r="CW31" i="1"/>
  <c r="CX31" i="1"/>
  <c r="CY31" i="1"/>
  <c r="CZ31" i="1"/>
  <c r="CW32" i="1"/>
  <c r="CX32" i="1"/>
  <c r="CY32" i="1"/>
  <c r="CZ32" i="1"/>
  <c r="CW33" i="1"/>
  <c r="CX33" i="1"/>
  <c r="CY33" i="1"/>
  <c r="CZ33" i="1"/>
  <c r="CW34" i="1"/>
  <c r="DA34" i="1" s="1"/>
  <c r="CB34" i="1" s="1"/>
  <c r="CZ34" i="1"/>
  <c r="CW35" i="1"/>
  <c r="DA35" i="1"/>
  <c r="CB35" i="1" s="1"/>
  <c r="CZ35" i="1"/>
  <c r="CW36" i="1"/>
  <c r="CZ36" i="1"/>
  <c r="CW37" i="1"/>
  <c r="CZ37" i="1"/>
  <c r="CW38" i="1"/>
  <c r="CZ38" i="1"/>
  <c r="CW39" i="1"/>
  <c r="CZ39" i="1"/>
  <c r="CW40" i="1"/>
  <c r="CZ40" i="1"/>
  <c r="CZ41" i="1"/>
  <c r="CW42" i="1"/>
  <c r="DA42" i="1" s="1"/>
  <c r="CB42" i="1" s="1"/>
  <c r="CZ42" i="1"/>
  <c r="CW43" i="1"/>
  <c r="DA43" i="1" s="1"/>
  <c r="CB43" i="1"/>
  <c r="CZ43" i="1"/>
  <c r="CW44" i="1"/>
  <c r="CZ44" i="1"/>
  <c r="CW45" i="1"/>
  <c r="DA45" i="1" s="1"/>
  <c r="CB45" i="1" s="1"/>
  <c r="CZ45" i="1"/>
  <c r="CW46" i="1"/>
  <c r="DA46" i="1" s="1"/>
  <c r="CB46" i="1" s="1"/>
  <c r="CZ46" i="1"/>
  <c r="CW47" i="1"/>
  <c r="DA47" i="1" s="1"/>
  <c r="CB47" i="1" s="1"/>
  <c r="CZ47" i="1"/>
  <c r="CW48" i="1"/>
  <c r="DA48" i="1" s="1"/>
  <c r="CB48" i="1" s="1"/>
  <c r="CZ48" i="1"/>
  <c r="CW49" i="1"/>
  <c r="DA49" i="1" s="1"/>
  <c r="CB49" i="1" s="1"/>
  <c r="CZ49" i="1"/>
  <c r="CW50" i="1"/>
  <c r="DA50" i="1" s="1"/>
  <c r="CB50" i="1" s="1"/>
  <c r="CZ50" i="1"/>
  <c r="CW51" i="1"/>
  <c r="DA51" i="1" s="1"/>
  <c r="CB51" i="1" s="1"/>
  <c r="CZ51" i="1"/>
  <c r="CW52" i="1"/>
  <c r="DA52" i="1" s="1"/>
  <c r="CB52" i="1" s="1"/>
  <c r="CZ52" i="1"/>
  <c r="CW53" i="1"/>
  <c r="DA53" i="1" s="1"/>
  <c r="CB53" i="1" s="1"/>
  <c r="CZ53" i="1"/>
  <c r="CW54" i="1"/>
  <c r="DA54" i="1" s="1"/>
  <c r="CB54" i="1" s="1"/>
  <c r="CZ54" i="1"/>
  <c r="CW55" i="1"/>
  <c r="DA55" i="1" s="1"/>
  <c r="CB55" i="1" s="1"/>
  <c r="CZ55" i="1"/>
  <c r="CW56" i="1"/>
  <c r="DA56" i="1" s="1"/>
  <c r="CB56" i="1" s="1"/>
  <c r="CZ56" i="1"/>
  <c r="CW57" i="1"/>
  <c r="DA57" i="1" s="1"/>
  <c r="CB57" i="1" s="1"/>
  <c r="CZ57" i="1"/>
  <c r="CW58" i="1"/>
  <c r="DA58" i="1" s="1"/>
  <c r="CB58" i="1" s="1"/>
  <c r="CZ58" i="1"/>
  <c r="CW59" i="1"/>
  <c r="DA59" i="1" s="1"/>
  <c r="CB59" i="1" s="1"/>
  <c r="CZ59" i="1"/>
  <c r="CW60" i="1"/>
  <c r="DA60" i="1" s="1"/>
  <c r="CB60" i="1" s="1"/>
  <c r="CZ60" i="1"/>
  <c r="CW61" i="1"/>
  <c r="DA61" i="1" s="1"/>
  <c r="CB61" i="1" s="1"/>
  <c r="CZ61" i="1"/>
  <c r="CZ62" i="1"/>
  <c r="DA62" i="1" s="1"/>
  <c r="CB62" i="1" s="1"/>
  <c r="CZ63" i="1"/>
  <c r="DA63" i="1" s="1"/>
  <c r="CB63" i="1" s="1"/>
  <c r="CZ64" i="1"/>
  <c r="DA64" i="1" s="1"/>
  <c r="CB64" i="1" s="1"/>
  <c r="CZ65" i="1"/>
  <c r="DA65" i="1" s="1"/>
  <c r="CB65" i="1" s="1"/>
  <c r="CZ66" i="1"/>
  <c r="DA66" i="1" s="1"/>
  <c r="CB66" i="1" s="1"/>
  <c r="CZ67" i="1"/>
  <c r="DA67" i="1" s="1"/>
  <c r="CB67" i="1" s="1"/>
  <c r="CZ68" i="1"/>
  <c r="DA68" i="1" s="1"/>
  <c r="CB68" i="1" s="1"/>
  <c r="B69" i="1"/>
  <c r="CW69" i="1"/>
  <c r="DA69" i="1" s="1"/>
  <c r="CB69" i="1" s="1"/>
  <c r="CZ69" i="1"/>
  <c r="CZ70" i="1"/>
  <c r="DA70" i="1" s="1"/>
  <c r="CB70" i="1" s="1"/>
  <c r="CZ71" i="1"/>
  <c r="DA71" i="1" s="1"/>
  <c r="CB71" i="1" s="1"/>
  <c r="B72" i="1"/>
  <c r="CZ72" i="1"/>
  <c r="DA72" i="1" s="1"/>
  <c r="CB72" i="1" s="1"/>
  <c r="CW73" i="1"/>
  <c r="DA73" i="1" s="1"/>
  <c r="CB73" i="1" s="1"/>
  <c r="CZ73" i="1"/>
  <c r="CW74" i="1"/>
  <c r="DA74" i="1" s="1"/>
  <c r="CB74" i="1" s="1"/>
  <c r="CZ74" i="1"/>
  <c r="CW75" i="1"/>
  <c r="DA75" i="1" s="1"/>
  <c r="CB75" i="1" s="1"/>
  <c r="CZ75" i="1"/>
  <c r="CW76" i="1"/>
  <c r="CX76" i="1"/>
  <c r="CZ76" i="1"/>
  <c r="CW77" i="1"/>
  <c r="CX77" i="1"/>
  <c r="CZ77" i="1"/>
  <c r="CW78" i="1"/>
  <c r="CX78" i="1"/>
  <c r="CZ78" i="1"/>
  <c r="CW79" i="1"/>
  <c r="CX79" i="1"/>
  <c r="CZ79" i="1"/>
  <c r="CW80" i="1"/>
  <c r="CX80" i="1"/>
  <c r="CZ80" i="1"/>
  <c r="CW81" i="1"/>
  <c r="CX81" i="1"/>
  <c r="CZ81" i="1"/>
  <c r="CW82" i="1"/>
  <c r="CX82" i="1"/>
  <c r="CZ82" i="1"/>
  <c r="CW83" i="1"/>
  <c r="CX83" i="1"/>
  <c r="CZ83" i="1"/>
  <c r="CW84" i="1"/>
  <c r="CX84" i="1"/>
  <c r="CZ84" i="1"/>
  <c r="CW85" i="1"/>
  <c r="DA85" i="1" s="1"/>
  <c r="CB85" i="1" s="1"/>
  <c r="CZ85" i="1"/>
  <c r="CZ86" i="1"/>
  <c r="CW87" i="1"/>
  <c r="CZ87" i="1"/>
  <c r="CW88" i="1"/>
  <c r="CZ88" i="1"/>
  <c r="CW89" i="1"/>
  <c r="CZ89" i="1"/>
  <c r="CW90" i="1"/>
  <c r="CZ90" i="1"/>
  <c r="CW91" i="1"/>
  <c r="CZ91" i="1"/>
  <c r="CW92" i="1"/>
  <c r="CZ92" i="1"/>
  <c r="CW93" i="1"/>
  <c r="CZ93" i="1"/>
  <c r="CW94" i="1"/>
  <c r="CZ94" i="1"/>
  <c r="CW95" i="1"/>
  <c r="CZ95" i="1"/>
  <c r="CW96" i="1"/>
  <c r="DA96" i="1" s="1"/>
  <c r="CB96" i="1" s="1"/>
  <c r="CZ96" i="1"/>
  <c r="CW97" i="1"/>
  <c r="CZ97" i="1"/>
  <c r="CW98" i="1"/>
  <c r="DA98" i="1" s="1"/>
  <c r="CB98" i="1" s="1"/>
  <c r="CZ98" i="1"/>
  <c r="CW99" i="1"/>
  <c r="DA99" i="1" s="1"/>
  <c r="CB99" i="1" s="1"/>
  <c r="CZ99" i="1"/>
  <c r="CW100" i="1"/>
  <c r="DA100" i="1" s="1"/>
  <c r="CB100" i="1" s="1"/>
  <c r="CZ100" i="1"/>
  <c r="CW101" i="1"/>
  <c r="DA101" i="1" s="1"/>
  <c r="CB101" i="1" s="1"/>
  <c r="CZ101" i="1"/>
  <c r="CW102" i="1"/>
  <c r="DA102" i="1" s="1"/>
  <c r="CB102" i="1" s="1"/>
  <c r="CZ102" i="1"/>
  <c r="CW103" i="1"/>
  <c r="DA103" i="1" s="1"/>
  <c r="CB103" i="1" s="1"/>
  <c r="CZ103" i="1"/>
  <c r="CW104" i="1"/>
  <c r="DA104" i="1" s="1"/>
  <c r="CB104" i="1" s="1"/>
  <c r="CZ104" i="1"/>
  <c r="CW105" i="1"/>
  <c r="DA105" i="1" s="1"/>
  <c r="CB105" i="1" s="1"/>
  <c r="CZ105" i="1"/>
  <c r="CW106" i="1"/>
  <c r="DA106" i="1" s="1"/>
  <c r="CB106" i="1" s="1"/>
  <c r="CZ106" i="1"/>
  <c r="CZ107" i="1"/>
  <c r="CZ108" i="1"/>
  <c r="CZ109" i="1"/>
  <c r="CZ110" i="1"/>
  <c r="CZ111" i="1"/>
  <c r="CW112" i="1"/>
  <c r="DA112" i="1" s="1"/>
  <c r="CB112" i="1" s="1"/>
  <c r="CZ112" i="1"/>
  <c r="CW113" i="1"/>
  <c r="CZ113" i="1"/>
  <c r="CW114" i="1"/>
  <c r="DA114" i="1" s="1"/>
  <c r="CB114" i="1" s="1"/>
  <c r="CZ114" i="1"/>
  <c r="CW115" i="1"/>
  <c r="CZ115" i="1"/>
  <c r="CW116" i="1"/>
  <c r="DA116" i="1" s="1"/>
  <c r="CB116" i="1" s="1"/>
  <c r="CZ116" i="1"/>
  <c r="CW117" i="1"/>
  <c r="DA117" i="1" s="1"/>
  <c r="CB117" i="1" s="1"/>
  <c r="CZ117" i="1"/>
  <c r="CW118" i="1"/>
  <c r="DA118" i="1" s="1"/>
  <c r="CB118" i="1" s="1"/>
  <c r="CZ118" i="1"/>
  <c r="CW119" i="1"/>
  <c r="DA119" i="1" s="1"/>
  <c r="CB119" i="1" s="1"/>
  <c r="CZ119" i="1"/>
  <c r="CW120" i="1"/>
  <c r="DA120" i="1" s="1"/>
  <c r="CB120" i="1" s="1"/>
  <c r="CZ120" i="1"/>
  <c r="CW121" i="1"/>
  <c r="CW122" i="1" s="1"/>
  <c r="DA122" i="1" s="1"/>
  <c r="CB122" i="1" s="1"/>
  <c r="CZ121" i="1"/>
  <c r="CZ122" i="1"/>
  <c r="CW123" i="1"/>
  <c r="CZ123" i="1"/>
  <c r="CW124" i="1"/>
  <c r="CZ124" i="1"/>
  <c r="CW125" i="1"/>
  <c r="CZ125" i="1"/>
  <c r="CW126" i="1"/>
  <c r="CZ126" i="1"/>
  <c r="CW127" i="1"/>
  <c r="DA127" i="1" s="1"/>
  <c r="CB127" i="1" s="1"/>
  <c r="CZ127" i="1"/>
  <c r="CW128" i="1"/>
  <c r="DA128" i="1" s="1"/>
  <c r="CB128" i="1" s="1"/>
  <c r="CZ128" i="1"/>
  <c r="CW129" i="1"/>
  <c r="DA129" i="1" s="1"/>
  <c r="CB129" i="1" s="1"/>
  <c r="CZ129" i="1"/>
  <c r="CW130" i="1"/>
  <c r="DA130" i="1" s="1"/>
  <c r="CB130" i="1" s="1"/>
  <c r="CZ130" i="1"/>
  <c r="CW131" i="1"/>
  <c r="DA131" i="1" s="1"/>
  <c r="CB131" i="1" s="1"/>
  <c r="CZ131" i="1"/>
  <c r="CW132" i="1"/>
  <c r="DA132" i="1" s="1"/>
  <c r="CB132" i="1" s="1"/>
  <c r="CZ132" i="1"/>
  <c r="CW133" i="1"/>
  <c r="DA133" i="1" s="1"/>
  <c r="CB133" i="1" s="1"/>
  <c r="CZ133" i="1"/>
  <c r="CW134" i="1"/>
  <c r="DA134" i="1" s="1"/>
  <c r="CB134" i="1" s="1"/>
  <c r="CZ134" i="1"/>
  <c r="CW135" i="1"/>
  <c r="DA135" i="1" s="1"/>
  <c r="CB135" i="1" s="1"/>
  <c r="CZ135" i="1"/>
  <c r="CW136" i="1"/>
  <c r="DA136" i="1" s="1"/>
  <c r="CB136" i="1" s="1"/>
  <c r="CZ136" i="1"/>
  <c r="CW137" i="1"/>
  <c r="DA137" i="1" s="1"/>
  <c r="CB137" i="1" s="1"/>
  <c r="CZ137" i="1"/>
  <c r="CW138" i="1"/>
  <c r="DA138" i="1" s="1"/>
  <c r="CB138" i="1" s="1"/>
  <c r="CZ138" i="1"/>
  <c r="CW139" i="1"/>
  <c r="DA139" i="1" s="1"/>
  <c r="CB139" i="1" s="1"/>
  <c r="CZ139" i="1"/>
  <c r="CW140" i="1"/>
  <c r="DA140" i="1" s="1"/>
  <c r="CB140" i="1" s="1"/>
  <c r="CZ140" i="1"/>
  <c r="CW141" i="1"/>
  <c r="DA141" i="1" s="1"/>
  <c r="CB141" i="1" s="1"/>
  <c r="CZ141" i="1"/>
  <c r="CW142" i="1"/>
  <c r="DA142" i="1" s="1"/>
  <c r="CB142" i="1" s="1"/>
  <c r="CZ142" i="1"/>
  <c r="CZ143" i="1"/>
  <c r="CZ144" i="1"/>
  <c r="CZ145" i="1"/>
  <c r="CZ146" i="1"/>
  <c r="CZ147" i="1"/>
  <c r="CW148" i="1"/>
  <c r="CZ148" i="1"/>
  <c r="CW149" i="1"/>
  <c r="CZ149" i="1"/>
  <c r="CW150" i="1"/>
  <c r="CZ150" i="1"/>
  <c r="CW151" i="1"/>
  <c r="DA151" i="1" s="1"/>
  <c r="CB151" i="1" s="1"/>
  <c r="CZ151" i="1"/>
  <c r="CW152" i="1"/>
  <c r="DA152" i="1" s="1"/>
  <c r="CB152" i="1" s="1"/>
  <c r="CZ152" i="1"/>
  <c r="CW153" i="1"/>
  <c r="DA153" i="1" s="1"/>
  <c r="CB153" i="1" s="1"/>
  <c r="CZ153" i="1"/>
  <c r="CW154" i="1"/>
  <c r="DA154" i="1" s="1"/>
  <c r="CB154" i="1" s="1"/>
  <c r="CZ154" i="1"/>
  <c r="CW155" i="1"/>
  <c r="DA155" i="1" s="1"/>
  <c r="CB155" i="1" s="1"/>
  <c r="CZ155" i="1"/>
  <c r="CW156" i="1"/>
  <c r="DA156" i="1" s="1"/>
  <c r="CB156" i="1" s="1"/>
  <c r="CZ156" i="1"/>
  <c r="CW157" i="1"/>
  <c r="CZ157" i="1"/>
  <c r="CZ158" i="1"/>
  <c r="CZ159" i="1"/>
  <c r="CW160" i="1"/>
  <c r="CZ160" i="1"/>
  <c r="CW161" i="1"/>
  <c r="DA161" i="1" s="1"/>
  <c r="CB161" i="1" s="1"/>
  <c r="CZ161" i="1"/>
  <c r="CW162" i="1"/>
  <c r="CZ162" i="1"/>
  <c r="CW163" i="1"/>
  <c r="DA163" i="1" s="1"/>
  <c r="CB163" i="1" s="1"/>
  <c r="CZ163" i="1"/>
  <c r="CW164" i="1"/>
  <c r="DA164" i="1" s="1"/>
  <c r="CB164" i="1" s="1"/>
  <c r="CZ164" i="1"/>
  <c r="CW165" i="1"/>
  <c r="DA165" i="1" s="1"/>
  <c r="CB165" i="1" s="1"/>
  <c r="CZ165" i="1"/>
  <c r="CW166" i="1"/>
  <c r="DA166" i="1" s="1"/>
  <c r="CB166" i="1" s="1"/>
  <c r="CZ166" i="1"/>
  <c r="CW167" i="1"/>
  <c r="DA167" i="1" s="1"/>
  <c r="CB167" i="1" s="1"/>
  <c r="CZ167" i="1"/>
  <c r="CW168" i="1"/>
  <c r="CZ168" i="1"/>
  <c r="CW169" i="1"/>
  <c r="DA169" i="1" s="1"/>
  <c r="CB169" i="1" s="1"/>
  <c r="CZ169" i="1"/>
  <c r="CW170" i="1"/>
  <c r="DA170" i="1" s="1"/>
  <c r="CB170" i="1" s="1"/>
  <c r="CZ170" i="1"/>
  <c r="CW171" i="1"/>
  <c r="DA171" i="1" s="1"/>
  <c r="CB171" i="1" s="1"/>
  <c r="CZ171" i="1"/>
  <c r="CW172" i="1"/>
  <c r="DA172" i="1" s="1"/>
  <c r="CB172" i="1" s="1"/>
  <c r="CZ172" i="1"/>
  <c r="CW173" i="1"/>
  <c r="DA173" i="1" s="1"/>
  <c r="CB173" i="1" s="1"/>
  <c r="CZ173" i="1"/>
  <c r="CW174" i="1"/>
  <c r="DA174" i="1" s="1"/>
  <c r="CB174" i="1" s="1"/>
  <c r="CZ174" i="1"/>
  <c r="CW175" i="1"/>
  <c r="DA175" i="1" s="1"/>
  <c r="CB175" i="1" s="1"/>
  <c r="CZ175" i="1"/>
  <c r="CW176" i="1"/>
  <c r="DA176" i="1" s="1"/>
  <c r="CB176" i="1" s="1"/>
  <c r="CZ176" i="1"/>
  <c r="CW177" i="1"/>
  <c r="DA177" i="1" s="1"/>
  <c r="CB177" i="1" s="1"/>
  <c r="CZ177" i="1"/>
  <c r="CW178" i="1"/>
  <c r="DA178" i="1" s="1"/>
  <c r="CB178" i="1" s="1"/>
  <c r="CZ178" i="1"/>
  <c r="CW179" i="1"/>
  <c r="DA179" i="1" s="1"/>
  <c r="CB179" i="1" s="1"/>
  <c r="CZ179" i="1"/>
  <c r="CZ180" i="1"/>
  <c r="CZ181" i="1"/>
  <c r="CW182" i="1"/>
  <c r="CZ182" i="1"/>
  <c r="DA182" i="1" s="1"/>
  <c r="CB182" i="1" s="1"/>
  <c r="CW183" i="1"/>
  <c r="CZ183" i="1"/>
  <c r="CW184" i="1"/>
  <c r="CZ184" i="1"/>
  <c r="DA184" i="1" s="1"/>
  <c r="CB184" i="1" s="1"/>
  <c r="CW185" i="1"/>
  <c r="CZ185" i="1"/>
  <c r="CW186" i="1"/>
  <c r="DA186" i="1" s="1"/>
  <c r="CB186" i="1" s="1"/>
  <c r="CZ186" i="1"/>
  <c r="CW187" i="1"/>
  <c r="CZ187" i="1"/>
  <c r="CW188" i="1"/>
  <c r="DA188" i="1" s="1"/>
  <c r="CB188" i="1" s="1"/>
  <c r="CZ188" i="1"/>
  <c r="CW189" i="1"/>
  <c r="DA189" i="1" s="1"/>
  <c r="CB189" i="1" s="1"/>
  <c r="CZ189" i="1"/>
  <c r="CW190" i="1"/>
  <c r="DA190" i="1" s="1"/>
  <c r="CB190" i="1" s="1"/>
  <c r="CZ190" i="1"/>
  <c r="CW191" i="1"/>
  <c r="DA191" i="1" s="1"/>
  <c r="CB191" i="1" s="1"/>
  <c r="CZ191" i="1"/>
  <c r="CW192" i="1"/>
  <c r="DA192" i="1" s="1"/>
  <c r="CB192" i="1" s="1"/>
  <c r="CZ192" i="1"/>
  <c r="CW193" i="1"/>
  <c r="DA193" i="1" s="1"/>
  <c r="CB193" i="1" s="1"/>
  <c r="CZ193" i="1"/>
  <c r="CW194" i="1"/>
  <c r="DA194" i="1" s="1"/>
  <c r="CB194" i="1" s="1"/>
  <c r="CZ194" i="1"/>
  <c r="CW195" i="1"/>
  <c r="DA195" i="1" s="1"/>
  <c r="CB195" i="1" s="1"/>
  <c r="CZ195" i="1"/>
  <c r="CW196" i="1"/>
  <c r="DA196" i="1" s="1"/>
  <c r="CB196" i="1" s="1"/>
  <c r="CZ196" i="1"/>
  <c r="CW197" i="1"/>
  <c r="DA197" i="1" s="1"/>
  <c r="CB197" i="1" s="1"/>
  <c r="CZ197" i="1"/>
  <c r="CW198" i="1"/>
  <c r="DA198" i="1" s="1"/>
  <c r="CB198" i="1" s="1"/>
  <c r="CZ198" i="1"/>
  <c r="CW199" i="1"/>
  <c r="DA199" i="1" s="1"/>
  <c r="CB199" i="1" s="1"/>
  <c r="CZ199" i="1"/>
  <c r="CW200" i="1"/>
  <c r="DA200" i="1" s="1"/>
  <c r="CB200" i="1" s="1"/>
  <c r="CZ200" i="1"/>
  <c r="CW201" i="1"/>
  <c r="DA201" i="1" s="1"/>
  <c r="CB201" i="1" s="1"/>
  <c r="CZ201" i="1"/>
  <c r="CZ202" i="1"/>
  <c r="CZ203" i="1"/>
  <c r="CW204" i="1"/>
  <c r="CZ204" i="1"/>
  <c r="CW205" i="1"/>
  <c r="CZ205" i="1"/>
  <c r="CW206" i="1"/>
  <c r="CZ206" i="1"/>
  <c r="CW207" i="1"/>
  <c r="DA207" i="1" s="1"/>
  <c r="CB207" i="1" s="1"/>
  <c r="CZ207" i="1"/>
  <c r="CW208" i="1"/>
  <c r="DA208" i="1" s="1"/>
  <c r="CB208" i="1" s="1"/>
  <c r="CZ208" i="1"/>
  <c r="CW209" i="1"/>
  <c r="CZ209" i="1"/>
  <c r="CW210" i="1"/>
  <c r="DA210" i="1" s="1"/>
  <c r="CB210" i="1" s="1"/>
  <c r="CZ210" i="1"/>
  <c r="CW211" i="1"/>
  <c r="DA211" i="1" s="1"/>
  <c r="CB211" i="1" s="1"/>
  <c r="CZ211" i="1"/>
  <c r="CW212" i="1"/>
  <c r="DA212" i="1" s="1"/>
  <c r="CB212" i="1" s="1"/>
  <c r="CZ212" i="1"/>
  <c r="CW213" i="1"/>
  <c r="DA213" i="1" s="1"/>
  <c r="CB213" i="1" s="1"/>
  <c r="CZ213" i="1"/>
  <c r="CW214" i="1"/>
  <c r="DA214" i="1" s="1"/>
  <c r="CB214" i="1" s="1"/>
  <c r="CZ214" i="1"/>
  <c r="CW215" i="1"/>
  <c r="DA215" i="1" s="1"/>
  <c r="CB215" i="1" s="1"/>
  <c r="CZ215" i="1"/>
  <c r="CW216" i="1"/>
  <c r="DA216" i="1" s="1"/>
  <c r="CB216" i="1" s="1"/>
  <c r="CZ216" i="1"/>
  <c r="CW217" i="1"/>
  <c r="DA217" i="1" s="1"/>
  <c r="CB217" i="1" s="1"/>
  <c r="CZ217" i="1"/>
  <c r="CW218" i="1"/>
  <c r="DA218" i="1" s="1"/>
  <c r="CB218" i="1" s="1"/>
  <c r="CZ218" i="1"/>
  <c r="CW219" i="1"/>
  <c r="DA219" i="1" s="1"/>
  <c r="CB219" i="1" s="1"/>
  <c r="CZ219" i="1"/>
  <c r="CW220" i="1"/>
  <c r="DA220" i="1" s="1"/>
  <c r="CB220" i="1" s="1"/>
  <c r="CZ220" i="1"/>
  <c r="CW221" i="1"/>
  <c r="DA221" i="1" s="1"/>
  <c r="CB221" i="1" s="1"/>
  <c r="CZ221" i="1"/>
  <c r="CW222" i="1"/>
  <c r="DA222" i="1" s="1"/>
  <c r="CB222" i="1" s="1"/>
  <c r="CZ222" i="1"/>
  <c r="CW223" i="1"/>
  <c r="DA223" i="1" s="1"/>
  <c r="CB223" i="1" s="1"/>
  <c r="CZ223" i="1"/>
  <c r="CZ224" i="1"/>
  <c r="CZ225" i="1"/>
  <c r="CW226" i="1"/>
  <c r="CZ226" i="1"/>
  <c r="CW227" i="1"/>
  <c r="CZ227" i="1"/>
  <c r="CW228" i="1"/>
  <c r="CZ228" i="1"/>
  <c r="CW229" i="1"/>
  <c r="CZ229" i="1"/>
  <c r="CW230" i="1"/>
  <c r="DA230" i="1" s="1"/>
  <c r="CB230" i="1" s="1"/>
  <c r="CZ230" i="1"/>
  <c r="CW231" i="1"/>
  <c r="DA231" i="1" s="1"/>
  <c r="CB231" i="1" s="1"/>
  <c r="CZ231" i="1"/>
  <c r="CW232" i="1"/>
  <c r="DA232" i="1" s="1"/>
  <c r="CB232" i="1" s="1"/>
  <c r="CZ232" i="1"/>
  <c r="CW233" i="1"/>
  <c r="DA233" i="1" s="1"/>
  <c r="CB233" i="1" s="1"/>
  <c r="CZ233" i="1"/>
  <c r="CW234" i="1"/>
  <c r="DA234" i="1" s="1"/>
  <c r="CB234" i="1" s="1"/>
  <c r="CZ234" i="1"/>
  <c r="CW235" i="1"/>
  <c r="DA235" i="1" s="1"/>
  <c r="CB235" i="1" s="1"/>
  <c r="CZ235" i="1"/>
  <c r="CW236" i="1"/>
  <c r="DA236" i="1" s="1"/>
  <c r="CB236" i="1" s="1"/>
  <c r="CZ236" i="1"/>
  <c r="CW237" i="1"/>
  <c r="DA237" i="1" s="1"/>
  <c r="CB237" i="1" s="1"/>
  <c r="CZ237" i="1"/>
  <c r="CW238" i="1"/>
  <c r="DA238" i="1" s="1"/>
  <c r="CB238" i="1" s="1"/>
  <c r="CZ238" i="1"/>
  <c r="CW239" i="1"/>
  <c r="DA239" i="1" s="1"/>
  <c r="CB239" i="1" s="1"/>
  <c r="CZ239" i="1"/>
  <c r="CW240" i="1"/>
  <c r="DA240" i="1" s="1"/>
  <c r="CB240" i="1" s="1"/>
  <c r="CZ240" i="1"/>
  <c r="CW241" i="1"/>
  <c r="DA241" i="1" s="1"/>
  <c r="CB241" i="1" s="1"/>
  <c r="CZ241" i="1"/>
  <c r="CW242" i="1"/>
  <c r="DA242" i="1" s="1"/>
  <c r="CB242" i="1" s="1"/>
  <c r="CZ242" i="1"/>
  <c r="CW243" i="1"/>
  <c r="DA243" i="1" s="1"/>
  <c r="CB243" i="1" s="1"/>
  <c r="CZ243" i="1"/>
  <c r="CW244" i="1"/>
  <c r="DA244" i="1" s="1"/>
  <c r="CB244" i="1" s="1"/>
  <c r="CZ244" i="1"/>
  <c r="CW245" i="1"/>
  <c r="DA245" i="1" s="1"/>
  <c r="CB245" i="1" s="1"/>
  <c r="CZ245" i="1"/>
  <c r="CZ246" i="1"/>
  <c r="CZ247" i="1"/>
  <c r="CW248" i="1"/>
  <c r="CZ248" i="1"/>
  <c r="CW249" i="1"/>
  <c r="CZ249" i="1"/>
  <c r="DA249" i="1" s="1"/>
  <c r="CB249" i="1" s="1"/>
  <c r="CW250" i="1"/>
  <c r="CZ250" i="1"/>
  <c r="CW251" i="1"/>
  <c r="CZ251" i="1"/>
  <c r="DA251" i="1" s="1"/>
  <c r="CB251" i="1" s="1"/>
  <c r="CW252" i="1"/>
  <c r="CZ252" i="1"/>
  <c r="CW253" i="1"/>
  <c r="DA253" i="1"/>
  <c r="CB253" i="1" s="1"/>
  <c r="CZ253" i="1"/>
  <c r="CW254" i="1"/>
  <c r="DA254" i="1" s="1"/>
  <c r="CB254" i="1" s="1"/>
  <c r="CZ254" i="1"/>
  <c r="CW255" i="1"/>
  <c r="DA255" i="1" s="1"/>
  <c r="CB255" i="1" s="1"/>
  <c r="CZ255" i="1"/>
  <c r="CW256" i="1"/>
  <c r="DA256" i="1" s="1"/>
  <c r="CB256" i="1" s="1"/>
  <c r="CZ256" i="1"/>
  <c r="CW257" i="1"/>
  <c r="DA257" i="1" s="1"/>
  <c r="CB257" i="1" s="1"/>
  <c r="CZ257" i="1"/>
  <c r="CW258" i="1"/>
  <c r="DA258" i="1" s="1"/>
  <c r="CB258" i="1" s="1"/>
  <c r="CZ258" i="1"/>
  <c r="CW259" i="1"/>
  <c r="DA259" i="1" s="1"/>
  <c r="CB259" i="1" s="1"/>
  <c r="CZ259" i="1"/>
  <c r="CW260" i="1"/>
  <c r="DA260" i="1" s="1"/>
  <c r="CB260" i="1" s="1"/>
  <c r="CZ260" i="1"/>
  <c r="CW261" i="1"/>
  <c r="DA261" i="1" s="1"/>
  <c r="CB261" i="1" s="1"/>
  <c r="CZ261" i="1"/>
  <c r="CW262" i="1"/>
  <c r="DA262" i="1" s="1"/>
  <c r="CB262" i="1" s="1"/>
  <c r="CZ262" i="1"/>
  <c r="CW263" i="1"/>
  <c r="DA263" i="1" s="1"/>
  <c r="CB263" i="1" s="1"/>
  <c r="CZ263" i="1"/>
  <c r="CW264" i="1"/>
  <c r="DA264" i="1" s="1"/>
  <c r="CB264" i="1" s="1"/>
  <c r="CZ264" i="1"/>
  <c r="CW265" i="1"/>
  <c r="DA265" i="1" s="1"/>
  <c r="CB265" i="1" s="1"/>
  <c r="CZ265" i="1"/>
  <c r="CW266" i="1"/>
  <c r="DA266" i="1" s="1"/>
  <c r="CB266" i="1" s="1"/>
  <c r="CZ266" i="1"/>
  <c r="CW267" i="1"/>
  <c r="DA267" i="1" s="1"/>
  <c r="CB267" i="1" s="1"/>
  <c r="CZ267" i="1"/>
  <c r="CZ268" i="1"/>
  <c r="CZ269" i="1"/>
  <c r="CW270" i="1"/>
  <c r="CZ270" i="1"/>
  <c r="CW271" i="1"/>
  <c r="CZ271" i="1"/>
  <c r="CW272" i="1"/>
  <c r="CZ272" i="1"/>
  <c r="CW273" i="1"/>
  <c r="CZ273" i="1"/>
  <c r="CW274" i="1"/>
  <c r="CZ274" i="1"/>
  <c r="CW275" i="1"/>
  <c r="DA275" i="1" s="1"/>
  <c r="CB275" i="1" s="1"/>
  <c r="CZ275" i="1"/>
  <c r="CW276" i="1"/>
  <c r="DA276" i="1" s="1"/>
  <c r="CB276" i="1" s="1"/>
  <c r="CZ276" i="1"/>
  <c r="CW277" i="1"/>
  <c r="DA277" i="1" s="1"/>
  <c r="CB277" i="1" s="1"/>
  <c r="CZ277" i="1"/>
  <c r="CW278" i="1"/>
  <c r="DA278" i="1" s="1"/>
  <c r="CB278" i="1" s="1"/>
  <c r="CZ278" i="1"/>
  <c r="CW279" i="1"/>
  <c r="DA279" i="1" s="1"/>
  <c r="CB279" i="1" s="1"/>
  <c r="CZ279" i="1"/>
  <c r="CW280" i="1"/>
  <c r="DA280" i="1" s="1"/>
  <c r="CB280" i="1" s="1"/>
  <c r="CZ280" i="1"/>
  <c r="CW281" i="1"/>
  <c r="DA281" i="1" s="1"/>
  <c r="CB281" i="1" s="1"/>
  <c r="CZ281" i="1"/>
  <c r="CW282" i="1"/>
  <c r="DA282" i="1" s="1"/>
  <c r="CB282" i="1" s="1"/>
  <c r="CZ282" i="1"/>
  <c r="CW283" i="1"/>
  <c r="DA283" i="1" s="1"/>
  <c r="CB283" i="1" s="1"/>
  <c r="CZ283" i="1"/>
  <c r="CW284" i="1"/>
  <c r="DA284" i="1" s="1"/>
  <c r="CB284" i="1" s="1"/>
  <c r="CZ284" i="1"/>
  <c r="CW285" i="1"/>
  <c r="DA285" i="1" s="1"/>
  <c r="CB285" i="1" s="1"/>
  <c r="CZ285" i="1"/>
  <c r="CW286" i="1"/>
  <c r="DA286" i="1" s="1"/>
  <c r="CB286" i="1" s="1"/>
  <c r="CZ286" i="1"/>
  <c r="CW287" i="1"/>
  <c r="DA287" i="1" s="1"/>
  <c r="CB287" i="1" s="1"/>
  <c r="CZ287" i="1"/>
  <c r="CW288" i="1"/>
  <c r="DA288" i="1" s="1"/>
  <c r="CB288" i="1" s="1"/>
  <c r="CZ288" i="1"/>
  <c r="CW289" i="1"/>
  <c r="DA289" i="1" s="1"/>
  <c r="CB289" i="1" s="1"/>
  <c r="CZ289" i="1"/>
  <c r="CZ290" i="1"/>
  <c r="CZ291" i="1"/>
  <c r="CW292" i="1"/>
  <c r="CZ292" i="1"/>
  <c r="CW293" i="1"/>
  <c r="CZ293" i="1"/>
  <c r="CW294" i="1"/>
  <c r="CZ294" i="1"/>
  <c r="CW295" i="1"/>
  <c r="DA295" i="1" s="1"/>
  <c r="CB295" i="1" s="1"/>
  <c r="CZ295" i="1"/>
  <c r="CW296" i="1"/>
  <c r="DA296" i="1" s="1"/>
  <c r="CB296" i="1" s="1"/>
  <c r="CZ296" i="1"/>
  <c r="CW297" i="1"/>
  <c r="DA297" i="1" s="1"/>
  <c r="CB297" i="1" s="1"/>
  <c r="CZ297" i="1"/>
  <c r="CW298" i="1"/>
  <c r="DA298" i="1" s="1"/>
  <c r="CB298" i="1" s="1"/>
  <c r="CZ298" i="1"/>
  <c r="CW299" i="1"/>
  <c r="DA299" i="1" s="1"/>
  <c r="CB299" i="1" s="1"/>
  <c r="CZ299" i="1"/>
  <c r="CW300" i="1"/>
  <c r="DA300" i="1" s="1"/>
  <c r="CB300" i="1" s="1"/>
  <c r="CZ300" i="1"/>
  <c r="CW301" i="1"/>
  <c r="DA301" i="1" s="1"/>
  <c r="CB301" i="1" s="1"/>
  <c r="CZ301" i="1"/>
  <c r="CW302" i="1"/>
  <c r="DA302" i="1" s="1"/>
  <c r="CB302" i="1" s="1"/>
  <c r="CZ302" i="1"/>
  <c r="CW303" i="1"/>
  <c r="DA303" i="1" s="1"/>
  <c r="CB303" i="1" s="1"/>
  <c r="CZ303" i="1"/>
  <c r="CW304" i="1"/>
  <c r="DA304" i="1" s="1"/>
  <c r="CB304" i="1" s="1"/>
  <c r="CZ304" i="1"/>
  <c r="CW305" i="1"/>
  <c r="DA305" i="1" s="1"/>
  <c r="CB305" i="1" s="1"/>
  <c r="CZ305" i="1"/>
  <c r="CW306" i="1"/>
  <c r="DA306" i="1" s="1"/>
  <c r="CB306" i="1" s="1"/>
  <c r="CZ306" i="1"/>
  <c r="CW307" i="1"/>
  <c r="DA307" i="1" s="1"/>
  <c r="CB307" i="1" s="1"/>
  <c r="CZ307" i="1"/>
  <c r="CW308" i="1"/>
  <c r="DA308" i="1" s="1"/>
  <c r="CB308" i="1" s="1"/>
  <c r="CZ308" i="1"/>
  <c r="CW309" i="1"/>
  <c r="DA309" i="1" s="1"/>
  <c r="CB309" i="1" s="1"/>
  <c r="CZ309" i="1"/>
  <c r="CW310" i="1"/>
  <c r="DA310" i="1" s="1"/>
  <c r="CB310" i="1" s="1"/>
  <c r="CZ310" i="1"/>
  <c r="CW311" i="1"/>
  <c r="DA311" i="1" s="1"/>
  <c r="CB311" i="1" s="1"/>
  <c r="CZ311" i="1"/>
  <c r="CZ312" i="1"/>
  <c r="CZ313" i="1"/>
  <c r="CW314" i="1"/>
  <c r="CZ314" i="1"/>
  <c r="CW315" i="1"/>
  <c r="CZ315" i="1"/>
  <c r="CW316" i="1"/>
  <c r="CZ316" i="1"/>
  <c r="CW317" i="1"/>
  <c r="CZ317" i="1"/>
  <c r="CW318" i="1"/>
  <c r="CZ318" i="1"/>
  <c r="CW319" i="1"/>
  <c r="CZ319" i="1"/>
  <c r="CW320" i="1"/>
  <c r="DA320" i="1" s="1"/>
  <c r="CB320" i="1" s="1"/>
  <c r="CZ320" i="1"/>
  <c r="CW321" i="1"/>
  <c r="DA321" i="1" s="1"/>
  <c r="CB321" i="1" s="1"/>
  <c r="CZ321" i="1"/>
  <c r="CW322" i="1"/>
  <c r="DA322" i="1" s="1"/>
  <c r="CB322" i="1" s="1"/>
  <c r="CZ322" i="1"/>
  <c r="CW323" i="1"/>
  <c r="DA323" i="1" s="1"/>
  <c r="CB323" i="1" s="1"/>
  <c r="CZ323" i="1"/>
  <c r="CW324" i="1"/>
  <c r="DA324" i="1" s="1"/>
  <c r="CB324" i="1" s="1"/>
  <c r="CZ324" i="1"/>
  <c r="CW325" i="1"/>
  <c r="DA325" i="1" s="1"/>
  <c r="CB325" i="1" s="1"/>
  <c r="CZ325" i="1"/>
  <c r="CW326" i="1"/>
  <c r="DA326" i="1" s="1"/>
  <c r="CB326" i="1" s="1"/>
  <c r="CZ326" i="1"/>
  <c r="CW327" i="1"/>
  <c r="DA327" i="1" s="1"/>
  <c r="CB327" i="1" s="1"/>
  <c r="CZ327" i="1"/>
  <c r="CW328" i="1"/>
  <c r="DA328" i="1" s="1"/>
  <c r="CB328" i="1" s="1"/>
  <c r="CZ328" i="1"/>
  <c r="CW329" i="1"/>
  <c r="DA329" i="1" s="1"/>
  <c r="CB329" i="1" s="1"/>
  <c r="CZ329" i="1"/>
  <c r="CW330" i="1"/>
  <c r="DA330" i="1" s="1"/>
  <c r="CB330" i="1" s="1"/>
  <c r="CZ330" i="1"/>
  <c r="CW331" i="1"/>
  <c r="DA331" i="1" s="1"/>
  <c r="CB331" i="1" s="1"/>
  <c r="CZ331" i="1"/>
  <c r="CW332" i="1"/>
  <c r="DA332" i="1" s="1"/>
  <c r="CB332" i="1" s="1"/>
  <c r="CZ332" i="1"/>
  <c r="CW333" i="1"/>
  <c r="DA333" i="1" s="1"/>
  <c r="CB333" i="1" s="1"/>
  <c r="CZ333" i="1"/>
  <c r="CW334" i="1"/>
  <c r="DA334" i="1" s="1"/>
  <c r="CB334" i="1" s="1"/>
  <c r="CZ334" i="1"/>
  <c r="CW335" i="1"/>
  <c r="DA335" i="1" s="1"/>
  <c r="CB335" i="1" s="1"/>
  <c r="CZ335" i="1"/>
  <c r="CW336" i="1"/>
  <c r="DA336" i="1" s="1"/>
  <c r="CB336" i="1" s="1"/>
  <c r="CZ336" i="1"/>
  <c r="CW337" i="1"/>
  <c r="DA337" i="1" s="1"/>
  <c r="CB337" i="1" s="1"/>
  <c r="CZ337" i="1"/>
  <c r="B338" i="1"/>
  <c r="CW338" i="1"/>
  <c r="DA338" i="1" s="1"/>
  <c r="CB338" i="1" s="1"/>
  <c r="CZ338" i="1"/>
  <c r="CW339" i="1"/>
  <c r="DA339" i="1" s="1"/>
  <c r="CB339" i="1" s="1"/>
  <c r="CZ339" i="1"/>
  <c r="CW340" i="1"/>
  <c r="DA340" i="1" s="1"/>
  <c r="CB340" i="1" s="1"/>
  <c r="CZ340" i="1"/>
  <c r="CW341" i="1"/>
  <c r="CX341" i="1"/>
  <c r="CZ341" i="1"/>
  <c r="CW342" i="1"/>
  <c r="CX342" i="1"/>
  <c r="CZ342" i="1"/>
  <c r="CW343" i="1"/>
  <c r="CX343" i="1"/>
  <c r="CZ343" i="1"/>
  <c r="CW344" i="1"/>
  <c r="CX344" i="1"/>
  <c r="CZ344" i="1"/>
  <c r="CW345" i="1"/>
  <c r="CX345" i="1"/>
  <c r="CZ345" i="1"/>
  <c r="CW346" i="1"/>
  <c r="CX346" i="1"/>
  <c r="CZ346" i="1"/>
  <c r="CW347" i="1"/>
  <c r="CX347" i="1"/>
  <c r="CZ347" i="1"/>
  <c r="CW348" i="1"/>
  <c r="CX348" i="1"/>
  <c r="CZ348" i="1"/>
  <c r="CW349" i="1"/>
  <c r="CX349" i="1"/>
  <c r="CZ349" i="1"/>
  <c r="CW350" i="1"/>
  <c r="DA350" i="1" s="1"/>
  <c r="CB350" i="1" s="1"/>
  <c r="CZ350" i="1"/>
  <c r="CZ351" i="1"/>
  <c r="DA351" i="1" s="1"/>
  <c r="CB351" i="1" s="1"/>
  <c r="CZ352" i="1"/>
  <c r="DA352" i="1" s="1"/>
  <c r="CB352" i="1" s="1"/>
  <c r="CZ353" i="1"/>
  <c r="DA353" i="1" s="1"/>
  <c r="CB353" i="1" s="1"/>
  <c r="CW354" i="1"/>
  <c r="CZ354" i="1"/>
  <c r="CW355" i="1"/>
  <c r="CZ355" i="1"/>
  <c r="CW356" i="1"/>
  <c r="CZ356" i="1"/>
  <c r="B357" i="1"/>
  <c r="CW357" i="1"/>
  <c r="CZ357" i="1"/>
  <c r="CW358" i="1"/>
  <c r="CX358" i="1"/>
  <c r="CZ358" i="1"/>
  <c r="CW359" i="1"/>
  <c r="CX359" i="1"/>
  <c r="CZ359" i="1"/>
  <c r="CW360" i="1"/>
  <c r="CX360" i="1"/>
  <c r="CZ360" i="1"/>
  <c r="CW361" i="1"/>
  <c r="CX361" i="1"/>
  <c r="CZ361" i="1"/>
  <c r="CW362" i="1"/>
  <c r="CX362" i="1"/>
  <c r="CZ362" i="1"/>
  <c r="CW363" i="1"/>
  <c r="CX363" i="1"/>
  <c r="CZ363" i="1"/>
  <c r="CW364" i="1"/>
  <c r="CX364" i="1"/>
  <c r="CZ364" i="1"/>
  <c r="CW365" i="1"/>
  <c r="CX365" i="1"/>
  <c r="CZ365" i="1"/>
  <c r="CW366" i="1"/>
  <c r="CX366" i="1"/>
  <c r="CZ366" i="1"/>
  <c r="CW367" i="1"/>
  <c r="CX367" i="1"/>
  <c r="CZ367" i="1"/>
  <c r="CW368" i="1"/>
  <c r="CX368" i="1"/>
  <c r="CZ368" i="1"/>
  <c r="CW369" i="1"/>
  <c r="CX369" i="1"/>
  <c r="DA369" i="1" s="1"/>
  <c r="CB369" i="1" s="1"/>
  <c r="CZ369" i="1"/>
  <c r="CW370" i="1"/>
  <c r="CX370" i="1"/>
  <c r="CZ370" i="1"/>
  <c r="CW371" i="1"/>
  <c r="CX371" i="1"/>
  <c r="CZ371" i="1"/>
  <c r="CW372" i="1"/>
  <c r="CX372" i="1"/>
  <c r="CZ372" i="1"/>
  <c r="CW373" i="1"/>
  <c r="CX373" i="1"/>
  <c r="CZ373" i="1"/>
  <c r="CW374" i="1"/>
  <c r="CX374" i="1"/>
  <c r="CZ374" i="1"/>
  <c r="CW375" i="1"/>
  <c r="CX375" i="1"/>
  <c r="CZ375" i="1"/>
  <c r="CW376" i="1"/>
  <c r="CX376" i="1"/>
  <c r="CZ376" i="1"/>
  <c r="CW377" i="1"/>
  <c r="CX377" i="1"/>
  <c r="CZ377" i="1"/>
  <c r="CW378" i="1"/>
  <c r="CZ378" i="1"/>
  <c r="CW379" i="1"/>
  <c r="CZ379" i="1"/>
  <c r="CW380" i="1"/>
  <c r="CZ380" i="1"/>
  <c r="CW381" i="1"/>
  <c r="CZ381" i="1"/>
  <c r="CW382" i="1"/>
  <c r="CZ382" i="1"/>
  <c r="CW383" i="1"/>
  <c r="CZ383" i="1"/>
  <c r="CW384" i="1"/>
  <c r="CX384" i="1"/>
  <c r="CZ384" i="1"/>
  <c r="CW385" i="1"/>
  <c r="CX385" i="1"/>
  <c r="CX383" i="1" s="1"/>
  <c r="CZ385" i="1"/>
  <c r="CW386" i="1"/>
  <c r="CX386" i="1"/>
  <c r="CZ386" i="1"/>
  <c r="CW387" i="1"/>
  <c r="CX387" i="1"/>
  <c r="CZ387" i="1"/>
  <c r="B388" i="1"/>
  <c r="CW388" i="1"/>
  <c r="CX388" i="1"/>
  <c r="CZ388" i="1"/>
  <c r="CW389" i="1"/>
  <c r="CX389" i="1"/>
  <c r="CZ389" i="1"/>
  <c r="AC390" i="1"/>
  <c r="CW390" i="1"/>
  <c r="CX390" i="1"/>
  <c r="CZ390" i="1"/>
  <c r="CW391" i="1"/>
  <c r="CX391" i="1"/>
  <c r="CZ391" i="1"/>
  <c r="CW392" i="1"/>
  <c r="CX392" i="1"/>
  <c r="CZ392" i="1"/>
  <c r="CW393" i="1"/>
  <c r="CX393" i="1"/>
  <c r="CZ393" i="1"/>
  <c r="CW394" i="1"/>
  <c r="DA394" i="1" s="1"/>
  <c r="CB394" i="1" s="1"/>
  <c r="CZ394" i="1"/>
  <c r="CW395" i="1"/>
  <c r="DA395" i="1" s="1"/>
  <c r="CB395" i="1" s="1"/>
  <c r="CZ395" i="1"/>
  <c r="CW396" i="1"/>
  <c r="DA396" i="1" s="1"/>
  <c r="CB396" i="1" s="1"/>
  <c r="CZ396" i="1"/>
  <c r="CW397" i="1"/>
  <c r="DA397" i="1" s="1"/>
  <c r="CB397" i="1" s="1"/>
  <c r="CZ397" i="1"/>
  <c r="CW398" i="1"/>
  <c r="CZ398" i="1"/>
  <c r="CW399" i="1"/>
  <c r="CX399" i="1"/>
  <c r="CZ399" i="1"/>
  <c r="CW400" i="1"/>
  <c r="CX400" i="1"/>
  <c r="CZ400" i="1"/>
  <c r="CW401" i="1"/>
  <c r="CX401" i="1"/>
  <c r="CZ401" i="1"/>
  <c r="CW402" i="1"/>
  <c r="CX402" i="1"/>
  <c r="CZ402" i="1"/>
  <c r="CW403" i="1"/>
  <c r="CX403" i="1"/>
  <c r="CZ403" i="1"/>
  <c r="CW404" i="1"/>
  <c r="CX404" i="1"/>
  <c r="CZ404" i="1"/>
  <c r="CW405" i="1"/>
  <c r="CX405" i="1"/>
  <c r="CZ405" i="1"/>
  <c r="CW406" i="1"/>
  <c r="CX406" i="1"/>
  <c r="CZ406" i="1"/>
  <c r="CW407" i="1"/>
  <c r="CX407" i="1"/>
  <c r="CZ407" i="1"/>
  <c r="CW408" i="1"/>
  <c r="CX408" i="1"/>
  <c r="CZ408" i="1"/>
  <c r="CW409" i="1"/>
  <c r="CX409" i="1"/>
  <c r="CZ409" i="1"/>
  <c r="CW410" i="1"/>
  <c r="CX410" i="1"/>
  <c r="CZ410" i="1"/>
  <c r="CW411" i="1"/>
  <c r="CX411" i="1"/>
  <c r="CZ411" i="1"/>
  <c r="CW412" i="1"/>
  <c r="CX412" i="1"/>
  <c r="CZ412" i="1"/>
  <c r="CW413" i="1"/>
  <c r="CX413" i="1"/>
  <c r="CZ413" i="1"/>
  <c r="CW414" i="1"/>
  <c r="CX414" i="1"/>
  <c r="CZ414" i="1"/>
  <c r="CW415" i="1"/>
  <c r="CX415" i="1"/>
  <c r="CZ415" i="1"/>
  <c r="CW416" i="1"/>
  <c r="CX416" i="1"/>
  <c r="CZ416" i="1"/>
  <c r="CW417" i="1"/>
  <c r="CX417" i="1"/>
  <c r="CZ417" i="1"/>
  <c r="CW418" i="1"/>
  <c r="CX418" i="1"/>
  <c r="CZ418" i="1"/>
  <c r="CW419" i="1"/>
  <c r="CZ419" i="1"/>
  <c r="CW420" i="1"/>
  <c r="CZ420" i="1"/>
  <c r="CW421" i="1"/>
  <c r="CZ421" i="1"/>
  <c r="CW422" i="1"/>
  <c r="CZ422" i="1"/>
  <c r="CW423" i="1"/>
  <c r="CX423" i="1"/>
  <c r="CZ423" i="1"/>
  <c r="CW424" i="1"/>
  <c r="CX424" i="1"/>
  <c r="CZ424" i="1"/>
  <c r="CW425" i="1"/>
  <c r="CX425" i="1"/>
  <c r="CZ425" i="1"/>
  <c r="CW426" i="1"/>
  <c r="CX426" i="1"/>
  <c r="CZ426" i="1"/>
  <c r="CW427" i="1"/>
  <c r="CX427" i="1"/>
  <c r="CZ427" i="1"/>
  <c r="CW428" i="1"/>
  <c r="CX428" i="1"/>
  <c r="CZ428" i="1"/>
  <c r="CW429" i="1"/>
  <c r="CX429" i="1"/>
  <c r="CZ429" i="1"/>
  <c r="CW430" i="1"/>
  <c r="CX430" i="1"/>
  <c r="CZ430" i="1"/>
  <c r="CW431" i="1"/>
  <c r="CX431" i="1"/>
  <c r="CZ431" i="1"/>
  <c r="CW432" i="1"/>
  <c r="CZ432" i="1"/>
  <c r="CW433" i="1"/>
  <c r="DA433" i="1" s="1"/>
  <c r="CB433" i="1" s="1"/>
  <c r="CZ433" i="1"/>
  <c r="CW434" i="1"/>
  <c r="DA434" i="1" s="1"/>
  <c r="CB434" i="1" s="1"/>
  <c r="CZ434" i="1"/>
  <c r="CW435" i="1"/>
  <c r="DA435" i="1" s="1"/>
  <c r="CB435" i="1" s="1"/>
  <c r="CZ435" i="1"/>
  <c r="S436" i="1"/>
  <c r="CW436" i="1"/>
  <c r="DA436" i="1" s="1"/>
  <c r="CB436" i="1" s="1"/>
  <c r="CZ436" i="1"/>
  <c r="B437" i="1"/>
  <c r="CW437" i="1"/>
  <c r="CZ437" i="1"/>
  <c r="CW438" i="1"/>
  <c r="CX438" i="1"/>
  <c r="CZ438" i="1"/>
  <c r="CW439" i="1"/>
  <c r="CX439" i="1"/>
  <c r="CZ439" i="1"/>
  <c r="CW440" i="1"/>
  <c r="CX440" i="1"/>
  <c r="CZ440" i="1"/>
  <c r="CW441" i="1"/>
  <c r="CX441" i="1"/>
  <c r="CZ441" i="1"/>
  <c r="CW442" i="1"/>
  <c r="CX442" i="1"/>
  <c r="CZ442" i="1"/>
  <c r="CW443" i="1"/>
  <c r="CX443" i="1"/>
  <c r="CZ443" i="1"/>
  <c r="CW444" i="1"/>
  <c r="CX444" i="1"/>
  <c r="CZ444" i="1"/>
  <c r="CW445" i="1"/>
  <c r="CX445" i="1"/>
  <c r="CZ445" i="1"/>
  <c r="CW446" i="1"/>
  <c r="CX446" i="1"/>
  <c r="CZ446" i="1"/>
  <c r="CW447" i="1"/>
  <c r="CX447" i="1"/>
  <c r="CZ447" i="1"/>
  <c r="CW448" i="1"/>
  <c r="CX448" i="1"/>
  <c r="CZ448" i="1"/>
  <c r="CW449" i="1"/>
  <c r="CX449" i="1"/>
  <c r="CZ449" i="1"/>
  <c r="CW450" i="1"/>
  <c r="CX450" i="1"/>
  <c r="CZ450" i="1"/>
  <c r="CW451" i="1"/>
  <c r="CX451" i="1"/>
  <c r="CZ451" i="1"/>
  <c r="CW452" i="1"/>
  <c r="CX452" i="1"/>
  <c r="CZ452" i="1"/>
  <c r="CW453" i="1"/>
  <c r="CX453" i="1"/>
  <c r="CZ453" i="1"/>
  <c r="CW454" i="1"/>
  <c r="CX454" i="1"/>
  <c r="CZ454" i="1"/>
  <c r="CW455" i="1"/>
  <c r="CX455" i="1"/>
  <c r="CZ455" i="1"/>
  <c r="CW456" i="1"/>
  <c r="CX456" i="1"/>
  <c r="CZ456" i="1"/>
  <c r="CW457" i="1"/>
  <c r="CX457" i="1"/>
  <c r="CZ457" i="1"/>
  <c r="CW458" i="1"/>
  <c r="CZ458" i="1"/>
  <c r="CW459" i="1"/>
  <c r="CZ459" i="1"/>
  <c r="CW460" i="1"/>
  <c r="CZ460" i="1"/>
  <c r="CW461" i="1"/>
  <c r="CZ461" i="1"/>
  <c r="CW462" i="1"/>
  <c r="CZ462" i="1"/>
  <c r="AF463" i="1"/>
  <c r="BO463" i="1" s="1"/>
  <c r="CW463" i="1"/>
  <c r="CX463" i="1"/>
  <c r="CZ463" i="1"/>
  <c r="AF464" i="1"/>
  <c r="BO464" i="1" s="1"/>
  <c r="CW464" i="1"/>
  <c r="CX464" i="1"/>
  <c r="CZ464" i="1"/>
  <c r="AF465" i="1"/>
  <c r="BO465" i="1" s="1"/>
  <c r="CW465" i="1"/>
  <c r="CX465" i="1"/>
  <c r="CZ465" i="1"/>
  <c r="AF466" i="1"/>
  <c r="BO466" i="1" s="1"/>
  <c r="CW466" i="1"/>
  <c r="CX466" i="1"/>
  <c r="CZ466" i="1"/>
  <c r="AF467" i="1"/>
  <c r="BO467" i="1" s="1"/>
  <c r="CW467" i="1"/>
  <c r="CX467" i="1"/>
  <c r="CZ467" i="1"/>
  <c r="AF468" i="1"/>
  <c r="BO468" i="1" s="1"/>
  <c r="CW468" i="1"/>
  <c r="CX468" i="1"/>
  <c r="CZ468" i="1"/>
  <c r="AF469" i="1"/>
  <c r="BO469" i="1" s="1"/>
  <c r="CW469" i="1"/>
  <c r="CX469" i="1"/>
  <c r="CZ469" i="1"/>
  <c r="AF470" i="1"/>
  <c r="BO470" i="1" s="1"/>
  <c r="CW470" i="1"/>
  <c r="CX470" i="1"/>
  <c r="CZ470" i="1"/>
  <c r="AF471" i="1"/>
  <c r="BO471" i="1" s="1"/>
  <c r="CW471" i="1"/>
  <c r="CX471" i="1"/>
  <c r="CZ471" i="1"/>
  <c r="AF472" i="1"/>
  <c r="BO472" i="1" s="1"/>
  <c r="CW472" i="1"/>
  <c r="CZ472" i="1"/>
  <c r="CW473" i="1"/>
  <c r="CZ473" i="1"/>
  <c r="CW474" i="1"/>
  <c r="CZ474" i="1"/>
  <c r="AF475" i="1"/>
  <c r="BO475" i="1" s="1"/>
  <c r="CW475" i="1"/>
  <c r="CX475" i="1"/>
  <c r="CZ475" i="1"/>
  <c r="AF476" i="1"/>
  <c r="BO476" i="1" s="1"/>
  <c r="CW476" i="1"/>
  <c r="CX476" i="1"/>
  <c r="CZ476" i="1"/>
  <c r="AF477" i="1"/>
  <c r="BO477" i="1" s="1"/>
  <c r="CW477" i="1"/>
  <c r="CX477" i="1"/>
  <c r="CZ477" i="1"/>
  <c r="AF478" i="1"/>
  <c r="BO478" i="1" s="1"/>
  <c r="CW478" i="1"/>
  <c r="CX478" i="1"/>
  <c r="CZ478" i="1"/>
  <c r="AF479" i="1"/>
  <c r="BO479" i="1" s="1"/>
  <c r="CW479" i="1"/>
  <c r="CX479" i="1"/>
  <c r="CZ479" i="1"/>
  <c r="AF480" i="1"/>
  <c r="BO480" i="1" s="1"/>
  <c r="CW480" i="1"/>
  <c r="CX480" i="1"/>
  <c r="CZ480" i="1"/>
  <c r="AF481" i="1"/>
  <c r="BO481" i="1" s="1"/>
  <c r="CW481" i="1"/>
  <c r="CX481" i="1"/>
  <c r="CZ481" i="1"/>
  <c r="AF482" i="1"/>
  <c r="BO482" i="1" s="1"/>
  <c r="CW482" i="1"/>
  <c r="CX482" i="1"/>
  <c r="CZ482" i="1"/>
  <c r="AF483" i="1"/>
  <c r="BO483" i="1" s="1"/>
  <c r="CW483" i="1"/>
  <c r="CX483" i="1"/>
  <c r="CZ483" i="1"/>
  <c r="AF484" i="1"/>
  <c r="BO484" i="1" s="1"/>
  <c r="CW484" i="1"/>
  <c r="CZ484" i="1"/>
  <c r="CW485" i="1"/>
  <c r="CZ485" i="1"/>
  <c r="CW486" i="1"/>
  <c r="CZ486" i="1"/>
  <c r="AB487" i="1"/>
  <c r="BO487" i="1"/>
  <c r="CW487" i="1"/>
  <c r="CX487" i="1"/>
  <c r="CZ487" i="1"/>
  <c r="AB488" i="1"/>
  <c r="BO488" i="1"/>
  <c r="CW488" i="1"/>
  <c r="CX488" i="1"/>
  <c r="CZ488" i="1"/>
  <c r="AB489" i="1"/>
  <c r="BO489" i="1"/>
  <c r="CW489" i="1"/>
  <c r="CX489" i="1"/>
  <c r="CZ489" i="1"/>
  <c r="AB490" i="1"/>
  <c r="BO490" i="1"/>
  <c r="CW490" i="1"/>
  <c r="CX490" i="1"/>
  <c r="CZ490" i="1"/>
  <c r="AB491" i="1"/>
  <c r="BO491" i="1"/>
  <c r="CW491" i="1"/>
  <c r="CX491" i="1"/>
  <c r="CZ491" i="1"/>
  <c r="AB492" i="1"/>
  <c r="BO492" i="1"/>
  <c r="CW492" i="1"/>
  <c r="CX492" i="1"/>
  <c r="CZ492" i="1"/>
  <c r="AB493" i="1"/>
  <c r="BO493" i="1"/>
  <c r="CW493" i="1"/>
  <c r="CX493" i="1"/>
  <c r="CZ493" i="1"/>
  <c r="AB494" i="1"/>
  <c r="BO494" i="1"/>
  <c r="CW494" i="1"/>
  <c r="CX494" i="1"/>
  <c r="CZ494" i="1"/>
  <c r="AB495" i="1"/>
  <c r="BO495" i="1"/>
  <c r="CW495" i="1"/>
  <c r="CX495" i="1"/>
  <c r="CZ495" i="1"/>
  <c r="AB496" i="1"/>
  <c r="BO496" i="1"/>
  <c r="CW496" i="1"/>
  <c r="CZ496" i="1"/>
  <c r="CW497" i="1"/>
  <c r="CZ497" i="1"/>
  <c r="CW498" i="1"/>
  <c r="CZ498" i="1"/>
  <c r="AK499" i="1"/>
  <c r="BO499" i="1" s="1"/>
  <c r="CW499" i="1"/>
  <c r="CX499" i="1"/>
  <c r="CZ499" i="1"/>
  <c r="AK500" i="1"/>
  <c r="BO500" i="1" s="1"/>
  <c r="CW500" i="1"/>
  <c r="CX500" i="1"/>
  <c r="CZ500" i="1"/>
  <c r="AK501" i="1"/>
  <c r="BO501" i="1" s="1"/>
  <c r="CW501" i="1"/>
  <c r="CX501" i="1"/>
  <c r="CZ501" i="1"/>
  <c r="AK502" i="1"/>
  <c r="BO502" i="1" s="1"/>
  <c r="CW502" i="1"/>
  <c r="CX502" i="1"/>
  <c r="CZ502" i="1"/>
  <c r="AK503" i="1"/>
  <c r="BO503" i="1" s="1"/>
  <c r="CW503" i="1"/>
  <c r="CX503" i="1"/>
  <c r="CZ503" i="1"/>
  <c r="AK504" i="1"/>
  <c r="BO504" i="1" s="1"/>
  <c r="CW504" i="1"/>
  <c r="CX504" i="1"/>
  <c r="CZ504" i="1"/>
  <c r="AK505" i="1"/>
  <c r="BO505" i="1" s="1"/>
  <c r="CW505" i="1"/>
  <c r="CX505" i="1"/>
  <c r="CZ505" i="1"/>
  <c r="AK506" i="1"/>
  <c r="BO506" i="1" s="1"/>
  <c r="CW506" i="1"/>
  <c r="CX506" i="1"/>
  <c r="CZ506" i="1"/>
  <c r="AK507" i="1"/>
  <c r="BO507" i="1" s="1"/>
  <c r="CW507" i="1"/>
  <c r="CX507" i="1"/>
  <c r="CZ507" i="1"/>
  <c r="AK508" i="1"/>
  <c r="BO508" i="1" s="1"/>
  <c r="CW508" i="1"/>
  <c r="CZ508" i="1"/>
  <c r="CZ509" i="1"/>
  <c r="CZ510" i="1"/>
  <c r="CZ511" i="1"/>
  <c r="CW512" i="1"/>
  <c r="CZ512" i="1"/>
  <c r="B513" i="1"/>
  <c r="CW513" i="1"/>
  <c r="CZ513" i="1"/>
  <c r="CW514" i="1"/>
  <c r="CX514" i="1"/>
  <c r="CZ514" i="1"/>
  <c r="CW515" i="1"/>
  <c r="CX515" i="1"/>
  <c r="CZ515" i="1"/>
  <c r="CW516" i="1"/>
  <c r="CX516" i="1"/>
  <c r="CZ516" i="1"/>
  <c r="CW517" i="1"/>
  <c r="CX517" i="1"/>
  <c r="CZ517" i="1"/>
  <c r="CW518" i="1"/>
  <c r="CX518" i="1"/>
  <c r="CZ518" i="1"/>
  <c r="CW519" i="1"/>
  <c r="CX519" i="1"/>
  <c r="CZ519" i="1"/>
  <c r="CW520" i="1"/>
  <c r="CX520" i="1"/>
  <c r="CZ520" i="1"/>
  <c r="CW521" i="1"/>
  <c r="CX521" i="1"/>
  <c r="CZ521" i="1"/>
  <c r="CW522" i="1"/>
  <c r="CX522" i="1"/>
  <c r="CZ522" i="1"/>
  <c r="CW523" i="1"/>
  <c r="CX523" i="1"/>
  <c r="CZ523" i="1"/>
  <c r="CW524" i="1"/>
  <c r="CX524" i="1"/>
  <c r="CZ524" i="1"/>
  <c r="CW525" i="1"/>
  <c r="CX525" i="1"/>
  <c r="CZ525" i="1"/>
  <c r="CW526" i="1"/>
  <c r="CX526" i="1"/>
  <c r="CZ526" i="1"/>
  <c r="CW527" i="1"/>
  <c r="CX527" i="1"/>
  <c r="CZ527" i="1"/>
  <c r="CW528" i="1"/>
  <c r="CX528" i="1"/>
  <c r="CZ528" i="1"/>
  <c r="CW529" i="1"/>
  <c r="CX529" i="1"/>
  <c r="CZ529" i="1"/>
  <c r="CW530" i="1"/>
  <c r="CX530" i="1"/>
  <c r="CZ530" i="1"/>
  <c r="CW531" i="1"/>
  <c r="CX531" i="1"/>
  <c r="CZ531" i="1"/>
  <c r="CW532" i="1"/>
  <c r="CX532" i="1"/>
  <c r="CZ532" i="1"/>
  <c r="CW533" i="1"/>
  <c r="CX533" i="1"/>
  <c r="CZ533" i="1"/>
  <c r="CW534" i="1"/>
  <c r="CZ534" i="1"/>
  <c r="CW535" i="1"/>
  <c r="CZ535" i="1"/>
  <c r="CW536" i="1"/>
  <c r="CZ536" i="1"/>
  <c r="CW537" i="1"/>
  <c r="CZ537" i="1"/>
  <c r="CW538" i="1"/>
  <c r="CZ538" i="1"/>
  <c r="CW539" i="1"/>
  <c r="CZ539" i="1"/>
  <c r="CW540" i="1"/>
  <c r="CX540" i="1"/>
  <c r="CZ540" i="1"/>
  <c r="CW541" i="1"/>
  <c r="CX541" i="1"/>
  <c r="CZ541" i="1"/>
  <c r="CW542" i="1"/>
  <c r="CX542" i="1"/>
  <c r="CZ542" i="1"/>
  <c r="CW543" i="1"/>
  <c r="CX543" i="1"/>
  <c r="CZ543" i="1"/>
  <c r="CW544" i="1"/>
  <c r="CX544" i="1"/>
  <c r="CZ544" i="1"/>
  <c r="CW545" i="1"/>
  <c r="CX545" i="1"/>
  <c r="CZ545" i="1"/>
  <c r="CW546" i="1"/>
  <c r="CX546" i="1"/>
  <c r="CZ546" i="1"/>
  <c r="CW547" i="1"/>
  <c r="CX547" i="1"/>
  <c r="CZ547" i="1"/>
  <c r="CW548" i="1"/>
  <c r="CX548" i="1"/>
  <c r="CZ548" i="1"/>
  <c r="CW549" i="1"/>
  <c r="CZ549" i="1"/>
  <c r="CW550" i="1"/>
  <c r="DA550" i="1" s="1"/>
  <c r="CB550" i="1" s="1"/>
  <c r="CZ550" i="1"/>
  <c r="CW551" i="1"/>
  <c r="CW576" i="1" s="1"/>
  <c r="CZ551" i="1"/>
  <c r="B552" i="1"/>
  <c r="CW552" i="1"/>
  <c r="CZ552" i="1"/>
  <c r="CW553" i="1"/>
  <c r="CZ553" i="1"/>
  <c r="CW554" i="1"/>
  <c r="CZ554" i="1"/>
  <c r="CW555" i="1"/>
  <c r="CZ555" i="1"/>
  <c r="CW556" i="1"/>
  <c r="CX556" i="1"/>
  <c r="CZ556" i="1"/>
  <c r="CW557" i="1"/>
  <c r="CX557" i="1"/>
  <c r="CZ557" i="1"/>
  <c r="CW558" i="1"/>
  <c r="CX558" i="1"/>
  <c r="CZ558" i="1"/>
  <c r="CW559" i="1"/>
  <c r="CX559" i="1"/>
  <c r="CZ559" i="1"/>
  <c r="CW560" i="1"/>
  <c r="CX560" i="1"/>
  <c r="CZ560" i="1"/>
  <c r="CW561" i="1"/>
  <c r="CX561" i="1"/>
  <c r="CZ561" i="1"/>
  <c r="CW562" i="1"/>
  <c r="CX562" i="1"/>
  <c r="CZ562" i="1"/>
  <c r="CW563" i="1"/>
  <c r="CX563" i="1"/>
  <c r="CZ563" i="1"/>
  <c r="CW564" i="1"/>
  <c r="CX564" i="1"/>
  <c r="CZ564" i="1"/>
  <c r="CW565" i="1"/>
  <c r="CX565" i="1"/>
  <c r="CZ565" i="1"/>
  <c r="CW566" i="1"/>
  <c r="CX566" i="1"/>
  <c r="CZ566" i="1"/>
  <c r="CW567" i="1"/>
  <c r="CX567" i="1"/>
  <c r="CZ567" i="1"/>
  <c r="CW568" i="1"/>
  <c r="CX568" i="1"/>
  <c r="CZ568" i="1"/>
  <c r="CW569" i="1"/>
  <c r="CX569" i="1"/>
  <c r="CZ569" i="1"/>
  <c r="CW570" i="1"/>
  <c r="CZ570" i="1"/>
  <c r="CW571" i="1"/>
  <c r="CZ571" i="1"/>
  <c r="CZ572" i="1"/>
  <c r="CX573" i="1"/>
  <c r="CZ573" i="1"/>
  <c r="CX574" i="1"/>
  <c r="CZ574" i="1"/>
  <c r="CX575" i="1"/>
  <c r="CZ575" i="1"/>
  <c r="CX576" i="1"/>
  <c r="CZ576" i="1"/>
  <c r="CX577" i="1"/>
  <c r="CZ577" i="1"/>
  <c r="CX578" i="1"/>
  <c r="CZ578" i="1"/>
  <c r="CX579" i="1"/>
  <c r="CZ579" i="1"/>
  <c r="CX580" i="1"/>
  <c r="CZ580" i="1"/>
  <c r="CX581" i="1"/>
  <c r="CZ581" i="1"/>
  <c r="CX582" i="1"/>
  <c r="CZ582" i="1"/>
  <c r="CX583" i="1"/>
  <c r="CZ583" i="1"/>
  <c r="CX584" i="1"/>
  <c r="CZ584" i="1"/>
  <c r="CX585" i="1"/>
  <c r="CZ585" i="1"/>
  <c r="CX586" i="1"/>
  <c r="CZ586" i="1"/>
  <c r="CX587" i="1"/>
  <c r="CZ587" i="1"/>
  <c r="CX588" i="1"/>
  <c r="CZ588" i="1"/>
  <c r="CX589" i="1"/>
  <c r="CZ589" i="1"/>
  <c r="CX590" i="1"/>
  <c r="CZ590" i="1"/>
  <c r="CX591" i="1"/>
  <c r="CZ591" i="1"/>
  <c r="CX592" i="1"/>
  <c r="CZ592" i="1"/>
  <c r="CW593" i="1"/>
  <c r="DA593" i="1" s="1"/>
  <c r="CB593" i="1" s="1"/>
  <c r="CZ593" i="1"/>
  <c r="CW594" i="1"/>
  <c r="DA594" i="1" s="1"/>
  <c r="CB594" i="1" s="1"/>
  <c r="CZ594" i="1"/>
  <c r="CW595" i="1"/>
  <c r="CZ595" i="1"/>
  <c r="CW596" i="1"/>
  <c r="CX596" i="1"/>
  <c r="CZ596" i="1"/>
  <c r="CW597" i="1"/>
  <c r="CX597" i="1"/>
  <c r="CZ597" i="1"/>
  <c r="CW598" i="1"/>
  <c r="CX598" i="1"/>
  <c r="CZ598" i="1"/>
  <c r="CW599" i="1"/>
  <c r="CX599" i="1"/>
  <c r="CZ599" i="1"/>
  <c r="CW600" i="1"/>
  <c r="CX600" i="1"/>
  <c r="CZ600" i="1"/>
  <c r="CW601" i="1"/>
  <c r="CX601" i="1"/>
  <c r="CZ601" i="1"/>
  <c r="CW602" i="1"/>
  <c r="CX602" i="1"/>
  <c r="CZ602" i="1"/>
  <c r="CW603" i="1"/>
  <c r="CX603" i="1"/>
  <c r="CZ603" i="1"/>
  <c r="CW604" i="1"/>
  <c r="CX604" i="1"/>
  <c r="CZ604" i="1"/>
  <c r="CW605" i="1"/>
  <c r="CX605" i="1"/>
  <c r="CZ605" i="1"/>
  <c r="CW606" i="1"/>
  <c r="CX606" i="1"/>
  <c r="CZ606" i="1"/>
  <c r="CW607" i="1"/>
  <c r="CX607" i="1"/>
  <c r="CZ607" i="1"/>
  <c r="CW608" i="1"/>
  <c r="CX608" i="1"/>
  <c r="CZ608" i="1"/>
  <c r="CW609" i="1"/>
  <c r="CX609" i="1"/>
  <c r="CZ609" i="1"/>
  <c r="CW610" i="1"/>
  <c r="CX610" i="1"/>
  <c r="CZ610" i="1"/>
  <c r="CW611" i="1"/>
  <c r="CX611" i="1"/>
  <c r="CZ611" i="1"/>
  <c r="CW612" i="1"/>
  <c r="CX612" i="1"/>
  <c r="CZ612" i="1"/>
  <c r="CW613" i="1"/>
  <c r="CX613" i="1"/>
  <c r="CZ613" i="1"/>
  <c r="CW614" i="1"/>
  <c r="CX614" i="1"/>
  <c r="CZ614" i="1"/>
  <c r="CW615" i="1"/>
  <c r="CX615" i="1"/>
  <c r="CZ615" i="1"/>
  <c r="CW616" i="1"/>
  <c r="DA616" i="1" s="1"/>
  <c r="CB616" i="1" s="1"/>
  <c r="CZ616" i="1"/>
  <c r="CW617" i="1"/>
  <c r="DA617" i="1" s="1"/>
  <c r="CB617" i="1" s="1"/>
  <c r="CZ617" i="1"/>
  <c r="CW618" i="1"/>
  <c r="DA618" i="1" s="1"/>
  <c r="CB618" i="1" s="1"/>
  <c r="CZ618" i="1"/>
  <c r="CW619" i="1"/>
  <c r="DA619" i="1" s="1"/>
  <c r="CB619" i="1" s="1"/>
  <c r="CZ619" i="1"/>
  <c r="B620" i="1"/>
  <c r="CW620" i="1"/>
  <c r="CZ620" i="1"/>
  <c r="CW621" i="1"/>
  <c r="CX621" i="1"/>
  <c r="CZ621" i="1"/>
  <c r="CW622" i="1"/>
  <c r="CX622" i="1"/>
  <c r="CZ622" i="1"/>
  <c r="CW623" i="1"/>
  <c r="CX623" i="1"/>
  <c r="CZ623" i="1"/>
  <c r="CW624" i="1"/>
  <c r="CX624" i="1"/>
  <c r="CZ624" i="1"/>
  <c r="CW625" i="1"/>
  <c r="CX625" i="1"/>
  <c r="CZ625" i="1"/>
  <c r="CW626" i="1"/>
  <c r="CX626" i="1"/>
  <c r="CZ626" i="1"/>
  <c r="CW627" i="1"/>
  <c r="CX627" i="1"/>
  <c r="CZ627" i="1"/>
  <c r="CW628" i="1"/>
  <c r="CX628" i="1"/>
  <c r="CZ628" i="1"/>
  <c r="CW629" i="1"/>
  <c r="CX629" i="1"/>
  <c r="CZ629" i="1"/>
  <c r="CW630" i="1"/>
  <c r="CX630" i="1"/>
  <c r="CZ630" i="1"/>
  <c r="CW631" i="1"/>
  <c r="CX631" i="1"/>
  <c r="CZ631" i="1"/>
  <c r="CW632" i="1"/>
  <c r="CX632" i="1"/>
  <c r="CZ632" i="1"/>
  <c r="CW633" i="1"/>
  <c r="CX633" i="1"/>
  <c r="CZ633" i="1"/>
  <c r="CW634" i="1"/>
  <c r="CX634" i="1"/>
  <c r="CZ634" i="1"/>
  <c r="CW635" i="1"/>
  <c r="CX635" i="1"/>
  <c r="CZ635" i="1"/>
  <c r="CW636" i="1"/>
  <c r="CX636" i="1"/>
  <c r="CZ636" i="1"/>
  <c r="CW637" i="1"/>
  <c r="CX637" i="1"/>
  <c r="CZ637" i="1"/>
  <c r="CW638" i="1"/>
  <c r="CX638" i="1"/>
  <c r="CZ638" i="1"/>
  <c r="CW639" i="1"/>
  <c r="CX639" i="1"/>
  <c r="CZ639" i="1"/>
  <c r="CW640" i="1"/>
  <c r="CX640" i="1"/>
  <c r="CZ640" i="1"/>
  <c r="CW641" i="1"/>
  <c r="CZ641" i="1"/>
  <c r="CW642" i="1"/>
  <c r="CZ642" i="1"/>
  <c r="CW643" i="1"/>
  <c r="CZ643" i="1"/>
  <c r="CW644" i="1"/>
  <c r="CZ644" i="1"/>
  <c r="CW645" i="1"/>
  <c r="CZ645" i="1"/>
  <c r="AK646" i="1"/>
  <c r="CW646" i="1"/>
  <c r="CZ646" i="1"/>
  <c r="CW647" i="1"/>
  <c r="CX647" i="1"/>
  <c r="CZ647" i="1"/>
  <c r="CW648" i="1"/>
  <c r="CZ648" i="1"/>
  <c r="CW649" i="1"/>
  <c r="CZ649" i="1"/>
  <c r="CW650" i="1"/>
  <c r="CZ650" i="1"/>
  <c r="AK651" i="1"/>
  <c r="AY651" i="1"/>
  <c r="BM651" i="1"/>
  <c r="CW651" i="1"/>
  <c r="CZ651" i="1"/>
  <c r="CW652" i="1"/>
  <c r="CX652" i="1"/>
  <c r="CZ652" i="1"/>
  <c r="CW653" i="1"/>
  <c r="CX653" i="1"/>
  <c r="CZ653" i="1"/>
  <c r="CW654" i="1"/>
  <c r="CX654" i="1"/>
  <c r="CZ654" i="1"/>
  <c r="CW655" i="1"/>
  <c r="CZ655" i="1"/>
  <c r="CW656" i="1"/>
  <c r="CX656" i="1"/>
  <c r="CZ656" i="1"/>
  <c r="CW657" i="1"/>
  <c r="CX657" i="1"/>
  <c r="CZ657" i="1"/>
  <c r="CW658" i="1"/>
  <c r="CX658" i="1"/>
  <c r="CZ658" i="1"/>
  <c r="CW659" i="1"/>
  <c r="CX659" i="1"/>
  <c r="CZ659" i="1"/>
  <c r="CW660" i="1"/>
  <c r="CX660" i="1"/>
  <c r="CZ660" i="1"/>
  <c r="CW661" i="1"/>
  <c r="CX661" i="1"/>
  <c r="CZ661" i="1"/>
  <c r="CW662" i="1"/>
  <c r="DA662" i="1" s="1"/>
  <c r="CB662" i="1" s="1"/>
  <c r="CZ662" i="1"/>
  <c r="CW663" i="1"/>
  <c r="DA663" i="1" s="1"/>
  <c r="CB663" i="1" s="1"/>
  <c r="CZ663" i="1"/>
  <c r="CW664" i="1"/>
  <c r="DA664" i="1" s="1"/>
  <c r="CB664" i="1" s="1"/>
  <c r="CZ664" i="1"/>
  <c r="CW665" i="1"/>
  <c r="DA665" i="1" s="1"/>
  <c r="CB665" i="1" s="1"/>
  <c r="CZ665" i="1"/>
  <c r="CW666" i="1"/>
  <c r="DA666" i="1" s="1"/>
  <c r="CB666" i="1" s="1"/>
  <c r="CZ666" i="1"/>
  <c r="CW667" i="1"/>
  <c r="CZ667" i="1"/>
  <c r="B668" i="1"/>
  <c r="CW668" i="1"/>
  <c r="CZ668" i="1"/>
  <c r="CW669" i="1"/>
  <c r="CZ669" i="1"/>
  <c r="CW670" i="1"/>
  <c r="CX670" i="1"/>
  <c r="CZ670" i="1"/>
  <c r="CW671" i="1"/>
  <c r="CX671" i="1"/>
  <c r="CZ671" i="1"/>
  <c r="CW672" i="1"/>
  <c r="CX672" i="1"/>
  <c r="CZ672" i="1"/>
  <c r="CW673" i="1"/>
  <c r="CX673" i="1"/>
  <c r="CZ673" i="1"/>
  <c r="CW674" i="1"/>
  <c r="CX674" i="1"/>
  <c r="CZ674" i="1"/>
  <c r="CW675" i="1"/>
  <c r="CX675" i="1"/>
  <c r="CZ675" i="1"/>
  <c r="CW676" i="1"/>
  <c r="CX676" i="1"/>
  <c r="CZ676" i="1"/>
  <c r="CW677" i="1"/>
  <c r="CZ677" i="1"/>
  <c r="CW678" i="1"/>
  <c r="CX678" i="1"/>
  <c r="CZ678" i="1"/>
  <c r="CW679" i="1"/>
  <c r="CX679" i="1"/>
  <c r="CZ679" i="1"/>
  <c r="CW680" i="1"/>
  <c r="CX680" i="1"/>
  <c r="CZ680" i="1"/>
  <c r="CW681" i="1"/>
  <c r="CX681" i="1"/>
  <c r="CZ681" i="1"/>
  <c r="CW682" i="1"/>
  <c r="CX682" i="1"/>
  <c r="CZ682" i="1"/>
  <c r="CW683" i="1"/>
  <c r="CX683" i="1"/>
  <c r="CZ683" i="1"/>
  <c r="CW684" i="1"/>
  <c r="CX684" i="1"/>
  <c r="CZ684" i="1"/>
  <c r="CW685" i="1"/>
  <c r="CZ685" i="1"/>
  <c r="CW686" i="1"/>
  <c r="CX686" i="1"/>
  <c r="CZ686" i="1"/>
  <c r="CW687" i="1"/>
  <c r="CX687" i="1"/>
  <c r="CZ687" i="1"/>
  <c r="CW688" i="1"/>
  <c r="CX688" i="1"/>
  <c r="CZ688" i="1"/>
  <c r="CW689" i="1"/>
  <c r="CX689" i="1"/>
  <c r="CZ689" i="1"/>
  <c r="CW690" i="1"/>
  <c r="CX690" i="1"/>
  <c r="CZ690" i="1"/>
  <c r="CW691" i="1"/>
  <c r="CX691" i="1"/>
  <c r="CZ691" i="1"/>
  <c r="CW692" i="1"/>
  <c r="CX692" i="1"/>
  <c r="CZ692" i="1"/>
  <c r="CZ693" i="1"/>
  <c r="DA693" i="1" s="1"/>
  <c r="CB693" i="1" s="1"/>
  <c r="DA113" i="1"/>
  <c r="CB113" i="1" s="1"/>
  <c r="CW145" i="1"/>
  <c r="DA84" i="1"/>
  <c r="CB84" i="1" s="1"/>
  <c r="DA162" i="1"/>
  <c r="CB162" i="1" s="1"/>
  <c r="DA125" i="1"/>
  <c r="CB125" i="1" s="1"/>
  <c r="DA209" i="1"/>
  <c r="CB209" i="1" s="1"/>
  <c r="DA97" i="1"/>
  <c r="CB97" i="1" s="1"/>
  <c r="DA622" i="1" l="1"/>
  <c r="CB622" i="1" s="1"/>
  <c r="DA490" i="1"/>
  <c r="CB490" i="1" s="1"/>
  <c r="DA417" i="1"/>
  <c r="CB417" i="1" s="1"/>
  <c r="DA409" i="1"/>
  <c r="CB409" i="1" s="1"/>
  <c r="DA405" i="1"/>
  <c r="CB405" i="1" s="1"/>
  <c r="DA401" i="1"/>
  <c r="CB401" i="1" s="1"/>
  <c r="DA374" i="1"/>
  <c r="CB374" i="1" s="1"/>
  <c r="DA370" i="1"/>
  <c r="CB370" i="1" s="1"/>
  <c r="DA362" i="1"/>
  <c r="CB362" i="1" s="1"/>
  <c r="DA358" i="1"/>
  <c r="CB358" i="1" s="1"/>
  <c r="DA316" i="1"/>
  <c r="CB316" i="1" s="1"/>
  <c r="DA123" i="1"/>
  <c r="CB123" i="1" s="1"/>
  <c r="DA80" i="1"/>
  <c r="CB80" i="1" s="1"/>
  <c r="DA38" i="1"/>
  <c r="CB38" i="1" s="1"/>
  <c r="DA24" i="1"/>
  <c r="CB24" i="1" s="1"/>
  <c r="DA20" i="1"/>
  <c r="CB20" i="1" s="1"/>
  <c r="DA149" i="1"/>
  <c r="CB149" i="1" s="1"/>
  <c r="DA660" i="1"/>
  <c r="CB660" i="1" s="1"/>
  <c r="DA635" i="1"/>
  <c r="CB635" i="1" s="1"/>
  <c r="DA631" i="1"/>
  <c r="CB631" i="1" s="1"/>
  <c r="DA623" i="1"/>
  <c r="CB623" i="1" s="1"/>
  <c r="DA530" i="1"/>
  <c r="CB530" i="1" s="1"/>
  <c r="DA150" i="1"/>
  <c r="CB150" i="1" s="1"/>
  <c r="DA605" i="1"/>
  <c r="CB605" i="1" s="1"/>
  <c r="CX378" i="1"/>
  <c r="DA378" i="1" s="1"/>
  <c r="CB378" i="1" s="1"/>
  <c r="DA157" i="1"/>
  <c r="CB157" i="1" s="1"/>
  <c r="DA93" i="1"/>
  <c r="CB93" i="1" s="1"/>
  <c r="DA91" i="1"/>
  <c r="CB91" i="1" s="1"/>
  <c r="DA81" i="1"/>
  <c r="CB81" i="1" s="1"/>
  <c r="DA32" i="1"/>
  <c r="CB32" i="1" s="1"/>
  <c r="DA31" i="1"/>
  <c r="CB31" i="1" s="1"/>
  <c r="DA29" i="1"/>
  <c r="CB29" i="1" s="1"/>
  <c r="DA25" i="1"/>
  <c r="CB25" i="1" s="1"/>
  <c r="CW580" i="1"/>
  <c r="DA467" i="1"/>
  <c r="CB467" i="1" s="1"/>
  <c r="DA411" i="1"/>
  <c r="CB411" i="1" s="1"/>
  <c r="DA271" i="1"/>
  <c r="CB271" i="1" s="1"/>
  <c r="CX379" i="1"/>
  <c r="DA379" i="1" s="1"/>
  <c r="CB379" i="1" s="1"/>
  <c r="DA148" i="1"/>
  <c r="CB148" i="1" s="1"/>
  <c r="DA503" i="1"/>
  <c r="CB503" i="1" s="1"/>
  <c r="DA491" i="1"/>
  <c r="CB491" i="1" s="1"/>
  <c r="DA412" i="1"/>
  <c r="CB412" i="1" s="1"/>
  <c r="DA404" i="1"/>
  <c r="CB404" i="1" s="1"/>
  <c r="DA388" i="1"/>
  <c r="CB388" i="1" s="1"/>
  <c r="DA377" i="1"/>
  <c r="CB377" i="1" s="1"/>
  <c r="DA365" i="1"/>
  <c r="CB365" i="1" s="1"/>
  <c r="DA361" i="1"/>
  <c r="CB361" i="1" s="1"/>
  <c r="DA562" i="1"/>
  <c r="CB562" i="1" s="1"/>
  <c r="DA540" i="1"/>
  <c r="CB540" i="1" s="1"/>
  <c r="DA145" i="1"/>
  <c r="CB145" i="1" s="1"/>
  <c r="DA654" i="1"/>
  <c r="CB654" i="1" s="1"/>
  <c r="DA628" i="1"/>
  <c r="CB628" i="1" s="1"/>
  <c r="CX648" i="1"/>
  <c r="DA648" i="1" s="1"/>
  <c r="CB648" i="1" s="1"/>
  <c r="DA545" i="1"/>
  <c r="CB545" i="1" s="1"/>
  <c r="DA541" i="1"/>
  <c r="CB541" i="1" s="1"/>
  <c r="DA531" i="1"/>
  <c r="CB531" i="1" s="1"/>
  <c r="DA519" i="1"/>
  <c r="CB519" i="1" s="1"/>
  <c r="DA443" i="1"/>
  <c r="CB443" i="1" s="1"/>
  <c r="DA126" i="1"/>
  <c r="CB126" i="1" s="1"/>
  <c r="DA40" i="1"/>
  <c r="CB40" i="1" s="1"/>
  <c r="DA558" i="1"/>
  <c r="CB558" i="1" s="1"/>
  <c r="DA548" i="1"/>
  <c r="CB548" i="1" s="1"/>
  <c r="CX549" i="1"/>
  <c r="CX534" i="1" s="1"/>
  <c r="DA534" i="1" s="1"/>
  <c r="CB534" i="1" s="1"/>
  <c r="DA514" i="1"/>
  <c r="CB514" i="1" s="1"/>
  <c r="DA493" i="1"/>
  <c r="CB493" i="1" s="1"/>
  <c r="DA468" i="1"/>
  <c r="CB468" i="1" s="1"/>
  <c r="DA450" i="1"/>
  <c r="CB450" i="1" s="1"/>
  <c r="DA446" i="1"/>
  <c r="CB446" i="1" s="1"/>
  <c r="DA430" i="1"/>
  <c r="CB430" i="1" s="1"/>
  <c r="DA426" i="1"/>
  <c r="CB426" i="1" s="1"/>
  <c r="DA414" i="1"/>
  <c r="CB414" i="1" s="1"/>
  <c r="DA386" i="1"/>
  <c r="CB386" i="1" s="1"/>
  <c r="DA346" i="1"/>
  <c r="CB346" i="1" s="1"/>
  <c r="DA342" i="1"/>
  <c r="CB342" i="1" s="1"/>
  <c r="DA294" i="1"/>
  <c r="CB294" i="1" s="1"/>
  <c r="DA653" i="1"/>
  <c r="CB653" i="1" s="1"/>
  <c r="CX620" i="1"/>
  <c r="DA620" i="1" s="1"/>
  <c r="CB620" i="1" s="1"/>
  <c r="DA576" i="1"/>
  <c r="CB576" i="1" s="1"/>
  <c r="DA657" i="1"/>
  <c r="CB657" i="1" s="1"/>
  <c r="DA607" i="1"/>
  <c r="CB607" i="1" s="1"/>
  <c r="DA599" i="1"/>
  <c r="CB599" i="1" s="1"/>
  <c r="DA569" i="1"/>
  <c r="CB569" i="1" s="1"/>
  <c r="DA561" i="1"/>
  <c r="CB561" i="1" s="1"/>
  <c r="DA547" i="1"/>
  <c r="CB547" i="1" s="1"/>
  <c r="DA525" i="1"/>
  <c r="CB525" i="1" s="1"/>
  <c r="DA517" i="1"/>
  <c r="CB517" i="1" s="1"/>
  <c r="DA453" i="1"/>
  <c r="CB453" i="1" s="1"/>
  <c r="DA445" i="1"/>
  <c r="CB445" i="1" s="1"/>
  <c r="DA429" i="1"/>
  <c r="CB429" i="1" s="1"/>
  <c r="CX571" i="1"/>
  <c r="DA571" i="1" s="1"/>
  <c r="CB571" i="1" s="1"/>
  <c r="CW582" i="1"/>
  <c r="DA95" i="1"/>
  <c r="CB95" i="1" s="1"/>
  <c r="DA36" i="1"/>
  <c r="CB36" i="1" s="1"/>
  <c r="DA372" i="1"/>
  <c r="CB372" i="1" s="1"/>
  <c r="DA368" i="1"/>
  <c r="CB368" i="1" s="1"/>
  <c r="DA364" i="1"/>
  <c r="CB364" i="1" s="1"/>
  <c r="DA317" i="1"/>
  <c r="CB317" i="1" s="1"/>
  <c r="DA292" i="1"/>
  <c r="CB292" i="1" s="1"/>
  <c r="CW573" i="1"/>
  <c r="DA573" i="1" s="1"/>
  <c r="CB573" i="1" s="1"/>
  <c r="CW584" i="1"/>
  <c r="DA584" i="1" s="1"/>
  <c r="CB584" i="1" s="1"/>
  <c r="DA532" i="1"/>
  <c r="CB532" i="1" s="1"/>
  <c r="DA528" i="1"/>
  <c r="CB528" i="1" s="1"/>
  <c r="DA520" i="1"/>
  <c r="CB520" i="1" s="1"/>
  <c r="DA516" i="1"/>
  <c r="CB516" i="1" s="1"/>
  <c r="DA507" i="1"/>
  <c r="CB507" i="1" s="1"/>
  <c r="DA506" i="1"/>
  <c r="CB506" i="1" s="1"/>
  <c r="DA457" i="1"/>
  <c r="CB457" i="1" s="1"/>
  <c r="DA452" i="1"/>
  <c r="CB452" i="1" s="1"/>
  <c r="DA448" i="1"/>
  <c r="CB448" i="1" s="1"/>
  <c r="DA686" i="1"/>
  <c r="CB686" i="1" s="1"/>
  <c r="DA673" i="1"/>
  <c r="CB673" i="1" s="1"/>
  <c r="DA658" i="1"/>
  <c r="CB658" i="1" s="1"/>
  <c r="DA652" i="1"/>
  <c r="CB652" i="1" s="1"/>
  <c r="DA629" i="1"/>
  <c r="CB629" i="1" s="1"/>
  <c r="DA625" i="1"/>
  <c r="CB625" i="1" s="1"/>
  <c r="DA621" i="1"/>
  <c r="CB621" i="1" s="1"/>
  <c r="DA494" i="1"/>
  <c r="CB494" i="1" s="1"/>
  <c r="DA471" i="1"/>
  <c r="CB471" i="1" s="1"/>
  <c r="DA318" i="1"/>
  <c r="CB318" i="1" s="1"/>
  <c r="DA252" i="1"/>
  <c r="CB252" i="1" s="1"/>
  <c r="DA228" i="1"/>
  <c r="CB228" i="1" s="1"/>
  <c r="DA205" i="1"/>
  <c r="CB205" i="1" s="1"/>
  <c r="DA83" i="1"/>
  <c r="CB83" i="1" s="1"/>
  <c r="CX646" i="1"/>
  <c r="DA646" i="1" s="1"/>
  <c r="CB646" i="1" s="1"/>
  <c r="DA682" i="1"/>
  <c r="CB682" i="1" s="1"/>
  <c r="DA556" i="1"/>
  <c r="CB556" i="1" s="1"/>
  <c r="CW589" i="1"/>
  <c r="DA589" i="1" s="1"/>
  <c r="CB589" i="1" s="1"/>
  <c r="DA609" i="1"/>
  <c r="CB609" i="1" s="1"/>
  <c r="DA527" i="1"/>
  <c r="CB527" i="1" s="1"/>
  <c r="DA456" i="1"/>
  <c r="CB456" i="1" s="1"/>
  <c r="DA423" i="1"/>
  <c r="CB423" i="1" s="1"/>
  <c r="DA410" i="1"/>
  <c r="CB410" i="1" s="1"/>
  <c r="DA383" i="1"/>
  <c r="CB383" i="1" s="1"/>
  <c r="DA375" i="1"/>
  <c r="CB375" i="1" s="1"/>
  <c r="DA363" i="1"/>
  <c r="CB363" i="1" s="1"/>
  <c r="DA354" i="1"/>
  <c r="CB354" i="1" s="1"/>
  <c r="DA349" i="1"/>
  <c r="CB349" i="1" s="1"/>
  <c r="DA345" i="1"/>
  <c r="CB345" i="1" s="1"/>
  <c r="DA341" i="1"/>
  <c r="CB341" i="1" s="1"/>
  <c r="DA94" i="1"/>
  <c r="CB94" i="1" s="1"/>
  <c r="DA92" i="1"/>
  <c r="CB92" i="1" s="1"/>
  <c r="DA90" i="1"/>
  <c r="CB90" i="1" s="1"/>
  <c r="DA88" i="1"/>
  <c r="CB88" i="1" s="1"/>
  <c r="DA633" i="1"/>
  <c r="CB633" i="1" s="1"/>
  <c r="DA615" i="1"/>
  <c r="CB615" i="1" s="1"/>
  <c r="DA543" i="1"/>
  <c r="CB543" i="1" s="1"/>
  <c r="DA500" i="1"/>
  <c r="CB500" i="1" s="1"/>
  <c r="DA441" i="1"/>
  <c r="CB441" i="1" s="1"/>
  <c r="DA438" i="1"/>
  <c r="CB438" i="1" s="1"/>
  <c r="DA427" i="1"/>
  <c r="CB427" i="1" s="1"/>
  <c r="DA424" i="1"/>
  <c r="CB424" i="1" s="1"/>
  <c r="DA415" i="1"/>
  <c r="CB415" i="1" s="1"/>
  <c r="DA403" i="1"/>
  <c r="CB403" i="1" s="1"/>
  <c r="DA392" i="1"/>
  <c r="CB392" i="1" s="1"/>
  <c r="DA391" i="1"/>
  <c r="CB391" i="1" s="1"/>
  <c r="DA376" i="1"/>
  <c r="CB376" i="1" s="1"/>
  <c r="DA79" i="1"/>
  <c r="CB79" i="1" s="1"/>
  <c r="DA39" i="1"/>
  <c r="CB39" i="1" s="1"/>
  <c r="DA19" i="1"/>
  <c r="CB19" i="1" s="1"/>
  <c r="DA18" i="1"/>
  <c r="CB18" i="1" s="1"/>
  <c r="DA87" i="1"/>
  <c r="CB87" i="1" s="1"/>
  <c r="CW225" i="1"/>
  <c r="DA225" i="1" s="1"/>
  <c r="CB225" i="1" s="1"/>
  <c r="CW290" i="1"/>
  <c r="DA290" i="1" s="1"/>
  <c r="CB290" i="1" s="1"/>
  <c r="CX655" i="1"/>
  <c r="DA655" i="1" s="1"/>
  <c r="CB655" i="1" s="1"/>
  <c r="CX643" i="1"/>
  <c r="DA643" i="1" s="1"/>
  <c r="CB643" i="1" s="1"/>
  <c r="CW110" i="1"/>
  <c r="DA110" i="1" s="1"/>
  <c r="CB110" i="1" s="1"/>
  <c r="DA692" i="1"/>
  <c r="CB692" i="1" s="1"/>
  <c r="DA226" i="1"/>
  <c r="CB226" i="1" s="1"/>
  <c r="DA681" i="1"/>
  <c r="CB681" i="1" s="1"/>
  <c r="DA674" i="1"/>
  <c r="CB674" i="1" s="1"/>
  <c r="DA639" i="1"/>
  <c r="CB639" i="1" s="1"/>
  <c r="DA563" i="1"/>
  <c r="CB563" i="1" s="1"/>
  <c r="DA559" i="1"/>
  <c r="CB559" i="1" s="1"/>
  <c r="DA482" i="1"/>
  <c r="CB482" i="1" s="1"/>
  <c r="DA478" i="1"/>
  <c r="CB478" i="1" s="1"/>
  <c r="DA439" i="1"/>
  <c r="CB439" i="1" s="1"/>
  <c r="DA273" i="1"/>
  <c r="CB273" i="1" s="1"/>
  <c r="DA21" i="1"/>
  <c r="CB21" i="1" s="1"/>
  <c r="DA17" i="1"/>
  <c r="CB17" i="1" s="1"/>
  <c r="CX595" i="1"/>
  <c r="DA595" i="1" s="1"/>
  <c r="CB595" i="1" s="1"/>
  <c r="DA565" i="1"/>
  <c r="CB565" i="1" s="1"/>
  <c r="DA274" i="1"/>
  <c r="CB274" i="1" s="1"/>
  <c r="CW246" i="1"/>
  <c r="DA246" i="1" s="1"/>
  <c r="CB246" i="1" s="1"/>
  <c r="CX645" i="1"/>
  <c r="DA645" i="1" s="1"/>
  <c r="CB645" i="1" s="1"/>
  <c r="CX649" i="1"/>
  <c r="DA649" i="1" s="1"/>
  <c r="CB649" i="1" s="1"/>
  <c r="DA293" i="1"/>
  <c r="CB293" i="1" s="1"/>
  <c r="CW291" i="1"/>
  <c r="DA291" i="1" s="1"/>
  <c r="CB291" i="1" s="1"/>
  <c r="DA115" i="1"/>
  <c r="CB115" i="1" s="1"/>
  <c r="CW109" i="1"/>
  <c r="DA109" i="1" s="1"/>
  <c r="CB109" i="1" s="1"/>
  <c r="CW203" i="1"/>
  <c r="DA203" i="1" s="1"/>
  <c r="CB203" i="1" s="1"/>
  <c r="CX677" i="1"/>
  <c r="DA677" i="1" s="1"/>
  <c r="CB677" i="1" s="1"/>
  <c r="CW247" i="1"/>
  <c r="DA247" i="1" s="1"/>
  <c r="CB247" i="1" s="1"/>
  <c r="DA248" i="1"/>
  <c r="CB248" i="1" s="1"/>
  <c r="DA187" i="1"/>
  <c r="CB187" i="1" s="1"/>
  <c r="CW180" i="1"/>
  <c r="DA180" i="1" s="1"/>
  <c r="CB180" i="1" s="1"/>
  <c r="DA627" i="1"/>
  <c r="CB627" i="1" s="1"/>
  <c r="DA608" i="1"/>
  <c r="CB608" i="1" s="1"/>
  <c r="DA601" i="1"/>
  <c r="CB601" i="1" s="1"/>
  <c r="DA564" i="1"/>
  <c r="CB564" i="1" s="1"/>
  <c r="DA549" i="1"/>
  <c r="CB549" i="1" s="1"/>
  <c r="DA533" i="1"/>
  <c r="CB533" i="1" s="1"/>
  <c r="DA529" i="1"/>
  <c r="CB529" i="1" s="1"/>
  <c r="DA521" i="1"/>
  <c r="CB521" i="1" s="1"/>
  <c r="DA518" i="1"/>
  <c r="CB518" i="1" s="1"/>
  <c r="DA505" i="1"/>
  <c r="CB505" i="1" s="1"/>
  <c r="CX508" i="1"/>
  <c r="DA508" i="1" s="1"/>
  <c r="CB508" i="1" s="1"/>
  <c r="DA502" i="1"/>
  <c r="CB502" i="1" s="1"/>
  <c r="DA477" i="1"/>
  <c r="CB477" i="1" s="1"/>
  <c r="DA470" i="1"/>
  <c r="CB470" i="1" s="1"/>
  <c r="DA469" i="1"/>
  <c r="CB469" i="1" s="1"/>
  <c r="DA451" i="1"/>
  <c r="CB451" i="1" s="1"/>
  <c r="DA447" i="1"/>
  <c r="CB447" i="1" s="1"/>
  <c r="DA407" i="1"/>
  <c r="CB407" i="1" s="1"/>
  <c r="CX357" i="1"/>
  <c r="DA357" i="1" s="1"/>
  <c r="CB357" i="1" s="1"/>
  <c r="DA359" i="1"/>
  <c r="CB359" i="1" s="1"/>
  <c r="DA356" i="1"/>
  <c r="CB356" i="1" s="1"/>
  <c r="DA272" i="1"/>
  <c r="CB272" i="1" s="1"/>
  <c r="DA270" i="1"/>
  <c r="CB270" i="1" s="1"/>
  <c r="DA229" i="1"/>
  <c r="CB229" i="1" s="1"/>
  <c r="DA227" i="1"/>
  <c r="CB227" i="1" s="1"/>
  <c r="DA206" i="1"/>
  <c r="CB206" i="1" s="1"/>
  <c r="DA204" i="1"/>
  <c r="CB204" i="1" s="1"/>
  <c r="DA185" i="1"/>
  <c r="CB185" i="1" s="1"/>
  <c r="CW181" i="1"/>
  <c r="DA181" i="1" s="1"/>
  <c r="CB181" i="1" s="1"/>
  <c r="DA77" i="1"/>
  <c r="CB77" i="1" s="1"/>
  <c r="DA76" i="1"/>
  <c r="CB76" i="1" s="1"/>
  <c r="DA33" i="1"/>
  <c r="CB33" i="1" s="1"/>
  <c r="DA30" i="1"/>
  <c r="CB30" i="1" s="1"/>
  <c r="DA28" i="1"/>
  <c r="CB28" i="1" s="1"/>
  <c r="DA27" i="1"/>
  <c r="CB27" i="1" s="1"/>
  <c r="DA26" i="1"/>
  <c r="CB26" i="1" s="1"/>
  <c r="DA690" i="1"/>
  <c r="CB690" i="1" s="1"/>
  <c r="DA675" i="1"/>
  <c r="CB675" i="1" s="1"/>
  <c r="DA671" i="1"/>
  <c r="CB671" i="1" s="1"/>
  <c r="CX642" i="1"/>
  <c r="DA642" i="1" s="1"/>
  <c r="CB642" i="1" s="1"/>
  <c r="DA637" i="1"/>
  <c r="CB637" i="1" s="1"/>
  <c r="DA542" i="1"/>
  <c r="CB542" i="1" s="1"/>
  <c r="DA492" i="1"/>
  <c r="CB492" i="1" s="1"/>
  <c r="DA400" i="1"/>
  <c r="CB400" i="1" s="1"/>
  <c r="DA688" i="1"/>
  <c r="CB688" i="1" s="1"/>
  <c r="DA687" i="1"/>
  <c r="CB687" i="1" s="1"/>
  <c r="DA679" i="1"/>
  <c r="CB679" i="1" s="1"/>
  <c r="DA676" i="1"/>
  <c r="CB676" i="1" s="1"/>
  <c r="DA661" i="1"/>
  <c r="CB661" i="1" s="1"/>
  <c r="DA638" i="1"/>
  <c r="CB638" i="1" s="1"/>
  <c r="DA634" i="1"/>
  <c r="CB634" i="1" s="1"/>
  <c r="DA624" i="1"/>
  <c r="CB624" i="1" s="1"/>
  <c r="DA611" i="1"/>
  <c r="CB611" i="1" s="1"/>
  <c r="DA602" i="1"/>
  <c r="CB602" i="1" s="1"/>
  <c r="DA598" i="1"/>
  <c r="CB598" i="1" s="1"/>
  <c r="DA523" i="1"/>
  <c r="CB523" i="1" s="1"/>
  <c r="DA515" i="1"/>
  <c r="CB515" i="1" s="1"/>
  <c r="DA499" i="1"/>
  <c r="CB499" i="1" s="1"/>
  <c r="DA481" i="1"/>
  <c r="CB481" i="1" s="1"/>
  <c r="DA464" i="1"/>
  <c r="CB464" i="1" s="1"/>
  <c r="CX472" i="1"/>
  <c r="DA472" i="1" s="1"/>
  <c r="CB472" i="1" s="1"/>
  <c r="DA442" i="1"/>
  <c r="CB442" i="1" s="1"/>
  <c r="DA413" i="1"/>
  <c r="CB413" i="1" s="1"/>
  <c r="DA408" i="1"/>
  <c r="CB408" i="1" s="1"/>
  <c r="DA390" i="1"/>
  <c r="CB390" i="1" s="1"/>
  <c r="DA389" i="1"/>
  <c r="CB389" i="1" s="1"/>
  <c r="DA385" i="1"/>
  <c r="CB385" i="1" s="1"/>
  <c r="DA348" i="1"/>
  <c r="CB348" i="1" s="1"/>
  <c r="DA347" i="1"/>
  <c r="CB347" i="1" s="1"/>
  <c r="DA344" i="1"/>
  <c r="CB344" i="1" s="1"/>
  <c r="DA343" i="1"/>
  <c r="CB343" i="1" s="1"/>
  <c r="DA314" i="1"/>
  <c r="CB314" i="1" s="1"/>
  <c r="DA160" i="1"/>
  <c r="CB160" i="1" s="1"/>
  <c r="DA124" i="1"/>
  <c r="CB124" i="1" s="1"/>
  <c r="DA78" i="1"/>
  <c r="CB78" i="1" s="1"/>
  <c r="CX535" i="1"/>
  <c r="DA535" i="1" s="1"/>
  <c r="CB535" i="1" s="1"/>
  <c r="CX570" i="1"/>
  <c r="DA570" i="1" s="1"/>
  <c r="CB570" i="1" s="1"/>
  <c r="CW202" i="1"/>
  <c r="DA202" i="1" s="1"/>
  <c r="CB202" i="1" s="1"/>
  <c r="CX496" i="1"/>
  <c r="DA496" i="1" s="1"/>
  <c r="CB496" i="1" s="1"/>
  <c r="DA183" i="1"/>
  <c r="CB183" i="1" s="1"/>
  <c r="DA560" i="1"/>
  <c r="CB560" i="1" s="1"/>
  <c r="CW587" i="1"/>
  <c r="DA587" i="1" s="1"/>
  <c r="CB587" i="1" s="1"/>
  <c r="DA659" i="1"/>
  <c r="CB659" i="1" s="1"/>
  <c r="CX641" i="1"/>
  <c r="DA641" i="1" s="1"/>
  <c r="CB641" i="1" s="1"/>
  <c r="CW586" i="1"/>
  <c r="DA586" i="1" s="1"/>
  <c r="CB586" i="1" s="1"/>
  <c r="CW572" i="1"/>
  <c r="CW511" i="1" s="1"/>
  <c r="DA511" i="1" s="1"/>
  <c r="CB511" i="1" s="1"/>
  <c r="CW579" i="1"/>
  <c r="DA579" i="1" s="1"/>
  <c r="CB579" i="1" s="1"/>
  <c r="DA683" i="1"/>
  <c r="CB683" i="1" s="1"/>
  <c r="DA672" i="1"/>
  <c r="CB672" i="1" s="1"/>
  <c r="DA600" i="1"/>
  <c r="CB600" i="1" s="1"/>
  <c r="CW583" i="1"/>
  <c r="DA583" i="1" s="1"/>
  <c r="CB583" i="1" s="1"/>
  <c r="DA512" i="1"/>
  <c r="CB512" i="1" s="1"/>
  <c r="CW581" i="1"/>
  <c r="DA581" i="1" s="1"/>
  <c r="CB581" i="1" s="1"/>
  <c r="DA680" i="1"/>
  <c r="CB680" i="1" s="1"/>
  <c r="DA636" i="1"/>
  <c r="CB636" i="1" s="1"/>
  <c r="DA626" i="1"/>
  <c r="CB626" i="1" s="1"/>
  <c r="CW86" i="1"/>
  <c r="DA86" i="1" s="1"/>
  <c r="CB86" i="1" s="1"/>
  <c r="CW574" i="1"/>
  <c r="DA574" i="1" s="1"/>
  <c r="CB574" i="1" s="1"/>
  <c r="CW590" i="1"/>
  <c r="DA590" i="1" s="1"/>
  <c r="CB590" i="1" s="1"/>
  <c r="DA596" i="1"/>
  <c r="CB596" i="1" s="1"/>
  <c r="DA567" i="1"/>
  <c r="CB567" i="1" s="1"/>
  <c r="CW577" i="1"/>
  <c r="DA577" i="1" s="1"/>
  <c r="CB577" i="1" s="1"/>
  <c r="DA551" i="1"/>
  <c r="CB551" i="1" s="1"/>
  <c r="DA44" i="1"/>
  <c r="CB44" i="1" s="1"/>
  <c r="CW41" i="1"/>
  <c r="DA41" i="1" s="1"/>
  <c r="CB41" i="1" s="1"/>
  <c r="CW224" i="1"/>
  <c r="DA224" i="1" s="1"/>
  <c r="CB224" i="1" s="1"/>
  <c r="CX381" i="1"/>
  <c r="DA381" i="1" s="1"/>
  <c r="CB381" i="1" s="1"/>
  <c r="CX382" i="1"/>
  <c r="DA382" i="1" s="1"/>
  <c r="CB382" i="1" s="1"/>
  <c r="CX380" i="1"/>
  <c r="DA380" i="1" s="1"/>
  <c r="CB380" i="1" s="1"/>
  <c r="CX651" i="1"/>
  <c r="DA651" i="1" s="1"/>
  <c r="CB651" i="1" s="1"/>
  <c r="DA121" i="1"/>
  <c r="CB121" i="1" s="1"/>
  <c r="CW588" i="1"/>
  <c r="DA588" i="1" s="1"/>
  <c r="CB588" i="1" s="1"/>
  <c r="CW592" i="1"/>
  <c r="DA592" i="1" s="1"/>
  <c r="CB592" i="1" s="1"/>
  <c r="CW585" i="1"/>
  <c r="DA585" i="1" s="1"/>
  <c r="CB585" i="1" s="1"/>
  <c r="CW578" i="1"/>
  <c r="DA578" i="1" s="1"/>
  <c r="CB578" i="1" s="1"/>
  <c r="CW591" i="1"/>
  <c r="DA591" i="1" s="1"/>
  <c r="CB591" i="1" s="1"/>
  <c r="CW575" i="1"/>
  <c r="DA575" i="1" s="1"/>
  <c r="CB575" i="1" s="1"/>
  <c r="CW111" i="1"/>
  <c r="DA111" i="1" s="1"/>
  <c r="CB111" i="1" s="1"/>
  <c r="DA689" i="1"/>
  <c r="CB689" i="1" s="1"/>
  <c r="DA684" i="1"/>
  <c r="CB684" i="1" s="1"/>
  <c r="DA647" i="1"/>
  <c r="CB647" i="1" s="1"/>
  <c r="DA640" i="1"/>
  <c r="CB640" i="1" s="1"/>
  <c r="DA557" i="1"/>
  <c r="CB557" i="1" s="1"/>
  <c r="CX437" i="1"/>
  <c r="DA437" i="1" s="1"/>
  <c r="CB437" i="1" s="1"/>
  <c r="DA544" i="1"/>
  <c r="CB544" i="1" s="1"/>
  <c r="DA479" i="1"/>
  <c r="CB479" i="1" s="1"/>
  <c r="DA476" i="1"/>
  <c r="CB476" i="1" s="1"/>
  <c r="DA463" i="1"/>
  <c r="CB463" i="1" s="1"/>
  <c r="DA454" i="1"/>
  <c r="CB454" i="1" s="1"/>
  <c r="DA425" i="1"/>
  <c r="CB425" i="1" s="1"/>
  <c r="DA366" i="1"/>
  <c r="CB366" i="1" s="1"/>
  <c r="DA360" i="1"/>
  <c r="CB360" i="1" s="1"/>
  <c r="DA355" i="1"/>
  <c r="CB355" i="1" s="1"/>
  <c r="DA250" i="1"/>
  <c r="CB250" i="1" s="1"/>
  <c r="DA82" i="1"/>
  <c r="CB82" i="1" s="1"/>
  <c r="DA610" i="1"/>
  <c r="CB610" i="1" s="1"/>
  <c r="DA597" i="1"/>
  <c r="CB597" i="1" s="1"/>
  <c r="DA568" i="1"/>
  <c r="CB568" i="1" s="1"/>
  <c r="DA526" i="1"/>
  <c r="CB526" i="1" s="1"/>
  <c r="DA501" i="1"/>
  <c r="CB501" i="1" s="1"/>
  <c r="DA488" i="1"/>
  <c r="CB488" i="1" s="1"/>
  <c r="DA431" i="1"/>
  <c r="CB431" i="1" s="1"/>
  <c r="DA428" i="1"/>
  <c r="CB428" i="1" s="1"/>
  <c r="DA371" i="1"/>
  <c r="CB371" i="1" s="1"/>
  <c r="DA367" i="1"/>
  <c r="CB367" i="1" s="1"/>
  <c r="DA678" i="1"/>
  <c r="CB678" i="1" s="1"/>
  <c r="CX669" i="1"/>
  <c r="DA669" i="1" s="1"/>
  <c r="CB669" i="1" s="1"/>
  <c r="DA656" i="1"/>
  <c r="CB656" i="1" s="1"/>
  <c r="DA613" i="1"/>
  <c r="CB613" i="1" s="1"/>
  <c r="DA582" i="1"/>
  <c r="CB582" i="1" s="1"/>
  <c r="CX572" i="1"/>
  <c r="DA444" i="1"/>
  <c r="CB444" i="1" s="1"/>
  <c r="DA384" i="1"/>
  <c r="CB384" i="1" s="1"/>
  <c r="DA315" i="1"/>
  <c r="CB315" i="1" s="1"/>
  <c r="DA89" i="1"/>
  <c r="CB89" i="1" s="1"/>
  <c r="CX398" i="1"/>
  <c r="DA398" i="1" s="1"/>
  <c r="CB398" i="1" s="1"/>
  <c r="DA168" i="1"/>
  <c r="CB168" i="1" s="1"/>
  <c r="CW158" i="1"/>
  <c r="DA158" i="1" s="1"/>
  <c r="CB158" i="1" s="1"/>
  <c r="DA440" i="1"/>
  <c r="CB440" i="1" s="1"/>
  <c r="CW159" i="1"/>
  <c r="DA159" i="1" s="1"/>
  <c r="CB159" i="1" s="1"/>
  <c r="CW268" i="1"/>
  <c r="DA268" i="1" s="1"/>
  <c r="CB268" i="1" s="1"/>
  <c r="CX685" i="1"/>
  <c r="DA612" i="1"/>
  <c r="CB612" i="1" s="1"/>
  <c r="DA603" i="1"/>
  <c r="CB603" i="1" s="1"/>
  <c r="DA504" i="1"/>
  <c r="CB504" i="1" s="1"/>
  <c r="DA483" i="1"/>
  <c r="CB483" i="1" s="1"/>
  <c r="DA475" i="1"/>
  <c r="CB475" i="1" s="1"/>
  <c r="DA455" i="1"/>
  <c r="CB455" i="1" s="1"/>
  <c r="CX432" i="1"/>
  <c r="CX420" i="1" s="1"/>
  <c r="DA420" i="1" s="1"/>
  <c r="CB420" i="1" s="1"/>
  <c r="DA402" i="1"/>
  <c r="CB402" i="1" s="1"/>
  <c r="DA399" i="1"/>
  <c r="CB399" i="1" s="1"/>
  <c r="DA487" i="1"/>
  <c r="CB487" i="1" s="1"/>
  <c r="CX536" i="1"/>
  <c r="DA536" i="1" s="1"/>
  <c r="CB536" i="1" s="1"/>
  <c r="CW313" i="1"/>
  <c r="DA313" i="1" s="1"/>
  <c r="CB313" i="1" s="1"/>
  <c r="DA580" i="1"/>
  <c r="CB580" i="1" s="1"/>
  <c r="CX484" i="1"/>
  <c r="DA484" i="1" s="1"/>
  <c r="CB484" i="1" s="1"/>
  <c r="DA691" i="1"/>
  <c r="CB691" i="1" s="1"/>
  <c r="CX650" i="1"/>
  <c r="DA650" i="1" s="1"/>
  <c r="CB650" i="1" s="1"/>
  <c r="CX644" i="1"/>
  <c r="DA644" i="1" s="1"/>
  <c r="CB644" i="1" s="1"/>
  <c r="DA632" i="1"/>
  <c r="CB632" i="1" s="1"/>
  <c r="DA604" i="1"/>
  <c r="CB604" i="1" s="1"/>
  <c r="DA495" i="1"/>
  <c r="CB495" i="1" s="1"/>
  <c r="DA480" i="1"/>
  <c r="CB480" i="1" s="1"/>
  <c r="DA466" i="1"/>
  <c r="CB466" i="1" s="1"/>
  <c r="DA465" i="1"/>
  <c r="CB465" i="1" s="1"/>
  <c r="DA418" i="1"/>
  <c r="CB418" i="1" s="1"/>
  <c r="CW269" i="1"/>
  <c r="DA269" i="1" s="1"/>
  <c r="CB269" i="1" s="1"/>
  <c r="CW312" i="1"/>
  <c r="DA312" i="1" s="1"/>
  <c r="CB312" i="1" s="1"/>
  <c r="DA670" i="1"/>
  <c r="CB670" i="1" s="1"/>
  <c r="DA630" i="1"/>
  <c r="CB630" i="1" s="1"/>
  <c r="DA614" i="1"/>
  <c r="CB614" i="1" s="1"/>
  <c r="DA606" i="1"/>
  <c r="CB606" i="1" s="1"/>
  <c r="DA566" i="1"/>
  <c r="CB566" i="1" s="1"/>
  <c r="DA546" i="1"/>
  <c r="CB546" i="1" s="1"/>
  <c r="DA524" i="1"/>
  <c r="CB524" i="1" s="1"/>
  <c r="DA522" i="1"/>
  <c r="CB522" i="1" s="1"/>
  <c r="CX513" i="1"/>
  <c r="DA513" i="1" s="1"/>
  <c r="CB513" i="1" s="1"/>
  <c r="DA489" i="1"/>
  <c r="CB489" i="1" s="1"/>
  <c r="DA387" i="1"/>
  <c r="CB387" i="1" s="1"/>
  <c r="DA319" i="1"/>
  <c r="CB319" i="1" s="1"/>
  <c r="CW147" i="1"/>
  <c r="DA147" i="1" s="1"/>
  <c r="CB147" i="1" s="1"/>
  <c r="DA449" i="1"/>
  <c r="CB449" i="1" s="1"/>
  <c r="DA393" i="1"/>
  <c r="CB393" i="1" s="1"/>
  <c r="DA37" i="1"/>
  <c r="CB37" i="1" s="1"/>
  <c r="CW146" i="1"/>
  <c r="DA146" i="1" s="1"/>
  <c r="CB146" i="1" s="1"/>
  <c r="CW144" i="1"/>
  <c r="DA416" i="1"/>
  <c r="CB416" i="1" s="1"/>
  <c r="DA406" i="1"/>
  <c r="CB406" i="1" s="1"/>
  <c r="DA373" i="1"/>
  <c r="CB373" i="1" s="1"/>
  <c r="CX537" i="1" l="1"/>
  <c r="DA537" i="1" s="1"/>
  <c r="CB537" i="1" s="1"/>
  <c r="CX538" i="1"/>
  <c r="DA538" i="1" s="1"/>
  <c r="CB538" i="1" s="1"/>
  <c r="CX539" i="1"/>
  <c r="DA539" i="1" s="1"/>
  <c r="CB539" i="1" s="1"/>
  <c r="CX497" i="1"/>
  <c r="DA497" i="1" s="1"/>
  <c r="CB497" i="1" s="1"/>
  <c r="CW510" i="1"/>
  <c r="DA510" i="1" s="1"/>
  <c r="CB510" i="1" s="1"/>
  <c r="CW509" i="1"/>
  <c r="DA509" i="1" s="1"/>
  <c r="CB509" i="1" s="1"/>
  <c r="DA572" i="1"/>
  <c r="CB572" i="1" s="1"/>
  <c r="CX486" i="1"/>
  <c r="DA486" i="1" s="1"/>
  <c r="CB486" i="1" s="1"/>
  <c r="CX498" i="1"/>
  <c r="DA498" i="1" s="1"/>
  <c r="CB498" i="1" s="1"/>
  <c r="CX485" i="1"/>
  <c r="DA485" i="1" s="1"/>
  <c r="CB485" i="1" s="1"/>
  <c r="CX462" i="1"/>
  <c r="DA462" i="1" s="1"/>
  <c r="CB462" i="1" s="1"/>
  <c r="CX461" i="1"/>
  <c r="DA461" i="1" s="1"/>
  <c r="CB461" i="1" s="1"/>
  <c r="CX473" i="1"/>
  <c r="DA473" i="1" s="1"/>
  <c r="CB473" i="1" s="1"/>
  <c r="CX555" i="1"/>
  <c r="DA555" i="1" s="1"/>
  <c r="CB555" i="1" s="1"/>
  <c r="CX553" i="1"/>
  <c r="DA553" i="1" s="1"/>
  <c r="CB553" i="1" s="1"/>
  <c r="CX668" i="1"/>
  <c r="DA668" i="1" s="1"/>
  <c r="CB668" i="1" s="1"/>
  <c r="CW108" i="1"/>
  <c r="CX554" i="1"/>
  <c r="DA554" i="1" s="1"/>
  <c r="CB554" i="1" s="1"/>
  <c r="CX552" i="1"/>
  <c r="DA552" i="1" s="1"/>
  <c r="CB552" i="1" s="1"/>
  <c r="CX421" i="1"/>
  <c r="DA421" i="1" s="1"/>
  <c r="CB421" i="1" s="1"/>
  <c r="DA432" i="1"/>
  <c r="CB432" i="1" s="1"/>
  <c r="CX422" i="1"/>
  <c r="DA422" i="1" s="1"/>
  <c r="CB422" i="1" s="1"/>
  <c r="CX419" i="1"/>
  <c r="DA419" i="1" s="1"/>
  <c r="CB419" i="1" s="1"/>
  <c r="CX667" i="1"/>
  <c r="DA667" i="1" s="1"/>
  <c r="CB667" i="1" s="1"/>
  <c r="DA144" i="1"/>
  <c r="CB144" i="1" s="1"/>
  <c r="CW143" i="1"/>
  <c r="DA143" i="1" s="1"/>
  <c r="CB143" i="1" s="1"/>
  <c r="DA685" i="1"/>
  <c r="CB685" i="1" s="1"/>
  <c r="CX474" i="1"/>
  <c r="DA474" i="1" s="1"/>
  <c r="CB474" i="1" s="1"/>
  <c r="CX459" i="1" l="1"/>
  <c r="DA459" i="1" s="1"/>
  <c r="CB459" i="1" s="1"/>
  <c r="CX460" i="1"/>
  <c r="DA460" i="1" s="1"/>
  <c r="CB460" i="1" s="1"/>
  <c r="CX458" i="1"/>
  <c r="DA458" i="1" s="1"/>
  <c r="CB458" i="1" s="1"/>
  <c r="CW107" i="1"/>
  <c r="DA107" i="1" s="1"/>
  <c r="CB107" i="1" s="1"/>
  <c r="DA108" i="1"/>
  <c r="CB108" i="1" s="1"/>
</calcChain>
</file>

<file path=xl/sharedStrings.xml><?xml version="1.0" encoding="utf-8"?>
<sst xmlns="http://schemas.openxmlformats.org/spreadsheetml/2006/main" count="973" uniqueCount="211">
  <si>
    <t>F I L T E R</t>
  </si>
  <si>
    <t>Poznámky Úč MÚJ 3-01</t>
  </si>
  <si>
    <t>IČO</t>
  </si>
  <si>
    <t>DIČ</t>
  </si>
  <si>
    <t>Z</t>
  </si>
  <si>
    <t>Riadok bude vidieť.</t>
  </si>
  <si>
    <t>1.</t>
  </si>
  <si>
    <t>Všeobecné údaje</t>
  </si>
  <si>
    <t>Názov Spoločnosti a jej sídlo</t>
  </si>
  <si>
    <t>Automatické skrytie riadku.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</si>
  <si>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</si>
  <si>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</si>
  <si>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</si>
  <si>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</si>
  <si>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</si>
  <si>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</si>
  <si>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</si>
  <si>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nie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</si>
  <si>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</si>
  <si>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</si>
  <si>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</si>
  <si>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</si>
  <si>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</si>
  <si>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</si>
  <si>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</si>
  <si>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</si>
  <si>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</si>
  <si>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</si>
  <si>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</si>
  <si>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</si>
  <si>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</si>
  <si>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</si>
  <si>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</si>
  <si>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Chcem skryť riadok.</t>
  </si>
  <si>
    <t>Druh zmeny účtovných zásad alebo metód</t>
  </si>
  <si>
    <t>Dôvod zmeny</t>
  </si>
  <si>
    <t>Hodnota vplyvu na výsledok hospodárenia alebo na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</si>
  <si>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</si>
  <si>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</si>
  <si>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</si>
  <si>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</si>
  <si>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</si>
  <si>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</si>
  <si>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</si>
  <si>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</si>
  <si>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</si>
  <si>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</si>
  <si>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</si>
  <si>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</si>
  <si>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</si>
  <si>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</si>
  <si>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</si>
  <si>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</si>
  <si>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</si>
  <si>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</si>
  <si>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</si>
  <si>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</si>
  <si>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</si>
  <si>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</si>
  <si>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</si>
  <si>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</si>
  <si>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</si>
  <si>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</si>
  <si>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</si>
  <si>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</si>
  <si>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</si>
  <si>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</si>
  <si>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</si>
  <si>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</si>
  <si>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</si>
  <si>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</si>
  <si>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</si>
  <si>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</si>
  <si>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</si>
  <si>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</si>
  <si>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</si>
  <si>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</si>
  <si>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</si>
  <si>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</si>
  <si>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</si>
  <si>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</si>
  <si>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</si>
  <si>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</si>
  <si>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</si>
  <si>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</si>
  <si>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</si>
  <si>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</si>
  <si>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</si>
  <si>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</si>
  <si>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</si>
  <si>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</si>
  <si>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</si>
  <si>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</si>
  <si>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</si>
  <si>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</si>
  <si>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</si>
  <si>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</si>
  <si>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</si>
  <si>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</si>
  <si>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</si>
  <si>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</si>
  <si>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</si>
  <si>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</si>
  <si>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</si>
  <si>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</si>
  <si>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</si>
  <si>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</si>
  <si>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</si>
  <si>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</si>
  <si>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</si>
  <si>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</si>
  <si>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</si>
  <si>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</si>
  <si>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</si>
  <si>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</si>
  <si>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</si>
  <si>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</si>
  <si>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</si>
  <si>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</si>
  <si>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</si>
  <si>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</si>
  <si>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</si>
  <si>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</si>
  <si>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</si>
  <si>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 xml:space="preserve">vynosy spolocnosti v roku 2014 boli vyrazne ovplyvnene predajom investicneho majetku 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</si>
  <si>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</si>
  <si>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</si>
  <si>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</si>
  <si>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</si>
  <si>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ZC predaneho majetku</t>
  </si>
  <si>
    <t>náklad</t>
  </si>
  <si>
    <t>trzba z predaja HM</t>
  </si>
  <si>
    <t>výnos</t>
  </si>
  <si>
    <t>Informácie o vlastných akciách</t>
  </si>
  <si>
    <t>neeviduje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</si>
  <si>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</si>
  <si>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</si>
  <si>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</si>
  <si>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</si>
  <si>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</si>
  <si>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</si>
  <si>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</si>
  <si>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</si>
  <si>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</si>
  <si>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</si>
  <si>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</si>
  <si>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</si>
  <si>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</si>
  <si>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</si>
  <si>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</si>
  <si>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</si>
  <si>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</si>
  <si>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</si>
  <si>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</si>
  <si>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</si>
  <si>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</si>
  <si>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</si>
  <si>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rPr>
        <sz val="11"/>
        <color indexed="8"/>
        <rFont val="Calibri"/>
        <family val="2"/>
        <charset val="238"/>
      </rP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</si>
  <si>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</si>
  <si>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</si>
  <si>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</si>
  <si>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</si>
  <si>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</si>
  <si>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</si>
  <si>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</si>
  <si>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</si>
  <si>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</si>
  <si>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</si>
  <si>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</si>
  <si>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</si>
  <si>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</si>
  <si>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</si>
  <si>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</si>
  <si>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</si>
  <si>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</si>
  <si>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</si>
  <si>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</si>
  <si>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</si>
  <si>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</si>
  <si>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</si>
  <si>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</si>
  <si>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</si>
  <si>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</si>
  <si>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</si>
  <si>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</si>
  <si>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</si>
  <si>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</si>
  <si>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</si>
  <si>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</si>
  <si>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</si>
  <si>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</si>
  <si>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</si>
  <si>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</si>
  <si>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</si>
  <si>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</si>
  <si>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</si>
  <si>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</si>
  <si>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</si>
  <si>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</si>
  <si>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</si>
  <si>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</si>
  <si>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</si>
  <si>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osobné motorové vozidlá</t>
  </si>
  <si>
    <t>rovnomerná</t>
  </si>
  <si>
    <t>0,25</t>
  </si>
  <si>
    <t>Opton s.r.o.</t>
  </si>
  <si>
    <t>Karpatské námestie 10A, 83106 Bratislava</t>
  </si>
  <si>
    <t>Tunelovacie zariadenie</t>
  </si>
  <si>
    <t>16,67</t>
  </si>
  <si>
    <t>Nákladný príves, bager,pretláčacia raketa</t>
  </si>
  <si>
    <t>16,6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</si>
</sst>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\-??\ _€_-;_-@_-"/>
    <numFmt numFmtId="165" formatCode="0\ %"/>
    <numFmt numFmtId="166" formatCode="0.00\ %"/>
    <numFmt numFmtId="167" formatCode="dd/mm/yyyy"/>
  </numFmts>
  <fonts count="2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7"/>
      </patternFill>
    </fill>
  </fills>
  <borders count="4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7" fillId="0" borderId="0" applyFill="0" applyBorder="0" applyAlignment="0" applyProtection="0"/>
    <xf numFmtId="0" fontId="1" fillId="0" borderId="0"/>
    <xf numFmtId="165" fontId="27" fillId="0" borderId="0" applyFill="0" applyBorder="0" applyAlignment="0" applyProtection="0"/>
  </cellStyleXfs>
  <cellXfs count="204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10" fillId="5" borderId="1" xfId="0" applyFont="1" applyFill="1" applyBorder="1" applyProtection="1">
      <protection hidden="1"/>
    </xf>
    <xf numFmtId="0" fontId="3" fillId="5" borderId="2" xfId="0" applyFont="1" applyFill="1" applyBorder="1" applyProtection="1">
      <protection hidden="1"/>
    </xf>
    <xf numFmtId="0" fontId="10" fillId="5" borderId="2" xfId="0" applyFont="1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11" fillId="5" borderId="2" xfId="0" applyFont="1" applyFill="1" applyBorder="1" applyAlignment="1" applyProtection="1">
      <alignment horizontal="left"/>
      <protection hidden="1"/>
    </xf>
    <xf numFmtId="0" fontId="11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2" xfId="0" applyFont="1" applyFill="1" applyBorder="1" applyProtection="1">
      <protection hidden="1"/>
    </xf>
    <xf numFmtId="0" fontId="3" fillId="5" borderId="2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3" xfId="0" applyFont="1" applyFill="1" applyBorder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17" fillId="4" borderId="0" xfId="0" applyFont="1" applyFill="1" applyAlignment="1" applyProtection="1">
      <alignment horizontal="left" shrinkToFit="1"/>
      <protection locked="0"/>
    </xf>
    <xf numFmtId="0" fontId="2" fillId="0" borderId="22" xfId="0" applyFont="1" applyBorder="1" applyAlignment="1" applyProtection="1">
      <alignment horizontal="right" vertical="center" wrapText="1"/>
      <protection hidden="1"/>
    </xf>
    <xf numFmtId="167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Alignment="1" applyProtection="1">
      <alignment horizontal="center"/>
      <protection locked="0" hidden="1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left" vertical="center" wrapText="1"/>
      <protection hidden="1"/>
    </xf>
    <xf numFmtId="3" fontId="17" fillId="0" borderId="24" xfId="0" applyNumberFormat="1" applyFont="1" applyBorder="1" applyAlignment="1" applyProtection="1">
      <alignment horizontal="center" vertical="center" shrinkToFit="1"/>
      <protection hidden="1"/>
    </xf>
    <xf numFmtId="166" fontId="17" fillId="4" borderId="23" xfId="3" applyNumberFormat="1" applyFont="1" applyFill="1" applyBorder="1" applyAlignment="1" applyProtection="1">
      <alignment horizontal="center" vertical="center" shrinkToFit="1"/>
      <protection locked="0"/>
    </xf>
    <xf numFmtId="166" fontId="17" fillId="4" borderId="24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67" fontId="17" fillId="4" borderId="40" xfId="0" applyNumberFormat="1" applyFont="1" applyFill="1" applyBorder="1" applyAlignment="1" applyProtection="1">
      <alignment horizontal="center"/>
      <protection locked="0"/>
    </xf>
    <xf numFmtId="3" fontId="15" fillId="3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4" borderId="0" xfId="0" applyFont="1" applyFill="1" applyAlignment="1" applyProtection="1">
      <alignment horizontal="left" shrinkToFit="1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3" fontId="24" fillId="3" borderId="35" xfId="0" applyNumberFormat="1" applyFont="1" applyFill="1" applyBorder="1" applyAlignment="1" applyProtection="1">
      <alignment horizontal="center"/>
      <protection locked="0"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left" shrinkToFit="1"/>
      <protection locked="0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8" xfId="0" applyFont="1" applyFill="1" applyBorder="1" applyAlignment="1" applyProtection="1">
      <alignment horizontal="left" shrinkToFit="1"/>
      <protection locked="0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left"/>
      <protection hidden="1"/>
    </xf>
    <xf numFmtId="0" fontId="5" fillId="4" borderId="9" xfId="0" applyFont="1" applyFill="1" applyBorder="1" applyAlignment="1" applyProtection="1">
      <alignment horizontal="left" shrinkToFit="1"/>
      <protection locked="0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0" fillId="0" borderId="6" xfId="0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4" xfId="0" applyNumberFormat="1" applyFont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left" wrapTex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3" xfId="0" applyNumberForma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66" fontId="15" fillId="0" borderId="24" xfId="3" applyNumberFormat="1" applyFont="1" applyFill="1" applyBorder="1" applyAlignment="1" applyProtection="1">
      <alignment horizontal="center" shrinkToFit="1"/>
      <protection hidden="1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6" xfId="0" applyNumberForma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66" fontId="15" fillId="0" borderId="27" xfId="3" applyNumberFormat="1" applyFont="1" applyFill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 shrinkToFit="1"/>
      <protection hidden="1"/>
    </xf>
    <xf numFmtId="0" fontId="0" fillId="0" borderId="28" xfId="0" applyBorder="1" applyAlignment="1" applyProtection="1">
      <alignment horizontal="center" vertical="center" shrinkToFit="1"/>
      <protection hidden="1"/>
    </xf>
    <xf numFmtId="0" fontId="0" fillId="0" borderId="29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164" fontId="0" fillId="0" borderId="24" xfId="1" applyFont="1" applyFill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0" fontId="0" fillId="0" borderId="22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24" xfId="0" applyBorder="1" applyAlignment="1" applyProtection="1">
      <alignment horizontal="center" shrinkToFit="1"/>
      <protection hidden="1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left" wrapText="1"/>
      <protection hidden="1"/>
    </xf>
    <xf numFmtId="3" fontId="17" fillId="10" borderId="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wrapText="1"/>
      <protection hidden="1"/>
    </xf>
    <xf numFmtId="3" fontId="15" fillId="3" borderId="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 shrinkToFit="1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0" fillId="2" borderId="17" xfId="0" applyFill="1" applyBorder="1" applyAlignment="1" applyProtection="1">
      <alignment horizontal="center"/>
      <protection hidden="1"/>
    </xf>
    <xf numFmtId="3" fontId="15" fillId="3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9" borderId="4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18" xfId="0" applyFont="1" applyBorder="1" applyAlignment="1" applyProtection="1">
      <alignment horizontal="left" wrapText="1"/>
      <protection hidden="1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4" xfId="0" applyFont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5" fillId="2" borderId="0" xfId="0" applyFont="1" applyFill="1" applyAlignment="1" applyProtection="1">
      <alignment horizontal="left" shrinkToFit="1"/>
      <protection hidden="1"/>
    </xf>
    <xf numFmtId="0" fontId="5" fillId="4" borderId="0" xfId="0" applyFont="1" applyFill="1" applyAlignment="1" applyProtection="1">
      <alignment horizontal="left" wrapText="1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Alignment="1" applyProtection="1">
      <alignment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Alignment="1" applyProtection="1">
      <alignment horizontal="left" shrinkToFit="1"/>
      <protection locked="0" hidden="1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0" fillId="2" borderId="44" xfId="0" applyFill="1" applyBorder="1" applyAlignment="1" applyProtection="1">
      <alignment horizontal="left"/>
      <protection hidden="1"/>
    </xf>
    <xf numFmtId="3" fontId="17" fillId="4" borderId="44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left"/>
      <protection hidden="1"/>
    </xf>
    <xf numFmtId="3" fontId="17" fillId="4" borderId="7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16" fillId="2" borderId="10" xfId="0" applyFont="1" applyFill="1" applyBorder="1" applyAlignment="1" applyProtection="1">
      <alignment horizontal="left" shrinkToFit="1"/>
      <protection hidden="1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0" fillId="4" borderId="4" xfId="0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11" fillId="5" borderId="2" xfId="0" applyFont="1" applyFill="1" applyBorder="1" applyAlignment="1" applyProtection="1">
      <alignment horizontal="left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2"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B694"/>
  <sheetViews>
    <sheetView tabSelected="1" workbookViewId="0">
      <pane xSplit="79" ySplit="1" topLeftCell="CB183" activePane="bottomRight" state="frozen"/>
      <selection pane="topRight" activeCell="CB1" sqref="CB1"/>
      <selection pane="bottomLeft" activeCell="A2" sqref="A2"/>
      <selection pane="bottomRight" activeCell="AB693" sqref="AB693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 customWidth="1"/>
    <col min="99" max="100" width="2.85546875" style="1" hidden="1" customWidth="1"/>
    <col min="101" max="101" width="2" style="2" hidden="1" customWidth="1"/>
    <col min="102" max="103" width="2" style="3" hidden="1" customWidth="1"/>
    <col min="104" max="104" width="6.7109375" style="3" hidden="1" customWidth="1"/>
    <col min="105" max="105" width="1.85546875" style="3" hidden="1" customWidth="1"/>
    <col min="106" max="120" width="2.85546875" style="1" hidden="1" customWidth="1"/>
    <col min="121" max="121" width="2.85546875" style="1" customWidth="1"/>
    <col min="122" max="122" width="2.85546875" style="4" customWidth="1"/>
    <col min="123" max="129" width="2.85546875" style="5" customWidth="1"/>
    <col min="130" max="130" width="2.85546875" style="6" customWidth="1"/>
    <col min="131" max="132" width="3.5703125" style="4" customWidth="1"/>
    <col min="133" max="133" width="3.5703125" style="1" customWidth="1"/>
    <col min="134" max="1638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customHeight="1" x14ac:dyDescent="0.25">
      <c r="A2" s="7"/>
      <c r="D2" s="202" t="s">
        <v>1</v>
      </c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X2" s="1" t="s">
        <v>2</v>
      </c>
      <c r="Z2" s="11"/>
      <c r="AA2" s="11"/>
      <c r="AB2" s="201">
        <v>5</v>
      </c>
      <c r="AC2" s="201"/>
      <c r="AD2" s="201">
        <v>5</v>
      </c>
      <c r="AE2" s="201"/>
      <c r="AF2" s="201">
        <v>1</v>
      </c>
      <c r="AG2" s="201"/>
      <c r="AH2" s="201"/>
      <c r="AI2" s="201">
        <v>3</v>
      </c>
      <c r="AJ2" s="201"/>
      <c r="AK2" s="201">
        <v>0</v>
      </c>
      <c r="AL2" s="201"/>
      <c r="AM2" s="201">
        <v>5</v>
      </c>
      <c r="AN2" s="201"/>
      <c r="AO2" s="201">
        <v>6</v>
      </c>
      <c r="AP2" s="201"/>
      <c r="AQ2" s="201">
        <v>8</v>
      </c>
      <c r="AR2" s="201"/>
      <c r="AW2" s="11"/>
      <c r="AX2" s="1" t="s">
        <v>3</v>
      </c>
      <c r="AZ2" s="11"/>
      <c r="BA2" s="11"/>
      <c r="BB2" s="201">
        <v>2</v>
      </c>
      <c r="BC2" s="201"/>
      <c r="BD2" s="201">
        <v>1</v>
      </c>
      <c r="BE2" s="201"/>
      <c r="BF2" s="201">
        <v>2</v>
      </c>
      <c r="BG2" s="201"/>
      <c r="BH2" s="201"/>
      <c r="BI2" s="201">
        <v>0</v>
      </c>
      <c r="BJ2" s="201"/>
      <c r="BK2" s="201">
        <v>9</v>
      </c>
      <c r="BL2" s="201"/>
      <c r="BM2" s="201">
        <v>0</v>
      </c>
      <c r="BN2" s="201"/>
      <c r="BO2" s="201">
        <v>6</v>
      </c>
      <c r="BP2" s="201"/>
      <c r="BQ2" s="201">
        <v>0</v>
      </c>
      <c r="BR2" s="201"/>
      <c r="BS2" s="201">
        <v>0</v>
      </c>
      <c r="BT2" s="201"/>
      <c r="BU2" s="201">
        <v>7</v>
      </c>
      <c r="BV2" s="201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customHeight="1" x14ac:dyDescent="0.25">
      <c r="A3" s="7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W3" s="11"/>
      <c r="AZ3" s="11"/>
      <c r="BA3" s="11"/>
      <c r="BB3" s="11"/>
      <c r="BC3" s="16"/>
      <c r="BE3" s="16"/>
      <c r="BF3" s="16"/>
      <c r="BG3" s="16"/>
      <c r="BH3" s="16"/>
      <c r="BJ3" s="16"/>
      <c r="BK3" s="16"/>
      <c r="BL3" s="16"/>
      <c r="BM3" s="16"/>
      <c r="BN3" s="11"/>
      <c r="BO3" s="16"/>
      <c r="BP3" s="16"/>
      <c r="BQ3" s="16"/>
      <c r="BR3" s="16"/>
      <c r="BS3" s="16"/>
      <c r="BT3" s="16"/>
      <c r="BU3" s="16"/>
      <c r="BV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customHeight="1" x14ac:dyDescent="0.25">
      <c r="A4" s="7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W4" s="11"/>
      <c r="AZ4" s="11"/>
      <c r="BA4" s="11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17" t="s">
        <v>6</v>
      </c>
      <c r="C5" s="18"/>
      <c r="D5" s="18"/>
      <c r="E5" s="19" t="s">
        <v>7</v>
      </c>
      <c r="F5" s="18"/>
      <c r="G5" s="20"/>
      <c r="H5" s="19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2"/>
      <c r="BK5" s="18"/>
      <c r="BL5" s="20"/>
      <c r="BM5" s="22"/>
      <c r="BN5" s="21"/>
      <c r="BO5" s="20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23"/>
      <c r="CA5" s="12"/>
      <c r="CB5" s="24" t="str">
        <f t="shared" ref="CB5:CB68" si="0">+IF(DA5=0,"Riadok bude skrytý.","Riadok bude vidieť.")</f>
        <v>Riadok bude vidieť.</v>
      </c>
      <c r="CW5" s="25">
        <v>1</v>
      </c>
      <c r="CZ5" s="3">
        <f t="shared" ref="CZ5:CZ68" si="1">IF(CC5="",1,IF(CC5="Chcem skryť riadok.",0,1))</f>
        <v>1</v>
      </c>
      <c r="DA5" s="3">
        <f t="shared" ref="DA5:DA16" si="2">+IF(CW5+CX5+CY5=0,0,IF(CZ5=0,0,1))</f>
        <v>1</v>
      </c>
      <c r="DZ5" s="10"/>
    </row>
    <row r="6" spans="1:130" x14ac:dyDescent="0.25">
      <c r="A6" s="7"/>
      <c r="CA6" s="8"/>
      <c r="CB6" s="24" t="str">
        <f t="shared" si="0"/>
        <v>Riadok bude vidieť.</v>
      </c>
      <c r="CW6" s="26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27" t="s">
        <v>8</v>
      </c>
      <c r="CA7" s="8"/>
      <c r="CB7" s="24" t="str">
        <f t="shared" si="0"/>
        <v>Riadok bude vidieť.</v>
      </c>
      <c r="CC7" s="28" t="s">
        <v>9</v>
      </c>
      <c r="CW7" s="26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4" t="str">
        <f t="shared" si="0"/>
        <v>Riadok bude vidieť.</v>
      </c>
      <c r="CC8" s="28" t="s">
        <v>9</v>
      </c>
      <c r="CW8" s="26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81" t="s">
        <v>205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"/>
      <c r="CB9" s="24" t="str">
        <f t="shared" si="0"/>
        <v>Riadok bude vidieť.</v>
      </c>
      <c r="CC9" s="28" t="s">
        <v>9</v>
      </c>
      <c r="CD9" s="29"/>
      <c r="CE9" s="30"/>
      <c r="CW9" s="26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81" t="s">
        <v>206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"/>
      <c r="CB10" s="24" t="str">
        <f t="shared" si="0"/>
        <v>Riadok bude vidieť.</v>
      </c>
      <c r="CC10" s="28" t="s">
        <v>9</v>
      </c>
      <c r="CW10" s="26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4" t="str">
        <f t="shared" si="0"/>
        <v>Riadok bude vidieť.</v>
      </c>
      <c r="CC11" s="28" t="s">
        <v>9</v>
      </c>
      <c r="CW11" s="26">
        <v>1</v>
      </c>
      <c r="CZ11" s="3">
        <f t="shared" si="1"/>
        <v>1</v>
      </c>
      <c r="DA11" s="3">
        <f t="shared" si="2"/>
        <v>1</v>
      </c>
      <c r="DZ11" s="10"/>
    </row>
    <row r="12" spans="1:130" hidden="1" x14ac:dyDescent="0.25">
      <c r="A12" s="7"/>
      <c r="B12" s="27" t="s">
        <v>10</v>
      </c>
      <c r="C12" s="31"/>
      <c r="D12" s="31"/>
      <c r="E12" s="31"/>
      <c r="F12" s="31"/>
      <c r="G12" s="31"/>
      <c r="H12" s="31"/>
      <c r="CA12" s="12"/>
      <c r="CB12" s="24" t="str">
        <f t="shared" si="0"/>
        <v>Riadok bude skrytý.</v>
      </c>
      <c r="CC12" s="28" t="s">
        <v>9</v>
      </c>
      <c r="CW12" s="3">
        <f t="shared" ref="CW12:CW35" si="3">+IF($J$14="nie je",0,1)</f>
        <v>0</v>
      </c>
      <c r="CZ12" s="3">
        <f t="shared" si="1"/>
        <v>1</v>
      </c>
      <c r="DA12" s="3">
        <f t="shared" si="2"/>
        <v>0</v>
      </c>
      <c r="DZ12" s="10"/>
    </row>
    <row r="13" spans="1:130" hidden="1" x14ac:dyDescent="0.25">
      <c r="A13" s="7"/>
      <c r="CA13" s="8"/>
      <c r="CB13" s="24" t="str">
        <f t="shared" si="0"/>
        <v>Riadok bude skrytý.</v>
      </c>
      <c r="CC13" s="28" t="s">
        <v>9</v>
      </c>
      <c r="CW13" s="3">
        <f t="shared" si="3"/>
        <v>0</v>
      </c>
      <c r="CZ13" s="3">
        <f t="shared" si="1"/>
        <v>1</v>
      </c>
      <c r="DA13" s="3">
        <f t="shared" si="2"/>
        <v>0</v>
      </c>
      <c r="DZ13" s="10"/>
    </row>
    <row r="14" spans="1:130" hidden="1" x14ac:dyDescent="0.25">
      <c r="A14" s="7"/>
      <c r="B14" s="1" t="s">
        <v>11</v>
      </c>
      <c r="J14" s="89" t="s">
        <v>12</v>
      </c>
      <c r="K14" s="89"/>
      <c r="L14" s="89"/>
      <c r="M14" s="89"/>
      <c r="N14" s="89"/>
      <c r="O14" s="1" t="s">
        <v>13</v>
      </c>
      <c r="P14" s="32"/>
      <c r="BH14" s="1" t="str">
        <f>+IF(J14="je","Spoločnosť uvádza:","")</f>
        <v/>
      </c>
      <c r="CA14" s="33"/>
      <c r="CB14" s="24" t="str">
        <f t="shared" si="0"/>
        <v>Riadok bude skrytý.</v>
      </c>
      <c r="CC14" s="28" t="s">
        <v>9</v>
      </c>
      <c r="CG14" s="34"/>
      <c r="CW14" s="3">
        <f t="shared" si="3"/>
        <v>0</v>
      </c>
      <c r="CZ14" s="3">
        <f t="shared" si="1"/>
        <v>1</v>
      </c>
      <c r="DA14" s="3">
        <f t="shared" si="2"/>
        <v>0</v>
      </c>
      <c r="DZ14" s="10"/>
    </row>
    <row r="15" spans="1:130" hidden="1" x14ac:dyDescent="0.25">
      <c r="A15" s="7"/>
      <c r="CA15" s="33"/>
      <c r="CB15" s="24" t="str">
        <f t="shared" si="0"/>
        <v>Riadok bude skrytý.</v>
      </c>
      <c r="CC15" s="28" t="s">
        <v>9</v>
      </c>
      <c r="CW15" s="3">
        <f t="shared" si="3"/>
        <v>0</v>
      </c>
      <c r="CZ15" s="3">
        <f t="shared" si="1"/>
        <v>1</v>
      </c>
      <c r="DA15" s="3">
        <f t="shared" si="2"/>
        <v>0</v>
      </c>
      <c r="DZ15" s="10"/>
    </row>
    <row r="16" spans="1:130" hidden="1" x14ac:dyDescent="0.25">
      <c r="A16" s="7"/>
      <c r="B16" s="193" t="s">
        <v>14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33"/>
      <c r="CB16" s="24" t="str">
        <f t="shared" si="0"/>
        <v>Riadok bude skrytý.</v>
      </c>
      <c r="CC16" s="28" t="s">
        <v>9</v>
      </c>
      <c r="CW16" s="3">
        <f t="shared" si="3"/>
        <v>0</v>
      </c>
      <c r="CZ16" s="3">
        <f t="shared" si="1"/>
        <v>1</v>
      </c>
      <c r="DA16" s="3">
        <f t="shared" si="2"/>
        <v>0</v>
      </c>
      <c r="DZ16" s="10"/>
    </row>
    <row r="17" spans="1:130" hidden="1" x14ac:dyDescent="0.25">
      <c r="A17" s="7"/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33"/>
      <c r="CB17" s="24" t="str">
        <f t="shared" si="0"/>
        <v>Riadok bude skrytý.</v>
      </c>
      <c r="CC17" s="28" t="s">
        <v>9</v>
      </c>
      <c r="CW17" s="3">
        <f t="shared" si="3"/>
        <v>0</v>
      </c>
      <c r="CX17" s="3">
        <f>+IF(B17="",0,1)</f>
        <v>0</v>
      </c>
      <c r="CZ17" s="3">
        <f t="shared" si="1"/>
        <v>1</v>
      </c>
      <c r="DA17" s="35">
        <f>+IF(CW17*CX17=0,0,IF(CZ17=0,0,1))</f>
        <v>0</v>
      </c>
      <c r="DZ17" s="10"/>
    </row>
    <row r="18" spans="1:130" hidden="1" x14ac:dyDescent="0.25">
      <c r="A18" s="7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33"/>
      <c r="CB18" s="24" t="str">
        <f t="shared" si="0"/>
        <v>Riadok bude skrytý.</v>
      </c>
      <c r="CC18" s="28" t="s">
        <v>9</v>
      </c>
      <c r="CW18" s="3">
        <f t="shared" si="3"/>
        <v>0</v>
      </c>
      <c r="CX18" s="3">
        <f>+IF(B18="",0,1)</f>
        <v>0</v>
      </c>
      <c r="CZ18" s="3">
        <f t="shared" si="1"/>
        <v>1</v>
      </c>
      <c r="DA18" s="35">
        <f>+IF(CW18*CX18=0,0,IF(CZ18=0,0,1))</f>
        <v>0</v>
      </c>
      <c r="DZ18" s="10"/>
    </row>
    <row r="19" spans="1:130" hidden="1" x14ac:dyDescent="0.25">
      <c r="A19" s="7"/>
      <c r="B19" s="193" t="s">
        <v>15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33"/>
      <c r="CB19" s="24" t="str">
        <f t="shared" si="0"/>
        <v>Riadok bude skrytý.</v>
      </c>
      <c r="CC19" s="28" t="s">
        <v>9</v>
      </c>
      <c r="CW19" s="3">
        <f t="shared" si="3"/>
        <v>0</v>
      </c>
      <c r="CX19" s="3">
        <f>+IF(B20="",0,1)</f>
        <v>0</v>
      </c>
      <c r="CZ19" s="3">
        <f t="shared" si="1"/>
        <v>1</v>
      </c>
      <c r="DA19" s="35">
        <f>+IF(CW19*CX19=0,0,IF(CZ19=0,0,1))</f>
        <v>0</v>
      </c>
      <c r="DZ19" s="10"/>
    </row>
    <row r="20" spans="1:130" hidden="1" x14ac:dyDescent="0.25">
      <c r="A20" s="7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33"/>
      <c r="CB20" s="24" t="str">
        <f t="shared" si="0"/>
        <v>Riadok bude skrytý.</v>
      </c>
      <c r="CC20" s="28" t="s">
        <v>9</v>
      </c>
      <c r="CW20" s="3">
        <f t="shared" si="3"/>
        <v>0</v>
      </c>
      <c r="CX20" s="3">
        <f>+IF(B20="",0,1)</f>
        <v>0</v>
      </c>
      <c r="CZ20" s="3">
        <f t="shared" si="1"/>
        <v>1</v>
      </c>
      <c r="DA20" s="35">
        <f>+IF(CW20*CX20=0,0,IF(CZ20=0,0,1))</f>
        <v>0</v>
      </c>
      <c r="DZ20" s="10"/>
    </row>
    <row r="21" spans="1:130" hidden="1" x14ac:dyDescent="0.25">
      <c r="A21" s="7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33"/>
      <c r="CB21" s="24" t="str">
        <f t="shared" si="0"/>
        <v>Riadok bude skrytý.</v>
      </c>
      <c r="CC21" s="28" t="s">
        <v>9</v>
      </c>
      <c r="CW21" s="3">
        <f t="shared" si="3"/>
        <v>0</v>
      </c>
      <c r="CX21" s="3">
        <f>+IF(B21="",0,1)</f>
        <v>0</v>
      </c>
      <c r="CZ21" s="3">
        <f t="shared" si="1"/>
        <v>1</v>
      </c>
      <c r="DA21" s="35">
        <f>+IF(CW21*CX21=0,0,IF(CZ21=0,0,1))</f>
        <v>0</v>
      </c>
      <c r="DZ21" s="10"/>
    </row>
    <row r="22" spans="1:130" hidden="1" x14ac:dyDescent="0.25">
      <c r="A22" s="7"/>
      <c r="B22" s="193" t="s">
        <v>16</v>
      </c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33"/>
      <c r="CB22" s="24" t="str">
        <f t="shared" si="0"/>
        <v>Riadok bude skrytý.</v>
      </c>
      <c r="CC22" s="28" t="s">
        <v>9</v>
      </c>
      <c r="CW22" s="3">
        <f t="shared" si="3"/>
        <v>0</v>
      </c>
      <c r="CZ22" s="3">
        <f t="shared" si="1"/>
        <v>1</v>
      </c>
      <c r="DA22" s="3">
        <f>+IF(CW22+CX22+CY22=0,0,IF(CZ22=0,0,1))</f>
        <v>0</v>
      </c>
      <c r="DZ22" s="10"/>
    </row>
    <row r="23" spans="1:130" hidden="1" x14ac:dyDescent="0.25">
      <c r="A23" s="7"/>
      <c r="B23" s="198" t="s">
        <v>17</v>
      </c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9" t="str">
        <f>+IF(B23="nie","","Spoločnosť uvádza nasledujúce informácie:")</f>
        <v/>
      </c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199"/>
      <c r="AT23" s="199"/>
      <c r="AU23" s="199"/>
      <c r="AV23" s="199"/>
      <c r="AW23" s="199"/>
      <c r="AX23" s="199"/>
      <c r="AY23" s="199"/>
      <c r="AZ23" s="199"/>
      <c r="BA23" s="199"/>
      <c r="BB23" s="199"/>
      <c r="BC23" s="199"/>
      <c r="BD23" s="199"/>
      <c r="BE23" s="199"/>
      <c r="BF23" s="199"/>
      <c r="BG23" s="199"/>
      <c r="BH23" s="199"/>
      <c r="BI23" s="199"/>
      <c r="BJ23" s="199"/>
      <c r="BK23" s="199"/>
      <c r="BL23" s="199"/>
      <c r="BM23" s="199"/>
      <c r="BN23" s="199"/>
      <c r="BO23" s="199"/>
      <c r="BP23" s="199"/>
      <c r="BQ23" s="199"/>
      <c r="BR23" s="199"/>
      <c r="BS23" s="199"/>
      <c r="BT23" s="199"/>
      <c r="BU23" s="199"/>
      <c r="BV23" s="199"/>
      <c r="BW23" s="199"/>
      <c r="BX23" s="199"/>
      <c r="BY23" s="199"/>
      <c r="BZ23" s="199"/>
      <c r="CA23" s="33"/>
      <c r="CB23" s="24" t="str">
        <f t="shared" si="0"/>
        <v>Riadok bude skrytý.</v>
      </c>
      <c r="CC23" s="28" t="s">
        <v>9</v>
      </c>
      <c r="CW23" s="3">
        <f t="shared" si="3"/>
        <v>0</v>
      </c>
      <c r="CZ23" s="3">
        <f t="shared" si="1"/>
        <v>1</v>
      </c>
      <c r="DA23" s="3">
        <f>+IF(CW23+CX23+CY23=0,0,IF(CZ23=0,0,1))</f>
        <v>0</v>
      </c>
      <c r="DZ23" s="10"/>
    </row>
    <row r="24" spans="1:130" hidden="1" x14ac:dyDescent="0.25">
      <c r="A24" s="7"/>
      <c r="B24" s="200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33"/>
      <c r="CB24" s="24" t="str">
        <f t="shared" si="0"/>
        <v>Riadok bude skrytý.</v>
      </c>
      <c r="CC24" s="28" t="s">
        <v>9</v>
      </c>
      <c r="CW24" s="3">
        <f t="shared" si="3"/>
        <v>0</v>
      </c>
      <c r="CX24" s="3">
        <f t="shared" ref="CX24:CX33" si="4">+IF($B$23="nie",0,1)</f>
        <v>0</v>
      </c>
      <c r="CZ24" s="3">
        <f t="shared" si="1"/>
        <v>1</v>
      </c>
      <c r="DA24" s="35">
        <f>+IF(CW24*CX24=0,0,IF(CZ24=0,0,1))</f>
        <v>0</v>
      </c>
      <c r="DZ24" s="10"/>
    </row>
    <row r="25" spans="1:130" hidden="1" x14ac:dyDescent="0.25">
      <c r="A25" s="7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33"/>
      <c r="CB25" s="24" t="str">
        <f t="shared" si="0"/>
        <v>Riadok bude skrytý.</v>
      </c>
      <c r="CC25" s="28" t="s">
        <v>9</v>
      </c>
      <c r="CW25" s="3">
        <f t="shared" si="3"/>
        <v>0</v>
      </c>
      <c r="CX25" s="3">
        <f t="shared" si="4"/>
        <v>0</v>
      </c>
      <c r="CY25" s="3">
        <f t="shared" ref="CY25:CY33" si="5">+IF(B25="",0,1)</f>
        <v>0</v>
      </c>
      <c r="CZ25" s="3">
        <f t="shared" si="1"/>
        <v>1</v>
      </c>
      <c r="DA25" s="36">
        <f t="shared" ref="DA25:DA33" si="6">+IF(CW25*CX25*CY25=0,0,IF(CZ25=0,0,1))</f>
        <v>0</v>
      </c>
      <c r="DZ25" s="10"/>
    </row>
    <row r="26" spans="1:130" hidden="1" x14ac:dyDescent="0.25">
      <c r="A26" s="7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33"/>
      <c r="CB26" s="24" t="str">
        <f t="shared" si="0"/>
        <v>Riadok bude skrytý.</v>
      </c>
      <c r="CC26" s="28" t="s">
        <v>9</v>
      </c>
      <c r="CW26" s="3">
        <f t="shared" si="3"/>
        <v>0</v>
      </c>
      <c r="CX26" s="3">
        <f t="shared" si="4"/>
        <v>0</v>
      </c>
      <c r="CY26" s="3">
        <f t="shared" si="5"/>
        <v>0</v>
      </c>
      <c r="CZ26" s="3">
        <f t="shared" si="1"/>
        <v>1</v>
      </c>
      <c r="DA26" s="36">
        <f t="shared" si="6"/>
        <v>0</v>
      </c>
      <c r="DZ26" s="10"/>
    </row>
    <row r="27" spans="1:130" hidden="1" x14ac:dyDescent="0.25">
      <c r="A27" s="7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33"/>
      <c r="CB27" s="24" t="str">
        <f t="shared" si="0"/>
        <v>Riadok bude skrytý.</v>
      </c>
      <c r="CC27" s="28" t="s">
        <v>9</v>
      </c>
      <c r="CW27" s="3">
        <f t="shared" si="3"/>
        <v>0</v>
      </c>
      <c r="CX27" s="3">
        <f t="shared" si="4"/>
        <v>0</v>
      </c>
      <c r="CY27" s="3">
        <f t="shared" si="5"/>
        <v>0</v>
      </c>
      <c r="CZ27" s="3">
        <f t="shared" si="1"/>
        <v>1</v>
      </c>
      <c r="DA27" s="36">
        <f t="shared" si="6"/>
        <v>0</v>
      </c>
      <c r="DZ27" s="10"/>
    </row>
    <row r="28" spans="1:130" hidden="1" x14ac:dyDescent="0.25">
      <c r="A28" s="7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33"/>
      <c r="CB28" s="24" t="str">
        <f t="shared" si="0"/>
        <v>Riadok bude skrytý.</v>
      </c>
      <c r="CC28" s="28" t="s">
        <v>9</v>
      </c>
      <c r="CW28" s="3">
        <f t="shared" si="3"/>
        <v>0</v>
      </c>
      <c r="CX28" s="3">
        <f t="shared" si="4"/>
        <v>0</v>
      </c>
      <c r="CY28" s="3">
        <f t="shared" si="5"/>
        <v>0</v>
      </c>
      <c r="CZ28" s="3">
        <f t="shared" si="1"/>
        <v>1</v>
      </c>
      <c r="DA28" s="36">
        <f t="shared" si="6"/>
        <v>0</v>
      </c>
      <c r="DZ28" s="10"/>
    </row>
    <row r="29" spans="1:130" hidden="1" x14ac:dyDescent="0.25">
      <c r="A29" s="7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33"/>
      <c r="CB29" s="24" t="str">
        <f t="shared" si="0"/>
        <v>Riadok bude skrytý.</v>
      </c>
      <c r="CC29" s="28" t="s">
        <v>9</v>
      </c>
      <c r="CW29" s="3">
        <f t="shared" si="3"/>
        <v>0</v>
      </c>
      <c r="CX29" s="3">
        <f t="shared" si="4"/>
        <v>0</v>
      </c>
      <c r="CY29" s="3">
        <f t="shared" si="5"/>
        <v>0</v>
      </c>
      <c r="CZ29" s="3">
        <f t="shared" si="1"/>
        <v>1</v>
      </c>
      <c r="DA29" s="36">
        <f t="shared" si="6"/>
        <v>0</v>
      </c>
      <c r="DZ29" s="10"/>
    </row>
    <row r="30" spans="1:130" hidden="1" x14ac:dyDescent="0.25">
      <c r="A30" s="7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33"/>
      <c r="CB30" s="24" t="str">
        <f t="shared" si="0"/>
        <v>Riadok bude skrytý.</v>
      </c>
      <c r="CC30" s="28" t="s">
        <v>9</v>
      </c>
      <c r="CW30" s="3">
        <f t="shared" si="3"/>
        <v>0</v>
      </c>
      <c r="CX30" s="3">
        <f t="shared" si="4"/>
        <v>0</v>
      </c>
      <c r="CY30" s="3">
        <f t="shared" si="5"/>
        <v>0</v>
      </c>
      <c r="CZ30" s="3">
        <f t="shared" si="1"/>
        <v>1</v>
      </c>
      <c r="DA30" s="36">
        <f t="shared" si="6"/>
        <v>0</v>
      </c>
      <c r="DZ30" s="10"/>
    </row>
    <row r="31" spans="1:130" hidden="1" x14ac:dyDescent="0.25">
      <c r="A31" s="7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33"/>
      <c r="CB31" s="24" t="str">
        <f t="shared" si="0"/>
        <v>Riadok bude skrytý.</v>
      </c>
      <c r="CC31" s="28" t="s">
        <v>9</v>
      </c>
      <c r="CW31" s="3">
        <f t="shared" si="3"/>
        <v>0</v>
      </c>
      <c r="CX31" s="3">
        <f t="shared" si="4"/>
        <v>0</v>
      </c>
      <c r="CY31" s="3">
        <f t="shared" si="5"/>
        <v>0</v>
      </c>
      <c r="CZ31" s="3">
        <f t="shared" si="1"/>
        <v>1</v>
      </c>
      <c r="DA31" s="36">
        <f t="shared" si="6"/>
        <v>0</v>
      </c>
      <c r="DZ31" s="10"/>
    </row>
    <row r="32" spans="1:130" hidden="1" x14ac:dyDescent="0.25">
      <c r="A32" s="7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33"/>
      <c r="CB32" s="24" t="str">
        <f t="shared" si="0"/>
        <v>Riadok bude skrytý.</v>
      </c>
      <c r="CC32" s="28" t="s">
        <v>9</v>
      </c>
      <c r="CW32" s="3">
        <f t="shared" si="3"/>
        <v>0</v>
      </c>
      <c r="CX32" s="3">
        <f t="shared" si="4"/>
        <v>0</v>
      </c>
      <c r="CY32" s="3">
        <f t="shared" si="5"/>
        <v>0</v>
      </c>
      <c r="CZ32" s="3">
        <f t="shared" si="1"/>
        <v>1</v>
      </c>
      <c r="DA32" s="36">
        <f t="shared" si="6"/>
        <v>0</v>
      </c>
      <c r="DZ32" s="10"/>
    </row>
    <row r="33" spans="1:130" hidden="1" x14ac:dyDescent="0.25">
      <c r="A33" s="7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33"/>
      <c r="CB33" s="24" t="str">
        <f t="shared" si="0"/>
        <v>Riadok bude skrytý.</v>
      </c>
      <c r="CC33" s="28" t="s">
        <v>9</v>
      </c>
      <c r="CW33" s="3">
        <f t="shared" si="3"/>
        <v>0</v>
      </c>
      <c r="CX33" s="3">
        <f t="shared" si="4"/>
        <v>0</v>
      </c>
      <c r="CY33" s="3">
        <f t="shared" si="5"/>
        <v>0</v>
      </c>
      <c r="CZ33" s="3">
        <f t="shared" si="1"/>
        <v>1</v>
      </c>
      <c r="DA33" s="36">
        <f t="shared" si="6"/>
        <v>0</v>
      </c>
      <c r="DZ33" s="10"/>
    </row>
    <row r="34" spans="1:130" hidden="1" x14ac:dyDescent="0.25">
      <c r="A34" s="7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33"/>
      <c r="CB34" s="24" t="str">
        <f t="shared" si="0"/>
        <v>Riadok bude skrytý.</v>
      </c>
      <c r="CC34" s="28" t="s">
        <v>9</v>
      </c>
      <c r="CW34" s="3">
        <f t="shared" si="3"/>
        <v>0</v>
      </c>
      <c r="CZ34" s="3">
        <f t="shared" si="1"/>
        <v>1</v>
      </c>
      <c r="DA34" s="3">
        <f t="shared" ref="DA34:DA75" si="7">+IF(CW34+CX34+CY34=0,0,IF(CZ34=0,0,1))</f>
        <v>0</v>
      </c>
      <c r="DZ34" s="10"/>
    </row>
    <row r="35" spans="1:130" hidden="1" x14ac:dyDescent="0.25">
      <c r="A35" s="7"/>
      <c r="CA35" s="33"/>
      <c r="CB35" s="24" t="str">
        <f t="shared" si="0"/>
        <v>Riadok bude skrytý.</v>
      </c>
      <c r="CC35" s="28" t="s">
        <v>9</v>
      </c>
      <c r="CW35" s="3">
        <f t="shared" si="3"/>
        <v>0</v>
      </c>
      <c r="CZ35" s="3">
        <f t="shared" si="1"/>
        <v>1</v>
      </c>
      <c r="DA35" s="3">
        <f t="shared" si="7"/>
        <v>0</v>
      </c>
      <c r="DZ35" s="10"/>
    </row>
    <row r="36" spans="1:130" x14ac:dyDescent="0.25">
      <c r="A36" s="7"/>
      <c r="B36" s="37" t="s">
        <v>18</v>
      </c>
      <c r="CA36" s="12" t="s">
        <v>4</v>
      </c>
      <c r="CB36" s="24" t="str">
        <f t="shared" si="0"/>
        <v>Riadok bude vidieť.</v>
      </c>
      <c r="CC36" s="28" t="s">
        <v>9</v>
      </c>
      <c r="CW36" s="3">
        <f>+IF($AJ$39="",0,1)</f>
        <v>1</v>
      </c>
      <c r="CZ36" s="3">
        <f t="shared" si="1"/>
        <v>1</v>
      </c>
      <c r="DA36" s="3">
        <f t="shared" si="7"/>
        <v>1</v>
      </c>
      <c r="DZ36" s="10"/>
    </row>
    <row r="37" spans="1:130" x14ac:dyDescent="0.25">
      <c r="A37" s="7"/>
      <c r="B37" s="37"/>
      <c r="CA37" s="33"/>
      <c r="CB37" s="24" t="str">
        <f t="shared" si="0"/>
        <v>Riadok bude vidieť.</v>
      </c>
      <c r="CC37" s="28" t="s">
        <v>9</v>
      </c>
      <c r="CW37" s="3">
        <f>+IF($AJ$39="",0,1)</f>
        <v>1</v>
      </c>
      <c r="CZ37" s="3">
        <f t="shared" si="1"/>
        <v>1</v>
      </c>
      <c r="DA37" s="3">
        <f t="shared" si="7"/>
        <v>1</v>
      </c>
      <c r="DZ37" s="10"/>
    </row>
    <row r="38" spans="1:130" x14ac:dyDescent="0.25">
      <c r="A38" s="7"/>
      <c r="B38" s="194" t="s">
        <v>19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5">
        <v>2023</v>
      </c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  <c r="BO38" s="195"/>
      <c r="BP38" s="195"/>
      <c r="BQ38" s="195"/>
      <c r="BR38" s="195"/>
      <c r="BS38" s="195"/>
      <c r="BT38" s="195"/>
      <c r="BU38" s="195"/>
      <c r="BV38" s="195"/>
      <c r="BW38" s="195"/>
      <c r="BX38" s="195"/>
      <c r="BY38" s="195"/>
      <c r="BZ38" s="195"/>
      <c r="CA38" s="33"/>
      <c r="CB38" s="24" t="str">
        <f t="shared" si="0"/>
        <v>Riadok bude vidieť.</v>
      </c>
      <c r="CC38" s="28" t="s">
        <v>9</v>
      </c>
      <c r="CW38" s="3">
        <f>+IF($AJ$39="",0,1)</f>
        <v>1</v>
      </c>
      <c r="CZ38" s="3">
        <f t="shared" si="1"/>
        <v>1</v>
      </c>
      <c r="DA38" s="3">
        <f t="shared" si="7"/>
        <v>1</v>
      </c>
      <c r="DZ38" s="10"/>
    </row>
    <row r="39" spans="1:130" x14ac:dyDescent="0.25">
      <c r="A39" s="7"/>
      <c r="B39" s="196" t="s">
        <v>20</v>
      </c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7">
        <v>0</v>
      </c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7"/>
      <c r="CA39" s="33"/>
      <c r="CB39" s="24" t="str">
        <f t="shared" si="0"/>
        <v>Riadok bude vidieť.</v>
      </c>
      <c r="CC39" s="28" t="s">
        <v>9</v>
      </c>
      <c r="CW39" s="3">
        <f>+IF($AJ$39="",0,1)</f>
        <v>1</v>
      </c>
      <c r="CZ39" s="3">
        <f t="shared" si="1"/>
        <v>1</v>
      </c>
      <c r="DA39" s="3">
        <f t="shared" si="7"/>
        <v>1</v>
      </c>
      <c r="DZ39" s="10"/>
    </row>
    <row r="40" spans="1:130" x14ac:dyDescent="0.25">
      <c r="A40" s="7"/>
      <c r="CA40" s="33"/>
      <c r="CB40" s="24" t="str">
        <f t="shared" si="0"/>
        <v>Riadok bude vidieť.</v>
      </c>
      <c r="CC40" s="28" t="s">
        <v>9</v>
      </c>
      <c r="CW40" s="3">
        <f>+IF($AJ$39="",0,1)</f>
        <v>1</v>
      </c>
      <c r="CZ40" s="3">
        <f t="shared" si="1"/>
        <v>1</v>
      </c>
      <c r="DA40" s="3">
        <f t="shared" si="7"/>
        <v>1</v>
      </c>
      <c r="DZ40" s="10"/>
    </row>
    <row r="41" spans="1:130" hidden="1" x14ac:dyDescent="0.25">
      <c r="A41" s="7"/>
      <c r="B41" s="1" t="s">
        <v>21</v>
      </c>
      <c r="CA41" s="33"/>
      <c r="CB41" s="24" t="str">
        <f t="shared" si="0"/>
        <v>Riadok bude skrytý.</v>
      </c>
      <c r="CC41" s="28" t="s">
        <v>9</v>
      </c>
      <c r="CW41" s="3">
        <f>+IF(SUM(CW42:CW61)=0,0,1)</f>
        <v>0</v>
      </c>
      <c r="CZ41" s="3">
        <f t="shared" si="1"/>
        <v>1</v>
      </c>
      <c r="DA41" s="3">
        <f t="shared" si="7"/>
        <v>0</v>
      </c>
      <c r="DZ41" s="10"/>
    </row>
    <row r="42" spans="1:130" hidden="1" x14ac:dyDescent="0.25">
      <c r="A42" s="7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33"/>
      <c r="CB42" s="24" t="str">
        <f t="shared" si="0"/>
        <v>Riadok bude skrytý.</v>
      </c>
      <c r="CC42" s="28" t="s">
        <v>9</v>
      </c>
      <c r="CW42" s="3">
        <f t="shared" ref="CW42:CW61" si="8">+IF(B42="",0,1)</f>
        <v>0</v>
      </c>
      <c r="CZ42" s="3">
        <f t="shared" si="1"/>
        <v>1</v>
      </c>
      <c r="DA42" s="3">
        <f t="shared" si="7"/>
        <v>0</v>
      </c>
      <c r="DZ42" s="10"/>
    </row>
    <row r="43" spans="1:130" hidden="1" x14ac:dyDescent="0.25">
      <c r="A43" s="7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33"/>
      <c r="CB43" s="24" t="str">
        <f t="shared" si="0"/>
        <v>Riadok bude skrytý.</v>
      </c>
      <c r="CC43" s="28" t="s">
        <v>9</v>
      </c>
      <c r="CW43" s="3">
        <f t="shared" si="8"/>
        <v>0</v>
      </c>
      <c r="CZ43" s="3">
        <f t="shared" si="1"/>
        <v>1</v>
      </c>
      <c r="DA43" s="3">
        <f t="shared" si="7"/>
        <v>0</v>
      </c>
      <c r="DZ43" s="10"/>
    </row>
    <row r="44" spans="1:130" hidden="1" x14ac:dyDescent="0.25">
      <c r="A44" s="7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33"/>
      <c r="CB44" s="24" t="str">
        <f t="shared" si="0"/>
        <v>Riadok bude skrytý.</v>
      </c>
      <c r="CC44" s="28" t="s">
        <v>9</v>
      </c>
      <c r="CW44" s="3">
        <f t="shared" si="8"/>
        <v>0</v>
      </c>
      <c r="CZ44" s="3">
        <f t="shared" si="1"/>
        <v>1</v>
      </c>
      <c r="DA44" s="3">
        <f t="shared" si="7"/>
        <v>0</v>
      </c>
      <c r="DZ44" s="10"/>
    </row>
    <row r="45" spans="1:130" hidden="1" x14ac:dyDescent="0.25">
      <c r="A45" s="7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33"/>
      <c r="CB45" s="24" t="str">
        <f t="shared" si="0"/>
        <v>Riadok bude skrytý.</v>
      </c>
      <c r="CC45" s="28" t="s">
        <v>9</v>
      </c>
      <c r="CW45" s="3">
        <f t="shared" si="8"/>
        <v>0</v>
      </c>
      <c r="CZ45" s="3">
        <f t="shared" si="1"/>
        <v>1</v>
      </c>
      <c r="DA45" s="3">
        <f t="shared" si="7"/>
        <v>0</v>
      </c>
      <c r="DZ45" s="10"/>
    </row>
    <row r="46" spans="1:130" hidden="1" x14ac:dyDescent="0.25">
      <c r="A46" s="7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33"/>
      <c r="CB46" s="24" t="str">
        <f t="shared" si="0"/>
        <v>Riadok bude skrytý.</v>
      </c>
      <c r="CC46" s="28" t="s">
        <v>9</v>
      </c>
      <c r="CW46" s="3">
        <f t="shared" si="8"/>
        <v>0</v>
      </c>
      <c r="CZ46" s="3">
        <f t="shared" si="1"/>
        <v>1</v>
      </c>
      <c r="DA46" s="3">
        <f t="shared" si="7"/>
        <v>0</v>
      </c>
      <c r="DZ46" s="10"/>
    </row>
    <row r="47" spans="1:130" hidden="1" x14ac:dyDescent="0.25">
      <c r="A47" s="7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33"/>
      <c r="CB47" s="24" t="str">
        <f t="shared" si="0"/>
        <v>Riadok bude skrytý.</v>
      </c>
      <c r="CC47" s="28" t="s">
        <v>9</v>
      </c>
      <c r="CW47" s="3">
        <f t="shared" si="8"/>
        <v>0</v>
      </c>
      <c r="CZ47" s="3">
        <f t="shared" si="1"/>
        <v>1</v>
      </c>
      <c r="DA47" s="3">
        <f t="shared" si="7"/>
        <v>0</v>
      </c>
      <c r="DZ47" s="10"/>
    </row>
    <row r="48" spans="1:130" hidden="1" x14ac:dyDescent="0.25">
      <c r="A48" s="7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33"/>
      <c r="CB48" s="24" t="str">
        <f t="shared" si="0"/>
        <v>Riadok bude skrytý.</v>
      </c>
      <c r="CC48" s="28" t="s">
        <v>9</v>
      </c>
      <c r="CW48" s="3">
        <f t="shared" si="8"/>
        <v>0</v>
      </c>
      <c r="CZ48" s="3">
        <f t="shared" si="1"/>
        <v>1</v>
      </c>
      <c r="DA48" s="3">
        <f t="shared" si="7"/>
        <v>0</v>
      </c>
      <c r="DZ48" s="10"/>
    </row>
    <row r="49" spans="1:130" hidden="1" x14ac:dyDescent="0.25">
      <c r="A49" s="7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33"/>
      <c r="CB49" s="24" t="str">
        <f t="shared" si="0"/>
        <v>Riadok bude skrytý.</v>
      </c>
      <c r="CC49" s="28" t="s">
        <v>9</v>
      </c>
      <c r="CW49" s="3">
        <f t="shared" si="8"/>
        <v>0</v>
      </c>
      <c r="CZ49" s="3">
        <f t="shared" si="1"/>
        <v>1</v>
      </c>
      <c r="DA49" s="3">
        <f t="shared" si="7"/>
        <v>0</v>
      </c>
      <c r="DZ49" s="10"/>
    </row>
    <row r="50" spans="1:130" hidden="1" x14ac:dyDescent="0.25">
      <c r="A50" s="7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33"/>
      <c r="CB50" s="24" t="str">
        <f t="shared" si="0"/>
        <v>Riadok bude skrytý.</v>
      </c>
      <c r="CC50" s="28" t="s">
        <v>9</v>
      </c>
      <c r="CW50" s="3">
        <f t="shared" si="8"/>
        <v>0</v>
      </c>
      <c r="CZ50" s="3">
        <f t="shared" si="1"/>
        <v>1</v>
      </c>
      <c r="DA50" s="3">
        <f t="shared" si="7"/>
        <v>0</v>
      </c>
      <c r="DZ50" s="10"/>
    </row>
    <row r="51" spans="1:130" hidden="1" x14ac:dyDescent="0.25">
      <c r="A51" s="7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33"/>
      <c r="CB51" s="24" t="str">
        <f t="shared" si="0"/>
        <v>Riadok bude skrytý.</v>
      </c>
      <c r="CC51" s="28" t="s">
        <v>9</v>
      </c>
      <c r="CW51" s="3">
        <f t="shared" si="8"/>
        <v>0</v>
      </c>
      <c r="CZ51" s="3">
        <f t="shared" si="1"/>
        <v>1</v>
      </c>
      <c r="DA51" s="3">
        <f t="shared" si="7"/>
        <v>0</v>
      </c>
      <c r="DZ51" s="10"/>
    </row>
    <row r="52" spans="1:130" hidden="1" x14ac:dyDescent="0.25">
      <c r="A52" s="7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33"/>
      <c r="CB52" s="24" t="str">
        <f t="shared" si="0"/>
        <v>Riadok bude skrytý.</v>
      </c>
      <c r="CC52" s="28" t="s">
        <v>9</v>
      </c>
      <c r="CW52" s="3">
        <f t="shared" si="8"/>
        <v>0</v>
      </c>
      <c r="CZ52" s="3">
        <f t="shared" si="1"/>
        <v>1</v>
      </c>
      <c r="DA52" s="3">
        <f t="shared" si="7"/>
        <v>0</v>
      </c>
      <c r="DZ52" s="10"/>
    </row>
    <row r="53" spans="1:130" hidden="1" x14ac:dyDescent="0.25">
      <c r="A53" s="7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33"/>
      <c r="CB53" s="24" t="str">
        <f t="shared" si="0"/>
        <v>Riadok bude skrytý.</v>
      </c>
      <c r="CC53" s="28" t="s">
        <v>9</v>
      </c>
      <c r="CW53" s="3">
        <f t="shared" si="8"/>
        <v>0</v>
      </c>
      <c r="CZ53" s="3">
        <f t="shared" si="1"/>
        <v>1</v>
      </c>
      <c r="DA53" s="3">
        <f t="shared" si="7"/>
        <v>0</v>
      </c>
      <c r="DZ53" s="10"/>
    </row>
    <row r="54" spans="1:130" hidden="1" x14ac:dyDescent="0.25">
      <c r="A54" s="7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33"/>
      <c r="CB54" s="24" t="str">
        <f t="shared" si="0"/>
        <v>Riadok bude skrytý.</v>
      </c>
      <c r="CC54" s="28" t="s">
        <v>9</v>
      </c>
      <c r="CW54" s="3">
        <f t="shared" si="8"/>
        <v>0</v>
      </c>
      <c r="CZ54" s="3">
        <f t="shared" si="1"/>
        <v>1</v>
      </c>
      <c r="DA54" s="3">
        <f t="shared" si="7"/>
        <v>0</v>
      </c>
      <c r="DZ54" s="10"/>
    </row>
    <row r="55" spans="1:130" hidden="1" x14ac:dyDescent="0.25">
      <c r="A55" s="7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33"/>
      <c r="CB55" s="24" t="str">
        <f t="shared" si="0"/>
        <v>Riadok bude skrytý.</v>
      </c>
      <c r="CC55" s="28" t="s">
        <v>9</v>
      </c>
      <c r="CW55" s="3">
        <f t="shared" si="8"/>
        <v>0</v>
      </c>
      <c r="CZ55" s="3">
        <f t="shared" si="1"/>
        <v>1</v>
      </c>
      <c r="DA55" s="3">
        <f t="shared" si="7"/>
        <v>0</v>
      </c>
      <c r="DZ55" s="10"/>
    </row>
    <row r="56" spans="1:130" hidden="1" x14ac:dyDescent="0.25">
      <c r="A56" s="7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33"/>
      <c r="CB56" s="24" t="str">
        <f t="shared" si="0"/>
        <v>Riadok bude skrytý.</v>
      </c>
      <c r="CC56" s="28" t="s">
        <v>9</v>
      </c>
      <c r="CW56" s="3">
        <f t="shared" si="8"/>
        <v>0</v>
      </c>
      <c r="CZ56" s="3">
        <f t="shared" si="1"/>
        <v>1</v>
      </c>
      <c r="DA56" s="3">
        <f t="shared" si="7"/>
        <v>0</v>
      </c>
      <c r="DZ56" s="10"/>
    </row>
    <row r="57" spans="1:130" hidden="1" x14ac:dyDescent="0.25">
      <c r="A57" s="7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33"/>
      <c r="CB57" s="24" t="str">
        <f t="shared" si="0"/>
        <v>Riadok bude skrytý.</v>
      </c>
      <c r="CC57" s="28" t="s">
        <v>9</v>
      </c>
      <c r="CW57" s="3">
        <f t="shared" si="8"/>
        <v>0</v>
      </c>
      <c r="CZ57" s="3">
        <f t="shared" si="1"/>
        <v>1</v>
      </c>
      <c r="DA57" s="3">
        <f t="shared" si="7"/>
        <v>0</v>
      </c>
      <c r="DZ57" s="10"/>
    </row>
    <row r="58" spans="1:130" hidden="1" x14ac:dyDescent="0.25">
      <c r="A58" s="7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33"/>
      <c r="CB58" s="24" t="str">
        <f t="shared" si="0"/>
        <v>Riadok bude skrytý.</v>
      </c>
      <c r="CC58" s="28" t="s">
        <v>9</v>
      </c>
      <c r="CW58" s="3">
        <f t="shared" si="8"/>
        <v>0</v>
      </c>
      <c r="CZ58" s="3">
        <f t="shared" si="1"/>
        <v>1</v>
      </c>
      <c r="DA58" s="3">
        <f t="shared" si="7"/>
        <v>0</v>
      </c>
      <c r="DZ58" s="10"/>
    </row>
    <row r="59" spans="1:130" hidden="1" x14ac:dyDescent="0.25">
      <c r="A59" s="7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33"/>
      <c r="CB59" s="24" t="str">
        <f t="shared" si="0"/>
        <v>Riadok bude skrytý.</v>
      </c>
      <c r="CC59" s="28" t="s">
        <v>9</v>
      </c>
      <c r="CW59" s="3">
        <f t="shared" si="8"/>
        <v>0</v>
      </c>
      <c r="CZ59" s="3">
        <f t="shared" si="1"/>
        <v>1</v>
      </c>
      <c r="DA59" s="3">
        <f t="shared" si="7"/>
        <v>0</v>
      </c>
      <c r="DZ59" s="10"/>
    </row>
    <row r="60" spans="1:130" hidden="1" x14ac:dyDescent="0.25">
      <c r="A60" s="7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33"/>
      <c r="CB60" s="24" t="str">
        <f t="shared" si="0"/>
        <v>Riadok bude skrytý.</v>
      </c>
      <c r="CC60" s="28" t="s">
        <v>9</v>
      </c>
      <c r="CW60" s="3">
        <f t="shared" si="8"/>
        <v>0</v>
      </c>
      <c r="CZ60" s="3">
        <f t="shared" si="1"/>
        <v>1</v>
      </c>
      <c r="DA60" s="3">
        <f t="shared" si="7"/>
        <v>0</v>
      </c>
      <c r="DZ60" s="10"/>
    </row>
    <row r="61" spans="1:130" hidden="1" x14ac:dyDescent="0.25">
      <c r="A61" s="7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33"/>
      <c r="CB61" s="24" t="str">
        <f t="shared" si="0"/>
        <v>Riadok bude skrytý.</v>
      </c>
      <c r="CC61" s="28" t="s">
        <v>9</v>
      </c>
      <c r="CW61" s="3">
        <f t="shared" si="8"/>
        <v>0</v>
      </c>
      <c r="CZ61" s="3">
        <f t="shared" si="1"/>
        <v>1</v>
      </c>
      <c r="DA61" s="3">
        <f t="shared" si="7"/>
        <v>0</v>
      </c>
      <c r="DZ61" s="10"/>
    </row>
    <row r="62" spans="1:130" x14ac:dyDescent="0.25">
      <c r="A62" s="7"/>
      <c r="CA62" s="8"/>
      <c r="CB62" s="24" t="str">
        <f t="shared" si="0"/>
        <v>Riadok bude vidieť.</v>
      </c>
      <c r="CW62" s="38">
        <v>1</v>
      </c>
      <c r="CZ62" s="3">
        <f t="shared" si="1"/>
        <v>1</v>
      </c>
      <c r="DA62" s="3">
        <f t="shared" si="7"/>
        <v>1</v>
      </c>
      <c r="DZ62" s="10"/>
    </row>
    <row r="63" spans="1:130" ht="15.75" x14ac:dyDescent="0.25">
      <c r="A63" s="7"/>
      <c r="B63" s="17" t="s">
        <v>22</v>
      </c>
      <c r="C63" s="18"/>
      <c r="D63" s="18"/>
      <c r="E63" s="19" t="s">
        <v>23</v>
      </c>
      <c r="F63" s="18"/>
      <c r="G63" s="19"/>
      <c r="H63" s="19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18"/>
      <c r="BP63" s="18"/>
      <c r="BQ63" s="40"/>
      <c r="BR63" s="40"/>
      <c r="BS63" s="18"/>
      <c r="BT63" s="18"/>
      <c r="BU63" s="18"/>
      <c r="BV63" s="18"/>
      <c r="BW63" s="18"/>
      <c r="BX63" s="18"/>
      <c r="BY63" s="18"/>
      <c r="BZ63" s="23"/>
      <c r="CA63" s="12" t="s">
        <v>4</v>
      </c>
      <c r="CB63" s="24" t="str">
        <f t="shared" si="0"/>
        <v>Riadok bude vidieť.</v>
      </c>
      <c r="CW63" s="38">
        <v>1</v>
      </c>
      <c r="CZ63" s="3">
        <f t="shared" si="1"/>
        <v>1</v>
      </c>
      <c r="DA63" s="3">
        <f t="shared" si="7"/>
        <v>1</v>
      </c>
      <c r="DZ63" s="10"/>
    </row>
    <row r="64" spans="1:130" x14ac:dyDescent="0.25">
      <c r="A64" s="7"/>
      <c r="CA64" s="8"/>
      <c r="CB64" s="24" t="str">
        <f t="shared" si="0"/>
        <v>Riadok bude vidieť.</v>
      </c>
      <c r="CW64" s="38">
        <v>1</v>
      </c>
      <c r="CZ64" s="3">
        <f t="shared" si="1"/>
        <v>1</v>
      </c>
      <c r="DA64" s="3">
        <f t="shared" si="7"/>
        <v>1</v>
      </c>
      <c r="DZ64" s="10"/>
    </row>
    <row r="65" spans="1:130" x14ac:dyDescent="0.25">
      <c r="A65" s="7"/>
      <c r="B65" s="41" t="s">
        <v>24</v>
      </c>
      <c r="C65" s="37" t="s">
        <v>25</v>
      </c>
      <c r="D65" s="37"/>
      <c r="E65" s="37"/>
      <c r="F65" s="37"/>
      <c r="G65" s="37"/>
      <c r="H65" s="37"/>
      <c r="I65" s="37"/>
      <c r="J65" s="37"/>
      <c r="CA65" s="33"/>
      <c r="CB65" s="24" t="str">
        <f t="shared" si="0"/>
        <v>Riadok bude vidieť.</v>
      </c>
      <c r="CW65" s="38">
        <v>1</v>
      </c>
      <c r="CZ65" s="3">
        <f t="shared" si="1"/>
        <v>1</v>
      </c>
      <c r="DA65" s="3">
        <f t="shared" si="7"/>
        <v>1</v>
      </c>
      <c r="DZ65" s="10"/>
    </row>
    <row r="66" spans="1:130" x14ac:dyDescent="0.25">
      <c r="A66" s="7"/>
      <c r="B66" s="3"/>
      <c r="C66" s="37" t="s">
        <v>26</v>
      </c>
      <c r="D66" s="37"/>
      <c r="E66" s="37"/>
      <c r="F66" s="37"/>
      <c r="G66" s="37"/>
      <c r="H66" s="37"/>
      <c r="I66" s="37"/>
      <c r="J66" s="37"/>
      <c r="CA66" s="8"/>
      <c r="CB66" s="24" t="str">
        <f t="shared" si="0"/>
        <v>Riadok bude vidieť.</v>
      </c>
      <c r="CW66" s="38">
        <v>1</v>
      </c>
      <c r="CZ66" s="3">
        <f t="shared" si="1"/>
        <v>1</v>
      </c>
      <c r="DA66" s="3">
        <f t="shared" si="7"/>
        <v>1</v>
      </c>
      <c r="DZ66" s="10"/>
    </row>
    <row r="67" spans="1:130" x14ac:dyDescent="0.25">
      <c r="A67" s="7"/>
      <c r="CA67" s="8"/>
      <c r="CB67" s="24" t="str">
        <f t="shared" si="0"/>
        <v>Riadok bude vidieť.</v>
      </c>
      <c r="CW67" s="38">
        <v>1</v>
      </c>
      <c r="CZ67" s="3">
        <f t="shared" si="1"/>
        <v>1</v>
      </c>
      <c r="DA67" s="3">
        <f t="shared" si="7"/>
        <v>1</v>
      </c>
      <c r="DZ67" s="10"/>
    </row>
    <row r="68" spans="1:130" x14ac:dyDescent="0.25">
      <c r="A68" s="7"/>
      <c r="B68" s="1" t="s">
        <v>27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O68" s="67" t="s">
        <v>28</v>
      </c>
      <c r="P68" s="67"/>
      <c r="Q68" s="67"/>
      <c r="R68" s="67"/>
      <c r="S68" s="67"/>
      <c r="T68" s="67"/>
      <c r="U68" s="1" t="s">
        <v>29</v>
      </c>
      <c r="V68" s="42"/>
      <c r="W68" s="42"/>
      <c r="X68" s="42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3"/>
      <c r="CB68" s="24" t="str">
        <f t="shared" si="0"/>
        <v>Riadok bude vidieť.</v>
      </c>
      <c r="CC68" s="28" t="s">
        <v>9</v>
      </c>
      <c r="CW68" s="38">
        <v>1</v>
      </c>
      <c r="CZ68" s="3">
        <f t="shared" si="1"/>
        <v>1</v>
      </c>
      <c r="DA68" s="3">
        <f t="shared" si="7"/>
        <v>1</v>
      </c>
      <c r="DZ68" s="10"/>
    </row>
    <row r="69" spans="1:130" hidden="1" x14ac:dyDescent="0.25">
      <c r="A69" s="7"/>
      <c r="B69" s="1" t="str">
        <f>+IF(O68="nebola","Dôvod ukončenia trvania Spoločnosti:","")</f>
        <v/>
      </c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1"/>
      <c r="BN69" s="191"/>
      <c r="BO69" s="191"/>
      <c r="BP69" s="191"/>
      <c r="BQ69" s="191"/>
      <c r="BR69" s="191"/>
      <c r="BS69" s="191"/>
      <c r="BT69" s="191"/>
      <c r="BU69" s="191"/>
      <c r="BV69" s="191"/>
      <c r="BW69" s="191"/>
      <c r="BX69" s="191"/>
      <c r="BY69" s="191"/>
      <c r="BZ69" s="191"/>
      <c r="CA69" s="33"/>
      <c r="CB69" s="24" t="str">
        <f t="shared" ref="CB69:CB132" si="9">+IF(DA69=0,"Riadok bude skrytý.","Riadok bude vidieť.")</f>
        <v>Riadok bude skrytý.</v>
      </c>
      <c r="CC69" s="28" t="s">
        <v>9</v>
      </c>
      <c r="CW69" s="3">
        <f>+IF(O68="bola",0,1)</f>
        <v>0</v>
      </c>
      <c r="CZ69" s="3">
        <f t="shared" ref="CZ69:CZ132" si="10">IF(CC69="",1,IF(CC69="Chcem skryť riadok.",0,1))</f>
        <v>1</v>
      </c>
      <c r="DA69" s="3">
        <f t="shared" si="7"/>
        <v>0</v>
      </c>
      <c r="DZ69" s="10"/>
    </row>
    <row r="70" spans="1:130" x14ac:dyDescent="0.25">
      <c r="A70" s="7"/>
      <c r="CA70" s="33"/>
      <c r="CB70" s="24" t="str">
        <f t="shared" si="9"/>
        <v>Riadok bude vidieť.</v>
      </c>
      <c r="CC70" s="28" t="s">
        <v>9</v>
      </c>
      <c r="CW70" s="38">
        <v>1</v>
      </c>
      <c r="CZ70" s="3">
        <f t="shared" si="10"/>
        <v>1</v>
      </c>
      <c r="DA70" s="3">
        <f t="shared" si="7"/>
        <v>1</v>
      </c>
      <c r="DZ70" s="10"/>
    </row>
    <row r="71" spans="1:130" x14ac:dyDescent="0.25">
      <c r="A71" s="7"/>
      <c r="B71" s="1" t="s">
        <v>30</v>
      </c>
      <c r="AI71" s="89" t="s">
        <v>31</v>
      </c>
      <c r="AJ71" s="89"/>
      <c r="AK71" s="89"/>
      <c r="AL71" s="89"/>
      <c r="AM71" s="89"/>
      <c r="AN71" s="89"/>
      <c r="AP71" s="1" t="s">
        <v>32</v>
      </c>
      <c r="AQ71" s="32"/>
      <c r="AR71" s="32"/>
      <c r="AS71" s="32"/>
      <c r="CA71" s="12" t="s">
        <v>4</v>
      </c>
      <c r="CB71" s="24" t="str">
        <f t="shared" si="9"/>
        <v>Riadok bude vidieť.</v>
      </c>
      <c r="CC71" s="28" t="s">
        <v>9</v>
      </c>
      <c r="CW71" s="38">
        <v>1</v>
      </c>
      <c r="CZ71" s="3">
        <f t="shared" si="10"/>
        <v>1</v>
      </c>
      <c r="DA71" s="3">
        <f t="shared" si="7"/>
        <v>1</v>
      </c>
      <c r="DZ71" s="10"/>
    </row>
    <row r="72" spans="1:130" hidden="1" x14ac:dyDescent="0.25">
      <c r="A72" s="7"/>
      <c r="B72" s="1" t="str">
        <f>+IF(AI71="neboli","Výnimky v konzistentnosti účtovania sú uvedené v tabuľke:","")</f>
        <v/>
      </c>
      <c r="CA72" s="8"/>
      <c r="CB72" s="24" t="str">
        <f t="shared" si="9"/>
        <v>Riadok bude skrytý.</v>
      </c>
      <c r="CC72" s="28" t="s">
        <v>33</v>
      </c>
      <c r="CW72" s="38">
        <v>1</v>
      </c>
      <c r="CZ72" s="3">
        <f t="shared" si="10"/>
        <v>0</v>
      </c>
      <c r="DA72" s="3">
        <f t="shared" si="7"/>
        <v>0</v>
      </c>
      <c r="DZ72" s="10"/>
    </row>
    <row r="73" spans="1:130" hidden="1" x14ac:dyDescent="0.25">
      <c r="A73" s="7"/>
      <c r="CA73" s="33"/>
      <c r="CB73" s="24" t="str">
        <f t="shared" si="9"/>
        <v>Riadok bude skrytý.</v>
      </c>
      <c r="CC73" s="28" t="s">
        <v>33</v>
      </c>
      <c r="CW73" s="3">
        <f>+IF(AI71="boli",0,1)</f>
        <v>0</v>
      </c>
      <c r="CZ73" s="3">
        <f t="shared" si="10"/>
        <v>0</v>
      </c>
      <c r="DA73" s="3">
        <f t="shared" si="7"/>
        <v>0</v>
      </c>
      <c r="DZ73" s="10"/>
    </row>
    <row r="74" spans="1:130" ht="21.75" hidden="1" customHeight="1" x14ac:dyDescent="0.25">
      <c r="A74" s="7"/>
      <c r="B74" s="183" t="s">
        <v>34</v>
      </c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 t="s">
        <v>35</v>
      </c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84" t="s">
        <v>36</v>
      </c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43"/>
      <c r="CB74" s="24" t="str">
        <f t="shared" si="9"/>
        <v>Riadok bude skrytý.</v>
      </c>
      <c r="CC74" s="28" t="s">
        <v>33</v>
      </c>
      <c r="CW74" s="44">
        <f t="shared" ref="CW74:CW84" si="11">+IF($AI$71="boli",0,1)</f>
        <v>0</v>
      </c>
      <c r="CZ74" s="3">
        <f t="shared" si="10"/>
        <v>0</v>
      </c>
      <c r="DA74" s="3">
        <f t="shared" si="7"/>
        <v>0</v>
      </c>
      <c r="DZ74" s="10"/>
    </row>
    <row r="75" spans="1:130" hidden="1" x14ac:dyDescent="0.25">
      <c r="A75" s="7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43"/>
      <c r="CB75" s="24" t="str">
        <f t="shared" si="9"/>
        <v>Riadok bude skrytý.</v>
      </c>
      <c r="CC75" s="28" t="s">
        <v>33</v>
      </c>
      <c r="CW75" s="44">
        <f t="shared" si="11"/>
        <v>0</v>
      </c>
      <c r="CZ75" s="3">
        <f t="shared" si="10"/>
        <v>0</v>
      </c>
      <c r="DA75" s="3">
        <f t="shared" si="7"/>
        <v>0</v>
      </c>
      <c r="DZ75" s="10"/>
    </row>
    <row r="76" spans="1:130" hidden="1" x14ac:dyDescent="0.25">
      <c r="A76" s="7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43"/>
      <c r="CB76" s="24" t="str">
        <f t="shared" si="9"/>
        <v>Riadok bude skrytý.</v>
      </c>
      <c r="CC76" s="28" t="s">
        <v>9</v>
      </c>
      <c r="CW76" s="44">
        <f t="shared" si="11"/>
        <v>0</v>
      </c>
      <c r="CX76" s="3">
        <f t="shared" ref="CX76:CX83" si="12">+IF(B76="",0,1)</f>
        <v>0</v>
      </c>
      <c r="CZ76" s="3">
        <f t="shared" si="10"/>
        <v>1</v>
      </c>
      <c r="DA76" s="35">
        <f t="shared" ref="DA76:DA84" si="13">+IF(CW76*CX76=0,0,IF(CZ76=0,0,1))</f>
        <v>0</v>
      </c>
      <c r="DZ76" s="10"/>
    </row>
    <row r="77" spans="1:130" hidden="1" x14ac:dyDescent="0.25">
      <c r="A77" s="7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43"/>
      <c r="CB77" s="24" t="str">
        <f t="shared" si="9"/>
        <v>Riadok bude skrytý.</v>
      </c>
      <c r="CC77" s="28" t="s">
        <v>9</v>
      </c>
      <c r="CW77" s="44">
        <f t="shared" si="11"/>
        <v>0</v>
      </c>
      <c r="CX77" s="3">
        <f t="shared" si="12"/>
        <v>0</v>
      </c>
      <c r="CZ77" s="3">
        <f t="shared" si="10"/>
        <v>1</v>
      </c>
      <c r="DA77" s="35">
        <f t="shared" si="13"/>
        <v>0</v>
      </c>
      <c r="DZ77" s="10"/>
    </row>
    <row r="78" spans="1:130" hidden="1" x14ac:dyDescent="0.25">
      <c r="A78" s="7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43"/>
      <c r="CB78" s="24" t="str">
        <f t="shared" si="9"/>
        <v>Riadok bude skrytý.</v>
      </c>
      <c r="CC78" s="28" t="s">
        <v>9</v>
      </c>
      <c r="CW78" s="44">
        <f t="shared" si="11"/>
        <v>0</v>
      </c>
      <c r="CX78" s="3">
        <f t="shared" si="12"/>
        <v>0</v>
      </c>
      <c r="CZ78" s="3">
        <f t="shared" si="10"/>
        <v>1</v>
      </c>
      <c r="DA78" s="35">
        <f t="shared" si="13"/>
        <v>0</v>
      </c>
      <c r="DZ78" s="10"/>
    </row>
    <row r="79" spans="1:130" hidden="1" x14ac:dyDescent="0.25">
      <c r="A79" s="7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  <c r="BK79" s="188"/>
      <c r="BL79" s="188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43"/>
      <c r="CB79" s="24" t="str">
        <f t="shared" si="9"/>
        <v>Riadok bude skrytý.</v>
      </c>
      <c r="CC79" s="28" t="s">
        <v>9</v>
      </c>
      <c r="CW79" s="44">
        <f t="shared" si="11"/>
        <v>0</v>
      </c>
      <c r="CX79" s="3">
        <f t="shared" si="12"/>
        <v>0</v>
      </c>
      <c r="CZ79" s="3">
        <f t="shared" si="10"/>
        <v>1</v>
      </c>
      <c r="DA79" s="35">
        <f t="shared" si="13"/>
        <v>0</v>
      </c>
      <c r="DZ79" s="10"/>
    </row>
    <row r="80" spans="1:130" hidden="1" x14ac:dyDescent="0.25">
      <c r="A80" s="7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43"/>
      <c r="CB80" s="24" t="str">
        <f t="shared" si="9"/>
        <v>Riadok bude skrytý.</v>
      </c>
      <c r="CC80" s="28" t="s">
        <v>9</v>
      </c>
      <c r="CW80" s="44">
        <f t="shared" si="11"/>
        <v>0</v>
      </c>
      <c r="CX80" s="3">
        <f t="shared" si="12"/>
        <v>0</v>
      </c>
      <c r="CZ80" s="3">
        <f t="shared" si="10"/>
        <v>1</v>
      </c>
      <c r="DA80" s="35">
        <f t="shared" si="13"/>
        <v>0</v>
      </c>
      <c r="DZ80" s="10"/>
    </row>
    <row r="81" spans="1:130" hidden="1" x14ac:dyDescent="0.25">
      <c r="A81" s="7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43"/>
      <c r="CB81" s="24" t="str">
        <f t="shared" si="9"/>
        <v>Riadok bude skrytý.</v>
      </c>
      <c r="CC81" s="28" t="s">
        <v>9</v>
      </c>
      <c r="CW81" s="44">
        <f t="shared" si="11"/>
        <v>0</v>
      </c>
      <c r="CX81" s="3">
        <f t="shared" si="12"/>
        <v>0</v>
      </c>
      <c r="CZ81" s="3">
        <f t="shared" si="10"/>
        <v>1</v>
      </c>
      <c r="DA81" s="35">
        <f t="shared" si="13"/>
        <v>0</v>
      </c>
      <c r="DZ81" s="10"/>
    </row>
    <row r="82" spans="1:130" hidden="1" x14ac:dyDescent="0.25">
      <c r="A82" s="7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43"/>
      <c r="CB82" s="24" t="str">
        <f t="shared" si="9"/>
        <v>Riadok bude skrytý.</v>
      </c>
      <c r="CC82" s="28" t="s">
        <v>9</v>
      </c>
      <c r="CW82" s="44">
        <f t="shared" si="11"/>
        <v>0</v>
      </c>
      <c r="CX82" s="3">
        <f t="shared" si="12"/>
        <v>0</v>
      </c>
      <c r="CZ82" s="3">
        <f t="shared" si="10"/>
        <v>1</v>
      </c>
      <c r="DA82" s="35">
        <f t="shared" si="13"/>
        <v>0</v>
      </c>
      <c r="DZ82" s="10"/>
    </row>
    <row r="83" spans="1:130" hidden="1" x14ac:dyDescent="0.25">
      <c r="A83" s="7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43"/>
      <c r="CB83" s="24" t="str">
        <f t="shared" si="9"/>
        <v>Riadok bude skrytý.</v>
      </c>
      <c r="CC83" s="28" t="s">
        <v>9</v>
      </c>
      <c r="CW83" s="44">
        <f t="shared" si="11"/>
        <v>0</v>
      </c>
      <c r="CX83" s="3">
        <f t="shared" si="12"/>
        <v>0</v>
      </c>
      <c r="CZ83" s="3">
        <f t="shared" si="10"/>
        <v>1</v>
      </c>
      <c r="DA83" s="35">
        <f t="shared" si="13"/>
        <v>0</v>
      </c>
      <c r="DZ83" s="10"/>
    </row>
    <row r="84" spans="1:130" hidden="1" x14ac:dyDescent="0.25">
      <c r="A84" s="7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43"/>
      <c r="CB84" s="24" t="str">
        <f t="shared" si="9"/>
        <v>Riadok bude skrytý.</v>
      </c>
      <c r="CC84" s="28" t="s">
        <v>9</v>
      </c>
      <c r="CW84" s="44">
        <f t="shared" si="11"/>
        <v>0</v>
      </c>
      <c r="CX84" s="3">
        <f>+IF(B84="",1,1)</f>
        <v>1</v>
      </c>
      <c r="CZ84" s="3">
        <f t="shared" si="10"/>
        <v>1</v>
      </c>
      <c r="DA84" s="35">
        <f t="shared" si="13"/>
        <v>0</v>
      </c>
      <c r="DZ84" s="10"/>
    </row>
    <row r="85" spans="1:130" hidden="1" x14ac:dyDescent="0.25">
      <c r="A85" s="7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182"/>
      <c r="BS85" s="182"/>
      <c r="BT85" s="182"/>
      <c r="BU85" s="182"/>
      <c r="BV85" s="182"/>
      <c r="BW85" s="182"/>
      <c r="BX85" s="182"/>
      <c r="BY85" s="182"/>
      <c r="BZ85" s="182"/>
      <c r="CA85" s="43"/>
      <c r="CB85" s="24" t="str">
        <f t="shared" si="9"/>
        <v>Riadok bude skrytý.</v>
      </c>
      <c r="CC85" s="28" t="s">
        <v>9</v>
      </c>
      <c r="CW85" s="3">
        <f>+IF(AI71="boli",0,1)</f>
        <v>0</v>
      </c>
      <c r="CZ85" s="3">
        <f t="shared" si="10"/>
        <v>1</v>
      </c>
      <c r="DA85" s="3">
        <f t="shared" ref="DA85:DA148" si="14">+IF(CW85+CX85+CY85=0,0,IF(CZ85=0,0,1))</f>
        <v>0</v>
      </c>
      <c r="DZ85" s="10"/>
    </row>
    <row r="86" spans="1:130" x14ac:dyDescent="0.25">
      <c r="A86" s="7"/>
      <c r="B86" s="41" t="s">
        <v>24</v>
      </c>
      <c r="C86" s="173" t="s">
        <v>37</v>
      </c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  <c r="BQ86" s="173"/>
      <c r="BR86" s="173"/>
      <c r="BS86" s="173"/>
      <c r="BT86" s="173"/>
      <c r="BU86" s="173"/>
      <c r="BV86" s="173"/>
      <c r="BW86" s="173"/>
      <c r="BX86" s="173"/>
      <c r="BY86" s="173"/>
      <c r="BZ86" s="173"/>
      <c r="CA86" s="12" t="s">
        <v>4</v>
      </c>
      <c r="CB86" s="24" t="str">
        <f t="shared" si="9"/>
        <v>Riadok bude vidieť.</v>
      </c>
      <c r="CC86" s="28" t="s">
        <v>9</v>
      </c>
      <c r="CW86" s="3">
        <f>+IF(SUM(CW87:CW106)=0,0,1)</f>
        <v>1</v>
      </c>
      <c r="CZ86" s="3">
        <f t="shared" si="10"/>
        <v>1</v>
      </c>
      <c r="DA86" s="3">
        <f t="shared" si="14"/>
        <v>1</v>
      </c>
      <c r="DZ86" s="10"/>
    </row>
    <row r="87" spans="1:130" x14ac:dyDescent="0.25">
      <c r="A87" s="7"/>
      <c r="B87" s="81" t="s">
        <v>38</v>
      </c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43"/>
      <c r="CB87" s="24" t="str">
        <f t="shared" si="9"/>
        <v>Riadok bude vidieť.</v>
      </c>
      <c r="CC87" s="28" t="s">
        <v>9</v>
      </c>
      <c r="CW87" s="3">
        <f t="shared" ref="CW87:CW106" si="15">+IF(B87="",0,1)</f>
        <v>1</v>
      </c>
      <c r="CZ87" s="3">
        <f t="shared" si="10"/>
        <v>1</v>
      </c>
      <c r="DA87" s="3">
        <f t="shared" si="14"/>
        <v>1</v>
      </c>
      <c r="DZ87" s="10"/>
    </row>
    <row r="88" spans="1:130" x14ac:dyDescent="0.25">
      <c r="A88" s="7"/>
      <c r="B88" s="81" t="s">
        <v>39</v>
      </c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43"/>
      <c r="CB88" s="24" t="str">
        <f t="shared" si="9"/>
        <v>Riadok bude vidieť.</v>
      </c>
      <c r="CC88" s="28" t="s">
        <v>9</v>
      </c>
      <c r="CW88" s="3">
        <f t="shared" si="15"/>
        <v>1</v>
      </c>
      <c r="CZ88" s="3">
        <f t="shared" si="10"/>
        <v>1</v>
      </c>
      <c r="DA88" s="3">
        <f t="shared" si="14"/>
        <v>1</v>
      </c>
      <c r="DZ88" s="10"/>
    </row>
    <row r="89" spans="1:130" hidden="1" x14ac:dyDescent="0.25">
      <c r="A89" s="7"/>
      <c r="B89" s="81" t="s">
        <v>40</v>
      </c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81"/>
      <c r="BS89" s="81"/>
      <c r="BT89" s="81"/>
      <c r="BU89" s="81"/>
      <c r="BV89" s="81"/>
      <c r="BW89" s="81"/>
      <c r="BX89" s="81"/>
      <c r="BY89" s="81"/>
      <c r="BZ89" s="81"/>
      <c r="CA89" s="43"/>
      <c r="CB89" s="24" t="str">
        <f t="shared" si="9"/>
        <v>Riadok bude skrytý.</v>
      </c>
      <c r="CC89" s="28" t="s">
        <v>33</v>
      </c>
      <c r="CW89" s="3">
        <f t="shared" si="15"/>
        <v>1</v>
      </c>
      <c r="CZ89" s="3">
        <f t="shared" si="10"/>
        <v>0</v>
      </c>
      <c r="DA89" s="3">
        <f t="shared" si="14"/>
        <v>0</v>
      </c>
      <c r="DZ89" s="10"/>
    </row>
    <row r="90" spans="1:130" hidden="1" x14ac:dyDescent="0.25">
      <c r="A90" s="7"/>
      <c r="B90" s="81" t="s">
        <v>41</v>
      </c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  <c r="BR90" s="81"/>
      <c r="BS90" s="81"/>
      <c r="BT90" s="81"/>
      <c r="BU90" s="81"/>
      <c r="BV90" s="81"/>
      <c r="BW90" s="81"/>
      <c r="BX90" s="81"/>
      <c r="BY90" s="81"/>
      <c r="BZ90" s="81"/>
      <c r="CA90" s="43"/>
      <c r="CB90" s="24" t="str">
        <f t="shared" si="9"/>
        <v>Riadok bude skrytý.</v>
      </c>
      <c r="CC90" s="28" t="s">
        <v>33</v>
      </c>
      <c r="CW90" s="3">
        <f t="shared" si="15"/>
        <v>1</v>
      </c>
      <c r="CZ90" s="3">
        <f t="shared" si="10"/>
        <v>0</v>
      </c>
      <c r="DA90" s="3">
        <f t="shared" si="14"/>
        <v>0</v>
      </c>
      <c r="DZ90" s="10"/>
    </row>
    <row r="91" spans="1:130" hidden="1" x14ac:dyDescent="0.25">
      <c r="A91" s="7"/>
      <c r="B91" s="81" t="s">
        <v>42</v>
      </c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43"/>
      <c r="CB91" s="24" t="str">
        <f t="shared" si="9"/>
        <v>Riadok bude skrytý.</v>
      </c>
      <c r="CC91" s="28" t="s">
        <v>33</v>
      </c>
      <c r="CW91" s="3">
        <f t="shared" si="15"/>
        <v>1</v>
      </c>
      <c r="CZ91" s="3">
        <f t="shared" si="10"/>
        <v>0</v>
      </c>
      <c r="DA91" s="3">
        <f t="shared" si="14"/>
        <v>0</v>
      </c>
      <c r="DZ91" s="10"/>
    </row>
    <row r="92" spans="1:130" x14ac:dyDescent="0.25">
      <c r="A92" s="7"/>
      <c r="B92" s="81" t="s">
        <v>43</v>
      </c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43"/>
      <c r="CB92" s="24" t="str">
        <f t="shared" si="9"/>
        <v>Riadok bude vidieť.</v>
      </c>
      <c r="CC92" s="28" t="s">
        <v>9</v>
      </c>
      <c r="CW92" s="3">
        <f t="shared" si="15"/>
        <v>1</v>
      </c>
      <c r="CZ92" s="3">
        <f t="shared" si="10"/>
        <v>1</v>
      </c>
      <c r="DA92" s="3">
        <f t="shared" si="14"/>
        <v>1</v>
      </c>
      <c r="DZ92" s="10"/>
    </row>
    <row r="93" spans="1:130" x14ac:dyDescent="0.25">
      <c r="A93" s="7"/>
      <c r="B93" s="81" t="s">
        <v>44</v>
      </c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43"/>
      <c r="CB93" s="24" t="str">
        <f t="shared" si="9"/>
        <v>Riadok bude vidieť.</v>
      </c>
      <c r="CC93" s="28" t="s">
        <v>9</v>
      </c>
      <c r="CW93" s="3">
        <f t="shared" si="15"/>
        <v>1</v>
      </c>
      <c r="CZ93" s="3">
        <f t="shared" si="10"/>
        <v>1</v>
      </c>
      <c r="DA93" s="3">
        <f t="shared" si="14"/>
        <v>1</v>
      </c>
      <c r="DZ93" s="10"/>
    </row>
    <row r="94" spans="1:130" x14ac:dyDescent="0.25">
      <c r="A94" s="7"/>
      <c r="B94" s="187" t="s">
        <v>45</v>
      </c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43"/>
      <c r="CB94" s="24" t="str">
        <f t="shared" si="9"/>
        <v>Riadok bude vidieť.</v>
      </c>
      <c r="CC94" s="28" t="s">
        <v>9</v>
      </c>
      <c r="CW94" s="3">
        <f t="shared" si="15"/>
        <v>1</v>
      </c>
      <c r="CZ94" s="3">
        <f t="shared" si="10"/>
        <v>1</v>
      </c>
      <c r="DA94" s="3">
        <f t="shared" si="14"/>
        <v>1</v>
      </c>
      <c r="DZ94" s="10"/>
    </row>
    <row r="95" spans="1:130" x14ac:dyDescent="0.25">
      <c r="A95" s="7"/>
      <c r="B95" s="57" t="s">
        <v>46</v>
      </c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57"/>
      <c r="BW95" s="57"/>
      <c r="BX95" s="57"/>
      <c r="BY95" s="57"/>
      <c r="BZ95" s="57"/>
      <c r="CA95" s="43"/>
      <c r="CB95" s="24" t="str">
        <f t="shared" si="9"/>
        <v>Riadok bude vidieť.</v>
      </c>
      <c r="CC95" s="28" t="s">
        <v>9</v>
      </c>
      <c r="CW95" s="3">
        <f t="shared" si="15"/>
        <v>1</v>
      </c>
      <c r="CZ95" s="3">
        <f t="shared" si="10"/>
        <v>1</v>
      </c>
      <c r="DA95" s="3">
        <f t="shared" si="14"/>
        <v>1</v>
      </c>
      <c r="DZ95" s="10"/>
    </row>
    <row r="96" spans="1:130" hidden="1" x14ac:dyDescent="0.25">
      <c r="A96" s="7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1"/>
      <c r="BT96" s="81"/>
      <c r="BU96" s="81"/>
      <c r="BV96" s="81"/>
      <c r="BW96" s="81"/>
      <c r="BX96" s="81"/>
      <c r="BY96" s="81"/>
      <c r="BZ96" s="81"/>
      <c r="CA96" s="43"/>
      <c r="CB96" s="24" t="str">
        <f t="shared" si="9"/>
        <v>Riadok bude skrytý.</v>
      </c>
      <c r="CC96" s="28" t="s">
        <v>9</v>
      </c>
      <c r="CW96" s="3">
        <f t="shared" si="15"/>
        <v>0</v>
      </c>
      <c r="CZ96" s="3">
        <f t="shared" si="10"/>
        <v>1</v>
      </c>
      <c r="DA96" s="3">
        <f t="shared" si="14"/>
        <v>0</v>
      </c>
      <c r="DZ96" s="10"/>
    </row>
    <row r="97" spans="1:130" hidden="1" x14ac:dyDescent="0.25">
      <c r="A97" s="7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1"/>
      <c r="BT97" s="81"/>
      <c r="BU97" s="81"/>
      <c r="BV97" s="81"/>
      <c r="BW97" s="81"/>
      <c r="BX97" s="81"/>
      <c r="BY97" s="81"/>
      <c r="BZ97" s="81"/>
      <c r="CA97" s="43"/>
      <c r="CB97" s="24" t="str">
        <f t="shared" si="9"/>
        <v>Riadok bude skrytý.</v>
      </c>
      <c r="CC97" s="28" t="s">
        <v>9</v>
      </c>
      <c r="CW97" s="3">
        <f t="shared" si="15"/>
        <v>0</v>
      </c>
      <c r="CZ97" s="3">
        <f t="shared" si="10"/>
        <v>1</v>
      </c>
      <c r="DA97" s="3">
        <f t="shared" si="14"/>
        <v>0</v>
      </c>
      <c r="DZ97" s="10"/>
    </row>
    <row r="98" spans="1:130" hidden="1" x14ac:dyDescent="0.25">
      <c r="A98" s="7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43"/>
      <c r="CB98" s="24" t="str">
        <f t="shared" si="9"/>
        <v>Riadok bude skrytý.</v>
      </c>
      <c r="CC98" s="28" t="s">
        <v>9</v>
      </c>
      <c r="CW98" s="3">
        <f t="shared" si="15"/>
        <v>0</v>
      </c>
      <c r="CZ98" s="3">
        <f t="shared" si="10"/>
        <v>1</v>
      </c>
      <c r="DA98" s="3">
        <f t="shared" si="14"/>
        <v>0</v>
      </c>
      <c r="DZ98" s="10"/>
    </row>
    <row r="99" spans="1:130" hidden="1" x14ac:dyDescent="0.25">
      <c r="A99" s="7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43"/>
      <c r="CB99" s="24" t="str">
        <f t="shared" si="9"/>
        <v>Riadok bude skrytý.</v>
      </c>
      <c r="CC99" s="28" t="s">
        <v>9</v>
      </c>
      <c r="CW99" s="3">
        <f t="shared" si="15"/>
        <v>0</v>
      </c>
      <c r="CZ99" s="3">
        <f t="shared" si="10"/>
        <v>1</v>
      </c>
      <c r="DA99" s="3">
        <f t="shared" si="14"/>
        <v>0</v>
      </c>
      <c r="DZ99" s="10"/>
    </row>
    <row r="100" spans="1:130" hidden="1" x14ac:dyDescent="0.25">
      <c r="A100" s="7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  <c r="BO100" s="81"/>
      <c r="BP100" s="81"/>
      <c r="BQ100" s="81"/>
      <c r="BR100" s="81"/>
      <c r="BS100" s="81"/>
      <c r="BT100" s="81"/>
      <c r="BU100" s="81"/>
      <c r="BV100" s="81"/>
      <c r="BW100" s="81"/>
      <c r="BX100" s="81"/>
      <c r="BY100" s="81"/>
      <c r="BZ100" s="81"/>
      <c r="CA100" s="43"/>
      <c r="CB100" s="24" t="str">
        <f t="shared" si="9"/>
        <v>Riadok bude skrytý.</v>
      </c>
      <c r="CC100" s="28" t="s">
        <v>9</v>
      </c>
      <c r="CW100" s="3">
        <f t="shared" si="15"/>
        <v>0</v>
      </c>
      <c r="CZ100" s="3">
        <f t="shared" si="10"/>
        <v>1</v>
      </c>
      <c r="DA100" s="3">
        <f t="shared" si="14"/>
        <v>0</v>
      </c>
      <c r="DZ100" s="10"/>
    </row>
    <row r="101" spans="1:130" hidden="1" x14ac:dyDescent="0.25">
      <c r="A101" s="7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  <c r="BO101" s="81"/>
      <c r="BP101" s="81"/>
      <c r="BQ101" s="81"/>
      <c r="BR101" s="81"/>
      <c r="BS101" s="81"/>
      <c r="BT101" s="81"/>
      <c r="BU101" s="81"/>
      <c r="BV101" s="81"/>
      <c r="BW101" s="81"/>
      <c r="BX101" s="81"/>
      <c r="BY101" s="81"/>
      <c r="BZ101" s="81"/>
      <c r="CA101" s="43"/>
      <c r="CB101" s="24" t="str">
        <f t="shared" si="9"/>
        <v>Riadok bude skrytý.</v>
      </c>
      <c r="CC101" s="28" t="s">
        <v>9</v>
      </c>
      <c r="CW101" s="3">
        <f t="shared" si="15"/>
        <v>0</v>
      </c>
      <c r="CZ101" s="3">
        <f t="shared" si="10"/>
        <v>1</v>
      </c>
      <c r="DA101" s="3">
        <f t="shared" si="14"/>
        <v>0</v>
      </c>
      <c r="DZ101" s="10"/>
    </row>
    <row r="102" spans="1:130" hidden="1" x14ac:dyDescent="0.25">
      <c r="A102" s="7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  <c r="BO102" s="81"/>
      <c r="BP102" s="81"/>
      <c r="BQ102" s="81"/>
      <c r="BR102" s="81"/>
      <c r="BS102" s="81"/>
      <c r="BT102" s="81"/>
      <c r="BU102" s="81"/>
      <c r="BV102" s="81"/>
      <c r="BW102" s="81"/>
      <c r="BX102" s="81"/>
      <c r="BY102" s="81"/>
      <c r="BZ102" s="81"/>
      <c r="CA102" s="43"/>
      <c r="CB102" s="24" t="str">
        <f t="shared" si="9"/>
        <v>Riadok bude skrytý.</v>
      </c>
      <c r="CC102" s="28" t="s">
        <v>9</v>
      </c>
      <c r="CW102" s="3">
        <f t="shared" si="15"/>
        <v>0</v>
      </c>
      <c r="CZ102" s="3">
        <f t="shared" si="10"/>
        <v>1</v>
      </c>
      <c r="DA102" s="3">
        <f t="shared" si="14"/>
        <v>0</v>
      </c>
      <c r="DZ102" s="10"/>
    </row>
    <row r="103" spans="1:130" hidden="1" x14ac:dyDescent="0.25">
      <c r="A103" s="7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  <c r="BO103" s="81"/>
      <c r="BP103" s="81"/>
      <c r="BQ103" s="81"/>
      <c r="BR103" s="81"/>
      <c r="BS103" s="81"/>
      <c r="BT103" s="81"/>
      <c r="BU103" s="81"/>
      <c r="BV103" s="81"/>
      <c r="BW103" s="81"/>
      <c r="BX103" s="81"/>
      <c r="BY103" s="81"/>
      <c r="BZ103" s="81"/>
      <c r="CA103" s="43"/>
      <c r="CB103" s="24" t="str">
        <f t="shared" si="9"/>
        <v>Riadok bude skrytý.</v>
      </c>
      <c r="CC103" s="28" t="s">
        <v>9</v>
      </c>
      <c r="CW103" s="3">
        <f t="shared" si="15"/>
        <v>0</v>
      </c>
      <c r="CZ103" s="3">
        <f t="shared" si="10"/>
        <v>1</v>
      </c>
      <c r="DA103" s="3">
        <f t="shared" si="14"/>
        <v>0</v>
      </c>
      <c r="DZ103" s="10"/>
    </row>
    <row r="104" spans="1:130" hidden="1" x14ac:dyDescent="0.25">
      <c r="A104" s="7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  <c r="BO104" s="81"/>
      <c r="BP104" s="81"/>
      <c r="BQ104" s="81"/>
      <c r="BR104" s="81"/>
      <c r="BS104" s="81"/>
      <c r="BT104" s="81"/>
      <c r="BU104" s="81"/>
      <c r="BV104" s="81"/>
      <c r="BW104" s="81"/>
      <c r="BX104" s="81"/>
      <c r="BY104" s="81"/>
      <c r="BZ104" s="81"/>
      <c r="CA104" s="43"/>
      <c r="CB104" s="24" t="str">
        <f t="shared" si="9"/>
        <v>Riadok bude skrytý.</v>
      </c>
      <c r="CC104" s="28" t="s">
        <v>9</v>
      </c>
      <c r="CW104" s="3">
        <f t="shared" si="15"/>
        <v>0</v>
      </c>
      <c r="CZ104" s="3">
        <f t="shared" si="10"/>
        <v>1</v>
      </c>
      <c r="DA104" s="3">
        <f t="shared" si="14"/>
        <v>0</v>
      </c>
      <c r="DZ104" s="10"/>
    </row>
    <row r="105" spans="1:130" hidden="1" x14ac:dyDescent="0.25">
      <c r="A105" s="7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  <c r="BO105" s="81"/>
      <c r="BP105" s="81"/>
      <c r="BQ105" s="81"/>
      <c r="BR105" s="81"/>
      <c r="BS105" s="81"/>
      <c r="BT105" s="81"/>
      <c r="BU105" s="81"/>
      <c r="BV105" s="81"/>
      <c r="BW105" s="81"/>
      <c r="BX105" s="81"/>
      <c r="BY105" s="81"/>
      <c r="BZ105" s="81"/>
      <c r="CA105" s="43"/>
      <c r="CB105" s="24" t="str">
        <f t="shared" si="9"/>
        <v>Riadok bude skrytý.</v>
      </c>
      <c r="CC105" s="28" t="s">
        <v>9</v>
      </c>
      <c r="CW105" s="3">
        <f t="shared" si="15"/>
        <v>0</v>
      </c>
      <c r="CZ105" s="3">
        <f t="shared" si="10"/>
        <v>1</v>
      </c>
      <c r="DA105" s="3">
        <f t="shared" si="14"/>
        <v>0</v>
      </c>
      <c r="DZ105" s="10"/>
    </row>
    <row r="106" spans="1:130" hidden="1" x14ac:dyDescent="0.25">
      <c r="A106" s="7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  <c r="BO106" s="81"/>
      <c r="BP106" s="81"/>
      <c r="BQ106" s="81"/>
      <c r="BR106" s="81"/>
      <c r="BS106" s="81"/>
      <c r="BT106" s="81"/>
      <c r="BU106" s="81"/>
      <c r="BV106" s="81"/>
      <c r="BW106" s="81"/>
      <c r="BX106" s="81"/>
      <c r="BY106" s="81"/>
      <c r="BZ106" s="81"/>
      <c r="CA106" s="43"/>
      <c r="CB106" s="24" t="str">
        <f t="shared" si="9"/>
        <v>Riadok bude skrytý.</v>
      </c>
      <c r="CC106" s="28" t="s">
        <v>9</v>
      </c>
      <c r="CW106" s="3">
        <f t="shared" si="15"/>
        <v>0</v>
      </c>
      <c r="CZ106" s="3">
        <f t="shared" si="10"/>
        <v>1</v>
      </c>
      <c r="DA106" s="3">
        <f t="shared" si="14"/>
        <v>0</v>
      </c>
      <c r="DZ106" s="10"/>
    </row>
    <row r="107" spans="1:130" hidden="1" x14ac:dyDescent="0.25">
      <c r="A107" s="7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2"/>
      <c r="BU107" s="182"/>
      <c r="BV107" s="182"/>
      <c r="BW107" s="182"/>
      <c r="BX107" s="182"/>
      <c r="BY107" s="182"/>
      <c r="BZ107" s="182"/>
      <c r="CA107" s="46"/>
      <c r="CB107" s="24" t="str">
        <f t="shared" si="9"/>
        <v>Riadok bude skrytý.</v>
      </c>
      <c r="CC107" s="28" t="s">
        <v>9</v>
      </c>
      <c r="CW107" s="3">
        <f>+IF(SUM(CW108:CW120)=0,0,1)</f>
        <v>0</v>
      </c>
      <c r="CZ107" s="3">
        <f t="shared" si="10"/>
        <v>1</v>
      </c>
      <c r="DA107" s="3">
        <f t="shared" si="14"/>
        <v>0</v>
      </c>
      <c r="DZ107" s="10"/>
    </row>
    <row r="108" spans="1:130" hidden="1" x14ac:dyDescent="0.25">
      <c r="A108" s="7"/>
      <c r="B108" s="1" t="s">
        <v>47</v>
      </c>
      <c r="CA108" s="12" t="s">
        <v>4</v>
      </c>
      <c r="CB108" s="24" t="str">
        <f t="shared" si="9"/>
        <v>Riadok bude skrytý.</v>
      </c>
      <c r="CC108" s="28" t="s">
        <v>9</v>
      </c>
      <c r="CW108" s="3">
        <f>+IF(SUM(CW109:CW121)=0,0,1)</f>
        <v>0</v>
      </c>
      <c r="CZ108" s="3">
        <f t="shared" si="10"/>
        <v>1</v>
      </c>
      <c r="DA108" s="3">
        <f t="shared" si="14"/>
        <v>0</v>
      </c>
      <c r="DZ108" s="10"/>
    </row>
    <row r="109" spans="1:130" hidden="1" x14ac:dyDescent="0.25">
      <c r="A109" s="7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2"/>
      <c r="AZ109" s="182"/>
      <c r="BA109" s="182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  <c r="BL109" s="182"/>
      <c r="BM109" s="182"/>
      <c r="BN109" s="182"/>
      <c r="BO109" s="182"/>
      <c r="BP109" s="182"/>
      <c r="BQ109" s="182"/>
      <c r="BR109" s="182"/>
      <c r="BS109" s="182"/>
      <c r="BT109" s="182"/>
      <c r="BU109" s="182"/>
      <c r="BV109" s="182"/>
      <c r="BW109" s="182"/>
      <c r="BX109" s="182"/>
      <c r="BY109" s="182"/>
      <c r="BZ109" s="182"/>
      <c r="CA109" s="46"/>
      <c r="CB109" s="24" t="str">
        <f t="shared" si="9"/>
        <v>Riadok bude skrytý.</v>
      </c>
      <c r="CC109" s="28" t="s">
        <v>9</v>
      </c>
      <c r="CW109" s="3">
        <f>+IF(SUM(CW112:CW121)=0,0,1)</f>
        <v>0</v>
      </c>
      <c r="CZ109" s="3">
        <f t="shared" si="10"/>
        <v>1</v>
      </c>
      <c r="DA109" s="3">
        <f t="shared" si="14"/>
        <v>0</v>
      </c>
      <c r="DZ109" s="10"/>
    </row>
    <row r="110" spans="1:130" ht="18" hidden="1" customHeight="1" x14ac:dyDescent="0.25">
      <c r="A110" s="7"/>
      <c r="B110" s="183" t="s">
        <v>48</v>
      </c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3"/>
      <c r="AU110" s="84" t="s">
        <v>49</v>
      </c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 t="s">
        <v>50</v>
      </c>
      <c r="BG110" s="84"/>
      <c r="BH110" s="84"/>
      <c r="BI110" s="84"/>
      <c r="BJ110" s="84"/>
      <c r="BK110" s="84"/>
      <c r="BL110" s="84"/>
      <c r="BM110" s="84"/>
      <c r="BN110" s="84"/>
      <c r="BO110" s="84"/>
      <c r="BP110" s="84"/>
      <c r="BQ110" s="84" t="s">
        <v>51</v>
      </c>
      <c r="BR110" s="84"/>
      <c r="BS110" s="84"/>
      <c r="BT110" s="84"/>
      <c r="BU110" s="84"/>
      <c r="BV110" s="84"/>
      <c r="BW110" s="84"/>
      <c r="BX110" s="84"/>
      <c r="BY110" s="84"/>
      <c r="BZ110" s="84"/>
      <c r="CA110" s="12" t="s">
        <v>4</v>
      </c>
      <c r="CB110" s="24" t="str">
        <f t="shared" si="9"/>
        <v>Riadok bude skrytý.</v>
      </c>
      <c r="CC110" s="28" t="s">
        <v>9</v>
      </c>
      <c r="CW110" s="44">
        <f>+IF(SUM(CW112:CW121)=0,0,1)</f>
        <v>0</v>
      </c>
      <c r="CZ110" s="3">
        <f t="shared" si="10"/>
        <v>1</v>
      </c>
      <c r="DA110" s="3">
        <f t="shared" si="14"/>
        <v>0</v>
      </c>
      <c r="DZ110" s="10"/>
    </row>
    <row r="111" spans="1:130" ht="18" hidden="1" customHeight="1" x14ac:dyDescent="0.25">
      <c r="A111" s="7"/>
      <c r="B111" s="183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  <c r="AR111" s="183"/>
      <c r="AS111" s="183"/>
      <c r="AT111" s="183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4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84"/>
      <c r="CA111" s="33"/>
      <c r="CB111" s="24" t="str">
        <f t="shared" si="9"/>
        <v>Riadok bude skrytý.</v>
      </c>
      <c r="CC111" s="28" t="s">
        <v>9</v>
      </c>
      <c r="CW111" s="44">
        <f>+IF(SUM(CW112:CW121)=0,0,1)</f>
        <v>0</v>
      </c>
      <c r="CZ111" s="3">
        <f t="shared" si="10"/>
        <v>1</v>
      </c>
      <c r="DA111" s="3">
        <f t="shared" si="14"/>
        <v>0</v>
      </c>
      <c r="DZ111" s="10"/>
    </row>
    <row r="112" spans="1:130" hidden="1" x14ac:dyDescent="0.25">
      <c r="A112" s="7"/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  <c r="AR112" s="184"/>
      <c r="AS112" s="184"/>
      <c r="AT112" s="184"/>
      <c r="AU112" s="185"/>
      <c r="AV112" s="185"/>
      <c r="AW112" s="185"/>
      <c r="AX112" s="185"/>
      <c r="AY112" s="185"/>
      <c r="AZ112" s="185"/>
      <c r="BA112" s="185"/>
      <c r="BB112" s="185"/>
      <c r="BC112" s="185"/>
      <c r="BD112" s="185"/>
      <c r="BE112" s="185"/>
      <c r="BF112" s="185"/>
      <c r="BG112" s="185"/>
      <c r="BH112" s="185"/>
      <c r="BI112" s="185"/>
      <c r="BJ112" s="185"/>
      <c r="BK112" s="185"/>
      <c r="BL112" s="185"/>
      <c r="BM112" s="185"/>
      <c r="BN112" s="185"/>
      <c r="BO112" s="185"/>
      <c r="BP112" s="185"/>
      <c r="BQ112" s="186"/>
      <c r="BR112" s="186"/>
      <c r="BS112" s="186"/>
      <c r="BT112" s="186"/>
      <c r="BU112" s="186"/>
      <c r="BV112" s="186"/>
      <c r="BW112" s="186"/>
      <c r="BX112" s="186"/>
      <c r="BY112" s="186"/>
      <c r="BZ112" s="186"/>
      <c r="CA112" s="33"/>
      <c r="CB112" s="24" t="str">
        <f t="shared" si="9"/>
        <v>Riadok bude skrytý.</v>
      </c>
      <c r="CC112" s="28" t="s">
        <v>9</v>
      </c>
      <c r="CW112" s="44">
        <f t="shared" ref="CW112:CW120" si="16">+IF(B112="",0,1)</f>
        <v>0</v>
      </c>
      <c r="CZ112" s="3">
        <f t="shared" si="10"/>
        <v>1</v>
      </c>
      <c r="DA112" s="3">
        <f t="shared" si="14"/>
        <v>0</v>
      </c>
      <c r="DZ112" s="10"/>
    </row>
    <row r="113" spans="1:130" hidden="1" x14ac:dyDescent="0.25">
      <c r="A113" s="7"/>
      <c r="B113" s="172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2"/>
      <c r="AT113" s="172"/>
      <c r="AU113" s="175"/>
      <c r="AV113" s="175"/>
      <c r="AW113" s="175"/>
      <c r="AX113" s="175"/>
      <c r="AY113" s="175"/>
      <c r="AZ113" s="175"/>
      <c r="BA113" s="175"/>
      <c r="BB113" s="175"/>
      <c r="BC113" s="175"/>
      <c r="BD113" s="175"/>
      <c r="BE113" s="175"/>
      <c r="BF113" s="176"/>
      <c r="BG113" s="176"/>
      <c r="BH113" s="176"/>
      <c r="BI113" s="176"/>
      <c r="BJ113" s="176"/>
      <c r="BK113" s="176"/>
      <c r="BL113" s="176"/>
      <c r="BM113" s="176"/>
      <c r="BN113" s="176"/>
      <c r="BO113" s="176"/>
      <c r="BP113" s="176"/>
      <c r="BQ113" s="177"/>
      <c r="BR113" s="177"/>
      <c r="BS113" s="177"/>
      <c r="BT113" s="177"/>
      <c r="BU113" s="177"/>
      <c r="BV113" s="177"/>
      <c r="BW113" s="177"/>
      <c r="BX113" s="177"/>
      <c r="BY113" s="177"/>
      <c r="BZ113" s="177"/>
      <c r="CA113" s="33"/>
      <c r="CB113" s="24" t="str">
        <f t="shared" si="9"/>
        <v>Riadok bude skrytý.</v>
      </c>
      <c r="CC113" s="28" t="s">
        <v>9</v>
      </c>
      <c r="CW113" s="44">
        <f t="shared" si="16"/>
        <v>0</v>
      </c>
      <c r="CZ113" s="3">
        <f t="shared" si="10"/>
        <v>1</v>
      </c>
      <c r="DA113" s="3">
        <f t="shared" si="14"/>
        <v>0</v>
      </c>
      <c r="DZ113" s="10"/>
    </row>
    <row r="114" spans="1:130" hidden="1" x14ac:dyDescent="0.25">
      <c r="A114" s="7"/>
      <c r="B114" s="172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2"/>
      <c r="AU114" s="175"/>
      <c r="AV114" s="175"/>
      <c r="AW114" s="175"/>
      <c r="AX114" s="175"/>
      <c r="AY114" s="175"/>
      <c r="AZ114" s="175"/>
      <c r="BA114" s="175"/>
      <c r="BB114" s="175"/>
      <c r="BC114" s="175"/>
      <c r="BD114" s="175"/>
      <c r="BE114" s="175"/>
      <c r="BF114" s="176"/>
      <c r="BG114" s="176"/>
      <c r="BH114" s="176"/>
      <c r="BI114" s="176"/>
      <c r="BJ114" s="176"/>
      <c r="BK114" s="176"/>
      <c r="BL114" s="176"/>
      <c r="BM114" s="176"/>
      <c r="BN114" s="176"/>
      <c r="BO114" s="176"/>
      <c r="BP114" s="176"/>
      <c r="BQ114" s="177"/>
      <c r="BR114" s="177"/>
      <c r="BS114" s="177"/>
      <c r="BT114" s="177"/>
      <c r="BU114" s="177"/>
      <c r="BV114" s="177"/>
      <c r="BW114" s="177"/>
      <c r="BX114" s="177"/>
      <c r="BY114" s="177"/>
      <c r="BZ114" s="177"/>
      <c r="CA114" s="33"/>
      <c r="CB114" s="24" t="str">
        <f t="shared" si="9"/>
        <v>Riadok bude skrytý.</v>
      </c>
      <c r="CC114" s="28" t="s">
        <v>9</v>
      </c>
      <c r="CW114" s="44">
        <f t="shared" si="16"/>
        <v>0</v>
      </c>
      <c r="CZ114" s="3">
        <f t="shared" si="10"/>
        <v>1</v>
      </c>
      <c r="DA114" s="3">
        <f t="shared" si="14"/>
        <v>0</v>
      </c>
      <c r="DZ114" s="10"/>
    </row>
    <row r="115" spans="1:130" hidden="1" x14ac:dyDescent="0.25">
      <c r="A115" s="7"/>
      <c r="B115" s="172"/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2"/>
      <c r="AU115" s="175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5"/>
      <c r="BF115" s="176"/>
      <c r="BG115" s="176"/>
      <c r="BH115" s="176"/>
      <c r="BI115" s="176"/>
      <c r="BJ115" s="176"/>
      <c r="BK115" s="176"/>
      <c r="BL115" s="176"/>
      <c r="BM115" s="176"/>
      <c r="BN115" s="176"/>
      <c r="BO115" s="176"/>
      <c r="BP115" s="176"/>
      <c r="BQ115" s="177"/>
      <c r="BR115" s="177"/>
      <c r="BS115" s="177"/>
      <c r="BT115" s="177"/>
      <c r="BU115" s="177"/>
      <c r="BV115" s="177"/>
      <c r="BW115" s="177"/>
      <c r="BX115" s="177"/>
      <c r="BY115" s="177"/>
      <c r="BZ115" s="177"/>
      <c r="CA115" s="33"/>
      <c r="CB115" s="24" t="str">
        <f t="shared" si="9"/>
        <v>Riadok bude skrytý.</v>
      </c>
      <c r="CC115" s="28" t="s">
        <v>9</v>
      </c>
      <c r="CW115" s="44">
        <f t="shared" si="16"/>
        <v>0</v>
      </c>
      <c r="CZ115" s="3">
        <f t="shared" si="10"/>
        <v>1</v>
      </c>
      <c r="DA115" s="3">
        <f t="shared" si="14"/>
        <v>0</v>
      </c>
      <c r="DZ115" s="10"/>
    </row>
    <row r="116" spans="1:130" hidden="1" x14ac:dyDescent="0.25">
      <c r="A116" s="7"/>
      <c r="B116" s="172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2"/>
      <c r="AU116" s="175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5"/>
      <c r="BF116" s="176"/>
      <c r="BG116" s="176"/>
      <c r="BH116" s="176"/>
      <c r="BI116" s="176"/>
      <c r="BJ116" s="176"/>
      <c r="BK116" s="176"/>
      <c r="BL116" s="176"/>
      <c r="BM116" s="176"/>
      <c r="BN116" s="176"/>
      <c r="BO116" s="176"/>
      <c r="BP116" s="176"/>
      <c r="BQ116" s="177"/>
      <c r="BR116" s="177"/>
      <c r="BS116" s="177"/>
      <c r="BT116" s="177"/>
      <c r="BU116" s="177"/>
      <c r="BV116" s="177"/>
      <c r="BW116" s="177"/>
      <c r="BX116" s="177"/>
      <c r="BY116" s="177"/>
      <c r="BZ116" s="177"/>
      <c r="CA116" s="33"/>
      <c r="CB116" s="24" t="str">
        <f t="shared" si="9"/>
        <v>Riadok bude skrytý.</v>
      </c>
      <c r="CC116" s="28" t="s">
        <v>9</v>
      </c>
      <c r="CW116" s="44">
        <f t="shared" si="16"/>
        <v>0</v>
      </c>
      <c r="CZ116" s="3">
        <f t="shared" si="10"/>
        <v>1</v>
      </c>
      <c r="DA116" s="3">
        <f t="shared" si="14"/>
        <v>0</v>
      </c>
      <c r="DZ116" s="10"/>
    </row>
    <row r="117" spans="1:130" hidden="1" x14ac:dyDescent="0.25">
      <c r="A117" s="7"/>
      <c r="B117" s="172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2"/>
      <c r="AU117" s="175"/>
      <c r="AV117" s="175"/>
      <c r="AW117" s="175"/>
      <c r="AX117" s="175"/>
      <c r="AY117" s="175"/>
      <c r="AZ117" s="175"/>
      <c r="BA117" s="175"/>
      <c r="BB117" s="175"/>
      <c r="BC117" s="175"/>
      <c r="BD117" s="175"/>
      <c r="BE117" s="175"/>
      <c r="BF117" s="176"/>
      <c r="BG117" s="176"/>
      <c r="BH117" s="176"/>
      <c r="BI117" s="176"/>
      <c r="BJ117" s="176"/>
      <c r="BK117" s="176"/>
      <c r="BL117" s="176"/>
      <c r="BM117" s="176"/>
      <c r="BN117" s="176"/>
      <c r="BO117" s="176"/>
      <c r="BP117" s="176"/>
      <c r="BQ117" s="177"/>
      <c r="BR117" s="177"/>
      <c r="BS117" s="177"/>
      <c r="BT117" s="177"/>
      <c r="BU117" s="177"/>
      <c r="BV117" s="177"/>
      <c r="BW117" s="177"/>
      <c r="BX117" s="177"/>
      <c r="BY117" s="177"/>
      <c r="BZ117" s="177"/>
      <c r="CA117" s="33"/>
      <c r="CB117" s="24" t="str">
        <f t="shared" si="9"/>
        <v>Riadok bude skrytý.</v>
      </c>
      <c r="CC117" s="28" t="s">
        <v>9</v>
      </c>
      <c r="CW117" s="44">
        <f t="shared" si="16"/>
        <v>0</v>
      </c>
      <c r="CZ117" s="3">
        <f t="shared" si="10"/>
        <v>1</v>
      </c>
      <c r="DA117" s="3">
        <f t="shared" si="14"/>
        <v>0</v>
      </c>
      <c r="DZ117" s="10"/>
    </row>
    <row r="118" spans="1:130" hidden="1" x14ac:dyDescent="0.25">
      <c r="A118" s="7"/>
      <c r="B118" s="172"/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2"/>
      <c r="AU118" s="175"/>
      <c r="AV118" s="175"/>
      <c r="AW118" s="175"/>
      <c r="AX118" s="175"/>
      <c r="AY118" s="175"/>
      <c r="AZ118" s="175"/>
      <c r="BA118" s="175"/>
      <c r="BB118" s="175"/>
      <c r="BC118" s="175"/>
      <c r="BD118" s="175"/>
      <c r="BE118" s="175"/>
      <c r="BF118" s="176"/>
      <c r="BG118" s="176"/>
      <c r="BH118" s="176"/>
      <c r="BI118" s="176"/>
      <c r="BJ118" s="176"/>
      <c r="BK118" s="176"/>
      <c r="BL118" s="176"/>
      <c r="BM118" s="176"/>
      <c r="BN118" s="176"/>
      <c r="BO118" s="176"/>
      <c r="BP118" s="176"/>
      <c r="BQ118" s="177"/>
      <c r="BR118" s="177"/>
      <c r="BS118" s="177"/>
      <c r="BT118" s="177"/>
      <c r="BU118" s="177"/>
      <c r="BV118" s="177"/>
      <c r="BW118" s="177"/>
      <c r="BX118" s="177"/>
      <c r="BY118" s="177"/>
      <c r="BZ118" s="177"/>
      <c r="CA118" s="33"/>
      <c r="CB118" s="24" t="str">
        <f t="shared" si="9"/>
        <v>Riadok bude skrytý.</v>
      </c>
      <c r="CC118" s="28" t="s">
        <v>9</v>
      </c>
      <c r="CW118" s="44">
        <f t="shared" si="16"/>
        <v>0</v>
      </c>
      <c r="CZ118" s="3">
        <f t="shared" si="10"/>
        <v>1</v>
      </c>
      <c r="DA118" s="3">
        <f t="shared" si="14"/>
        <v>0</v>
      </c>
      <c r="DZ118" s="10"/>
    </row>
    <row r="119" spans="1:130" hidden="1" x14ac:dyDescent="0.25">
      <c r="A119" s="7"/>
      <c r="B119" s="172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2"/>
      <c r="AU119" s="175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6"/>
      <c r="BG119" s="176"/>
      <c r="BH119" s="176"/>
      <c r="BI119" s="176"/>
      <c r="BJ119" s="176"/>
      <c r="BK119" s="176"/>
      <c r="BL119" s="176"/>
      <c r="BM119" s="176"/>
      <c r="BN119" s="176"/>
      <c r="BO119" s="176"/>
      <c r="BP119" s="176"/>
      <c r="BQ119" s="177"/>
      <c r="BR119" s="177"/>
      <c r="BS119" s="177"/>
      <c r="BT119" s="177"/>
      <c r="BU119" s="177"/>
      <c r="BV119" s="177"/>
      <c r="BW119" s="177"/>
      <c r="BX119" s="177"/>
      <c r="BY119" s="177"/>
      <c r="BZ119" s="177"/>
      <c r="CA119" s="33"/>
      <c r="CB119" s="24" t="str">
        <f t="shared" si="9"/>
        <v>Riadok bude skrytý.</v>
      </c>
      <c r="CC119" s="28" t="s">
        <v>9</v>
      </c>
      <c r="CW119" s="44">
        <f t="shared" si="16"/>
        <v>0</v>
      </c>
      <c r="CZ119" s="3">
        <f t="shared" si="10"/>
        <v>1</v>
      </c>
      <c r="DA119" s="3">
        <f t="shared" si="14"/>
        <v>0</v>
      </c>
      <c r="DZ119" s="10"/>
    </row>
    <row r="120" spans="1:130" hidden="1" x14ac:dyDescent="0.25">
      <c r="A120" s="7"/>
      <c r="B120" s="172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2"/>
      <c r="AU120" s="175"/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6"/>
      <c r="BG120" s="176"/>
      <c r="BH120" s="176"/>
      <c r="BI120" s="176"/>
      <c r="BJ120" s="176"/>
      <c r="BK120" s="176"/>
      <c r="BL120" s="176"/>
      <c r="BM120" s="176"/>
      <c r="BN120" s="176"/>
      <c r="BO120" s="176"/>
      <c r="BP120" s="176"/>
      <c r="BQ120" s="177"/>
      <c r="BR120" s="177"/>
      <c r="BS120" s="177"/>
      <c r="BT120" s="177"/>
      <c r="BU120" s="177"/>
      <c r="BV120" s="177"/>
      <c r="BW120" s="177"/>
      <c r="BX120" s="177"/>
      <c r="BY120" s="177"/>
      <c r="BZ120" s="177"/>
      <c r="CA120" s="33"/>
      <c r="CB120" s="24" t="str">
        <f t="shared" si="9"/>
        <v>Riadok bude skrytý.</v>
      </c>
      <c r="CC120" s="28" t="s">
        <v>9</v>
      </c>
      <c r="CW120" s="44">
        <f t="shared" si="16"/>
        <v>0</v>
      </c>
      <c r="CZ120" s="3">
        <f t="shared" si="10"/>
        <v>1</v>
      </c>
      <c r="DA120" s="3">
        <f t="shared" si="14"/>
        <v>0</v>
      </c>
      <c r="DZ120" s="10"/>
    </row>
    <row r="121" spans="1:130" hidden="1" x14ac:dyDescent="0.25">
      <c r="A121" s="7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  <c r="AC121" s="178"/>
      <c r="AD121" s="178"/>
      <c r="AE121" s="178"/>
      <c r="AF121" s="178"/>
      <c r="AG121" s="178"/>
      <c r="AH121" s="178"/>
      <c r="AI121" s="178"/>
      <c r="AJ121" s="178"/>
      <c r="AK121" s="178"/>
      <c r="AL121" s="178"/>
      <c r="AM121" s="178"/>
      <c r="AN121" s="178"/>
      <c r="AO121" s="178"/>
      <c r="AP121" s="178"/>
      <c r="AQ121" s="178"/>
      <c r="AR121" s="178"/>
      <c r="AS121" s="178"/>
      <c r="AT121" s="178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80"/>
      <c r="BG121" s="180"/>
      <c r="BH121" s="180"/>
      <c r="BI121" s="180"/>
      <c r="BJ121" s="180"/>
      <c r="BK121" s="180"/>
      <c r="BL121" s="180"/>
      <c r="BM121" s="180"/>
      <c r="BN121" s="180"/>
      <c r="BO121" s="180"/>
      <c r="BP121" s="180"/>
      <c r="BQ121" s="181"/>
      <c r="BR121" s="181"/>
      <c r="BS121" s="181"/>
      <c r="BT121" s="181"/>
      <c r="BU121" s="181"/>
      <c r="BV121" s="181"/>
      <c r="BW121" s="181"/>
      <c r="BX121" s="181"/>
      <c r="BY121" s="181"/>
      <c r="BZ121" s="181"/>
      <c r="CA121" s="33"/>
      <c r="CB121" s="24" t="str">
        <f t="shared" si="9"/>
        <v>Riadok bude skrytý.</v>
      </c>
      <c r="CC121" s="28" t="s">
        <v>9</v>
      </c>
      <c r="CW121" s="44">
        <f>+IF(B112&amp;B113&amp;B114&amp;B115&amp;B116&amp;B117&amp;B118&amp;B119&amp;B120&amp;B121="",0,1)</f>
        <v>0</v>
      </c>
      <c r="CZ121" s="3">
        <f t="shared" si="10"/>
        <v>1</v>
      </c>
      <c r="DA121" s="3">
        <f t="shared" si="14"/>
        <v>0</v>
      </c>
      <c r="DZ121" s="10"/>
    </row>
    <row r="122" spans="1:130" hidden="1" x14ac:dyDescent="0.25">
      <c r="A122" s="7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182"/>
      <c r="AX122" s="182"/>
      <c r="AY122" s="182"/>
      <c r="AZ122" s="182"/>
      <c r="BA122" s="182"/>
      <c r="BB122" s="182"/>
      <c r="BC122" s="182"/>
      <c r="BD122" s="182"/>
      <c r="BE122" s="182"/>
      <c r="BF122" s="182"/>
      <c r="BG122" s="182"/>
      <c r="BH122" s="182"/>
      <c r="BI122" s="182"/>
      <c r="BJ122" s="182"/>
      <c r="BK122" s="182"/>
      <c r="BL122" s="182"/>
      <c r="BM122" s="182"/>
      <c r="BN122" s="182"/>
      <c r="BO122" s="182"/>
      <c r="BP122" s="182"/>
      <c r="BQ122" s="182"/>
      <c r="BR122" s="182"/>
      <c r="BS122" s="182"/>
      <c r="BT122" s="182"/>
      <c r="BU122" s="182"/>
      <c r="BV122" s="182"/>
      <c r="BW122" s="182"/>
      <c r="BX122" s="182"/>
      <c r="BY122" s="182"/>
      <c r="BZ122" s="182"/>
      <c r="CA122" s="43"/>
      <c r="CB122" s="24" t="str">
        <f t="shared" si="9"/>
        <v>Riadok bude skrytý.</v>
      </c>
      <c r="CC122" s="28" t="s">
        <v>9</v>
      </c>
      <c r="CW122" s="3">
        <f>+IF(CW121=0,0,1)</f>
        <v>0</v>
      </c>
      <c r="CZ122" s="3">
        <f t="shared" si="10"/>
        <v>1</v>
      </c>
      <c r="DA122" s="3">
        <f t="shared" si="14"/>
        <v>0</v>
      </c>
      <c r="DZ122" s="10"/>
    </row>
    <row r="123" spans="1:130" x14ac:dyDescent="0.25">
      <c r="A123" s="7"/>
      <c r="B123" s="81" t="s">
        <v>52</v>
      </c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  <c r="BE123" s="81"/>
      <c r="BF123" s="81"/>
      <c r="BG123" s="81"/>
      <c r="BH123" s="81"/>
      <c r="BI123" s="81"/>
      <c r="BJ123" s="81"/>
      <c r="BK123" s="81"/>
      <c r="BL123" s="81"/>
      <c r="BM123" s="81"/>
      <c r="BN123" s="81"/>
      <c r="BO123" s="81"/>
      <c r="BP123" s="81"/>
      <c r="BQ123" s="81"/>
      <c r="BR123" s="81"/>
      <c r="BS123" s="81"/>
      <c r="BT123" s="81"/>
      <c r="BU123" s="81"/>
      <c r="BV123" s="81"/>
      <c r="BW123" s="81"/>
      <c r="BX123" s="81"/>
      <c r="BY123" s="81"/>
      <c r="BZ123" s="81"/>
      <c r="CA123" s="12" t="s">
        <v>4</v>
      </c>
      <c r="CB123" s="24" t="str">
        <f t="shared" si="9"/>
        <v>Riadok bude vidieť.</v>
      </c>
      <c r="CC123" s="28" t="s">
        <v>9</v>
      </c>
      <c r="CW123" s="3">
        <f t="shared" ref="CW123:CW142" si="17">+IF(B123="",0,1)</f>
        <v>1</v>
      </c>
      <c r="CZ123" s="3">
        <f t="shared" si="10"/>
        <v>1</v>
      </c>
      <c r="DA123" s="3">
        <f t="shared" si="14"/>
        <v>1</v>
      </c>
      <c r="DZ123" s="10"/>
    </row>
    <row r="124" spans="1:130" x14ac:dyDescent="0.25">
      <c r="A124" s="7"/>
      <c r="B124" s="81" t="s">
        <v>44</v>
      </c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81"/>
      <c r="BE124" s="81"/>
      <c r="BF124" s="81"/>
      <c r="BG124" s="81"/>
      <c r="BH124" s="81"/>
      <c r="BI124" s="81"/>
      <c r="BJ124" s="81"/>
      <c r="BK124" s="81"/>
      <c r="BL124" s="81"/>
      <c r="BM124" s="81"/>
      <c r="BN124" s="81"/>
      <c r="BO124" s="81"/>
      <c r="BP124" s="81"/>
      <c r="BQ124" s="81"/>
      <c r="BR124" s="81"/>
      <c r="BS124" s="81"/>
      <c r="BT124" s="81"/>
      <c r="BU124" s="81"/>
      <c r="BV124" s="81"/>
      <c r="BW124" s="81"/>
      <c r="BX124" s="81"/>
      <c r="BY124" s="81"/>
      <c r="BZ124" s="81"/>
      <c r="CA124" s="43"/>
      <c r="CB124" s="24" t="str">
        <f t="shared" si="9"/>
        <v>Riadok bude vidieť.</v>
      </c>
      <c r="CC124" s="28" t="s">
        <v>9</v>
      </c>
      <c r="CW124" s="3">
        <f t="shared" si="17"/>
        <v>1</v>
      </c>
      <c r="CZ124" s="3">
        <f t="shared" si="10"/>
        <v>1</v>
      </c>
      <c r="DA124" s="3">
        <f t="shared" si="14"/>
        <v>1</v>
      </c>
      <c r="DZ124" s="10"/>
    </row>
    <row r="125" spans="1:130" x14ac:dyDescent="0.25">
      <c r="A125" s="7"/>
      <c r="B125" s="81" t="s">
        <v>53</v>
      </c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1"/>
      <c r="BE125" s="81"/>
      <c r="BF125" s="81"/>
      <c r="BG125" s="81"/>
      <c r="BH125" s="81"/>
      <c r="BI125" s="81"/>
      <c r="BJ125" s="81"/>
      <c r="BK125" s="81"/>
      <c r="BL125" s="81"/>
      <c r="BM125" s="81"/>
      <c r="BN125" s="81"/>
      <c r="BO125" s="81"/>
      <c r="BP125" s="81"/>
      <c r="BQ125" s="81"/>
      <c r="BR125" s="81"/>
      <c r="BS125" s="81"/>
      <c r="BT125" s="81"/>
      <c r="BU125" s="81"/>
      <c r="BV125" s="81"/>
      <c r="BW125" s="81"/>
      <c r="BX125" s="81"/>
      <c r="BY125" s="81"/>
      <c r="BZ125" s="81"/>
      <c r="CA125" s="43"/>
      <c r="CB125" s="24" t="str">
        <f t="shared" si="9"/>
        <v>Riadok bude vidieť.</v>
      </c>
      <c r="CC125" s="28" t="s">
        <v>9</v>
      </c>
      <c r="CW125" s="3">
        <f t="shared" si="17"/>
        <v>1</v>
      </c>
      <c r="CZ125" s="3">
        <f t="shared" si="10"/>
        <v>1</v>
      </c>
      <c r="DA125" s="3">
        <f t="shared" si="14"/>
        <v>1</v>
      </c>
      <c r="DZ125" s="10"/>
    </row>
    <row r="126" spans="1:130" x14ac:dyDescent="0.25">
      <c r="A126" s="7"/>
      <c r="B126" s="57" t="s">
        <v>54</v>
      </c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43"/>
      <c r="CB126" s="24" t="str">
        <f t="shared" si="9"/>
        <v>Riadok bude vidieť.</v>
      </c>
      <c r="CC126" s="28" t="s">
        <v>9</v>
      </c>
      <c r="CW126" s="3">
        <f t="shared" si="17"/>
        <v>1</v>
      </c>
      <c r="CZ126" s="3">
        <f t="shared" si="10"/>
        <v>1</v>
      </c>
      <c r="DA126" s="3">
        <f t="shared" si="14"/>
        <v>1</v>
      </c>
      <c r="DZ126" s="10"/>
    </row>
    <row r="127" spans="1:130" hidden="1" x14ac:dyDescent="0.25">
      <c r="A127" s="7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  <c r="BE127" s="81"/>
      <c r="BF127" s="81"/>
      <c r="BG127" s="81"/>
      <c r="BH127" s="81"/>
      <c r="BI127" s="81"/>
      <c r="BJ127" s="81"/>
      <c r="BK127" s="81"/>
      <c r="BL127" s="81"/>
      <c r="BM127" s="81"/>
      <c r="BN127" s="81"/>
      <c r="BO127" s="81"/>
      <c r="BP127" s="81"/>
      <c r="BQ127" s="81"/>
      <c r="BR127" s="81"/>
      <c r="BS127" s="81"/>
      <c r="BT127" s="81"/>
      <c r="BU127" s="81"/>
      <c r="BV127" s="81"/>
      <c r="BW127" s="81"/>
      <c r="BX127" s="81"/>
      <c r="BY127" s="81"/>
      <c r="BZ127" s="81"/>
      <c r="CA127" s="43"/>
      <c r="CB127" s="24" t="str">
        <f t="shared" si="9"/>
        <v>Riadok bude skrytý.</v>
      </c>
      <c r="CC127" s="28" t="s">
        <v>9</v>
      </c>
      <c r="CW127" s="3">
        <f t="shared" si="17"/>
        <v>0</v>
      </c>
      <c r="CZ127" s="3">
        <f t="shared" si="10"/>
        <v>1</v>
      </c>
      <c r="DA127" s="3">
        <f t="shared" si="14"/>
        <v>0</v>
      </c>
      <c r="DZ127" s="10"/>
    </row>
    <row r="128" spans="1:130" hidden="1" x14ac:dyDescent="0.25">
      <c r="A128" s="7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1"/>
      <c r="BD128" s="81"/>
      <c r="BE128" s="81"/>
      <c r="BF128" s="81"/>
      <c r="BG128" s="81"/>
      <c r="BH128" s="81"/>
      <c r="BI128" s="81"/>
      <c r="BJ128" s="81"/>
      <c r="BK128" s="81"/>
      <c r="BL128" s="81"/>
      <c r="BM128" s="81"/>
      <c r="BN128" s="81"/>
      <c r="BO128" s="81"/>
      <c r="BP128" s="81"/>
      <c r="BQ128" s="81"/>
      <c r="BR128" s="81"/>
      <c r="BS128" s="81"/>
      <c r="BT128" s="81"/>
      <c r="BU128" s="81"/>
      <c r="BV128" s="81"/>
      <c r="BW128" s="81"/>
      <c r="BX128" s="81"/>
      <c r="BY128" s="81"/>
      <c r="BZ128" s="81"/>
      <c r="CA128" s="43"/>
      <c r="CB128" s="24" t="str">
        <f t="shared" si="9"/>
        <v>Riadok bude skrytý.</v>
      </c>
      <c r="CC128" s="28" t="s">
        <v>9</v>
      </c>
      <c r="CW128" s="3">
        <f t="shared" si="17"/>
        <v>0</v>
      </c>
      <c r="CZ128" s="3">
        <f t="shared" si="10"/>
        <v>1</v>
      </c>
      <c r="DA128" s="3">
        <f t="shared" si="14"/>
        <v>0</v>
      </c>
      <c r="DZ128" s="10"/>
    </row>
    <row r="129" spans="1:130" hidden="1" x14ac:dyDescent="0.25">
      <c r="A129" s="7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  <c r="BE129" s="81"/>
      <c r="BF129" s="81"/>
      <c r="BG129" s="81"/>
      <c r="BH129" s="81"/>
      <c r="BI129" s="81"/>
      <c r="BJ129" s="81"/>
      <c r="BK129" s="81"/>
      <c r="BL129" s="81"/>
      <c r="BM129" s="81"/>
      <c r="BN129" s="81"/>
      <c r="BO129" s="81"/>
      <c r="BP129" s="81"/>
      <c r="BQ129" s="81"/>
      <c r="BR129" s="81"/>
      <c r="BS129" s="81"/>
      <c r="BT129" s="81"/>
      <c r="BU129" s="81"/>
      <c r="BV129" s="81"/>
      <c r="BW129" s="81"/>
      <c r="BX129" s="81"/>
      <c r="BY129" s="81"/>
      <c r="BZ129" s="81"/>
      <c r="CA129" s="43"/>
      <c r="CB129" s="24" t="str">
        <f t="shared" si="9"/>
        <v>Riadok bude skrytý.</v>
      </c>
      <c r="CC129" s="28" t="s">
        <v>9</v>
      </c>
      <c r="CW129" s="3">
        <f t="shared" si="17"/>
        <v>0</v>
      </c>
      <c r="CZ129" s="3">
        <f t="shared" si="10"/>
        <v>1</v>
      </c>
      <c r="DA129" s="3">
        <f t="shared" si="14"/>
        <v>0</v>
      </c>
      <c r="DZ129" s="10"/>
    </row>
    <row r="130" spans="1:130" hidden="1" x14ac:dyDescent="0.25">
      <c r="A130" s="7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81"/>
      <c r="BE130" s="81"/>
      <c r="BF130" s="81"/>
      <c r="BG130" s="81"/>
      <c r="BH130" s="81"/>
      <c r="BI130" s="81"/>
      <c r="BJ130" s="81"/>
      <c r="BK130" s="81"/>
      <c r="BL130" s="81"/>
      <c r="BM130" s="81"/>
      <c r="BN130" s="81"/>
      <c r="BO130" s="81"/>
      <c r="BP130" s="81"/>
      <c r="BQ130" s="81"/>
      <c r="BR130" s="81"/>
      <c r="BS130" s="81"/>
      <c r="BT130" s="81"/>
      <c r="BU130" s="81"/>
      <c r="BV130" s="81"/>
      <c r="BW130" s="81"/>
      <c r="BX130" s="81"/>
      <c r="BY130" s="81"/>
      <c r="BZ130" s="81"/>
      <c r="CA130" s="43"/>
      <c r="CB130" s="24" t="str">
        <f t="shared" si="9"/>
        <v>Riadok bude skrytý.</v>
      </c>
      <c r="CC130" s="28" t="s">
        <v>9</v>
      </c>
      <c r="CW130" s="3">
        <f t="shared" si="17"/>
        <v>0</v>
      </c>
      <c r="CZ130" s="3">
        <f t="shared" si="10"/>
        <v>1</v>
      </c>
      <c r="DA130" s="3">
        <f t="shared" si="14"/>
        <v>0</v>
      </c>
      <c r="DZ130" s="10"/>
    </row>
    <row r="131" spans="1:130" hidden="1" x14ac:dyDescent="0.25">
      <c r="A131" s="7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1"/>
      <c r="BD131" s="81"/>
      <c r="BE131" s="81"/>
      <c r="BF131" s="81"/>
      <c r="BG131" s="81"/>
      <c r="BH131" s="81"/>
      <c r="BI131" s="81"/>
      <c r="BJ131" s="81"/>
      <c r="BK131" s="81"/>
      <c r="BL131" s="81"/>
      <c r="BM131" s="81"/>
      <c r="BN131" s="81"/>
      <c r="BO131" s="81"/>
      <c r="BP131" s="81"/>
      <c r="BQ131" s="81"/>
      <c r="BR131" s="81"/>
      <c r="BS131" s="81"/>
      <c r="BT131" s="81"/>
      <c r="BU131" s="81"/>
      <c r="BV131" s="81"/>
      <c r="BW131" s="81"/>
      <c r="BX131" s="81"/>
      <c r="BY131" s="81"/>
      <c r="BZ131" s="81"/>
      <c r="CA131" s="43"/>
      <c r="CB131" s="24" t="str">
        <f t="shared" si="9"/>
        <v>Riadok bude skrytý.</v>
      </c>
      <c r="CC131" s="28" t="s">
        <v>9</v>
      </c>
      <c r="CW131" s="3">
        <f t="shared" si="17"/>
        <v>0</v>
      </c>
      <c r="CZ131" s="3">
        <f t="shared" si="10"/>
        <v>1</v>
      </c>
      <c r="DA131" s="3">
        <f t="shared" si="14"/>
        <v>0</v>
      </c>
      <c r="DZ131" s="10"/>
    </row>
    <row r="132" spans="1:130" hidden="1" x14ac:dyDescent="0.25">
      <c r="A132" s="7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1"/>
      <c r="BD132" s="81"/>
      <c r="BE132" s="81"/>
      <c r="BF132" s="81"/>
      <c r="BG132" s="81"/>
      <c r="BH132" s="81"/>
      <c r="BI132" s="81"/>
      <c r="BJ132" s="81"/>
      <c r="BK132" s="81"/>
      <c r="BL132" s="81"/>
      <c r="BM132" s="81"/>
      <c r="BN132" s="81"/>
      <c r="BO132" s="81"/>
      <c r="BP132" s="81"/>
      <c r="BQ132" s="81"/>
      <c r="BR132" s="81"/>
      <c r="BS132" s="81"/>
      <c r="BT132" s="81"/>
      <c r="BU132" s="81"/>
      <c r="BV132" s="81"/>
      <c r="BW132" s="81"/>
      <c r="BX132" s="81"/>
      <c r="BY132" s="81"/>
      <c r="BZ132" s="81"/>
      <c r="CA132" s="43"/>
      <c r="CB132" s="24" t="str">
        <f t="shared" si="9"/>
        <v>Riadok bude skrytý.</v>
      </c>
      <c r="CC132" s="28" t="s">
        <v>9</v>
      </c>
      <c r="CW132" s="3">
        <f t="shared" si="17"/>
        <v>0</v>
      </c>
      <c r="CZ132" s="3">
        <f t="shared" si="10"/>
        <v>1</v>
      </c>
      <c r="DA132" s="3">
        <f t="shared" si="14"/>
        <v>0</v>
      </c>
      <c r="DZ132" s="10"/>
    </row>
    <row r="133" spans="1:130" hidden="1" x14ac:dyDescent="0.25">
      <c r="A133" s="7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1"/>
      <c r="BF133" s="81"/>
      <c r="BG133" s="81"/>
      <c r="BH133" s="81"/>
      <c r="BI133" s="81"/>
      <c r="BJ133" s="81"/>
      <c r="BK133" s="81"/>
      <c r="BL133" s="81"/>
      <c r="BM133" s="81"/>
      <c r="BN133" s="81"/>
      <c r="BO133" s="81"/>
      <c r="BP133" s="81"/>
      <c r="BQ133" s="81"/>
      <c r="BR133" s="81"/>
      <c r="BS133" s="81"/>
      <c r="BT133" s="81"/>
      <c r="BU133" s="81"/>
      <c r="BV133" s="81"/>
      <c r="BW133" s="81"/>
      <c r="BX133" s="81"/>
      <c r="BY133" s="81"/>
      <c r="BZ133" s="81"/>
      <c r="CA133" s="43"/>
      <c r="CB133" s="24" t="str">
        <f t="shared" ref="CB133:CB196" si="18">+IF(DA133=0,"Riadok bude skrytý.","Riadok bude vidieť.")</f>
        <v>Riadok bude skrytý.</v>
      </c>
      <c r="CC133" s="28" t="s">
        <v>9</v>
      </c>
      <c r="CW133" s="3">
        <f t="shared" si="17"/>
        <v>0</v>
      </c>
      <c r="CZ133" s="3">
        <f t="shared" ref="CZ133:CZ196" si="19">IF(CC133="",1,IF(CC133="Chcem skryť riadok.",0,1))</f>
        <v>1</v>
      </c>
      <c r="DA133" s="3">
        <f t="shared" si="14"/>
        <v>0</v>
      </c>
      <c r="DZ133" s="10"/>
    </row>
    <row r="134" spans="1:130" hidden="1" x14ac:dyDescent="0.25">
      <c r="A134" s="7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1"/>
      <c r="BD134" s="81"/>
      <c r="BE134" s="81"/>
      <c r="BF134" s="81"/>
      <c r="BG134" s="81"/>
      <c r="BH134" s="81"/>
      <c r="BI134" s="81"/>
      <c r="BJ134" s="81"/>
      <c r="BK134" s="81"/>
      <c r="BL134" s="81"/>
      <c r="BM134" s="81"/>
      <c r="BN134" s="81"/>
      <c r="BO134" s="81"/>
      <c r="BP134" s="81"/>
      <c r="BQ134" s="81"/>
      <c r="BR134" s="81"/>
      <c r="BS134" s="81"/>
      <c r="BT134" s="81"/>
      <c r="BU134" s="81"/>
      <c r="BV134" s="81"/>
      <c r="BW134" s="81"/>
      <c r="BX134" s="81"/>
      <c r="BY134" s="81"/>
      <c r="BZ134" s="81"/>
      <c r="CA134" s="43"/>
      <c r="CB134" s="24" t="str">
        <f t="shared" si="18"/>
        <v>Riadok bude skrytý.</v>
      </c>
      <c r="CC134" s="28" t="s">
        <v>9</v>
      </c>
      <c r="CW134" s="3">
        <f t="shared" si="17"/>
        <v>0</v>
      </c>
      <c r="CZ134" s="3">
        <f t="shared" si="19"/>
        <v>1</v>
      </c>
      <c r="DA134" s="3">
        <f t="shared" si="14"/>
        <v>0</v>
      </c>
      <c r="DZ134" s="10"/>
    </row>
    <row r="135" spans="1:130" hidden="1" x14ac:dyDescent="0.25">
      <c r="A135" s="7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1"/>
      <c r="BD135" s="81"/>
      <c r="BE135" s="81"/>
      <c r="BF135" s="81"/>
      <c r="BG135" s="81"/>
      <c r="BH135" s="81"/>
      <c r="BI135" s="81"/>
      <c r="BJ135" s="81"/>
      <c r="BK135" s="81"/>
      <c r="BL135" s="81"/>
      <c r="BM135" s="81"/>
      <c r="BN135" s="81"/>
      <c r="BO135" s="81"/>
      <c r="BP135" s="81"/>
      <c r="BQ135" s="81"/>
      <c r="BR135" s="81"/>
      <c r="BS135" s="81"/>
      <c r="BT135" s="81"/>
      <c r="BU135" s="81"/>
      <c r="BV135" s="81"/>
      <c r="BW135" s="81"/>
      <c r="BX135" s="81"/>
      <c r="BY135" s="81"/>
      <c r="BZ135" s="81"/>
      <c r="CA135" s="43"/>
      <c r="CB135" s="24" t="str">
        <f t="shared" si="18"/>
        <v>Riadok bude skrytý.</v>
      </c>
      <c r="CC135" s="28" t="s">
        <v>9</v>
      </c>
      <c r="CW135" s="3">
        <f t="shared" si="17"/>
        <v>0</v>
      </c>
      <c r="CZ135" s="3">
        <f t="shared" si="19"/>
        <v>1</v>
      </c>
      <c r="DA135" s="3">
        <f t="shared" si="14"/>
        <v>0</v>
      </c>
      <c r="DZ135" s="10"/>
    </row>
    <row r="136" spans="1:130" hidden="1" x14ac:dyDescent="0.25">
      <c r="A136" s="7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81"/>
      <c r="BE136" s="81"/>
      <c r="BF136" s="81"/>
      <c r="BG136" s="81"/>
      <c r="BH136" s="81"/>
      <c r="BI136" s="81"/>
      <c r="BJ136" s="81"/>
      <c r="BK136" s="81"/>
      <c r="BL136" s="81"/>
      <c r="BM136" s="81"/>
      <c r="BN136" s="81"/>
      <c r="BO136" s="81"/>
      <c r="BP136" s="81"/>
      <c r="BQ136" s="81"/>
      <c r="BR136" s="81"/>
      <c r="BS136" s="81"/>
      <c r="BT136" s="81"/>
      <c r="BU136" s="81"/>
      <c r="BV136" s="81"/>
      <c r="BW136" s="81"/>
      <c r="BX136" s="81"/>
      <c r="BY136" s="81"/>
      <c r="BZ136" s="81"/>
      <c r="CA136" s="43"/>
      <c r="CB136" s="24" t="str">
        <f t="shared" si="18"/>
        <v>Riadok bude skrytý.</v>
      </c>
      <c r="CC136" s="28" t="s">
        <v>9</v>
      </c>
      <c r="CW136" s="3">
        <f t="shared" si="17"/>
        <v>0</v>
      </c>
      <c r="CZ136" s="3">
        <f t="shared" si="19"/>
        <v>1</v>
      </c>
      <c r="DA136" s="3">
        <f t="shared" si="14"/>
        <v>0</v>
      </c>
      <c r="DZ136" s="10"/>
    </row>
    <row r="137" spans="1:130" hidden="1" x14ac:dyDescent="0.25">
      <c r="A137" s="7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  <c r="BI137" s="81"/>
      <c r="BJ137" s="81"/>
      <c r="BK137" s="81"/>
      <c r="BL137" s="81"/>
      <c r="BM137" s="81"/>
      <c r="BN137" s="81"/>
      <c r="BO137" s="81"/>
      <c r="BP137" s="81"/>
      <c r="BQ137" s="81"/>
      <c r="BR137" s="81"/>
      <c r="BS137" s="81"/>
      <c r="BT137" s="81"/>
      <c r="BU137" s="81"/>
      <c r="BV137" s="81"/>
      <c r="BW137" s="81"/>
      <c r="BX137" s="81"/>
      <c r="BY137" s="81"/>
      <c r="BZ137" s="81"/>
      <c r="CA137" s="43"/>
      <c r="CB137" s="24" t="str">
        <f t="shared" si="18"/>
        <v>Riadok bude skrytý.</v>
      </c>
      <c r="CC137" s="28" t="s">
        <v>9</v>
      </c>
      <c r="CW137" s="3">
        <f t="shared" si="17"/>
        <v>0</v>
      </c>
      <c r="CZ137" s="3">
        <f t="shared" si="19"/>
        <v>1</v>
      </c>
      <c r="DA137" s="3">
        <f t="shared" si="14"/>
        <v>0</v>
      </c>
      <c r="DZ137" s="10"/>
    </row>
    <row r="138" spans="1:130" hidden="1" x14ac:dyDescent="0.25">
      <c r="A138" s="7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1"/>
      <c r="BD138" s="81"/>
      <c r="BE138" s="81"/>
      <c r="BF138" s="81"/>
      <c r="BG138" s="81"/>
      <c r="BH138" s="81"/>
      <c r="BI138" s="81"/>
      <c r="BJ138" s="81"/>
      <c r="BK138" s="81"/>
      <c r="BL138" s="81"/>
      <c r="BM138" s="81"/>
      <c r="BN138" s="81"/>
      <c r="BO138" s="81"/>
      <c r="BP138" s="81"/>
      <c r="BQ138" s="81"/>
      <c r="BR138" s="81"/>
      <c r="BS138" s="81"/>
      <c r="BT138" s="81"/>
      <c r="BU138" s="81"/>
      <c r="BV138" s="81"/>
      <c r="BW138" s="81"/>
      <c r="BX138" s="81"/>
      <c r="BY138" s="81"/>
      <c r="BZ138" s="81"/>
      <c r="CA138" s="43"/>
      <c r="CB138" s="24" t="str">
        <f t="shared" si="18"/>
        <v>Riadok bude skrytý.</v>
      </c>
      <c r="CC138" s="28" t="s">
        <v>9</v>
      </c>
      <c r="CW138" s="3">
        <f t="shared" si="17"/>
        <v>0</v>
      </c>
      <c r="CZ138" s="3">
        <f t="shared" si="19"/>
        <v>1</v>
      </c>
      <c r="DA138" s="3">
        <f t="shared" si="14"/>
        <v>0</v>
      </c>
      <c r="DZ138" s="10"/>
    </row>
    <row r="139" spans="1:130" hidden="1" x14ac:dyDescent="0.25">
      <c r="A139" s="7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1"/>
      <c r="BD139" s="81"/>
      <c r="BE139" s="81"/>
      <c r="BF139" s="81"/>
      <c r="BG139" s="81"/>
      <c r="BH139" s="81"/>
      <c r="BI139" s="81"/>
      <c r="BJ139" s="81"/>
      <c r="BK139" s="81"/>
      <c r="BL139" s="81"/>
      <c r="BM139" s="81"/>
      <c r="BN139" s="81"/>
      <c r="BO139" s="81"/>
      <c r="BP139" s="81"/>
      <c r="BQ139" s="81"/>
      <c r="BR139" s="81"/>
      <c r="BS139" s="81"/>
      <c r="BT139" s="81"/>
      <c r="BU139" s="81"/>
      <c r="BV139" s="81"/>
      <c r="BW139" s="81"/>
      <c r="BX139" s="81"/>
      <c r="BY139" s="81"/>
      <c r="BZ139" s="81"/>
      <c r="CA139" s="43"/>
      <c r="CB139" s="24" t="str">
        <f t="shared" si="18"/>
        <v>Riadok bude skrytý.</v>
      </c>
      <c r="CC139" s="28" t="s">
        <v>9</v>
      </c>
      <c r="CW139" s="3">
        <f t="shared" si="17"/>
        <v>0</v>
      </c>
      <c r="CZ139" s="3">
        <f t="shared" si="19"/>
        <v>1</v>
      </c>
      <c r="DA139" s="3">
        <f t="shared" si="14"/>
        <v>0</v>
      </c>
      <c r="DZ139" s="10"/>
    </row>
    <row r="140" spans="1:130" hidden="1" x14ac:dyDescent="0.25">
      <c r="A140" s="7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1"/>
      <c r="BC140" s="81"/>
      <c r="BD140" s="81"/>
      <c r="BE140" s="81"/>
      <c r="BF140" s="81"/>
      <c r="BG140" s="81"/>
      <c r="BH140" s="81"/>
      <c r="BI140" s="81"/>
      <c r="BJ140" s="81"/>
      <c r="BK140" s="81"/>
      <c r="BL140" s="81"/>
      <c r="BM140" s="81"/>
      <c r="BN140" s="81"/>
      <c r="BO140" s="81"/>
      <c r="BP140" s="81"/>
      <c r="BQ140" s="81"/>
      <c r="BR140" s="81"/>
      <c r="BS140" s="81"/>
      <c r="BT140" s="81"/>
      <c r="BU140" s="81"/>
      <c r="BV140" s="81"/>
      <c r="BW140" s="81"/>
      <c r="BX140" s="81"/>
      <c r="BY140" s="81"/>
      <c r="BZ140" s="81"/>
      <c r="CA140" s="43"/>
      <c r="CB140" s="24" t="str">
        <f t="shared" si="18"/>
        <v>Riadok bude skrytý.</v>
      </c>
      <c r="CC140" s="28" t="s">
        <v>9</v>
      </c>
      <c r="CW140" s="3">
        <f t="shared" si="17"/>
        <v>0</v>
      </c>
      <c r="CZ140" s="3">
        <f t="shared" si="19"/>
        <v>1</v>
      </c>
      <c r="DA140" s="3">
        <f t="shared" si="14"/>
        <v>0</v>
      </c>
      <c r="DZ140" s="10"/>
    </row>
    <row r="141" spans="1:130" hidden="1" x14ac:dyDescent="0.25">
      <c r="A141" s="7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1"/>
      <c r="BD141" s="81"/>
      <c r="BE141" s="81"/>
      <c r="BF141" s="81"/>
      <c r="BG141" s="81"/>
      <c r="BH141" s="81"/>
      <c r="BI141" s="81"/>
      <c r="BJ141" s="81"/>
      <c r="BK141" s="81"/>
      <c r="BL141" s="81"/>
      <c r="BM141" s="81"/>
      <c r="BN141" s="81"/>
      <c r="BO141" s="81"/>
      <c r="BP141" s="81"/>
      <c r="BQ141" s="81"/>
      <c r="BR141" s="81"/>
      <c r="BS141" s="81"/>
      <c r="BT141" s="81"/>
      <c r="BU141" s="81"/>
      <c r="BV141" s="81"/>
      <c r="BW141" s="81"/>
      <c r="BX141" s="81"/>
      <c r="BY141" s="81"/>
      <c r="BZ141" s="81"/>
      <c r="CA141" s="43"/>
      <c r="CB141" s="24" t="str">
        <f t="shared" si="18"/>
        <v>Riadok bude skrytý.</v>
      </c>
      <c r="CC141" s="28" t="s">
        <v>9</v>
      </c>
      <c r="CW141" s="3">
        <f t="shared" si="17"/>
        <v>0</v>
      </c>
      <c r="CZ141" s="3">
        <f t="shared" si="19"/>
        <v>1</v>
      </c>
      <c r="DA141" s="3">
        <f t="shared" si="14"/>
        <v>0</v>
      </c>
      <c r="DZ141" s="10"/>
    </row>
    <row r="142" spans="1:130" hidden="1" x14ac:dyDescent="0.25">
      <c r="A142" s="7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  <c r="BG142" s="81"/>
      <c r="BH142" s="81"/>
      <c r="BI142" s="81"/>
      <c r="BJ142" s="81"/>
      <c r="BK142" s="81"/>
      <c r="BL142" s="81"/>
      <c r="BM142" s="81"/>
      <c r="BN142" s="81"/>
      <c r="BO142" s="81"/>
      <c r="BP142" s="81"/>
      <c r="BQ142" s="81"/>
      <c r="BR142" s="81"/>
      <c r="BS142" s="81"/>
      <c r="BT142" s="81"/>
      <c r="BU142" s="81"/>
      <c r="BV142" s="81"/>
      <c r="BW142" s="81"/>
      <c r="BX142" s="81"/>
      <c r="BY142" s="81"/>
      <c r="BZ142" s="81"/>
      <c r="CA142" s="43"/>
      <c r="CB142" s="24" t="str">
        <f t="shared" si="18"/>
        <v>Riadok bude skrytý.</v>
      </c>
      <c r="CC142" s="28" t="s">
        <v>9</v>
      </c>
      <c r="CW142" s="3">
        <f t="shared" si="17"/>
        <v>0</v>
      </c>
      <c r="CZ142" s="3">
        <f t="shared" si="19"/>
        <v>1</v>
      </c>
      <c r="DA142" s="3">
        <f t="shared" si="14"/>
        <v>0</v>
      </c>
      <c r="DZ142" s="10"/>
    </row>
    <row r="143" spans="1:130" x14ac:dyDescent="0.25">
      <c r="A143" s="7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/>
      <c r="AY143" s="182"/>
      <c r="AZ143" s="182"/>
      <c r="BA143" s="182"/>
      <c r="BB143" s="182"/>
      <c r="BC143" s="182"/>
      <c r="BD143" s="182"/>
      <c r="BE143" s="182"/>
      <c r="BF143" s="182"/>
      <c r="BG143" s="182"/>
      <c r="BH143" s="182"/>
      <c r="BI143" s="182"/>
      <c r="BJ143" s="182"/>
      <c r="BK143" s="182"/>
      <c r="BL143" s="182"/>
      <c r="BM143" s="182"/>
      <c r="BN143" s="182"/>
      <c r="BO143" s="182"/>
      <c r="BP143" s="182"/>
      <c r="BQ143" s="182"/>
      <c r="BR143" s="182"/>
      <c r="BS143" s="182"/>
      <c r="BT143" s="182"/>
      <c r="BU143" s="182"/>
      <c r="BV143" s="182"/>
      <c r="BW143" s="182"/>
      <c r="BX143" s="182"/>
      <c r="BY143" s="182"/>
      <c r="BZ143" s="182"/>
      <c r="CA143" s="46"/>
      <c r="CB143" s="24" t="str">
        <f t="shared" si="18"/>
        <v>Riadok bude vidieť.</v>
      </c>
      <c r="CC143" s="28" t="s">
        <v>9</v>
      </c>
      <c r="CW143" s="3">
        <f>+IF(SUM(CW144:CW157)=0,0,1)</f>
        <v>1</v>
      </c>
      <c r="CZ143" s="3">
        <f t="shared" si="19"/>
        <v>1</v>
      </c>
      <c r="DA143" s="3">
        <f t="shared" si="14"/>
        <v>1</v>
      </c>
      <c r="DZ143" s="10"/>
    </row>
    <row r="144" spans="1:130" x14ac:dyDescent="0.25">
      <c r="A144" s="7"/>
      <c r="B144" s="1" t="s">
        <v>47</v>
      </c>
      <c r="CA144" s="12" t="s">
        <v>4</v>
      </c>
      <c r="CB144" s="24" t="str">
        <f t="shared" si="18"/>
        <v>Riadok bude vidieť.</v>
      </c>
      <c r="CC144" s="28" t="s">
        <v>9</v>
      </c>
      <c r="CW144" s="3">
        <f>+IF(SUM(CW148:CW157)=0,0,1)</f>
        <v>1</v>
      </c>
      <c r="CZ144" s="3">
        <f t="shared" si="19"/>
        <v>1</v>
      </c>
      <c r="DA144" s="3">
        <f t="shared" si="14"/>
        <v>1</v>
      </c>
      <c r="DZ144" s="10"/>
    </row>
    <row r="145" spans="1:130" x14ac:dyDescent="0.25">
      <c r="A145" s="7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2"/>
      <c r="AT145" s="182"/>
      <c r="AU145" s="182"/>
      <c r="AV145" s="182"/>
      <c r="AW145" s="182"/>
      <c r="AX145" s="182"/>
      <c r="AY145" s="182"/>
      <c r="AZ145" s="182"/>
      <c r="BA145" s="182"/>
      <c r="BB145" s="182"/>
      <c r="BC145" s="182"/>
      <c r="BD145" s="182"/>
      <c r="BE145" s="182"/>
      <c r="BF145" s="182"/>
      <c r="BG145" s="182"/>
      <c r="BH145" s="182"/>
      <c r="BI145" s="182"/>
      <c r="BJ145" s="182"/>
      <c r="BK145" s="182"/>
      <c r="BL145" s="182"/>
      <c r="BM145" s="182"/>
      <c r="BN145" s="182"/>
      <c r="BO145" s="182"/>
      <c r="BP145" s="182"/>
      <c r="BQ145" s="182"/>
      <c r="BR145" s="182"/>
      <c r="BS145" s="182"/>
      <c r="BT145" s="182"/>
      <c r="BU145" s="182"/>
      <c r="BV145" s="182"/>
      <c r="BW145" s="182"/>
      <c r="BX145" s="182"/>
      <c r="BY145" s="182"/>
      <c r="BZ145" s="182"/>
      <c r="CA145" s="46"/>
      <c r="CB145" s="24" t="str">
        <f t="shared" si="18"/>
        <v>Riadok bude vidieť.</v>
      </c>
      <c r="CC145" s="28" t="s">
        <v>9</v>
      </c>
      <c r="CW145" s="3">
        <f>+IF(SUM(CW148:CW157)=0,0,1)</f>
        <v>1</v>
      </c>
      <c r="CZ145" s="3">
        <f t="shared" si="19"/>
        <v>1</v>
      </c>
      <c r="DA145" s="3">
        <f t="shared" si="14"/>
        <v>1</v>
      </c>
      <c r="DZ145" s="10"/>
    </row>
    <row r="146" spans="1:130" ht="18" customHeight="1" x14ac:dyDescent="0.25">
      <c r="A146" s="7"/>
      <c r="B146" s="183" t="s">
        <v>48</v>
      </c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3"/>
      <c r="AU146" s="84" t="s">
        <v>49</v>
      </c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 t="s">
        <v>50</v>
      </c>
      <c r="BG146" s="84"/>
      <c r="BH146" s="84"/>
      <c r="BI146" s="84"/>
      <c r="BJ146" s="84"/>
      <c r="BK146" s="84"/>
      <c r="BL146" s="84"/>
      <c r="BM146" s="84"/>
      <c r="BN146" s="84"/>
      <c r="BO146" s="84"/>
      <c r="BP146" s="84"/>
      <c r="BQ146" s="84" t="s">
        <v>51</v>
      </c>
      <c r="BR146" s="84"/>
      <c r="BS146" s="84"/>
      <c r="BT146" s="84"/>
      <c r="BU146" s="84"/>
      <c r="BV146" s="84"/>
      <c r="BW146" s="84"/>
      <c r="BX146" s="84"/>
      <c r="BY146" s="84"/>
      <c r="BZ146" s="84"/>
      <c r="CA146" s="12" t="s">
        <v>4</v>
      </c>
      <c r="CB146" s="24" t="str">
        <f t="shared" si="18"/>
        <v>Riadok bude vidieť.</v>
      </c>
      <c r="CC146" s="28" t="s">
        <v>9</v>
      </c>
      <c r="CW146" s="44">
        <f>+IF(SUM(CW148:CW157)=0,0,1)</f>
        <v>1</v>
      </c>
      <c r="CZ146" s="3">
        <f t="shared" si="19"/>
        <v>1</v>
      </c>
      <c r="DA146" s="3">
        <f t="shared" si="14"/>
        <v>1</v>
      </c>
      <c r="DZ146" s="10"/>
    </row>
    <row r="147" spans="1:130" ht="18" customHeight="1" x14ac:dyDescent="0.25">
      <c r="A147" s="7"/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  <c r="AF147" s="183"/>
      <c r="AG147" s="183"/>
      <c r="AH147" s="183"/>
      <c r="AI147" s="183"/>
      <c r="AJ147" s="183"/>
      <c r="AK147" s="183"/>
      <c r="AL147" s="183"/>
      <c r="AM147" s="183"/>
      <c r="AN147" s="183"/>
      <c r="AO147" s="183"/>
      <c r="AP147" s="183"/>
      <c r="AQ147" s="183"/>
      <c r="AR147" s="183"/>
      <c r="AS147" s="183"/>
      <c r="AT147" s="183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/>
      <c r="BJ147" s="84"/>
      <c r="BK147" s="84"/>
      <c r="BL147" s="84"/>
      <c r="BM147" s="84"/>
      <c r="BN147" s="84"/>
      <c r="BO147" s="84"/>
      <c r="BP147" s="84"/>
      <c r="BQ147" s="84"/>
      <c r="BR147" s="84"/>
      <c r="BS147" s="84"/>
      <c r="BT147" s="84"/>
      <c r="BU147" s="84"/>
      <c r="BV147" s="84"/>
      <c r="BW147" s="84"/>
      <c r="BX147" s="84"/>
      <c r="BY147" s="84"/>
      <c r="BZ147" s="84"/>
      <c r="CA147" s="33"/>
      <c r="CB147" s="24" t="str">
        <f t="shared" si="18"/>
        <v>Riadok bude vidieť.</v>
      </c>
      <c r="CC147" s="28" t="s">
        <v>9</v>
      </c>
      <c r="CW147" s="44">
        <f>+IF(SUM(CW148:CW157)=0,0,1)</f>
        <v>1</v>
      </c>
      <c r="CZ147" s="3">
        <f t="shared" si="19"/>
        <v>1</v>
      </c>
      <c r="DA147" s="3">
        <f t="shared" si="14"/>
        <v>1</v>
      </c>
      <c r="DZ147" s="10"/>
    </row>
    <row r="148" spans="1:130" x14ac:dyDescent="0.25">
      <c r="A148" s="7"/>
      <c r="B148" s="184" t="s">
        <v>202</v>
      </c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4"/>
      <c r="AT148" s="184"/>
      <c r="AU148" s="185">
        <v>4</v>
      </c>
      <c r="AV148" s="185"/>
      <c r="AW148" s="185"/>
      <c r="AX148" s="185"/>
      <c r="AY148" s="185"/>
      <c r="AZ148" s="185"/>
      <c r="BA148" s="185"/>
      <c r="BB148" s="185"/>
      <c r="BC148" s="185"/>
      <c r="BD148" s="185"/>
      <c r="BE148" s="185"/>
      <c r="BF148" s="185" t="s">
        <v>203</v>
      </c>
      <c r="BG148" s="185"/>
      <c r="BH148" s="185"/>
      <c r="BI148" s="185"/>
      <c r="BJ148" s="185"/>
      <c r="BK148" s="185"/>
      <c r="BL148" s="185"/>
      <c r="BM148" s="185"/>
      <c r="BN148" s="185"/>
      <c r="BO148" s="185"/>
      <c r="BP148" s="185"/>
      <c r="BQ148" s="186" t="s">
        <v>204</v>
      </c>
      <c r="BR148" s="186"/>
      <c r="BS148" s="186"/>
      <c r="BT148" s="186"/>
      <c r="BU148" s="186"/>
      <c r="BV148" s="186"/>
      <c r="BW148" s="186"/>
      <c r="BX148" s="186"/>
      <c r="BY148" s="186"/>
      <c r="BZ148" s="186"/>
      <c r="CA148" s="33"/>
      <c r="CB148" s="24" t="str">
        <f t="shared" si="18"/>
        <v>Riadok bude vidieť.</v>
      </c>
      <c r="CC148" s="28" t="s">
        <v>9</v>
      </c>
      <c r="CW148" s="44">
        <f t="shared" ref="CW148:CW156" si="20">+IF(B148="",0,1)</f>
        <v>1</v>
      </c>
      <c r="CZ148" s="3">
        <f t="shared" si="19"/>
        <v>1</v>
      </c>
      <c r="DA148" s="3">
        <f t="shared" si="14"/>
        <v>1</v>
      </c>
      <c r="DZ148" s="10"/>
    </row>
    <row r="149" spans="1:130" x14ac:dyDescent="0.25">
      <c r="A149" s="7"/>
      <c r="B149" s="172" t="s">
        <v>207</v>
      </c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2"/>
      <c r="AT149" s="172"/>
      <c r="AU149" s="175">
        <v>6</v>
      </c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6" t="s">
        <v>203</v>
      </c>
      <c r="BG149" s="176"/>
      <c r="BH149" s="176"/>
      <c r="BI149" s="176"/>
      <c r="BJ149" s="176"/>
      <c r="BK149" s="176"/>
      <c r="BL149" s="176"/>
      <c r="BM149" s="176"/>
      <c r="BN149" s="176"/>
      <c r="BO149" s="176"/>
      <c r="BP149" s="176"/>
      <c r="BQ149" s="177" t="s">
        <v>208</v>
      </c>
      <c r="BR149" s="177"/>
      <c r="BS149" s="177"/>
      <c r="BT149" s="177"/>
      <c r="BU149" s="177"/>
      <c r="BV149" s="177"/>
      <c r="BW149" s="177"/>
      <c r="BX149" s="177"/>
      <c r="BY149" s="177"/>
      <c r="BZ149" s="177"/>
      <c r="CA149" s="33"/>
      <c r="CB149" s="24" t="str">
        <f t="shared" si="18"/>
        <v>Riadok bude vidieť.</v>
      </c>
      <c r="CC149" s="28" t="s">
        <v>9</v>
      </c>
      <c r="CW149" s="44">
        <f t="shared" si="20"/>
        <v>1</v>
      </c>
      <c r="CZ149" s="3">
        <f t="shared" si="19"/>
        <v>1</v>
      </c>
      <c r="DA149" s="3">
        <f t="shared" ref="DA149:DA212" si="21">+IF(CW149+CX149+CY149=0,0,IF(CZ149=0,0,1))</f>
        <v>1</v>
      </c>
      <c r="DZ149" s="10"/>
    </row>
    <row r="150" spans="1:130" x14ac:dyDescent="0.25">
      <c r="A150" s="7"/>
      <c r="B150" s="172" t="s">
        <v>209</v>
      </c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2"/>
      <c r="AU150" s="175">
        <v>6</v>
      </c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6" t="s">
        <v>203</v>
      </c>
      <c r="BG150" s="176"/>
      <c r="BH150" s="176"/>
      <c r="BI150" s="176"/>
      <c r="BJ150" s="176"/>
      <c r="BK150" s="176"/>
      <c r="BL150" s="176"/>
      <c r="BM150" s="176"/>
      <c r="BN150" s="176"/>
      <c r="BO150" s="176"/>
      <c r="BP150" s="176"/>
      <c r="BQ150" s="177" t="s">
        <v>210</v>
      </c>
      <c r="BR150" s="177"/>
      <c r="BS150" s="177"/>
      <c r="BT150" s="177"/>
      <c r="BU150" s="177"/>
      <c r="BV150" s="177"/>
      <c r="BW150" s="177"/>
      <c r="BX150" s="177"/>
      <c r="BY150" s="177"/>
      <c r="BZ150" s="177"/>
      <c r="CA150" s="33"/>
      <c r="CB150" s="24" t="str">
        <f t="shared" si="18"/>
        <v>Riadok bude vidieť.</v>
      </c>
      <c r="CC150" s="28" t="s">
        <v>9</v>
      </c>
      <c r="CW150" s="44">
        <f t="shared" si="20"/>
        <v>1</v>
      </c>
      <c r="CZ150" s="3">
        <f t="shared" si="19"/>
        <v>1</v>
      </c>
      <c r="DA150" s="3">
        <f t="shared" si="21"/>
        <v>1</v>
      </c>
      <c r="DZ150" s="10"/>
    </row>
    <row r="151" spans="1:130" hidden="1" x14ac:dyDescent="0.25">
      <c r="A151" s="7"/>
      <c r="B151" s="172"/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2"/>
      <c r="AT151" s="172"/>
      <c r="AU151" s="175"/>
      <c r="AV151" s="175"/>
      <c r="AW151" s="175"/>
      <c r="AX151" s="175"/>
      <c r="AY151" s="175"/>
      <c r="AZ151" s="175"/>
      <c r="BA151" s="175"/>
      <c r="BB151" s="175"/>
      <c r="BC151" s="175"/>
      <c r="BD151" s="175"/>
      <c r="BE151" s="175"/>
      <c r="BF151" s="176"/>
      <c r="BG151" s="176"/>
      <c r="BH151" s="176"/>
      <c r="BI151" s="176"/>
      <c r="BJ151" s="176"/>
      <c r="BK151" s="176"/>
      <c r="BL151" s="176"/>
      <c r="BM151" s="176"/>
      <c r="BN151" s="176"/>
      <c r="BO151" s="176"/>
      <c r="BP151" s="176"/>
      <c r="BQ151" s="177"/>
      <c r="BR151" s="177"/>
      <c r="BS151" s="177"/>
      <c r="BT151" s="177"/>
      <c r="BU151" s="177"/>
      <c r="BV151" s="177"/>
      <c r="BW151" s="177"/>
      <c r="BX151" s="177"/>
      <c r="BY151" s="177"/>
      <c r="BZ151" s="177"/>
      <c r="CA151" s="33"/>
      <c r="CB151" s="24" t="str">
        <f t="shared" si="18"/>
        <v>Riadok bude skrytý.</v>
      </c>
      <c r="CC151" s="28" t="s">
        <v>9</v>
      </c>
      <c r="CW151" s="44">
        <f t="shared" si="20"/>
        <v>0</v>
      </c>
      <c r="CZ151" s="3">
        <f t="shared" si="19"/>
        <v>1</v>
      </c>
      <c r="DA151" s="3">
        <f t="shared" si="21"/>
        <v>0</v>
      </c>
      <c r="DZ151" s="10"/>
    </row>
    <row r="152" spans="1:130" hidden="1" x14ac:dyDescent="0.25">
      <c r="A152" s="7"/>
      <c r="B152" s="172"/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2"/>
      <c r="AT152" s="172"/>
      <c r="AU152" s="175"/>
      <c r="AV152" s="175"/>
      <c r="AW152" s="175"/>
      <c r="AX152" s="175"/>
      <c r="AY152" s="175"/>
      <c r="AZ152" s="175"/>
      <c r="BA152" s="175"/>
      <c r="BB152" s="175"/>
      <c r="BC152" s="175"/>
      <c r="BD152" s="175"/>
      <c r="BE152" s="175"/>
      <c r="BF152" s="176"/>
      <c r="BG152" s="176"/>
      <c r="BH152" s="176"/>
      <c r="BI152" s="176"/>
      <c r="BJ152" s="176"/>
      <c r="BK152" s="176"/>
      <c r="BL152" s="176"/>
      <c r="BM152" s="176"/>
      <c r="BN152" s="176"/>
      <c r="BO152" s="176"/>
      <c r="BP152" s="176"/>
      <c r="BQ152" s="177"/>
      <c r="BR152" s="177"/>
      <c r="BS152" s="177"/>
      <c r="BT152" s="177"/>
      <c r="BU152" s="177"/>
      <c r="BV152" s="177"/>
      <c r="BW152" s="177"/>
      <c r="BX152" s="177"/>
      <c r="BY152" s="177"/>
      <c r="BZ152" s="177"/>
      <c r="CA152" s="33"/>
      <c r="CB152" s="24" t="str">
        <f t="shared" si="18"/>
        <v>Riadok bude skrytý.</v>
      </c>
      <c r="CC152" s="28" t="s">
        <v>9</v>
      </c>
      <c r="CW152" s="44">
        <f t="shared" si="20"/>
        <v>0</v>
      </c>
      <c r="CZ152" s="3">
        <f t="shared" si="19"/>
        <v>1</v>
      </c>
      <c r="DA152" s="3">
        <f t="shared" si="21"/>
        <v>0</v>
      </c>
      <c r="DZ152" s="10"/>
    </row>
    <row r="153" spans="1:130" hidden="1" x14ac:dyDescent="0.25">
      <c r="A153" s="7"/>
      <c r="B153" s="172"/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2"/>
      <c r="AT153" s="172"/>
      <c r="AU153" s="175"/>
      <c r="AV153" s="175"/>
      <c r="AW153" s="175"/>
      <c r="AX153" s="175"/>
      <c r="AY153" s="175"/>
      <c r="AZ153" s="175"/>
      <c r="BA153" s="175"/>
      <c r="BB153" s="175"/>
      <c r="BC153" s="175"/>
      <c r="BD153" s="175"/>
      <c r="BE153" s="175"/>
      <c r="BF153" s="176"/>
      <c r="BG153" s="176"/>
      <c r="BH153" s="176"/>
      <c r="BI153" s="176"/>
      <c r="BJ153" s="176"/>
      <c r="BK153" s="176"/>
      <c r="BL153" s="176"/>
      <c r="BM153" s="176"/>
      <c r="BN153" s="176"/>
      <c r="BO153" s="176"/>
      <c r="BP153" s="176"/>
      <c r="BQ153" s="177"/>
      <c r="BR153" s="177"/>
      <c r="BS153" s="177"/>
      <c r="BT153" s="177"/>
      <c r="BU153" s="177"/>
      <c r="BV153" s="177"/>
      <c r="BW153" s="177"/>
      <c r="BX153" s="177"/>
      <c r="BY153" s="177"/>
      <c r="BZ153" s="177"/>
      <c r="CA153" s="33"/>
      <c r="CB153" s="24" t="str">
        <f t="shared" si="18"/>
        <v>Riadok bude skrytý.</v>
      </c>
      <c r="CC153" s="28" t="s">
        <v>9</v>
      </c>
      <c r="CW153" s="44">
        <f t="shared" si="20"/>
        <v>0</v>
      </c>
      <c r="CZ153" s="3">
        <f t="shared" si="19"/>
        <v>1</v>
      </c>
      <c r="DA153" s="3">
        <f t="shared" si="21"/>
        <v>0</v>
      </c>
      <c r="DZ153" s="10"/>
    </row>
    <row r="154" spans="1:130" hidden="1" x14ac:dyDescent="0.25">
      <c r="A154" s="7"/>
      <c r="B154" s="172"/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2"/>
      <c r="AT154" s="172"/>
      <c r="AU154" s="175"/>
      <c r="AV154" s="175"/>
      <c r="AW154" s="175"/>
      <c r="AX154" s="175"/>
      <c r="AY154" s="175"/>
      <c r="AZ154" s="175"/>
      <c r="BA154" s="175"/>
      <c r="BB154" s="175"/>
      <c r="BC154" s="175"/>
      <c r="BD154" s="175"/>
      <c r="BE154" s="175"/>
      <c r="BF154" s="176"/>
      <c r="BG154" s="176"/>
      <c r="BH154" s="176"/>
      <c r="BI154" s="176"/>
      <c r="BJ154" s="176"/>
      <c r="BK154" s="176"/>
      <c r="BL154" s="176"/>
      <c r="BM154" s="176"/>
      <c r="BN154" s="176"/>
      <c r="BO154" s="176"/>
      <c r="BP154" s="176"/>
      <c r="BQ154" s="177"/>
      <c r="BR154" s="177"/>
      <c r="BS154" s="177"/>
      <c r="BT154" s="177"/>
      <c r="BU154" s="177"/>
      <c r="BV154" s="177"/>
      <c r="BW154" s="177"/>
      <c r="BX154" s="177"/>
      <c r="BY154" s="177"/>
      <c r="BZ154" s="177"/>
      <c r="CA154" s="33"/>
      <c r="CB154" s="24" t="str">
        <f t="shared" si="18"/>
        <v>Riadok bude skrytý.</v>
      </c>
      <c r="CC154" s="28" t="s">
        <v>9</v>
      </c>
      <c r="CW154" s="44">
        <f t="shared" si="20"/>
        <v>0</v>
      </c>
      <c r="CZ154" s="3">
        <f t="shared" si="19"/>
        <v>1</v>
      </c>
      <c r="DA154" s="3">
        <f t="shared" si="21"/>
        <v>0</v>
      </c>
      <c r="DZ154" s="10"/>
    </row>
    <row r="155" spans="1:130" hidden="1" x14ac:dyDescent="0.25">
      <c r="A155" s="7"/>
      <c r="B155" s="172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2"/>
      <c r="AT155" s="172"/>
      <c r="AU155" s="175"/>
      <c r="AV155" s="175"/>
      <c r="AW155" s="175"/>
      <c r="AX155" s="175"/>
      <c r="AY155" s="175"/>
      <c r="AZ155" s="175"/>
      <c r="BA155" s="175"/>
      <c r="BB155" s="175"/>
      <c r="BC155" s="175"/>
      <c r="BD155" s="175"/>
      <c r="BE155" s="175"/>
      <c r="BF155" s="176"/>
      <c r="BG155" s="176"/>
      <c r="BH155" s="176"/>
      <c r="BI155" s="176"/>
      <c r="BJ155" s="176"/>
      <c r="BK155" s="176"/>
      <c r="BL155" s="176"/>
      <c r="BM155" s="176"/>
      <c r="BN155" s="176"/>
      <c r="BO155" s="176"/>
      <c r="BP155" s="176"/>
      <c r="BQ155" s="177"/>
      <c r="BR155" s="177"/>
      <c r="BS155" s="177"/>
      <c r="BT155" s="177"/>
      <c r="BU155" s="177"/>
      <c r="BV155" s="177"/>
      <c r="BW155" s="177"/>
      <c r="BX155" s="177"/>
      <c r="BY155" s="177"/>
      <c r="BZ155" s="177"/>
      <c r="CA155" s="33"/>
      <c r="CB155" s="24" t="str">
        <f t="shared" si="18"/>
        <v>Riadok bude skrytý.</v>
      </c>
      <c r="CC155" s="28" t="s">
        <v>9</v>
      </c>
      <c r="CW155" s="44">
        <f t="shared" si="20"/>
        <v>0</v>
      </c>
      <c r="CZ155" s="3">
        <f t="shared" si="19"/>
        <v>1</v>
      </c>
      <c r="DA155" s="3">
        <f t="shared" si="21"/>
        <v>0</v>
      </c>
      <c r="DZ155" s="10"/>
    </row>
    <row r="156" spans="1:130" hidden="1" x14ac:dyDescent="0.25">
      <c r="A156" s="7"/>
      <c r="B156" s="172"/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2"/>
      <c r="AT156" s="172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6"/>
      <c r="BG156" s="176"/>
      <c r="BH156" s="176"/>
      <c r="BI156" s="176"/>
      <c r="BJ156" s="176"/>
      <c r="BK156" s="176"/>
      <c r="BL156" s="176"/>
      <c r="BM156" s="176"/>
      <c r="BN156" s="176"/>
      <c r="BO156" s="176"/>
      <c r="BP156" s="176"/>
      <c r="BQ156" s="177"/>
      <c r="BR156" s="177"/>
      <c r="BS156" s="177"/>
      <c r="BT156" s="177"/>
      <c r="BU156" s="177"/>
      <c r="BV156" s="177"/>
      <c r="BW156" s="177"/>
      <c r="BX156" s="177"/>
      <c r="BY156" s="177"/>
      <c r="BZ156" s="177"/>
      <c r="CA156" s="33"/>
      <c r="CB156" s="24" t="str">
        <f t="shared" si="18"/>
        <v>Riadok bude skrytý.</v>
      </c>
      <c r="CC156" s="28" t="s">
        <v>9</v>
      </c>
      <c r="CW156" s="44">
        <f t="shared" si="20"/>
        <v>0</v>
      </c>
      <c r="CZ156" s="3">
        <f t="shared" si="19"/>
        <v>1</v>
      </c>
      <c r="DA156" s="3">
        <f t="shared" si="21"/>
        <v>0</v>
      </c>
      <c r="DZ156" s="10"/>
    </row>
    <row r="157" spans="1:130" hidden="1" x14ac:dyDescent="0.25">
      <c r="A157" s="7"/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80"/>
      <c r="BG157" s="180"/>
      <c r="BH157" s="180"/>
      <c r="BI157" s="180"/>
      <c r="BJ157" s="180"/>
      <c r="BK157" s="180"/>
      <c r="BL157" s="180"/>
      <c r="BM157" s="180"/>
      <c r="BN157" s="180"/>
      <c r="BO157" s="180"/>
      <c r="BP157" s="180"/>
      <c r="BQ157" s="181"/>
      <c r="BR157" s="181"/>
      <c r="BS157" s="181"/>
      <c r="BT157" s="181"/>
      <c r="BU157" s="181"/>
      <c r="BV157" s="181"/>
      <c r="BW157" s="181"/>
      <c r="BX157" s="181"/>
      <c r="BY157" s="181"/>
      <c r="BZ157" s="181"/>
      <c r="CA157" s="33"/>
      <c r="CB157" s="24" t="str">
        <f t="shared" si="18"/>
        <v>Riadok bude skrytý.</v>
      </c>
      <c r="CC157" s="28" t="s">
        <v>33</v>
      </c>
      <c r="CW157" s="44">
        <f>+IF(B148&amp;B149&amp;B150&amp;B151&amp;B152&amp;B153&amp;B154&amp;B155&amp;B156&amp;B157="",0,1)</f>
        <v>1</v>
      </c>
      <c r="CZ157" s="3">
        <f t="shared" si="19"/>
        <v>0</v>
      </c>
      <c r="DA157" s="3">
        <f t="shared" si="21"/>
        <v>0</v>
      </c>
      <c r="DZ157" s="10"/>
    </row>
    <row r="158" spans="1:130" hidden="1" x14ac:dyDescent="0.25">
      <c r="A158" s="7"/>
      <c r="CA158" s="33"/>
      <c r="CB158" s="24" t="str">
        <f t="shared" si="18"/>
        <v>Riadok bude skrytý.</v>
      </c>
      <c r="CC158" s="28" t="s">
        <v>33</v>
      </c>
      <c r="CW158" s="44">
        <f>+IF(SUM(CW160:CW179)=0,0,1)</f>
        <v>1</v>
      </c>
      <c r="CZ158" s="3">
        <f t="shared" si="19"/>
        <v>0</v>
      </c>
      <c r="DA158" s="3">
        <f t="shared" si="21"/>
        <v>0</v>
      </c>
      <c r="DZ158" s="10"/>
    </row>
    <row r="159" spans="1:130" hidden="1" x14ac:dyDescent="0.25">
      <c r="A159" s="7"/>
      <c r="B159" s="41" t="s">
        <v>24</v>
      </c>
      <c r="C159" s="37" t="s">
        <v>55</v>
      </c>
      <c r="D159" s="37"/>
      <c r="E159" s="37"/>
      <c r="F159" s="37"/>
      <c r="CA159" s="12" t="s">
        <v>4</v>
      </c>
      <c r="CB159" s="24" t="str">
        <f t="shared" si="18"/>
        <v>Riadok bude skrytý.</v>
      </c>
      <c r="CC159" s="28" t="s">
        <v>33</v>
      </c>
      <c r="CW159" s="3">
        <f>+IF(SUM(CW160:CW179)=0,0,1)</f>
        <v>1</v>
      </c>
      <c r="CZ159" s="3">
        <f t="shared" si="19"/>
        <v>0</v>
      </c>
      <c r="DA159" s="3">
        <f t="shared" si="21"/>
        <v>0</v>
      </c>
      <c r="DZ159" s="10"/>
    </row>
    <row r="160" spans="1:130" hidden="1" x14ac:dyDescent="0.25">
      <c r="A160" s="7"/>
      <c r="B160" s="81" t="s">
        <v>56</v>
      </c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1"/>
      <c r="BF160" s="81"/>
      <c r="BG160" s="81"/>
      <c r="BH160" s="81"/>
      <c r="BI160" s="81"/>
      <c r="BJ160" s="81"/>
      <c r="BK160" s="81"/>
      <c r="BL160" s="81"/>
      <c r="BM160" s="81"/>
      <c r="BN160" s="81"/>
      <c r="BO160" s="81"/>
      <c r="BP160" s="81"/>
      <c r="BQ160" s="81"/>
      <c r="BR160" s="81"/>
      <c r="BS160" s="81"/>
      <c r="BT160" s="81"/>
      <c r="BU160" s="81"/>
      <c r="BV160" s="81"/>
      <c r="BW160" s="81"/>
      <c r="BX160" s="81"/>
      <c r="BY160" s="81"/>
      <c r="BZ160" s="81"/>
      <c r="CA160" s="43"/>
      <c r="CB160" s="24" t="str">
        <f t="shared" si="18"/>
        <v>Riadok bude skrytý.</v>
      </c>
      <c r="CC160" s="28" t="s">
        <v>33</v>
      </c>
      <c r="CW160" s="3">
        <f t="shared" ref="CW160:CW179" si="22">+IF(B160="",0,1)</f>
        <v>1</v>
      </c>
      <c r="CZ160" s="3">
        <f t="shared" si="19"/>
        <v>0</v>
      </c>
      <c r="DA160" s="3">
        <f t="shared" si="21"/>
        <v>0</v>
      </c>
      <c r="DZ160" s="10"/>
    </row>
    <row r="161" spans="1:130" hidden="1" x14ac:dyDescent="0.25">
      <c r="A161" s="7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1"/>
      <c r="BD161" s="81"/>
      <c r="BE161" s="81"/>
      <c r="BF161" s="81"/>
      <c r="BG161" s="81"/>
      <c r="BH161" s="81"/>
      <c r="BI161" s="81"/>
      <c r="BJ161" s="81"/>
      <c r="BK161" s="81"/>
      <c r="BL161" s="81"/>
      <c r="BM161" s="81"/>
      <c r="BN161" s="81"/>
      <c r="BO161" s="81"/>
      <c r="BP161" s="81"/>
      <c r="BQ161" s="81"/>
      <c r="BR161" s="81"/>
      <c r="BS161" s="81"/>
      <c r="BT161" s="81"/>
      <c r="BU161" s="81"/>
      <c r="BV161" s="81"/>
      <c r="BW161" s="81"/>
      <c r="BX161" s="81"/>
      <c r="BY161" s="81"/>
      <c r="BZ161" s="81"/>
      <c r="CA161" s="43"/>
      <c r="CB161" s="24" t="str">
        <f t="shared" si="18"/>
        <v>Riadok bude skrytý.</v>
      </c>
      <c r="CC161" s="28" t="s">
        <v>9</v>
      </c>
      <c r="CW161" s="3">
        <f t="shared" si="22"/>
        <v>0</v>
      </c>
      <c r="CZ161" s="3">
        <f t="shared" si="19"/>
        <v>1</v>
      </c>
      <c r="DA161" s="3">
        <f t="shared" si="21"/>
        <v>0</v>
      </c>
      <c r="DZ161" s="10"/>
    </row>
    <row r="162" spans="1:130" hidden="1" x14ac:dyDescent="0.25">
      <c r="A162" s="7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1"/>
      <c r="BF162" s="81"/>
      <c r="BG162" s="81"/>
      <c r="BH162" s="81"/>
      <c r="BI162" s="81"/>
      <c r="BJ162" s="81"/>
      <c r="BK162" s="81"/>
      <c r="BL162" s="81"/>
      <c r="BM162" s="81"/>
      <c r="BN162" s="81"/>
      <c r="BO162" s="81"/>
      <c r="BP162" s="81"/>
      <c r="BQ162" s="81"/>
      <c r="BR162" s="81"/>
      <c r="BS162" s="81"/>
      <c r="BT162" s="81"/>
      <c r="BU162" s="81"/>
      <c r="BV162" s="81"/>
      <c r="BW162" s="81"/>
      <c r="BX162" s="81"/>
      <c r="BY162" s="81"/>
      <c r="BZ162" s="81"/>
      <c r="CA162" s="43"/>
      <c r="CB162" s="24" t="str">
        <f t="shared" si="18"/>
        <v>Riadok bude skrytý.</v>
      </c>
      <c r="CC162" s="28" t="s">
        <v>9</v>
      </c>
      <c r="CW162" s="3">
        <f t="shared" si="22"/>
        <v>0</v>
      </c>
      <c r="CZ162" s="3">
        <f t="shared" si="19"/>
        <v>1</v>
      </c>
      <c r="DA162" s="3">
        <f t="shared" si="21"/>
        <v>0</v>
      </c>
      <c r="DZ162" s="10"/>
    </row>
    <row r="163" spans="1:130" hidden="1" x14ac:dyDescent="0.25">
      <c r="A163" s="7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1"/>
      <c r="BF163" s="81"/>
      <c r="BG163" s="81"/>
      <c r="BH163" s="81"/>
      <c r="BI163" s="81"/>
      <c r="BJ163" s="81"/>
      <c r="BK163" s="81"/>
      <c r="BL163" s="81"/>
      <c r="BM163" s="81"/>
      <c r="BN163" s="81"/>
      <c r="BO163" s="81"/>
      <c r="BP163" s="81"/>
      <c r="BQ163" s="81"/>
      <c r="BR163" s="81"/>
      <c r="BS163" s="81"/>
      <c r="BT163" s="81"/>
      <c r="BU163" s="81"/>
      <c r="BV163" s="81"/>
      <c r="BW163" s="81"/>
      <c r="BX163" s="81"/>
      <c r="BY163" s="81"/>
      <c r="BZ163" s="81"/>
      <c r="CA163" s="43"/>
      <c r="CB163" s="24" t="str">
        <f t="shared" si="18"/>
        <v>Riadok bude skrytý.</v>
      </c>
      <c r="CC163" s="28" t="s">
        <v>9</v>
      </c>
      <c r="CW163" s="3">
        <f t="shared" si="22"/>
        <v>0</v>
      </c>
      <c r="CZ163" s="3">
        <f t="shared" si="19"/>
        <v>1</v>
      </c>
      <c r="DA163" s="3">
        <f t="shared" si="21"/>
        <v>0</v>
      </c>
      <c r="DZ163" s="10"/>
    </row>
    <row r="164" spans="1:130" hidden="1" x14ac:dyDescent="0.25">
      <c r="A164" s="7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1"/>
      <c r="BF164" s="81"/>
      <c r="BG164" s="81"/>
      <c r="BH164" s="81"/>
      <c r="BI164" s="81"/>
      <c r="BJ164" s="81"/>
      <c r="BK164" s="81"/>
      <c r="BL164" s="81"/>
      <c r="BM164" s="81"/>
      <c r="BN164" s="81"/>
      <c r="BO164" s="81"/>
      <c r="BP164" s="81"/>
      <c r="BQ164" s="81"/>
      <c r="BR164" s="81"/>
      <c r="BS164" s="81"/>
      <c r="BT164" s="81"/>
      <c r="BU164" s="81"/>
      <c r="BV164" s="81"/>
      <c r="BW164" s="81"/>
      <c r="BX164" s="81"/>
      <c r="BY164" s="81"/>
      <c r="BZ164" s="81"/>
      <c r="CA164" s="43"/>
      <c r="CB164" s="24" t="str">
        <f t="shared" si="18"/>
        <v>Riadok bude skrytý.</v>
      </c>
      <c r="CC164" s="28" t="s">
        <v>9</v>
      </c>
      <c r="CW164" s="3">
        <f t="shared" si="22"/>
        <v>0</v>
      </c>
      <c r="CZ164" s="3">
        <f t="shared" si="19"/>
        <v>1</v>
      </c>
      <c r="DA164" s="3">
        <f t="shared" si="21"/>
        <v>0</v>
      </c>
      <c r="DZ164" s="10"/>
    </row>
    <row r="165" spans="1:130" hidden="1" x14ac:dyDescent="0.25">
      <c r="A165" s="7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1"/>
      <c r="BF165" s="81"/>
      <c r="BG165" s="81"/>
      <c r="BH165" s="81"/>
      <c r="BI165" s="81"/>
      <c r="BJ165" s="81"/>
      <c r="BK165" s="81"/>
      <c r="BL165" s="81"/>
      <c r="BM165" s="81"/>
      <c r="BN165" s="81"/>
      <c r="BO165" s="81"/>
      <c r="BP165" s="81"/>
      <c r="BQ165" s="81"/>
      <c r="BR165" s="81"/>
      <c r="BS165" s="81"/>
      <c r="BT165" s="81"/>
      <c r="BU165" s="81"/>
      <c r="BV165" s="81"/>
      <c r="BW165" s="81"/>
      <c r="BX165" s="81"/>
      <c r="BY165" s="81"/>
      <c r="BZ165" s="81"/>
      <c r="CA165" s="43"/>
      <c r="CB165" s="24" t="str">
        <f t="shared" si="18"/>
        <v>Riadok bude skrytý.</v>
      </c>
      <c r="CC165" s="28" t="s">
        <v>9</v>
      </c>
      <c r="CW165" s="3">
        <f t="shared" si="22"/>
        <v>0</v>
      </c>
      <c r="CZ165" s="3">
        <f t="shared" si="19"/>
        <v>1</v>
      </c>
      <c r="DA165" s="3">
        <f t="shared" si="21"/>
        <v>0</v>
      </c>
      <c r="DZ165" s="10"/>
    </row>
    <row r="166" spans="1:130" hidden="1" x14ac:dyDescent="0.25">
      <c r="A166" s="7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1"/>
      <c r="BD166" s="81"/>
      <c r="BE166" s="81"/>
      <c r="BF166" s="81"/>
      <c r="BG166" s="81"/>
      <c r="BH166" s="81"/>
      <c r="BI166" s="81"/>
      <c r="BJ166" s="81"/>
      <c r="BK166" s="81"/>
      <c r="BL166" s="81"/>
      <c r="BM166" s="81"/>
      <c r="BN166" s="81"/>
      <c r="BO166" s="81"/>
      <c r="BP166" s="81"/>
      <c r="BQ166" s="81"/>
      <c r="BR166" s="81"/>
      <c r="BS166" s="81"/>
      <c r="BT166" s="81"/>
      <c r="BU166" s="81"/>
      <c r="BV166" s="81"/>
      <c r="BW166" s="81"/>
      <c r="BX166" s="81"/>
      <c r="BY166" s="81"/>
      <c r="BZ166" s="81"/>
      <c r="CA166" s="43"/>
      <c r="CB166" s="24" t="str">
        <f t="shared" si="18"/>
        <v>Riadok bude skrytý.</v>
      </c>
      <c r="CC166" s="28" t="s">
        <v>9</v>
      </c>
      <c r="CW166" s="3">
        <f t="shared" si="22"/>
        <v>0</v>
      </c>
      <c r="CZ166" s="3">
        <f t="shared" si="19"/>
        <v>1</v>
      </c>
      <c r="DA166" s="3">
        <f t="shared" si="21"/>
        <v>0</v>
      </c>
      <c r="DZ166" s="10"/>
    </row>
    <row r="167" spans="1:130" hidden="1" x14ac:dyDescent="0.25">
      <c r="A167" s="7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  <c r="BG167" s="81"/>
      <c r="BH167" s="81"/>
      <c r="BI167" s="81"/>
      <c r="BJ167" s="81"/>
      <c r="BK167" s="81"/>
      <c r="BL167" s="81"/>
      <c r="BM167" s="81"/>
      <c r="BN167" s="81"/>
      <c r="BO167" s="81"/>
      <c r="BP167" s="81"/>
      <c r="BQ167" s="81"/>
      <c r="BR167" s="81"/>
      <c r="BS167" s="81"/>
      <c r="BT167" s="81"/>
      <c r="BU167" s="81"/>
      <c r="BV167" s="81"/>
      <c r="BW167" s="81"/>
      <c r="BX167" s="81"/>
      <c r="BY167" s="81"/>
      <c r="BZ167" s="81"/>
      <c r="CA167" s="43"/>
      <c r="CB167" s="24" t="str">
        <f t="shared" si="18"/>
        <v>Riadok bude skrytý.</v>
      </c>
      <c r="CC167" s="28" t="s">
        <v>9</v>
      </c>
      <c r="CW167" s="3">
        <f t="shared" si="22"/>
        <v>0</v>
      </c>
      <c r="CZ167" s="3">
        <f t="shared" si="19"/>
        <v>1</v>
      </c>
      <c r="DA167" s="3">
        <f t="shared" si="21"/>
        <v>0</v>
      </c>
      <c r="DZ167" s="10"/>
    </row>
    <row r="168" spans="1:130" hidden="1" x14ac:dyDescent="0.25">
      <c r="A168" s="7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1"/>
      <c r="BF168" s="81"/>
      <c r="BG168" s="81"/>
      <c r="BH168" s="81"/>
      <c r="BI168" s="81"/>
      <c r="BJ168" s="81"/>
      <c r="BK168" s="81"/>
      <c r="BL168" s="81"/>
      <c r="BM168" s="81"/>
      <c r="BN168" s="81"/>
      <c r="BO168" s="81"/>
      <c r="BP168" s="81"/>
      <c r="BQ168" s="81"/>
      <c r="BR168" s="81"/>
      <c r="BS168" s="81"/>
      <c r="BT168" s="81"/>
      <c r="BU168" s="81"/>
      <c r="BV168" s="81"/>
      <c r="BW168" s="81"/>
      <c r="BX168" s="81"/>
      <c r="BY168" s="81"/>
      <c r="BZ168" s="81"/>
      <c r="CA168" s="43"/>
      <c r="CB168" s="24" t="str">
        <f t="shared" si="18"/>
        <v>Riadok bude skrytý.</v>
      </c>
      <c r="CC168" s="28" t="s">
        <v>9</v>
      </c>
      <c r="CW168" s="3">
        <f t="shared" si="22"/>
        <v>0</v>
      </c>
      <c r="CZ168" s="3">
        <f t="shared" si="19"/>
        <v>1</v>
      </c>
      <c r="DA168" s="3">
        <f t="shared" si="21"/>
        <v>0</v>
      </c>
      <c r="DZ168" s="10"/>
    </row>
    <row r="169" spans="1:130" hidden="1" x14ac:dyDescent="0.25">
      <c r="A169" s="7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  <c r="BH169" s="81"/>
      <c r="BI169" s="81"/>
      <c r="BJ169" s="81"/>
      <c r="BK169" s="81"/>
      <c r="BL169" s="81"/>
      <c r="BM169" s="81"/>
      <c r="BN169" s="81"/>
      <c r="BO169" s="81"/>
      <c r="BP169" s="81"/>
      <c r="BQ169" s="81"/>
      <c r="BR169" s="81"/>
      <c r="BS169" s="81"/>
      <c r="BT169" s="81"/>
      <c r="BU169" s="81"/>
      <c r="BV169" s="81"/>
      <c r="BW169" s="81"/>
      <c r="BX169" s="81"/>
      <c r="BY169" s="81"/>
      <c r="BZ169" s="81"/>
      <c r="CA169" s="43"/>
      <c r="CB169" s="24" t="str">
        <f t="shared" si="18"/>
        <v>Riadok bude skrytý.</v>
      </c>
      <c r="CC169" s="28" t="s">
        <v>9</v>
      </c>
      <c r="CW169" s="3">
        <f t="shared" si="22"/>
        <v>0</v>
      </c>
      <c r="CZ169" s="3">
        <f t="shared" si="19"/>
        <v>1</v>
      </c>
      <c r="DA169" s="3">
        <f t="shared" si="21"/>
        <v>0</v>
      </c>
      <c r="DZ169" s="10"/>
    </row>
    <row r="170" spans="1:130" hidden="1" x14ac:dyDescent="0.25">
      <c r="A170" s="7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  <c r="BH170" s="81"/>
      <c r="BI170" s="81"/>
      <c r="BJ170" s="81"/>
      <c r="BK170" s="81"/>
      <c r="BL170" s="81"/>
      <c r="BM170" s="81"/>
      <c r="BN170" s="81"/>
      <c r="BO170" s="81"/>
      <c r="BP170" s="81"/>
      <c r="BQ170" s="81"/>
      <c r="BR170" s="81"/>
      <c r="BS170" s="81"/>
      <c r="BT170" s="81"/>
      <c r="BU170" s="81"/>
      <c r="BV170" s="81"/>
      <c r="BW170" s="81"/>
      <c r="BX170" s="81"/>
      <c r="BY170" s="81"/>
      <c r="BZ170" s="81"/>
      <c r="CA170" s="43"/>
      <c r="CB170" s="24" t="str">
        <f t="shared" si="18"/>
        <v>Riadok bude skrytý.</v>
      </c>
      <c r="CC170" s="28" t="s">
        <v>9</v>
      </c>
      <c r="CW170" s="3">
        <f t="shared" si="22"/>
        <v>0</v>
      </c>
      <c r="CZ170" s="3">
        <f t="shared" si="19"/>
        <v>1</v>
      </c>
      <c r="DA170" s="3">
        <f t="shared" si="21"/>
        <v>0</v>
      </c>
      <c r="DZ170" s="10"/>
    </row>
    <row r="171" spans="1:130" hidden="1" x14ac:dyDescent="0.25">
      <c r="A171" s="7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  <c r="BG171" s="81"/>
      <c r="BH171" s="81"/>
      <c r="BI171" s="81"/>
      <c r="BJ171" s="81"/>
      <c r="BK171" s="81"/>
      <c r="BL171" s="81"/>
      <c r="BM171" s="81"/>
      <c r="BN171" s="81"/>
      <c r="BO171" s="81"/>
      <c r="BP171" s="81"/>
      <c r="BQ171" s="81"/>
      <c r="BR171" s="81"/>
      <c r="BS171" s="81"/>
      <c r="BT171" s="81"/>
      <c r="BU171" s="81"/>
      <c r="BV171" s="81"/>
      <c r="BW171" s="81"/>
      <c r="BX171" s="81"/>
      <c r="BY171" s="81"/>
      <c r="BZ171" s="81"/>
      <c r="CA171" s="43"/>
      <c r="CB171" s="24" t="str">
        <f t="shared" si="18"/>
        <v>Riadok bude skrytý.</v>
      </c>
      <c r="CC171" s="28" t="s">
        <v>9</v>
      </c>
      <c r="CW171" s="3">
        <f t="shared" si="22"/>
        <v>0</v>
      </c>
      <c r="CZ171" s="3">
        <f t="shared" si="19"/>
        <v>1</v>
      </c>
      <c r="DA171" s="3">
        <f t="shared" si="21"/>
        <v>0</v>
      </c>
      <c r="DZ171" s="10"/>
    </row>
    <row r="172" spans="1:130" hidden="1" x14ac:dyDescent="0.25">
      <c r="A172" s="7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  <c r="BG172" s="81"/>
      <c r="BH172" s="81"/>
      <c r="BI172" s="81"/>
      <c r="BJ172" s="81"/>
      <c r="BK172" s="81"/>
      <c r="BL172" s="81"/>
      <c r="BM172" s="81"/>
      <c r="BN172" s="81"/>
      <c r="BO172" s="81"/>
      <c r="BP172" s="81"/>
      <c r="BQ172" s="81"/>
      <c r="BR172" s="81"/>
      <c r="BS172" s="81"/>
      <c r="BT172" s="81"/>
      <c r="BU172" s="81"/>
      <c r="BV172" s="81"/>
      <c r="BW172" s="81"/>
      <c r="BX172" s="81"/>
      <c r="BY172" s="81"/>
      <c r="BZ172" s="81"/>
      <c r="CA172" s="43"/>
      <c r="CB172" s="24" t="str">
        <f t="shared" si="18"/>
        <v>Riadok bude skrytý.</v>
      </c>
      <c r="CC172" s="28" t="s">
        <v>9</v>
      </c>
      <c r="CW172" s="3">
        <f t="shared" si="22"/>
        <v>0</v>
      </c>
      <c r="CZ172" s="3">
        <f t="shared" si="19"/>
        <v>1</v>
      </c>
      <c r="DA172" s="3">
        <f t="shared" si="21"/>
        <v>0</v>
      </c>
      <c r="DZ172" s="10"/>
    </row>
    <row r="173" spans="1:130" hidden="1" x14ac:dyDescent="0.25">
      <c r="A173" s="7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1"/>
      <c r="BF173" s="81"/>
      <c r="BG173" s="81"/>
      <c r="BH173" s="81"/>
      <c r="BI173" s="81"/>
      <c r="BJ173" s="81"/>
      <c r="BK173" s="81"/>
      <c r="BL173" s="81"/>
      <c r="BM173" s="81"/>
      <c r="BN173" s="81"/>
      <c r="BO173" s="81"/>
      <c r="BP173" s="81"/>
      <c r="BQ173" s="81"/>
      <c r="BR173" s="81"/>
      <c r="BS173" s="81"/>
      <c r="BT173" s="81"/>
      <c r="BU173" s="81"/>
      <c r="BV173" s="81"/>
      <c r="BW173" s="81"/>
      <c r="BX173" s="81"/>
      <c r="BY173" s="81"/>
      <c r="BZ173" s="81"/>
      <c r="CA173" s="43"/>
      <c r="CB173" s="24" t="str">
        <f t="shared" si="18"/>
        <v>Riadok bude skrytý.</v>
      </c>
      <c r="CC173" s="28" t="s">
        <v>9</v>
      </c>
      <c r="CW173" s="3">
        <f t="shared" si="22"/>
        <v>0</v>
      </c>
      <c r="CZ173" s="3">
        <f t="shared" si="19"/>
        <v>1</v>
      </c>
      <c r="DA173" s="3">
        <f t="shared" si="21"/>
        <v>0</v>
      </c>
      <c r="DZ173" s="10"/>
    </row>
    <row r="174" spans="1:130" hidden="1" x14ac:dyDescent="0.25">
      <c r="A174" s="7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1"/>
      <c r="BF174" s="81"/>
      <c r="BG174" s="81"/>
      <c r="BH174" s="81"/>
      <c r="BI174" s="81"/>
      <c r="BJ174" s="81"/>
      <c r="BK174" s="81"/>
      <c r="BL174" s="81"/>
      <c r="BM174" s="81"/>
      <c r="BN174" s="81"/>
      <c r="BO174" s="81"/>
      <c r="BP174" s="81"/>
      <c r="BQ174" s="81"/>
      <c r="BR174" s="81"/>
      <c r="BS174" s="81"/>
      <c r="BT174" s="81"/>
      <c r="BU174" s="81"/>
      <c r="BV174" s="81"/>
      <c r="BW174" s="81"/>
      <c r="BX174" s="81"/>
      <c r="BY174" s="81"/>
      <c r="BZ174" s="81"/>
      <c r="CA174" s="43"/>
      <c r="CB174" s="24" t="str">
        <f t="shared" si="18"/>
        <v>Riadok bude skrytý.</v>
      </c>
      <c r="CC174" s="28" t="s">
        <v>9</v>
      </c>
      <c r="CW174" s="3">
        <f t="shared" si="22"/>
        <v>0</v>
      </c>
      <c r="CZ174" s="3">
        <f t="shared" si="19"/>
        <v>1</v>
      </c>
      <c r="DA174" s="3">
        <f t="shared" si="21"/>
        <v>0</v>
      </c>
      <c r="DZ174" s="10"/>
    </row>
    <row r="175" spans="1:130" hidden="1" x14ac:dyDescent="0.25">
      <c r="A175" s="7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  <c r="BH175" s="81"/>
      <c r="BI175" s="81"/>
      <c r="BJ175" s="81"/>
      <c r="BK175" s="81"/>
      <c r="BL175" s="81"/>
      <c r="BM175" s="81"/>
      <c r="BN175" s="81"/>
      <c r="BO175" s="81"/>
      <c r="BP175" s="81"/>
      <c r="BQ175" s="81"/>
      <c r="BR175" s="81"/>
      <c r="BS175" s="81"/>
      <c r="BT175" s="81"/>
      <c r="BU175" s="81"/>
      <c r="BV175" s="81"/>
      <c r="BW175" s="81"/>
      <c r="BX175" s="81"/>
      <c r="BY175" s="81"/>
      <c r="BZ175" s="81"/>
      <c r="CA175" s="43"/>
      <c r="CB175" s="24" t="str">
        <f t="shared" si="18"/>
        <v>Riadok bude skrytý.</v>
      </c>
      <c r="CC175" s="28" t="s">
        <v>9</v>
      </c>
      <c r="CW175" s="3">
        <f t="shared" si="22"/>
        <v>0</v>
      </c>
      <c r="CZ175" s="3">
        <f t="shared" si="19"/>
        <v>1</v>
      </c>
      <c r="DA175" s="3">
        <f t="shared" si="21"/>
        <v>0</v>
      </c>
      <c r="DZ175" s="10"/>
    </row>
    <row r="176" spans="1:130" hidden="1" x14ac:dyDescent="0.25">
      <c r="A176" s="7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  <c r="BH176" s="81"/>
      <c r="BI176" s="81"/>
      <c r="BJ176" s="81"/>
      <c r="BK176" s="81"/>
      <c r="BL176" s="81"/>
      <c r="BM176" s="81"/>
      <c r="BN176" s="81"/>
      <c r="BO176" s="81"/>
      <c r="BP176" s="81"/>
      <c r="BQ176" s="81"/>
      <c r="BR176" s="81"/>
      <c r="BS176" s="81"/>
      <c r="BT176" s="81"/>
      <c r="BU176" s="81"/>
      <c r="BV176" s="81"/>
      <c r="BW176" s="81"/>
      <c r="BX176" s="81"/>
      <c r="BY176" s="81"/>
      <c r="BZ176" s="81"/>
      <c r="CA176" s="43"/>
      <c r="CB176" s="24" t="str">
        <f t="shared" si="18"/>
        <v>Riadok bude skrytý.</v>
      </c>
      <c r="CC176" s="28" t="s">
        <v>9</v>
      </c>
      <c r="CW176" s="3">
        <f t="shared" si="22"/>
        <v>0</v>
      </c>
      <c r="CZ176" s="3">
        <f t="shared" si="19"/>
        <v>1</v>
      </c>
      <c r="DA176" s="3">
        <f t="shared" si="21"/>
        <v>0</v>
      </c>
      <c r="DZ176" s="10"/>
    </row>
    <row r="177" spans="1:130" hidden="1" x14ac:dyDescent="0.25">
      <c r="A177" s="7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1"/>
      <c r="BF177" s="81"/>
      <c r="BG177" s="81"/>
      <c r="BH177" s="81"/>
      <c r="BI177" s="81"/>
      <c r="BJ177" s="81"/>
      <c r="BK177" s="81"/>
      <c r="BL177" s="81"/>
      <c r="BM177" s="81"/>
      <c r="BN177" s="81"/>
      <c r="BO177" s="81"/>
      <c r="BP177" s="81"/>
      <c r="BQ177" s="81"/>
      <c r="BR177" s="81"/>
      <c r="BS177" s="81"/>
      <c r="BT177" s="81"/>
      <c r="BU177" s="81"/>
      <c r="BV177" s="81"/>
      <c r="BW177" s="81"/>
      <c r="BX177" s="81"/>
      <c r="BY177" s="81"/>
      <c r="BZ177" s="81"/>
      <c r="CA177" s="43"/>
      <c r="CB177" s="24" t="str">
        <f t="shared" si="18"/>
        <v>Riadok bude skrytý.</v>
      </c>
      <c r="CC177" s="28" t="s">
        <v>9</v>
      </c>
      <c r="CW177" s="3">
        <f t="shared" si="22"/>
        <v>0</v>
      </c>
      <c r="CZ177" s="3">
        <f t="shared" si="19"/>
        <v>1</v>
      </c>
      <c r="DA177" s="3">
        <f t="shared" si="21"/>
        <v>0</v>
      </c>
      <c r="DZ177" s="10"/>
    </row>
    <row r="178" spans="1:130" hidden="1" x14ac:dyDescent="0.25">
      <c r="A178" s="7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  <c r="BH178" s="81"/>
      <c r="BI178" s="81"/>
      <c r="BJ178" s="81"/>
      <c r="BK178" s="81"/>
      <c r="BL178" s="81"/>
      <c r="BM178" s="81"/>
      <c r="BN178" s="81"/>
      <c r="BO178" s="81"/>
      <c r="BP178" s="81"/>
      <c r="BQ178" s="81"/>
      <c r="BR178" s="81"/>
      <c r="BS178" s="81"/>
      <c r="BT178" s="81"/>
      <c r="BU178" s="81"/>
      <c r="BV178" s="81"/>
      <c r="BW178" s="81"/>
      <c r="BX178" s="81"/>
      <c r="BY178" s="81"/>
      <c r="BZ178" s="81"/>
      <c r="CA178" s="43"/>
      <c r="CB178" s="24" t="str">
        <f t="shared" si="18"/>
        <v>Riadok bude skrytý.</v>
      </c>
      <c r="CC178" s="28" t="s">
        <v>9</v>
      </c>
      <c r="CW178" s="3">
        <f t="shared" si="22"/>
        <v>0</v>
      </c>
      <c r="CZ178" s="3">
        <f t="shared" si="19"/>
        <v>1</v>
      </c>
      <c r="DA178" s="3">
        <f t="shared" si="21"/>
        <v>0</v>
      </c>
      <c r="DZ178" s="10"/>
    </row>
    <row r="179" spans="1:130" hidden="1" x14ac:dyDescent="0.25">
      <c r="A179" s="7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  <c r="BH179" s="81"/>
      <c r="BI179" s="81"/>
      <c r="BJ179" s="81"/>
      <c r="BK179" s="81"/>
      <c r="BL179" s="81"/>
      <c r="BM179" s="81"/>
      <c r="BN179" s="81"/>
      <c r="BO179" s="81"/>
      <c r="BP179" s="81"/>
      <c r="BQ179" s="81"/>
      <c r="BR179" s="81"/>
      <c r="BS179" s="81"/>
      <c r="BT179" s="81"/>
      <c r="BU179" s="81"/>
      <c r="BV179" s="81"/>
      <c r="BW179" s="81"/>
      <c r="BX179" s="81"/>
      <c r="BY179" s="81"/>
      <c r="BZ179" s="81"/>
      <c r="CA179" s="43"/>
      <c r="CB179" s="24" t="str">
        <f t="shared" si="18"/>
        <v>Riadok bude skrytý.</v>
      </c>
      <c r="CC179" s="28" t="s">
        <v>9</v>
      </c>
      <c r="CW179" s="3">
        <f t="shared" si="22"/>
        <v>0</v>
      </c>
      <c r="CZ179" s="3">
        <f t="shared" si="19"/>
        <v>1</v>
      </c>
      <c r="DA179" s="3">
        <f t="shared" si="21"/>
        <v>0</v>
      </c>
      <c r="DZ179" s="10"/>
    </row>
    <row r="180" spans="1:130" x14ac:dyDescent="0.25">
      <c r="A180" s="7"/>
      <c r="CA180" s="43"/>
      <c r="CB180" s="24" t="str">
        <f t="shared" si="18"/>
        <v>Riadok bude vidieť.</v>
      </c>
      <c r="CC180" s="28" t="s">
        <v>9</v>
      </c>
      <c r="CW180" s="44">
        <f>+IF(SUM(CW182:CW201)=0,0,1)</f>
        <v>1</v>
      </c>
      <c r="CZ180" s="3">
        <f t="shared" si="19"/>
        <v>1</v>
      </c>
      <c r="DA180" s="3">
        <f t="shared" si="21"/>
        <v>1</v>
      </c>
      <c r="DZ180" s="10"/>
    </row>
    <row r="181" spans="1:130" x14ac:dyDescent="0.25">
      <c r="A181" s="7"/>
      <c r="B181" s="41" t="s">
        <v>24</v>
      </c>
      <c r="C181" s="37" t="s">
        <v>57</v>
      </c>
      <c r="D181" s="37"/>
      <c r="E181" s="37"/>
      <c r="F181" s="37"/>
      <c r="CA181" s="12" t="s">
        <v>4</v>
      </c>
      <c r="CB181" s="24" t="str">
        <f t="shared" si="18"/>
        <v>Riadok bude vidieť.</v>
      </c>
      <c r="CC181" s="28" t="s">
        <v>9</v>
      </c>
      <c r="CW181" s="3">
        <f>+IF(SUM(CW182:CW201)=0,0,1)</f>
        <v>1</v>
      </c>
      <c r="CZ181" s="3">
        <f t="shared" si="19"/>
        <v>1</v>
      </c>
      <c r="DA181" s="3">
        <f t="shared" si="21"/>
        <v>1</v>
      </c>
      <c r="DZ181" s="10"/>
    </row>
    <row r="182" spans="1:130" x14ac:dyDescent="0.25">
      <c r="A182" s="7"/>
      <c r="B182" s="81" t="s">
        <v>58</v>
      </c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  <c r="BH182" s="81"/>
      <c r="BI182" s="81"/>
      <c r="BJ182" s="81"/>
      <c r="BK182" s="81"/>
      <c r="BL182" s="81"/>
      <c r="BM182" s="81"/>
      <c r="BN182" s="81"/>
      <c r="BO182" s="81"/>
      <c r="BP182" s="81"/>
      <c r="BQ182" s="81"/>
      <c r="BR182" s="81"/>
      <c r="BS182" s="81"/>
      <c r="BT182" s="81"/>
      <c r="BU182" s="81"/>
      <c r="BV182" s="81"/>
      <c r="BW182" s="81"/>
      <c r="BX182" s="81"/>
      <c r="BY182" s="81"/>
      <c r="BZ182" s="81"/>
      <c r="CA182" s="43"/>
      <c r="CB182" s="24" t="str">
        <f t="shared" si="18"/>
        <v>Riadok bude vidieť.</v>
      </c>
      <c r="CC182" s="28" t="s">
        <v>9</v>
      </c>
      <c r="CW182" s="3">
        <f t="shared" ref="CW182:CW201" si="23">+IF(B182="",0,1)</f>
        <v>1</v>
      </c>
      <c r="CZ182" s="3">
        <f t="shared" si="19"/>
        <v>1</v>
      </c>
      <c r="DA182" s="3">
        <f t="shared" si="21"/>
        <v>1</v>
      </c>
      <c r="DZ182" s="10"/>
    </row>
    <row r="183" spans="1:130" x14ac:dyDescent="0.25">
      <c r="A183" s="7"/>
      <c r="B183" s="81" t="s">
        <v>59</v>
      </c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  <c r="BH183" s="81"/>
      <c r="BI183" s="81"/>
      <c r="BJ183" s="81"/>
      <c r="BK183" s="81"/>
      <c r="BL183" s="81"/>
      <c r="BM183" s="81"/>
      <c r="BN183" s="81"/>
      <c r="BO183" s="81"/>
      <c r="BP183" s="81"/>
      <c r="BQ183" s="81"/>
      <c r="BR183" s="81"/>
      <c r="BS183" s="81"/>
      <c r="BT183" s="81"/>
      <c r="BU183" s="81"/>
      <c r="BV183" s="81"/>
      <c r="BW183" s="81"/>
      <c r="BX183" s="81"/>
      <c r="BY183" s="81"/>
      <c r="BZ183" s="81"/>
      <c r="CA183" s="43"/>
      <c r="CB183" s="24" t="str">
        <f t="shared" si="18"/>
        <v>Riadok bude vidieť.</v>
      </c>
      <c r="CC183" s="28" t="s">
        <v>9</v>
      </c>
      <c r="CW183" s="3">
        <f t="shared" si="23"/>
        <v>1</v>
      </c>
      <c r="CZ183" s="3">
        <f t="shared" si="19"/>
        <v>1</v>
      </c>
      <c r="DA183" s="3">
        <f t="shared" si="21"/>
        <v>1</v>
      </c>
      <c r="DZ183" s="10"/>
    </row>
    <row r="184" spans="1:130" hidden="1" x14ac:dyDescent="0.25">
      <c r="A184" s="7"/>
      <c r="B184" s="81" t="s">
        <v>60</v>
      </c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1"/>
      <c r="BF184" s="81"/>
      <c r="BG184" s="81"/>
      <c r="BH184" s="81"/>
      <c r="BI184" s="81"/>
      <c r="BJ184" s="81"/>
      <c r="BK184" s="81"/>
      <c r="BL184" s="81"/>
      <c r="BM184" s="81"/>
      <c r="BN184" s="81"/>
      <c r="BO184" s="81"/>
      <c r="BP184" s="81"/>
      <c r="BQ184" s="81"/>
      <c r="BR184" s="81"/>
      <c r="BS184" s="81"/>
      <c r="BT184" s="81"/>
      <c r="BU184" s="81"/>
      <c r="BV184" s="81"/>
      <c r="BW184" s="81"/>
      <c r="BX184" s="81"/>
      <c r="BY184" s="81"/>
      <c r="BZ184" s="81"/>
      <c r="CA184" s="43"/>
      <c r="CB184" s="24" t="str">
        <f t="shared" si="18"/>
        <v>Riadok bude skrytý.</v>
      </c>
      <c r="CC184" s="28" t="s">
        <v>33</v>
      </c>
      <c r="CW184" s="3">
        <f t="shared" si="23"/>
        <v>1</v>
      </c>
      <c r="CZ184" s="3">
        <f t="shared" si="19"/>
        <v>0</v>
      </c>
      <c r="DA184" s="3">
        <f t="shared" si="21"/>
        <v>0</v>
      </c>
      <c r="DZ184" s="10"/>
    </row>
    <row r="185" spans="1:130" hidden="1" x14ac:dyDescent="0.25">
      <c r="A185" s="7"/>
      <c r="B185" s="81" t="s">
        <v>61</v>
      </c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  <c r="BF185" s="81"/>
      <c r="BG185" s="81"/>
      <c r="BH185" s="81"/>
      <c r="BI185" s="81"/>
      <c r="BJ185" s="81"/>
      <c r="BK185" s="81"/>
      <c r="BL185" s="81"/>
      <c r="BM185" s="81"/>
      <c r="BN185" s="81"/>
      <c r="BO185" s="81"/>
      <c r="BP185" s="81"/>
      <c r="BQ185" s="81"/>
      <c r="BR185" s="81"/>
      <c r="BS185" s="81"/>
      <c r="BT185" s="81"/>
      <c r="BU185" s="81"/>
      <c r="BV185" s="81"/>
      <c r="BW185" s="81"/>
      <c r="BX185" s="81"/>
      <c r="BY185" s="81"/>
      <c r="BZ185" s="81"/>
      <c r="CA185" s="43"/>
      <c r="CB185" s="24" t="str">
        <f t="shared" si="18"/>
        <v>Riadok bude skrytý.</v>
      </c>
      <c r="CC185" s="28" t="s">
        <v>33</v>
      </c>
      <c r="CW185" s="3">
        <f t="shared" si="23"/>
        <v>1</v>
      </c>
      <c r="CZ185" s="3">
        <f t="shared" si="19"/>
        <v>0</v>
      </c>
      <c r="DA185" s="3">
        <f t="shared" si="21"/>
        <v>0</v>
      </c>
      <c r="DZ185" s="10"/>
    </row>
    <row r="186" spans="1:130" hidden="1" x14ac:dyDescent="0.25">
      <c r="A186" s="7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  <c r="BF186" s="81"/>
      <c r="BG186" s="81"/>
      <c r="BH186" s="81"/>
      <c r="BI186" s="81"/>
      <c r="BJ186" s="81"/>
      <c r="BK186" s="81"/>
      <c r="BL186" s="81"/>
      <c r="BM186" s="81"/>
      <c r="BN186" s="81"/>
      <c r="BO186" s="81"/>
      <c r="BP186" s="81"/>
      <c r="BQ186" s="81"/>
      <c r="BR186" s="81"/>
      <c r="BS186" s="81"/>
      <c r="BT186" s="81"/>
      <c r="BU186" s="81"/>
      <c r="BV186" s="81"/>
      <c r="BW186" s="81"/>
      <c r="BX186" s="81"/>
      <c r="BY186" s="81"/>
      <c r="BZ186" s="81"/>
      <c r="CA186" s="43"/>
      <c r="CB186" s="24" t="str">
        <f t="shared" si="18"/>
        <v>Riadok bude skrytý.</v>
      </c>
      <c r="CC186" s="28" t="s">
        <v>9</v>
      </c>
      <c r="CW186" s="3">
        <f t="shared" si="23"/>
        <v>0</v>
      </c>
      <c r="CZ186" s="3">
        <f t="shared" si="19"/>
        <v>1</v>
      </c>
      <c r="DA186" s="3">
        <f t="shared" si="21"/>
        <v>0</v>
      </c>
      <c r="DZ186" s="10"/>
    </row>
    <row r="187" spans="1:130" hidden="1" x14ac:dyDescent="0.25">
      <c r="A187" s="7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  <c r="BG187" s="81"/>
      <c r="BH187" s="81"/>
      <c r="BI187" s="81"/>
      <c r="BJ187" s="81"/>
      <c r="BK187" s="81"/>
      <c r="BL187" s="81"/>
      <c r="BM187" s="81"/>
      <c r="BN187" s="81"/>
      <c r="BO187" s="81"/>
      <c r="BP187" s="81"/>
      <c r="BQ187" s="81"/>
      <c r="BR187" s="81"/>
      <c r="BS187" s="81"/>
      <c r="BT187" s="81"/>
      <c r="BU187" s="81"/>
      <c r="BV187" s="81"/>
      <c r="BW187" s="81"/>
      <c r="BX187" s="81"/>
      <c r="BY187" s="81"/>
      <c r="BZ187" s="81"/>
      <c r="CA187" s="43"/>
      <c r="CB187" s="24" t="str">
        <f t="shared" si="18"/>
        <v>Riadok bude skrytý.</v>
      </c>
      <c r="CC187" s="28" t="s">
        <v>9</v>
      </c>
      <c r="CW187" s="3">
        <f t="shared" si="23"/>
        <v>0</v>
      </c>
      <c r="CZ187" s="3">
        <f t="shared" si="19"/>
        <v>1</v>
      </c>
      <c r="DA187" s="3">
        <f t="shared" si="21"/>
        <v>0</v>
      </c>
      <c r="DZ187" s="10"/>
    </row>
    <row r="188" spans="1:130" hidden="1" x14ac:dyDescent="0.25">
      <c r="A188" s="7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  <c r="BG188" s="81"/>
      <c r="BH188" s="81"/>
      <c r="BI188" s="81"/>
      <c r="BJ188" s="81"/>
      <c r="BK188" s="81"/>
      <c r="BL188" s="81"/>
      <c r="BM188" s="81"/>
      <c r="BN188" s="81"/>
      <c r="BO188" s="81"/>
      <c r="BP188" s="81"/>
      <c r="BQ188" s="81"/>
      <c r="BR188" s="81"/>
      <c r="BS188" s="81"/>
      <c r="BT188" s="81"/>
      <c r="BU188" s="81"/>
      <c r="BV188" s="81"/>
      <c r="BW188" s="81"/>
      <c r="BX188" s="81"/>
      <c r="BY188" s="81"/>
      <c r="BZ188" s="81"/>
      <c r="CA188" s="43"/>
      <c r="CB188" s="24" t="str">
        <f t="shared" si="18"/>
        <v>Riadok bude skrytý.</v>
      </c>
      <c r="CC188" s="28" t="s">
        <v>9</v>
      </c>
      <c r="CW188" s="3">
        <f t="shared" si="23"/>
        <v>0</v>
      </c>
      <c r="CZ188" s="3">
        <f t="shared" si="19"/>
        <v>1</v>
      </c>
      <c r="DA188" s="3">
        <f t="shared" si="21"/>
        <v>0</v>
      </c>
      <c r="DZ188" s="10"/>
    </row>
    <row r="189" spans="1:130" hidden="1" x14ac:dyDescent="0.25">
      <c r="A189" s="7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  <c r="BF189" s="81"/>
      <c r="BG189" s="81"/>
      <c r="BH189" s="81"/>
      <c r="BI189" s="81"/>
      <c r="BJ189" s="81"/>
      <c r="BK189" s="81"/>
      <c r="BL189" s="81"/>
      <c r="BM189" s="81"/>
      <c r="BN189" s="81"/>
      <c r="BO189" s="81"/>
      <c r="BP189" s="81"/>
      <c r="BQ189" s="81"/>
      <c r="BR189" s="81"/>
      <c r="BS189" s="81"/>
      <c r="BT189" s="81"/>
      <c r="BU189" s="81"/>
      <c r="BV189" s="81"/>
      <c r="BW189" s="81"/>
      <c r="BX189" s="81"/>
      <c r="BY189" s="81"/>
      <c r="BZ189" s="81"/>
      <c r="CA189" s="43"/>
      <c r="CB189" s="24" t="str">
        <f t="shared" si="18"/>
        <v>Riadok bude skrytý.</v>
      </c>
      <c r="CC189" s="28" t="s">
        <v>9</v>
      </c>
      <c r="CW189" s="3">
        <f t="shared" si="23"/>
        <v>0</v>
      </c>
      <c r="CZ189" s="3">
        <f t="shared" si="19"/>
        <v>1</v>
      </c>
      <c r="DA189" s="3">
        <f t="shared" si="21"/>
        <v>0</v>
      </c>
      <c r="DZ189" s="10"/>
    </row>
    <row r="190" spans="1:130" hidden="1" x14ac:dyDescent="0.25">
      <c r="A190" s="7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1"/>
      <c r="BF190" s="81"/>
      <c r="BG190" s="81"/>
      <c r="BH190" s="81"/>
      <c r="BI190" s="81"/>
      <c r="BJ190" s="81"/>
      <c r="BK190" s="81"/>
      <c r="BL190" s="81"/>
      <c r="BM190" s="81"/>
      <c r="BN190" s="81"/>
      <c r="BO190" s="81"/>
      <c r="BP190" s="81"/>
      <c r="BQ190" s="81"/>
      <c r="BR190" s="81"/>
      <c r="BS190" s="81"/>
      <c r="BT190" s="81"/>
      <c r="BU190" s="81"/>
      <c r="BV190" s="81"/>
      <c r="BW190" s="81"/>
      <c r="BX190" s="81"/>
      <c r="BY190" s="81"/>
      <c r="BZ190" s="81"/>
      <c r="CA190" s="43"/>
      <c r="CB190" s="24" t="str">
        <f t="shared" si="18"/>
        <v>Riadok bude skrytý.</v>
      </c>
      <c r="CC190" s="28" t="s">
        <v>9</v>
      </c>
      <c r="CW190" s="3">
        <f t="shared" si="23"/>
        <v>0</v>
      </c>
      <c r="CZ190" s="3">
        <f t="shared" si="19"/>
        <v>1</v>
      </c>
      <c r="DA190" s="3">
        <f t="shared" si="21"/>
        <v>0</v>
      </c>
      <c r="DZ190" s="10"/>
    </row>
    <row r="191" spans="1:130" hidden="1" x14ac:dyDescent="0.25">
      <c r="A191" s="7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  <c r="BG191" s="81"/>
      <c r="BH191" s="81"/>
      <c r="BI191" s="81"/>
      <c r="BJ191" s="81"/>
      <c r="BK191" s="81"/>
      <c r="BL191" s="81"/>
      <c r="BM191" s="81"/>
      <c r="BN191" s="81"/>
      <c r="BO191" s="81"/>
      <c r="BP191" s="81"/>
      <c r="BQ191" s="81"/>
      <c r="BR191" s="81"/>
      <c r="BS191" s="81"/>
      <c r="BT191" s="81"/>
      <c r="BU191" s="81"/>
      <c r="BV191" s="81"/>
      <c r="BW191" s="81"/>
      <c r="BX191" s="81"/>
      <c r="BY191" s="81"/>
      <c r="BZ191" s="81"/>
      <c r="CA191" s="43"/>
      <c r="CB191" s="24" t="str">
        <f t="shared" si="18"/>
        <v>Riadok bude skrytý.</v>
      </c>
      <c r="CC191" s="28" t="s">
        <v>9</v>
      </c>
      <c r="CW191" s="3">
        <f t="shared" si="23"/>
        <v>0</v>
      </c>
      <c r="CZ191" s="3">
        <f t="shared" si="19"/>
        <v>1</v>
      </c>
      <c r="DA191" s="3">
        <f t="shared" si="21"/>
        <v>0</v>
      </c>
      <c r="DZ191" s="10"/>
    </row>
    <row r="192" spans="1:130" hidden="1" x14ac:dyDescent="0.25">
      <c r="A192" s="7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  <c r="BG192" s="81"/>
      <c r="BH192" s="81"/>
      <c r="BI192" s="81"/>
      <c r="BJ192" s="81"/>
      <c r="BK192" s="81"/>
      <c r="BL192" s="81"/>
      <c r="BM192" s="81"/>
      <c r="BN192" s="81"/>
      <c r="BO192" s="81"/>
      <c r="BP192" s="81"/>
      <c r="BQ192" s="81"/>
      <c r="BR192" s="81"/>
      <c r="BS192" s="81"/>
      <c r="BT192" s="81"/>
      <c r="BU192" s="81"/>
      <c r="BV192" s="81"/>
      <c r="BW192" s="81"/>
      <c r="BX192" s="81"/>
      <c r="BY192" s="81"/>
      <c r="BZ192" s="81"/>
      <c r="CA192" s="43"/>
      <c r="CB192" s="24" t="str">
        <f t="shared" si="18"/>
        <v>Riadok bude skrytý.</v>
      </c>
      <c r="CC192" s="28" t="s">
        <v>9</v>
      </c>
      <c r="CW192" s="3">
        <f t="shared" si="23"/>
        <v>0</v>
      </c>
      <c r="CZ192" s="3">
        <f t="shared" si="19"/>
        <v>1</v>
      </c>
      <c r="DA192" s="3">
        <f t="shared" si="21"/>
        <v>0</v>
      </c>
      <c r="DZ192" s="10"/>
    </row>
    <row r="193" spans="1:130" hidden="1" x14ac:dyDescent="0.25">
      <c r="A193" s="7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1"/>
      <c r="BF193" s="81"/>
      <c r="BG193" s="81"/>
      <c r="BH193" s="81"/>
      <c r="BI193" s="81"/>
      <c r="BJ193" s="81"/>
      <c r="BK193" s="81"/>
      <c r="BL193" s="81"/>
      <c r="BM193" s="81"/>
      <c r="BN193" s="81"/>
      <c r="BO193" s="81"/>
      <c r="BP193" s="81"/>
      <c r="BQ193" s="81"/>
      <c r="BR193" s="81"/>
      <c r="BS193" s="81"/>
      <c r="BT193" s="81"/>
      <c r="BU193" s="81"/>
      <c r="BV193" s="81"/>
      <c r="BW193" s="81"/>
      <c r="BX193" s="81"/>
      <c r="BY193" s="81"/>
      <c r="BZ193" s="81"/>
      <c r="CA193" s="43"/>
      <c r="CB193" s="24" t="str">
        <f t="shared" si="18"/>
        <v>Riadok bude skrytý.</v>
      </c>
      <c r="CC193" s="28" t="s">
        <v>9</v>
      </c>
      <c r="CW193" s="3">
        <f t="shared" si="23"/>
        <v>0</v>
      </c>
      <c r="CZ193" s="3">
        <f t="shared" si="19"/>
        <v>1</v>
      </c>
      <c r="DA193" s="3">
        <f t="shared" si="21"/>
        <v>0</v>
      </c>
      <c r="DZ193" s="10"/>
    </row>
    <row r="194" spans="1:130" hidden="1" x14ac:dyDescent="0.25">
      <c r="A194" s="7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1"/>
      <c r="BF194" s="81"/>
      <c r="BG194" s="81"/>
      <c r="BH194" s="81"/>
      <c r="BI194" s="81"/>
      <c r="BJ194" s="81"/>
      <c r="BK194" s="81"/>
      <c r="BL194" s="81"/>
      <c r="BM194" s="81"/>
      <c r="BN194" s="81"/>
      <c r="BO194" s="81"/>
      <c r="BP194" s="81"/>
      <c r="BQ194" s="81"/>
      <c r="BR194" s="81"/>
      <c r="BS194" s="81"/>
      <c r="BT194" s="81"/>
      <c r="BU194" s="81"/>
      <c r="BV194" s="81"/>
      <c r="BW194" s="81"/>
      <c r="BX194" s="81"/>
      <c r="BY194" s="81"/>
      <c r="BZ194" s="81"/>
      <c r="CA194" s="43"/>
      <c r="CB194" s="24" t="str">
        <f t="shared" si="18"/>
        <v>Riadok bude skrytý.</v>
      </c>
      <c r="CC194" s="28" t="s">
        <v>9</v>
      </c>
      <c r="CW194" s="3">
        <f t="shared" si="23"/>
        <v>0</v>
      </c>
      <c r="CZ194" s="3">
        <f t="shared" si="19"/>
        <v>1</v>
      </c>
      <c r="DA194" s="3">
        <f t="shared" si="21"/>
        <v>0</v>
      </c>
      <c r="DZ194" s="10"/>
    </row>
    <row r="195" spans="1:130" hidden="1" x14ac:dyDescent="0.25">
      <c r="A195" s="7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  <c r="BH195" s="81"/>
      <c r="BI195" s="81"/>
      <c r="BJ195" s="81"/>
      <c r="BK195" s="81"/>
      <c r="BL195" s="81"/>
      <c r="BM195" s="81"/>
      <c r="BN195" s="81"/>
      <c r="BO195" s="81"/>
      <c r="BP195" s="81"/>
      <c r="BQ195" s="81"/>
      <c r="BR195" s="81"/>
      <c r="BS195" s="81"/>
      <c r="BT195" s="81"/>
      <c r="BU195" s="81"/>
      <c r="BV195" s="81"/>
      <c r="BW195" s="81"/>
      <c r="BX195" s="81"/>
      <c r="BY195" s="81"/>
      <c r="BZ195" s="81"/>
      <c r="CA195" s="43"/>
      <c r="CB195" s="24" t="str">
        <f t="shared" si="18"/>
        <v>Riadok bude skrytý.</v>
      </c>
      <c r="CC195" s="28" t="s">
        <v>9</v>
      </c>
      <c r="CW195" s="3">
        <f t="shared" si="23"/>
        <v>0</v>
      </c>
      <c r="CZ195" s="3">
        <f t="shared" si="19"/>
        <v>1</v>
      </c>
      <c r="DA195" s="3">
        <f t="shared" si="21"/>
        <v>0</v>
      </c>
      <c r="DZ195" s="10"/>
    </row>
    <row r="196" spans="1:130" hidden="1" x14ac:dyDescent="0.25">
      <c r="A196" s="7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  <c r="BH196" s="81"/>
      <c r="BI196" s="81"/>
      <c r="BJ196" s="81"/>
      <c r="BK196" s="81"/>
      <c r="BL196" s="81"/>
      <c r="BM196" s="81"/>
      <c r="BN196" s="81"/>
      <c r="BO196" s="81"/>
      <c r="BP196" s="81"/>
      <c r="BQ196" s="81"/>
      <c r="BR196" s="81"/>
      <c r="BS196" s="81"/>
      <c r="BT196" s="81"/>
      <c r="BU196" s="81"/>
      <c r="BV196" s="81"/>
      <c r="BW196" s="81"/>
      <c r="BX196" s="81"/>
      <c r="BY196" s="81"/>
      <c r="BZ196" s="81"/>
      <c r="CA196" s="43"/>
      <c r="CB196" s="24" t="str">
        <f t="shared" si="18"/>
        <v>Riadok bude skrytý.</v>
      </c>
      <c r="CC196" s="28" t="s">
        <v>9</v>
      </c>
      <c r="CW196" s="3">
        <f t="shared" si="23"/>
        <v>0</v>
      </c>
      <c r="CZ196" s="3">
        <f t="shared" si="19"/>
        <v>1</v>
      </c>
      <c r="DA196" s="3">
        <f t="shared" si="21"/>
        <v>0</v>
      </c>
      <c r="DZ196" s="10"/>
    </row>
    <row r="197" spans="1:130" hidden="1" x14ac:dyDescent="0.25">
      <c r="A197" s="7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  <c r="BH197" s="81"/>
      <c r="BI197" s="81"/>
      <c r="BJ197" s="81"/>
      <c r="BK197" s="81"/>
      <c r="BL197" s="81"/>
      <c r="BM197" s="81"/>
      <c r="BN197" s="81"/>
      <c r="BO197" s="81"/>
      <c r="BP197" s="81"/>
      <c r="BQ197" s="81"/>
      <c r="BR197" s="81"/>
      <c r="BS197" s="81"/>
      <c r="BT197" s="81"/>
      <c r="BU197" s="81"/>
      <c r="BV197" s="81"/>
      <c r="BW197" s="81"/>
      <c r="BX197" s="81"/>
      <c r="BY197" s="81"/>
      <c r="BZ197" s="81"/>
      <c r="CA197" s="43"/>
      <c r="CB197" s="24" t="str">
        <f t="shared" ref="CB197:CB260" si="24">+IF(DA197=0,"Riadok bude skrytý.","Riadok bude vidieť.")</f>
        <v>Riadok bude skrytý.</v>
      </c>
      <c r="CC197" s="28" t="s">
        <v>9</v>
      </c>
      <c r="CW197" s="3">
        <f t="shared" si="23"/>
        <v>0</v>
      </c>
      <c r="CZ197" s="3">
        <f t="shared" ref="CZ197:CZ260" si="25">IF(CC197="",1,IF(CC197="Chcem skryť riadok.",0,1))</f>
        <v>1</v>
      </c>
      <c r="DA197" s="3">
        <f t="shared" si="21"/>
        <v>0</v>
      </c>
      <c r="DZ197" s="10"/>
    </row>
    <row r="198" spans="1:130" hidden="1" x14ac:dyDescent="0.25">
      <c r="A198" s="7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  <c r="BG198" s="81"/>
      <c r="BH198" s="81"/>
      <c r="BI198" s="81"/>
      <c r="BJ198" s="81"/>
      <c r="BK198" s="81"/>
      <c r="BL198" s="81"/>
      <c r="BM198" s="81"/>
      <c r="BN198" s="81"/>
      <c r="BO198" s="81"/>
      <c r="BP198" s="81"/>
      <c r="BQ198" s="81"/>
      <c r="BR198" s="81"/>
      <c r="BS198" s="81"/>
      <c r="BT198" s="81"/>
      <c r="BU198" s="81"/>
      <c r="BV198" s="81"/>
      <c r="BW198" s="81"/>
      <c r="BX198" s="81"/>
      <c r="BY198" s="81"/>
      <c r="BZ198" s="81"/>
      <c r="CA198" s="43"/>
      <c r="CB198" s="24" t="str">
        <f t="shared" si="24"/>
        <v>Riadok bude skrytý.</v>
      </c>
      <c r="CC198" s="28" t="s">
        <v>9</v>
      </c>
      <c r="CW198" s="3">
        <f t="shared" si="23"/>
        <v>0</v>
      </c>
      <c r="CZ198" s="3">
        <f t="shared" si="25"/>
        <v>1</v>
      </c>
      <c r="DA198" s="3">
        <f t="shared" si="21"/>
        <v>0</v>
      </c>
      <c r="DZ198" s="10"/>
    </row>
    <row r="199" spans="1:130" hidden="1" x14ac:dyDescent="0.25">
      <c r="A199" s="7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1"/>
      <c r="BF199" s="81"/>
      <c r="BG199" s="81"/>
      <c r="BH199" s="81"/>
      <c r="BI199" s="81"/>
      <c r="BJ199" s="81"/>
      <c r="BK199" s="81"/>
      <c r="BL199" s="81"/>
      <c r="BM199" s="81"/>
      <c r="BN199" s="81"/>
      <c r="BO199" s="81"/>
      <c r="BP199" s="81"/>
      <c r="BQ199" s="81"/>
      <c r="BR199" s="81"/>
      <c r="BS199" s="81"/>
      <c r="BT199" s="81"/>
      <c r="BU199" s="81"/>
      <c r="BV199" s="81"/>
      <c r="BW199" s="81"/>
      <c r="BX199" s="81"/>
      <c r="BY199" s="81"/>
      <c r="BZ199" s="81"/>
      <c r="CA199" s="43"/>
      <c r="CB199" s="24" t="str">
        <f t="shared" si="24"/>
        <v>Riadok bude skrytý.</v>
      </c>
      <c r="CC199" s="28" t="s">
        <v>9</v>
      </c>
      <c r="CW199" s="3">
        <f t="shared" si="23"/>
        <v>0</v>
      </c>
      <c r="CZ199" s="3">
        <f t="shared" si="25"/>
        <v>1</v>
      </c>
      <c r="DA199" s="3">
        <f t="shared" si="21"/>
        <v>0</v>
      </c>
      <c r="DZ199" s="10"/>
    </row>
    <row r="200" spans="1:130" hidden="1" x14ac:dyDescent="0.25">
      <c r="A200" s="7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1"/>
      <c r="BC200" s="81"/>
      <c r="BD200" s="81"/>
      <c r="BE200" s="81"/>
      <c r="BF200" s="81"/>
      <c r="BG200" s="81"/>
      <c r="BH200" s="81"/>
      <c r="BI200" s="81"/>
      <c r="BJ200" s="81"/>
      <c r="BK200" s="81"/>
      <c r="BL200" s="81"/>
      <c r="BM200" s="81"/>
      <c r="BN200" s="81"/>
      <c r="BO200" s="81"/>
      <c r="BP200" s="81"/>
      <c r="BQ200" s="81"/>
      <c r="BR200" s="81"/>
      <c r="BS200" s="81"/>
      <c r="BT200" s="81"/>
      <c r="BU200" s="81"/>
      <c r="BV200" s="81"/>
      <c r="BW200" s="81"/>
      <c r="BX200" s="81"/>
      <c r="BY200" s="81"/>
      <c r="BZ200" s="81"/>
      <c r="CA200" s="43"/>
      <c r="CB200" s="24" t="str">
        <f t="shared" si="24"/>
        <v>Riadok bude skrytý.</v>
      </c>
      <c r="CC200" s="28" t="s">
        <v>9</v>
      </c>
      <c r="CW200" s="3">
        <f t="shared" si="23"/>
        <v>0</v>
      </c>
      <c r="CZ200" s="3">
        <f t="shared" si="25"/>
        <v>1</v>
      </c>
      <c r="DA200" s="3">
        <f t="shared" si="21"/>
        <v>0</v>
      </c>
      <c r="DZ200" s="10"/>
    </row>
    <row r="201" spans="1:130" hidden="1" x14ac:dyDescent="0.25">
      <c r="A201" s="7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1"/>
      <c r="BD201" s="81"/>
      <c r="BE201" s="81"/>
      <c r="BF201" s="81"/>
      <c r="BG201" s="81"/>
      <c r="BH201" s="81"/>
      <c r="BI201" s="81"/>
      <c r="BJ201" s="81"/>
      <c r="BK201" s="81"/>
      <c r="BL201" s="81"/>
      <c r="BM201" s="81"/>
      <c r="BN201" s="81"/>
      <c r="BO201" s="81"/>
      <c r="BP201" s="81"/>
      <c r="BQ201" s="81"/>
      <c r="BR201" s="81"/>
      <c r="BS201" s="81"/>
      <c r="BT201" s="81"/>
      <c r="BU201" s="81"/>
      <c r="BV201" s="81"/>
      <c r="BW201" s="81"/>
      <c r="BX201" s="81"/>
      <c r="BY201" s="81"/>
      <c r="BZ201" s="81"/>
      <c r="CA201" s="43"/>
      <c r="CB201" s="24" t="str">
        <f t="shared" si="24"/>
        <v>Riadok bude skrytý.</v>
      </c>
      <c r="CC201" s="28" t="s">
        <v>9</v>
      </c>
      <c r="CW201" s="3">
        <f t="shared" si="23"/>
        <v>0</v>
      </c>
      <c r="CZ201" s="3">
        <f t="shared" si="25"/>
        <v>1</v>
      </c>
      <c r="DA201" s="3">
        <f t="shared" si="21"/>
        <v>0</v>
      </c>
      <c r="DZ201" s="10"/>
    </row>
    <row r="202" spans="1:130" x14ac:dyDescent="0.25">
      <c r="A202" s="7"/>
      <c r="CA202" s="33"/>
      <c r="CB202" s="24" t="str">
        <f t="shared" si="24"/>
        <v>Riadok bude vidieť.</v>
      </c>
      <c r="CC202" s="28" t="s">
        <v>9</v>
      </c>
      <c r="CW202" s="44">
        <f>+IF(SUM(CW204:CW223)=0,0,1)</f>
        <v>1</v>
      </c>
      <c r="CZ202" s="3">
        <f t="shared" si="25"/>
        <v>1</v>
      </c>
      <c r="DA202" s="3">
        <f t="shared" si="21"/>
        <v>1</v>
      </c>
      <c r="DZ202" s="10"/>
    </row>
    <row r="203" spans="1:130" x14ac:dyDescent="0.25">
      <c r="A203" s="7"/>
      <c r="B203" s="41" t="s">
        <v>24</v>
      </c>
      <c r="C203" s="37" t="s">
        <v>62</v>
      </c>
      <c r="D203" s="37"/>
      <c r="E203" s="37"/>
      <c r="F203" s="37"/>
      <c r="CA203" s="12" t="s">
        <v>4</v>
      </c>
      <c r="CB203" s="24" t="str">
        <f t="shared" si="24"/>
        <v>Riadok bude vidieť.</v>
      </c>
      <c r="CC203" s="28" t="s">
        <v>9</v>
      </c>
      <c r="CW203" s="3">
        <f>+IF(SUM(CW204:CW223)=0,0,1)</f>
        <v>1</v>
      </c>
      <c r="CZ203" s="3">
        <f t="shared" si="25"/>
        <v>1</v>
      </c>
      <c r="DA203" s="3">
        <f t="shared" si="21"/>
        <v>1</v>
      </c>
      <c r="DZ203" s="10"/>
    </row>
    <row r="204" spans="1:130" x14ac:dyDescent="0.25">
      <c r="A204" s="7"/>
      <c r="B204" s="57" t="s">
        <v>63</v>
      </c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57"/>
      <c r="BT204" s="57"/>
      <c r="BU204" s="57"/>
      <c r="BV204" s="57"/>
      <c r="BW204" s="57"/>
      <c r="BX204" s="57"/>
      <c r="BY204" s="57"/>
      <c r="BZ204" s="57"/>
      <c r="CA204" s="43"/>
      <c r="CB204" s="24" t="str">
        <f t="shared" si="24"/>
        <v>Riadok bude vidieť.</v>
      </c>
      <c r="CC204" s="28" t="s">
        <v>9</v>
      </c>
      <c r="CW204" s="3">
        <f t="shared" ref="CW204:CW223" si="26">+IF(B204="",0,1)</f>
        <v>1</v>
      </c>
      <c r="CZ204" s="3">
        <f t="shared" si="25"/>
        <v>1</v>
      </c>
      <c r="DA204" s="3">
        <f t="shared" si="21"/>
        <v>1</v>
      </c>
      <c r="DZ204" s="10"/>
    </row>
    <row r="205" spans="1:130" x14ac:dyDescent="0.25">
      <c r="A205" s="7"/>
      <c r="B205" s="57" t="s">
        <v>64</v>
      </c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57"/>
      <c r="BT205" s="57"/>
      <c r="BU205" s="57"/>
      <c r="BV205" s="57"/>
      <c r="BW205" s="57"/>
      <c r="BX205" s="57"/>
      <c r="BY205" s="57"/>
      <c r="BZ205" s="57"/>
      <c r="CA205" s="43"/>
      <c r="CB205" s="24" t="str">
        <f t="shared" si="24"/>
        <v>Riadok bude vidieť.</v>
      </c>
      <c r="CC205" s="28" t="s">
        <v>9</v>
      </c>
      <c r="CW205" s="3">
        <f t="shared" si="26"/>
        <v>1</v>
      </c>
      <c r="CZ205" s="3">
        <f t="shared" si="25"/>
        <v>1</v>
      </c>
      <c r="DA205" s="3">
        <f t="shared" si="21"/>
        <v>1</v>
      </c>
      <c r="DZ205" s="10"/>
    </row>
    <row r="206" spans="1:130" x14ac:dyDescent="0.25">
      <c r="A206" s="7"/>
      <c r="B206" s="57" t="s">
        <v>65</v>
      </c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A206" s="57"/>
      <c r="BB206" s="57"/>
      <c r="BC206" s="57"/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  <c r="BN206" s="57"/>
      <c r="BO206" s="57"/>
      <c r="BP206" s="57"/>
      <c r="BQ206" s="57"/>
      <c r="BR206" s="57"/>
      <c r="BS206" s="57"/>
      <c r="BT206" s="57"/>
      <c r="BU206" s="57"/>
      <c r="BV206" s="57"/>
      <c r="BW206" s="57"/>
      <c r="BX206" s="57"/>
      <c r="BY206" s="57"/>
      <c r="BZ206" s="57"/>
      <c r="CA206" s="43"/>
      <c r="CB206" s="24" t="str">
        <f t="shared" si="24"/>
        <v>Riadok bude vidieť.</v>
      </c>
      <c r="CC206" s="28" t="s">
        <v>9</v>
      </c>
      <c r="CW206" s="3">
        <f t="shared" si="26"/>
        <v>1</v>
      </c>
      <c r="CZ206" s="3">
        <f t="shared" si="25"/>
        <v>1</v>
      </c>
      <c r="DA206" s="3">
        <f t="shared" si="21"/>
        <v>1</v>
      </c>
      <c r="DZ206" s="10"/>
    </row>
    <row r="207" spans="1:130" hidden="1" x14ac:dyDescent="0.25">
      <c r="A207" s="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  <c r="AZ207" s="57"/>
      <c r="BA207" s="57"/>
      <c r="BB207" s="57"/>
      <c r="BC207" s="57"/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  <c r="BS207" s="57"/>
      <c r="BT207" s="57"/>
      <c r="BU207" s="57"/>
      <c r="BV207" s="57"/>
      <c r="BW207" s="57"/>
      <c r="BX207" s="57"/>
      <c r="BY207" s="57"/>
      <c r="BZ207" s="57"/>
      <c r="CA207" s="43"/>
      <c r="CB207" s="24" t="str">
        <f t="shared" si="24"/>
        <v>Riadok bude skrytý.</v>
      </c>
      <c r="CC207" s="28" t="s">
        <v>9</v>
      </c>
      <c r="CW207" s="3">
        <f t="shared" si="26"/>
        <v>0</v>
      </c>
      <c r="CZ207" s="3">
        <f t="shared" si="25"/>
        <v>1</v>
      </c>
      <c r="DA207" s="3">
        <f t="shared" si="21"/>
        <v>0</v>
      </c>
      <c r="DZ207" s="10"/>
    </row>
    <row r="208" spans="1:130" hidden="1" x14ac:dyDescent="0.25">
      <c r="A208" s="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57"/>
      <c r="BT208" s="57"/>
      <c r="BU208" s="57"/>
      <c r="BV208" s="57"/>
      <c r="BW208" s="57"/>
      <c r="BX208" s="57"/>
      <c r="BY208" s="57"/>
      <c r="BZ208" s="57"/>
      <c r="CA208" s="43"/>
      <c r="CB208" s="24" t="str">
        <f t="shared" si="24"/>
        <v>Riadok bude skrytý.</v>
      </c>
      <c r="CC208" s="28" t="s">
        <v>9</v>
      </c>
      <c r="CW208" s="3">
        <f t="shared" si="26"/>
        <v>0</v>
      </c>
      <c r="CZ208" s="3">
        <f t="shared" si="25"/>
        <v>1</v>
      </c>
      <c r="DA208" s="3">
        <f t="shared" si="21"/>
        <v>0</v>
      </c>
      <c r="DZ208" s="10"/>
    </row>
    <row r="209" spans="1:130" hidden="1" x14ac:dyDescent="0.25">
      <c r="A209" s="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57"/>
      <c r="BT209" s="57"/>
      <c r="BU209" s="57"/>
      <c r="BV209" s="57"/>
      <c r="BW209" s="57"/>
      <c r="BX209" s="57"/>
      <c r="BY209" s="57"/>
      <c r="BZ209" s="57"/>
      <c r="CA209" s="43"/>
      <c r="CB209" s="24" t="str">
        <f t="shared" si="24"/>
        <v>Riadok bude skrytý.</v>
      </c>
      <c r="CC209" s="28" t="s">
        <v>9</v>
      </c>
      <c r="CW209" s="3">
        <f t="shared" si="26"/>
        <v>0</v>
      </c>
      <c r="CZ209" s="3">
        <f t="shared" si="25"/>
        <v>1</v>
      </c>
      <c r="DA209" s="3">
        <f t="shared" si="21"/>
        <v>0</v>
      </c>
      <c r="DZ209" s="10"/>
    </row>
    <row r="210" spans="1:130" hidden="1" x14ac:dyDescent="0.25">
      <c r="A210" s="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  <c r="BS210" s="57"/>
      <c r="BT210" s="57"/>
      <c r="BU210" s="57"/>
      <c r="BV210" s="57"/>
      <c r="BW210" s="57"/>
      <c r="BX210" s="57"/>
      <c r="BY210" s="57"/>
      <c r="BZ210" s="57"/>
      <c r="CA210" s="43"/>
      <c r="CB210" s="24" t="str">
        <f t="shared" si="24"/>
        <v>Riadok bude skrytý.</v>
      </c>
      <c r="CC210" s="28" t="s">
        <v>9</v>
      </c>
      <c r="CW210" s="3">
        <f t="shared" si="26"/>
        <v>0</v>
      </c>
      <c r="CZ210" s="3">
        <f t="shared" si="25"/>
        <v>1</v>
      </c>
      <c r="DA210" s="3">
        <f t="shared" si="21"/>
        <v>0</v>
      </c>
      <c r="DZ210" s="10"/>
    </row>
    <row r="211" spans="1:130" hidden="1" x14ac:dyDescent="0.25">
      <c r="A211" s="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  <c r="AZ211" s="57"/>
      <c r="BA211" s="57"/>
      <c r="BB211" s="57"/>
      <c r="BC211" s="57"/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  <c r="BN211" s="57"/>
      <c r="BO211" s="57"/>
      <c r="BP211" s="57"/>
      <c r="BQ211" s="57"/>
      <c r="BR211" s="57"/>
      <c r="BS211" s="57"/>
      <c r="BT211" s="57"/>
      <c r="BU211" s="57"/>
      <c r="BV211" s="57"/>
      <c r="BW211" s="57"/>
      <c r="BX211" s="57"/>
      <c r="BY211" s="57"/>
      <c r="BZ211" s="57"/>
      <c r="CA211" s="43"/>
      <c r="CB211" s="24" t="str">
        <f t="shared" si="24"/>
        <v>Riadok bude skrytý.</v>
      </c>
      <c r="CC211" s="28" t="s">
        <v>9</v>
      </c>
      <c r="CW211" s="3">
        <f t="shared" si="26"/>
        <v>0</v>
      </c>
      <c r="CZ211" s="3">
        <f t="shared" si="25"/>
        <v>1</v>
      </c>
      <c r="DA211" s="3">
        <f t="shared" si="21"/>
        <v>0</v>
      </c>
      <c r="DZ211" s="10"/>
    </row>
    <row r="212" spans="1:130" hidden="1" x14ac:dyDescent="0.25">
      <c r="A212" s="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  <c r="AZ212" s="57"/>
      <c r="BA212" s="57"/>
      <c r="BB212" s="57"/>
      <c r="BC212" s="57"/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  <c r="BS212" s="57"/>
      <c r="BT212" s="57"/>
      <c r="BU212" s="57"/>
      <c r="BV212" s="57"/>
      <c r="BW212" s="57"/>
      <c r="BX212" s="57"/>
      <c r="BY212" s="57"/>
      <c r="BZ212" s="57"/>
      <c r="CA212" s="43"/>
      <c r="CB212" s="24" t="str">
        <f t="shared" si="24"/>
        <v>Riadok bude skrytý.</v>
      </c>
      <c r="CC212" s="28" t="s">
        <v>9</v>
      </c>
      <c r="CW212" s="3">
        <f t="shared" si="26"/>
        <v>0</v>
      </c>
      <c r="CZ212" s="3">
        <f t="shared" si="25"/>
        <v>1</v>
      </c>
      <c r="DA212" s="3">
        <f t="shared" si="21"/>
        <v>0</v>
      </c>
      <c r="DZ212" s="10"/>
    </row>
    <row r="213" spans="1:130" hidden="1" x14ac:dyDescent="0.25">
      <c r="A213" s="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  <c r="AZ213" s="57"/>
      <c r="BA213" s="57"/>
      <c r="BB213" s="57"/>
      <c r="BC213" s="57"/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  <c r="BN213" s="57"/>
      <c r="BO213" s="57"/>
      <c r="BP213" s="57"/>
      <c r="BQ213" s="57"/>
      <c r="BR213" s="57"/>
      <c r="BS213" s="57"/>
      <c r="BT213" s="57"/>
      <c r="BU213" s="57"/>
      <c r="BV213" s="57"/>
      <c r="BW213" s="57"/>
      <c r="BX213" s="57"/>
      <c r="BY213" s="57"/>
      <c r="BZ213" s="57"/>
      <c r="CA213" s="43"/>
      <c r="CB213" s="24" t="str">
        <f t="shared" si="24"/>
        <v>Riadok bude skrytý.</v>
      </c>
      <c r="CC213" s="28" t="s">
        <v>9</v>
      </c>
      <c r="CW213" s="3">
        <f t="shared" si="26"/>
        <v>0</v>
      </c>
      <c r="CZ213" s="3">
        <f t="shared" si="25"/>
        <v>1</v>
      </c>
      <c r="DA213" s="3">
        <f t="shared" ref="DA213:DA276" si="27">+IF(CW213+CX213+CY213=0,0,IF(CZ213=0,0,1))</f>
        <v>0</v>
      </c>
      <c r="DZ213" s="10"/>
    </row>
    <row r="214" spans="1:130" hidden="1" x14ac:dyDescent="0.25">
      <c r="A214" s="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  <c r="AZ214" s="57"/>
      <c r="BA214" s="57"/>
      <c r="BB214" s="57"/>
      <c r="BC214" s="57"/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  <c r="BN214" s="57"/>
      <c r="BO214" s="57"/>
      <c r="BP214" s="57"/>
      <c r="BQ214" s="57"/>
      <c r="BR214" s="57"/>
      <c r="BS214" s="57"/>
      <c r="BT214" s="57"/>
      <c r="BU214" s="57"/>
      <c r="BV214" s="57"/>
      <c r="BW214" s="57"/>
      <c r="BX214" s="57"/>
      <c r="BY214" s="57"/>
      <c r="BZ214" s="57"/>
      <c r="CA214" s="43"/>
      <c r="CB214" s="24" t="str">
        <f t="shared" si="24"/>
        <v>Riadok bude skrytý.</v>
      </c>
      <c r="CC214" s="28" t="s">
        <v>9</v>
      </c>
      <c r="CW214" s="3">
        <f t="shared" si="26"/>
        <v>0</v>
      </c>
      <c r="CZ214" s="3">
        <f t="shared" si="25"/>
        <v>1</v>
      </c>
      <c r="DA214" s="3">
        <f t="shared" si="27"/>
        <v>0</v>
      </c>
      <c r="DZ214" s="10"/>
    </row>
    <row r="215" spans="1:130" hidden="1" x14ac:dyDescent="0.25">
      <c r="A215" s="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A215" s="57"/>
      <c r="BB215" s="57"/>
      <c r="BC215" s="57"/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  <c r="BN215" s="57"/>
      <c r="BO215" s="57"/>
      <c r="BP215" s="57"/>
      <c r="BQ215" s="57"/>
      <c r="BR215" s="57"/>
      <c r="BS215" s="57"/>
      <c r="BT215" s="57"/>
      <c r="BU215" s="57"/>
      <c r="BV215" s="57"/>
      <c r="BW215" s="57"/>
      <c r="BX215" s="57"/>
      <c r="BY215" s="57"/>
      <c r="BZ215" s="57"/>
      <c r="CA215" s="43"/>
      <c r="CB215" s="24" t="str">
        <f t="shared" si="24"/>
        <v>Riadok bude skrytý.</v>
      </c>
      <c r="CC215" s="28" t="s">
        <v>9</v>
      </c>
      <c r="CW215" s="3">
        <f t="shared" si="26"/>
        <v>0</v>
      </c>
      <c r="CZ215" s="3">
        <f t="shared" si="25"/>
        <v>1</v>
      </c>
      <c r="DA215" s="3">
        <f t="shared" si="27"/>
        <v>0</v>
      </c>
      <c r="DZ215" s="10"/>
    </row>
    <row r="216" spans="1:130" hidden="1" x14ac:dyDescent="0.25">
      <c r="A216" s="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57"/>
      <c r="BT216" s="57"/>
      <c r="BU216" s="57"/>
      <c r="BV216" s="57"/>
      <c r="BW216" s="57"/>
      <c r="BX216" s="57"/>
      <c r="BY216" s="57"/>
      <c r="BZ216" s="57"/>
      <c r="CA216" s="43"/>
      <c r="CB216" s="24" t="str">
        <f t="shared" si="24"/>
        <v>Riadok bude skrytý.</v>
      </c>
      <c r="CC216" s="28" t="s">
        <v>9</v>
      </c>
      <c r="CW216" s="3">
        <f t="shared" si="26"/>
        <v>0</v>
      </c>
      <c r="CZ216" s="3">
        <f t="shared" si="25"/>
        <v>1</v>
      </c>
      <c r="DA216" s="3">
        <f t="shared" si="27"/>
        <v>0</v>
      </c>
      <c r="DZ216" s="10"/>
    </row>
    <row r="217" spans="1:130" hidden="1" x14ac:dyDescent="0.25">
      <c r="A217" s="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  <c r="AZ217" s="57"/>
      <c r="BA217" s="57"/>
      <c r="BB217" s="57"/>
      <c r="BC217" s="57"/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/>
      <c r="BR217" s="57"/>
      <c r="BS217" s="57"/>
      <c r="BT217" s="57"/>
      <c r="BU217" s="57"/>
      <c r="BV217" s="57"/>
      <c r="BW217" s="57"/>
      <c r="BX217" s="57"/>
      <c r="BY217" s="57"/>
      <c r="BZ217" s="57"/>
      <c r="CA217" s="43"/>
      <c r="CB217" s="24" t="str">
        <f t="shared" si="24"/>
        <v>Riadok bude skrytý.</v>
      </c>
      <c r="CC217" s="28" t="s">
        <v>9</v>
      </c>
      <c r="CW217" s="3">
        <f t="shared" si="26"/>
        <v>0</v>
      </c>
      <c r="CZ217" s="3">
        <f t="shared" si="25"/>
        <v>1</v>
      </c>
      <c r="DA217" s="3">
        <f t="shared" si="27"/>
        <v>0</v>
      </c>
      <c r="DZ217" s="10"/>
    </row>
    <row r="218" spans="1:130" hidden="1" x14ac:dyDescent="0.25">
      <c r="A218" s="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  <c r="AZ218" s="57"/>
      <c r="BA218" s="57"/>
      <c r="BB218" s="57"/>
      <c r="BC218" s="57"/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57"/>
      <c r="BS218" s="57"/>
      <c r="BT218" s="57"/>
      <c r="BU218" s="57"/>
      <c r="BV218" s="57"/>
      <c r="BW218" s="57"/>
      <c r="BX218" s="57"/>
      <c r="BY218" s="57"/>
      <c r="BZ218" s="57"/>
      <c r="CA218" s="43"/>
      <c r="CB218" s="24" t="str">
        <f t="shared" si="24"/>
        <v>Riadok bude skrytý.</v>
      </c>
      <c r="CC218" s="28" t="s">
        <v>9</v>
      </c>
      <c r="CW218" s="3">
        <f t="shared" si="26"/>
        <v>0</v>
      </c>
      <c r="CZ218" s="3">
        <f t="shared" si="25"/>
        <v>1</v>
      </c>
      <c r="DA218" s="3">
        <f t="shared" si="27"/>
        <v>0</v>
      </c>
      <c r="DZ218" s="10"/>
    </row>
    <row r="219" spans="1:130" hidden="1" x14ac:dyDescent="0.25">
      <c r="A219" s="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  <c r="BC219" s="57"/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  <c r="BS219" s="57"/>
      <c r="BT219" s="57"/>
      <c r="BU219" s="57"/>
      <c r="BV219" s="57"/>
      <c r="BW219" s="57"/>
      <c r="BX219" s="57"/>
      <c r="BY219" s="57"/>
      <c r="BZ219" s="57"/>
      <c r="CA219" s="43"/>
      <c r="CB219" s="24" t="str">
        <f t="shared" si="24"/>
        <v>Riadok bude skrytý.</v>
      </c>
      <c r="CC219" s="28" t="s">
        <v>9</v>
      </c>
      <c r="CW219" s="3">
        <f t="shared" si="26"/>
        <v>0</v>
      </c>
      <c r="CZ219" s="3">
        <f t="shared" si="25"/>
        <v>1</v>
      </c>
      <c r="DA219" s="3">
        <f t="shared" si="27"/>
        <v>0</v>
      </c>
      <c r="DZ219" s="10"/>
    </row>
    <row r="220" spans="1:130" hidden="1" x14ac:dyDescent="0.25">
      <c r="A220" s="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V220" s="57"/>
      <c r="BW220" s="57"/>
      <c r="BX220" s="57"/>
      <c r="BY220" s="57"/>
      <c r="BZ220" s="57"/>
      <c r="CA220" s="43"/>
      <c r="CB220" s="24" t="str">
        <f t="shared" si="24"/>
        <v>Riadok bude skrytý.</v>
      </c>
      <c r="CC220" s="28" t="s">
        <v>9</v>
      </c>
      <c r="CW220" s="3">
        <f t="shared" si="26"/>
        <v>0</v>
      </c>
      <c r="CZ220" s="3">
        <f t="shared" si="25"/>
        <v>1</v>
      </c>
      <c r="DA220" s="3">
        <f t="shared" si="27"/>
        <v>0</v>
      </c>
      <c r="DZ220" s="10"/>
    </row>
    <row r="221" spans="1:130" hidden="1" x14ac:dyDescent="0.25">
      <c r="A221" s="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57"/>
      <c r="BU221" s="57"/>
      <c r="BV221" s="57"/>
      <c r="BW221" s="57"/>
      <c r="BX221" s="57"/>
      <c r="BY221" s="57"/>
      <c r="BZ221" s="57"/>
      <c r="CA221" s="43"/>
      <c r="CB221" s="24" t="str">
        <f t="shared" si="24"/>
        <v>Riadok bude skrytý.</v>
      </c>
      <c r="CC221" s="28" t="s">
        <v>9</v>
      </c>
      <c r="CW221" s="3">
        <f t="shared" si="26"/>
        <v>0</v>
      </c>
      <c r="CZ221" s="3">
        <f t="shared" si="25"/>
        <v>1</v>
      </c>
      <c r="DA221" s="3">
        <f t="shared" si="27"/>
        <v>0</v>
      </c>
      <c r="DZ221" s="10"/>
    </row>
    <row r="222" spans="1:130" hidden="1" x14ac:dyDescent="0.25">
      <c r="A222" s="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57"/>
      <c r="BU222" s="57"/>
      <c r="BV222" s="57"/>
      <c r="BW222" s="57"/>
      <c r="BX222" s="57"/>
      <c r="BY222" s="57"/>
      <c r="BZ222" s="57"/>
      <c r="CA222" s="43"/>
      <c r="CB222" s="24" t="str">
        <f t="shared" si="24"/>
        <v>Riadok bude skrytý.</v>
      </c>
      <c r="CC222" s="28" t="s">
        <v>9</v>
      </c>
      <c r="CW222" s="3">
        <f t="shared" si="26"/>
        <v>0</v>
      </c>
      <c r="CZ222" s="3">
        <f t="shared" si="25"/>
        <v>1</v>
      </c>
      <c r="DA222" s="3">
        <f t="shared" si="27"/>
        <v>0</v>
      </c>
      <c r="DZ222" s="10"/>
    </row>
    <row r="223" spans="1:130" hidden="1" x14ac:dyDescent="0.25">
      <c r="A223" s="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V223" s="57"/>
      <c r="BW223" s="57"/>
      <c r="BX223" s="57"/>
      <c r="BY223" s="57"/>
      <c r="BZ223" s="57"/>
      <c r="CA223" s="43"/>
      <c r="CB223" s="24" t="str">
        <f t="shared" si="24"/>
        <v>Riadok bude skrytý.</v>
      </c>
      <c r="CC223" s="28" t="s">
        <v>9</v>
      </c>
      <c r="CW223" s="3">
        <f t="shared" si="26"/>
        <v>0</v>
      </c>
      <c r="CZ223" s="3">
        <f t="shared" si="25"/>
        <v>1</v>
      </c>
      <c r="DA223" s="3">
        <f t="shared" si="27"/>
        <v>0</v>
      </c>
      <c r="DZ223" s="10"/>
    </row>
    <row r="224" spans="1:130" x14ac:dyDescent="0.25">
      <c r="A224" s="7"/>
      <c r="CA224" s="33"/>
      <c r="CB224" s="24" t="str">
        <f t="shared" si="24"/>
        <v>Riadok bude vidieť.</v>
      </c>
      <c r="CC224" s="28" t="s">
        <v>9</v>
      </c>
      <c r="CW224" s="44">
        <f>+IF(SUM(CW226:CW245)=0,0,1)</f>
        <v>1</v>
      </c>
      <c r="CZ224" s="3">
        <f t="shared" si="25"/>
        <v>1</v>
      </c>
      <c r="DA224" s="3">
        <f t="shared" si="27"/>
        <v>1</v>
      </c>
      <c r="DZ224" s="10"/>
    </row>
    <row r="225" spans="1:130" x14ac:dyDescent="0.25">
      <c r="A225" s="7"/>
      <c r="B225" s="41" t="s">
        <v>24</v>
      </c>
      <c r="C225" s="173" t="s">
        <v>66</v>
      </c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K225" s="173"/>
      <c r="AL225" s="173"/>
      <c r="AM225" s="173"/>
      <c r="AN225" s="173"/>
      <c r="AO225" s="173"/>
      <c r="AP225" s="173"/>
      <c r="AQ225" s="173"/>
      <c r="AR225" s="173"/>
      <c r="AS225" s="173"/>
      <c r="AT225" s="173"/>
      <c r="AU225" s="173"/>
      <c r="AV225" s="173"/>
      <c r="AW225" s="173"/>
      <c r="AX225" s="173"/>
      <c r="AY225" s="173"/>
      <c r="AZ225" s="173"/>
      <c r="BA225" s="173"/>
      <c r="BB225" s="173"/>
      <c r="BC225" s="173"/>
      <c r="BD225" s="173"/>
      <c r="BE225" s="173"/>
      <c r="BF225" s="173"/>
      <c r="BG225" s="173"/>
      <c r="BH225" s="173"/>
      <c r="BI225" s="173"/>
      <c r="BJ225" s="173"/>
      <c r="BK225" s="173"/>
      <c r="BL225" s="173"/>
      <c r="BM225" s="173"/>
      <c r="BN225" s="173"/>
      <c r="BO225" s="173"/>
      <c r="BP225" s="173"/>
      <c r="BQ225" s="173"/>
      <c r="BR225" s="173"/>
      <c r="BS225" s="173"/>
      <c r="BT225" s="173"/>
      <c r="BU225" s="173"/>
      <c r="BV225" s="173"/>
      <c r="BW225" s="173"/>
      <c r="BX225" s="173"/>
      <c r="BY225" s="173"/>
      <c r="BZ225" s="173"/>
      <c r="CA225" s="12" t="s">
        <v>4</v>
      </c>
      <c r="CB225" s="24" t="str">
        <f t="shared" si="24"/>
        <v>Riadok bude vidieť.</v>
      </c>
      <c r="CC225" s="28" t="s">
        <v>9</v>
      </c>
      <c r="CW225" s="3">
        <f>+IF(SUM(CW226:CW245)=0,0,1)</f>
        <v>1</v>
      </c>
      <c r="CZ225" s="3">
        <f t="shared" si="25"/>
        <v>1</v>
      </c>
      <c r="DA225" s="3">
        <f t="shared" si="27"/>
        <v>1</v>
      </c>
      <c r="DZ225" s="10"/>
    </row>
    <row r="226" spans="1:130" x14ac:dyDescent="0.25">
      <c r="A226" s="7"/>
      <c r="B226" s="57" t="s">
        <v>67</v>
      </c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V226" s="57"/>
      <c r="BW226" s="57"/>
      <c r="BX226" s="57"/>
      <c r="BY226" s="57"/>
      <c r="BZ226" s="57"/>
      <c r="CA226" s="43"/>
      <c r="CB226" s="24" t="str">
        <f t="shared" si="24"/>
        <v>Riadok bude vidieť.</v>
      </c>
      <c r="CC226" s="28" t="s">
        <v>9</v>
      </c>
      <c r="CW226" s="3">
        <f t="shared" ref="CW226:CW245" si="28">+IF(B226="",0,1)</f>
        <v>1</v>
      </c>
      <c r="CZ226" s="3">
        <f t="shared" si="25"/>
        <v>1</v>
      </c>
      <c r="DA226" s="3">
        <f t="shared" si="27"/>
        <v>1</v>
      </c>
      <c r="DZ226" s="10"/>
    </row>
    <row r="227" spans="1:130" x14ac:dyDescent="0.25">
      <c r="A227" s="7"/>
      <c r="B227" s="57" t="s">
        <v>68</v>
      </c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57"/>
      <c r="BT227" s="57"/>
      <c r="BU227" s="57"/>
      <c r="BV227" s="57"/>
      <c r="BW227" s="57"/>
      <c r="BX227" s="57"/>
      <c r="BY227" s="57"/>
      <c r="BZ227" s="57"/>
      <c r="CA227" s="43"/>
      <c r="CB227" s="24" t="str">
        <f t="shared" si="24"/>
        <v>Riadok bude vidieť.</v>
      </c>
      <c r="CC227" s="28" t="s">
        <v>9</v>
      </c>
      <c r="CW227" s="3">
        <f t="shared" si="28"/>
        <v>1</v>
      </c>
      <c r="CZ227" s="3">
        <f t="shared" si="25"/>
        <v>1</v>
      </c>
      <c r="DA227" s="3">
        <f t="shared" si="27"/>
        <v>1</v>
      </c>
      <c r="DZ227" s="10"/>
    </row>
    <row r="228" spans="1:130" hidden="1" x14ac:dyDescent="0.25">
      <c r="A228" s="7"/>
      <c r="B228" s="57" t="s">
        <v>69</v>
      </c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  <c r="AZ228" s="57"/>
      <c r="BA228" s="57"/>
      <c r="BB228" s="57"/>
      <c r="BC228" s="57"/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  <c r="BS228" s="57"/>
      <c r="BT228" s="57"/>
      <c r="BU228" s="57"/>
      <c r="BV228" s="57"/>
      <c r="BW228" s="57"/>
      <c r="BX228" s="57"/>
      <c r="BY228" s="57"/>
      <c r="BZ228" s="57"/>
      <c r="CA228" s="43"/>
      <c r="CB228" s="24" t="str">
        <f t="shared" si="24"/>
        <v>Riadok bude skrytý.</v>
      </c>
      <c r="CC228" s="28" t="s">
        <v>33</v>
      </c>
      <c r="CW228" s="3">
        <f t="shared" si="28"/>
        <v>1</v>
      </c>
      <c r="CZ228" s="3">
        <f t="shared" si="25"/>
        <v>0</v>
      </c>
      <c r="DA228" s="3">
        <f t="shared" si="27"/>
        <v>0</v>
      </c>
      <c r="DZ228" s="10"/>
    </row>
    <row r="229" spans="1:130" hidden="1" x14ac:dyDescent="0.25">
      <c r="A229" s="7"/>
      <c r="B229" s="57" t="s">
        <v>70</v>
      </c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A229" s="57"/>
      <c r="BB229" s="57"/>
      <c r="BC229" s="57"/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57"/>
      <c r="BT229" s="57"/>
      <c r="BU229" s="57"/>
      <c r="BV229" s="57"/>
      <c r="BW229" s="57"/>
      <c r="BX229" s="57"/>
      <c r="BY229" s="57"/>
      <c r="BZ229" s="57"/>
      <c r="CA229" s="43"/>
      <c r="CB229" s="24" t="str">
        <f t="shared" si="24"/>
        <v>Riadok bude skrytý.</v>
      </c>
      <c r="CC229" s="28" t="s">
        <v>33</v>
      </c>
      <c r="CW229" s="3">
        <f t="shared" si="28"/>
        <v>1</v>
      </c>
      <c r="CZ229" s="3">
        <f t="shared" si="25"/>
        <v>0</v>
      </c>
      <c r="DA229" s="3">
        <f t="shared" si="27"/>
        <v>0</v>
      </c>
      <c r="DZ229" s="10"/>
    </row>
    <row r="230" spans="1:130" hidden="1" x14ac:dyDescent="0.25">
      <c r="A230" s="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A230" s="57"/>
      <c r="BB230" s="57"/>
      <c r="BC230" s="57"/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57"/>
      <c r="BT230" s="57"/>
      <c r="BU230" s="57"/>
      <c r="BV230" s="57"/>
      <c r="BW230" s="57"/>
      <c r="BX230" s="57"/>
      <c r="BY230" s="57"/>
      <c r="BZ230" s="57"/>
      <c r="CA230" s="43"/>
      <c r="CB230" s="24" t="str">
        <f t="shared" si="24"/>
        <v>Riadok bude skrytý.</v>
      </c>
      <c r="CC230" s="28" t="s">
        <v>9</v>
      </c>
      <c r="CW230" s="3">
        <f t="shared" si="28"/>
        <v>0</v>
      </c>
      <c r="CZ230" s="3">
        <f t="shared" si="25"/>
        <v>1</v>
      </c>
      <c r="DA230" s="3">
        <f t="shared" si="27"/>
        <v>0</v>
      </c>
      <c r="DZ230" s="10"/>
    </row>
    <row r="231" spans="1:130" hidden="1" x14ac:dyDescent="0.25">
      <c r="A231" s="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43"/>
      <c r="CB231" s="24" t="str">
        <f t="shared" si="24"/>
        <v>Riadok bude skrytý.</v>
      </c>
      <c r="CC231" s="28" t="s">
        <v>9</v>
      </c>
      <c r="CW231" s="3">
        <f t="shared" si="28"/>
        <v>0</v>
      </c>
      <c r="CZ231" s="3">
        <f t="shared" si="25"/>
        <v>1</v>
      </c>
      <c r="DA231" s="3">
        <f t="shared" si="27"/>
        <v>0</v>
      </c>
      <c r="DZ231" s="10"/>
    </row>
    <row r="232" spans="1:130" hidden="1" x14ac:dyDescent="0.25">
      <c r="A232" s="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  <c r="AZ232" s="57"/>
      <c r="BA232" s="57"/>
      <c r="BB232" s="57"/>
      <c r="BC232" s="57"/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  <c r="BS232" s="57"/>
      <c r="BT232" s="57"/>
      <c r="BU232" s="57"/>
      <c r="BV232" s="57"/>
      <c r="BW232" s="57"/>
      <c r="BX232" s="57"/>
      <c r="BY232" s="57"/>
      <c r="BZ232" s="57"/>
      <c r="CA232" s="43"/>
      <c r="CB232" s="24" t="str">
        <f t="shared" si="24"/>
        <v>Riadok bude skrytý.</v>
      </c>
      <c r="CC232" s="28" t="s">
        <v>9</v>
      </c>
      <c r="CW232" s="3">
        <f t="shared" si="28"/>
        <v>0</v>
      </c>
      <c r="CZ232" s="3">
        <f t="shared" si="25"/>
        <v>1</v>
      </c>
      <c r="DA232" s="3">
        <f t="shared" si="27"/>
        <v>0</v>
      </c>
      <c r="DZ232" s="10"/>
    </row>
    <row r="233" spans="1:130" hidden="1" x14ac:dyDescent="0.25">
      <c r="A233" s="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57"/>
      <c r="BT233" s="57"/>
      <c r="BU233" s="57"/>
      <c r="BV233" s="57"/>
      <c r="BW233" s="57"/>
      <c r="BX233" s="57"/>
      <c r="BY233" s="57"/>
      <c r="BZ233" s="57"/>
      <c r="CA233" s="43"/>
      <c r="CB233" s="24" t="str">
        <f t="shared" si="24"/>
        <v>Riadok bude skrytý.</v>
      </c>
      <c r="CC233" s="28" t="s">
        <v>9</v>
      </c>
      <c r="CW233" s="3">
        <f t="shared" si="28"/>
        <v>0</v>
      </c>
      <c r="CZ233" s="3">
        <f t="shared" si="25"/>
        <v>1</v>
      </c>
      <c r="DA233" s="3">
        <f t="shared" si="27"/>
        <v>0</v>
      </c>
      <c r="DZ233" s="10"/>
    </row>
    <row r="234" spans="1:130" hidden="1" x14ac:dyDescent="0.25">
      <c r="A234" s="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57"/>
      <c r="BT234" s="57"/>
      <c r="BU234" s="57"/>
      <c r="BV234" s="57"/>
      <c r="BW234" s="57"/>
      <c r="BX234" s="57"/>
      <c r="BY234" s="57"/>
      <c r="BZ234" s="57"/>
      <c r="CA234" s="43"/>
      <c r="CB234" s="24" t="str">
        <f t="shared" si="24"/>
        <v>Riadok bude skrytý.</v>
      </c>
      <c r="CC234" s="28" t="s">
        <v>9</v>
      </c>
      <c r="CW234" s="3">
        <f t="shared" si="28"/>
        <v>0</v>
      </c>
      <c r="CZ234" s="3">
        <f t="shared" si="25"/>
        <v>1</v>
      </c>
      <c r="DA234" s="3">
        <f t="shared" si="27"/>
        <v>0</v>
      </c>
      <c r="DZ234" s="10"/>
    </row>
    <row r="235" spans="1:130" hidden="1" x14ac:dyDescent="0.25">
      <c r="A235" s="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57"/>
      <c r="BT235" s="57"/>
      <c r="BU235" s="57"/>
      <c r="BV235" s="57"/>
      <c r="BW235" s="57"/>
      <c r="BX235" s="57"/>
      <c r="BY235" s="57"/>
      <c r="BZ235" s="57"/>
      <c r="CA235" s="43"/>
      <c r="CB235" s="24" t="str">
        <f t="shared" si="24"/>
        <v>Riadok bude skrytý.</v>
      </c>
      <c r="CC235" s="28" t="s">
        <v>9</v>
      </c>
      <c r="CW235" s="3">
        <f t="shared" si="28"/>
        <v>0</v>
      </c>
      <c r="CZ235" s="3">
        <f t="shared" si="25"/>
        <v>1</v>
      </c>
      <c r="DA235" s="3">
        <f t="shared" si="27"/>
        <v>0</v>
      </c>
      <c r="DZ235" s="10"/>
    </row>
    <row r="236" spans="1:130" hidden="1" x14ac:dyDescent="0.25">
      <c r="A236" s="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V236" s="57"/>
      <c r="BW236" s="57"/>
      <c r="BX236" s="57"/>
      <c r="BY236" s="57"/>
      <c r="BZ236" s="57"/>
      <c r="CA236" s="43"/>
      <c r="CB236" s="24" t="str">
        <f t="shared" si="24"/>
        <v>Riadok bude skrytý.</v>
      </c>
      <c r="CC236" s="28" t="s">
        <v>9</v>
      </c>
      <c r="CW236" s="3">
        <f t="shared" si="28"/>
        <v>0</v>
      </c>
      <c r="CZ236" s="3">
        <f t="shared" si="25"/>
        <v>1</v>
      </c>
      <c r="DA236" s="3">
        <f t="shared" si="27"/>
        <v>0</v>
      </c>
      <c r="DZ236" s="10"/>
    </row>
    <row r="237" spans="1:130" hidden="1" x14ac:dyDescent="0.25">
      <c r="A237" s="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V237" s="57"/>
      <c r="BW237" s="57"/>
      <c r="BX237" s="57"/>
      <c r="BY237" s="57"/>
      <c r="BZ237" s="57"/>
      <c r="CA237" s="43"/>
      <c r="CB237" s="24" t="str">
        <f t="shared" si="24"/>
        <v>Riadok bude skrytý.</v>
      </c>
      <c r="CC237" s="28" t="s">
        <v>9</v>
      </c>
      <c r="CW237" s="3">
        <f t="shared" si="28"/>
        <v>0</v>
      </c>
      <c r="CZ237" s="3">
        <f t="shared" si="25"/>
        <v>1</v>
      </c>
      <c r="DA237" s="3">
        <f t="shared" si="27"/>
        <v>0</v>
      </c>
      <c r="DZ237" s="10"/>
    </row>
    <row r="238" spans="1:130" hidden="1" x14ac:dyDescent="0.25">
      <c r="A238" s="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57"/>
      <c r="BW238" s="57"/>
      <c r="BX238" s="57"/>
      <c r="BY238" s="57"/>
      <c r="BZ238" s="57"/>
      <c r="CA238" s="43"/>
      <c r="CB238" s="24" t="str">
        <f t="shared" si="24"/>
        <v>Riadok bude skrytý.</v>
      </c>
      <c r="CC238" s="28" t="s">
        <v>9</v>
      </c>
      <c r="CW238" s="3">
        <f t="shared" si="28"/>
        <v>0</v>
      </c>
      <c r="CZ238" s="3">
        <f t="shared" si="25"/>
        <v>1</v>
      </c>
      <c r="DA238" s="3">
        <f t="shared" si="27"/>
        <v>0</v>
      </c>
      <c r="DZ238" s="10"/>
    </row>
    <row r="239" spans="1:130" hidden="1" x14ac:dyDescent="0.25">
      <c r="A239" s="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V239" s="57"/>
      <c r="BW239" s="57"/>
      <c r="BX239" s="57"/>
      <c r="BY239" s="57"/>
      <c r="BZ239" s="57"/>
      <c r="CA239" s="43"/>
      <c r="CB239" s="24" t="str">
        <f t="shared" si="24"/>
        <v>Riadok bude skrytý.</v>
      </c>
      <c r="CC239" s="28" t="s">
        <v>9</v>
      </c>
      <c r="CW239" s="3">
        <f t="shared" si="28"/>
        <v>0</v>
      </c>
      <c r="CZ239" s="3">
        <f t="shared" si="25"/>
        <v>1</v>
      </c>
      <c r="DA239" s="3">
        <f t="shared" si="27"/>
        <v>0</v>
      </c>
      <c r="DZ239" s="10"/>
    </row>
    <row r="240" spans="1:130" hidden="1" x14ac:dyDescent="0.25">
      <c r="A240" s="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A240" s="57"/>
      <c r="BB240" s="57"/>
      <c r="BC240" s="57"/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57"/>
      <c r="BT240" s="57"/>
      <c r="BU240" s="57"/>
      <c r="BV240" s="57"/>
      <c r="BW240" s="57"/>
      <c r="BX240" s="57"/>
      <c r="BY240" s="57"/>
      <c r="BZ240" s="57"/>
      <c r="CA240" s="43"/>
      <c r="CB240" s="24" t="str">
        <f t="shared" si="24"/>
        <v>Riadok bude skrytý.</v>
      </c>
      <c r="CC240" s="28" t="s">
        <v>9</v>
      </c>
      <c r="CW240" s="3">
        <f t="shared" si="28"/>
        <v>0</v>
      </c>
      <c r="CZ240" s="3">
        <f t="shared" si="25"/>
        <v>1</v>
      </c>
      <c r="DA240" s="3">
        <f t="shared" si="27"/>
        <v>0</v>
      </c>
      <c r="DZ240" s="10"/>
    </row>
    <row r="241" spans="1:130" hidden="1" x14ac:dyDescent="0.25">
      <c r="A241" s="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A241" s="57"/>
      <c r="BB241" s="57"/>
      <c r="BC241" s="57"/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57"/>
      <c r="BT241" s="57"/>
      <c r="BU241" s="57"/>
      <c r="BV241" s="57"/>
      <c r="BW241" s="57"/>
      <c r="BX241" s="57"/>
      <c r="BY241" s="57"/>
      <c r="BZ241" s="57"/>
      <c r="CA241" s="43"/>
      <c r="CB241" s="24" t="str">
        <f t="shared" si="24"/>
        <v>Riadok bude skrytý.</v>
      </c>
      <c r="CC241" s="28" t="s">
        <v>9</v>
      </c>
      <c r="CW241" s="3">
        <f t="shared" si="28"/>
        <v>0</v>
      </c>
      <c r="CZ241" s="3">
        <f t="shared" si="25"/>
        <v>1</v>
      </c>
      <c r="DA241" s="3">
        <f t="shared" si="27"/>
        <v>0</v>
      </c>
      <c r="DZ241" s="10"/>
    </row>
    <row r="242" spans="1:130" hidden="1" x14ac:dyDescent="0.25">
      <c r="A242" s="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57"/>
      <c r="BT242" s="57"/>
      <c r="BU242" s="57"/>
      <c r="BV242" s="57"/>
      <c r="BW242" s="57"/>
      <c r="BX242" s="57"/>
      <c r="BY242" s="57"/>
      <c r="BZ242" s="57"/>
      <c r="CA242" s="43"/>
      <c r="CB242" s="24" t="str">
        <f t="shared" si="24"/>
        <v>Riadok bude skrytý.</v>
      </c>
      <c r="CC242" s="28" t="s">
        <v>9</v>
      </c>
      <c r="CW242" s="3">
        <f t="shared" si="28"/>
        <v>0</v>
      </c>
      <c r="CZ242" s="3">
        <f t="shared" si="25"/>
        <v>1</v>
      </c>
      <c r="DA242" s="3">
        <f t="shared" si="27"/>
        <v>0</v>
      </c>
      <c r="DZ242" s="10"/>
    </row>
    <row r="243" spans="1:130" hidden="1" x14ac:dyDescent="0.25">
      <c r="A243" s="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57"/>
      <c r="BT243" s="57"/>
      <c r="BU243" s="57"/>
      <c r="BV243" s="57"/>
      <c r="BW243" s="57"/>
      <c r="BX243" s="57"/>
      <c r="BY243" s="57"/>
      <c r="BZ243" s="57"/>
      <c r="CA243" s="43"/>
      <c r="CB243" s="24" t="str">
        <f t="shared" si="24"/>
        <v>Riadok bude skrytý.</v>
      </c>
      <c r="CC243" s="28" t="s">
        <v>9</v>
      </c>
      <c r="CW243" s="3">
        <f t="shared" si="28"/>
        <v>0</v>
      </c>
      <c r="CZ243" s="3">
        <f t="shared" si="25"/>
        <v>1</v>
      </c>
      <c r="DA243" s="3">
        <f t="shared" si="27"/>
        <v>0</v>
      </c>
      <c r="DZ243" s="10"/>
    </row>
    <row r="244" spans="1:130" hidden="1" x14ac:dyDescent="0.25">
      <c r="A244" s="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V244" s="57"/>
      <c r="BW244" s="57"/>
      <c r="BX244" s="57"/>
      <c r="BY244" s="57"/>
      <c r="BZ244" s="57"/>
      <c r="CA244" s="43"/>
      <c r="CB244" s="24" t="str">
        <f t="shared" si="24"/>
        <v>Riadok bude skrytý.</v>
      </c>
      <c r="CC244" s="28" t="s">
        <v>9</v>
      </c>
      <c r="CW244" s="3">
        <f t="shared" si="28"/>
        <v>0</v>
      </c>
      <c r="CZ244" s="3">
        <f t="shared" si="25"/>
        <v>1</v>
      </c>
      <c r="DA244" s="3">
        <f t="shared" si="27"/>
        <v>0</v>
      </c>
      <c r="DZ244" s="10"/>
    </row>
    <row r="245" spans="1:130" hidden="1" x14ac:dyDescent="0.25">
      <c r="A245" s="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57"/>
      <c r="BW245" s="57"/>
      <c r="BX245" s="57"/>
      <c r="BY245" s="57"/>
      <c r="BZ245" s="57"/>
      <c r="CA245" s="43"/>
      <c r="CB245" s="24" t="str">
        <f t="shared" si="24"/>
        <v>Riadok bude skrytý.</v>
      </c>
      <c r="CC245" s="28" t="s">
        <v>9</v>
      </c>
      <c r="CW245" s="3">
        <f t="shared" si="28"/>
        <v>0</v>
      </c>
      <c r="CZ245" s="3">
        <f t="shared" si="25"/>
        <v>1</v>
      </c>
      <c r="DA245" s="3">
        <f t="shared" si="27"/>
        <v>0</v>
      </c>
      <c r="DZ245" s="10"/>
    </row>
    <row r="246" spans="1:130" x14ac:dyDescent="0.25">
      <c r="A246" s="7"/>
      <c r="CA246" s="33"/>
      <c r="CB246" s="24" t="str">
        <f t="shared" si="24"/>
        <v>Riadok bude vidieť.</v>
      </c>
      <c r="CC246" s="28" t="s">
        <v>9</v>
      </c>
      <c r="CW246" s="44">
        <f>+IF(SUM(CW248:CW267)=0,0,1)</f>
        <v>1</v>
      </c>
      <c r="CZ246" s="3">
        <f t="shared" si="25"/>
        <v>1</v>
      </c>
      <c r="DA246" s="3">
        <f t="shared" si="27"/>
        <v>1</v>
      </c>
      <c r="DZ246" s="10"/>
    </row>
    <row r="247" spans="1:130" x14ac:dyDescent="0.25">
      <c r="A247" s="7"/>
      <c r="B247" s="41" t="s">
        <v>24</v>
      </c>
      <c r="C247" s="37" t="s">
        <v>71</v>
      </c>
      <c r="D247" s="37"/>
      <c r="E247" s="37"/>
      <c r="F247" s="37"/>
      <c r="CA247" s="12" t="s">
        <v>4</v>
      </c>
      <c r="CB247" s="24" t="str">
        <f t="shared" si="24"/>
        <v>Riadok bude vidieť.</v>
      </c>
      <c r="CC247" s="28" t="s">
        <v>9</v>
      </c>
      <c r="CW247" s="3">
        <f>+IF(SUM(CW248:CW267)=0,0,1)</f>
        <v>1</v>
      </c>
      <c r="CZ247" s="3">
        <f t="shared" si="25"/>
        <v>1</v>
      </c>
      <c r="DA247" s="3">
        <f t="shared" si="27"/>
        <v>1</v>
      </c>
      <c r="DZ247" s="10"/>
    </row>
    <row r="248" spans="1:130" x14ac:dyDescent="0.25">
      <c r="A248" s="7"/>
      <c r="B248" s="81" t="s">
        <v>72</v>
      </c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81"/>
      <c r="AO248" s="81"/>
      <c r="AP248" s="81"/>
      <c r="AQ248" s="81"/>
      <c r="AR248" s="81"/>
      <c r="AS248" s="81"/>
      <c r="AT248" s="81"/>
      <c r="AU248" s="81"/>
      <c r="AV248" s="81"/>
      <c r="AW248" s="81"/>
      <c r="AX248" s="81"/>
      <c r="AY248" s="81"/>
      <c r="AZ248" s="81"/>
      <c r="BA248" s="81"/>
      <c r="BB248" s="81"/>
      <c r="BC248" s="81"/>
      <c r="BD248" s="81"/>
      <c r="BE248" s="81"/>
      <c r="BF248" s="81"/>
      <c r="BG248" s="81"/>
      <c r="BH248" s="81"/>
      <c r="BI248" s="81"/>
      <c r="BJ248" s="81"/>
      <c r="BK248" s="81"/>
      <c r="BL248" s="81"/>
      <c r="BM248" s="81"/>
      <c r="BN248" s="81"/>
      <c r="BO248" s="81"/>
      <c r="BP248" s="81"/>
      <c r="BQ248" s="81"/>
      <c r="BR248" s="81"/>
      <c r="BS248" s="81"/>
      <c r="BT248" s="81"/>
      <c r="BU248" s="81"/>
      <c r="BV248" s="81"/>
      <c r="BW248" s="81"/>
      <c r="BX248" s="81"/>
      <c r="BY248" s="81"/>
      <c r="BZ248" s="81"/>
      <c r="CA248" s="43"/>
      <c r="CB248" s="24" t="str">
        <f t="shared" si="24"/>
        <v>Riadok bude vidieť.</v>
      </c>
      <c r="CC248" s="28" t="s">
        <v>9</v>
      </c>
      <c r="CW248" s="3">
        <f t="shared" ref="CW248:CW267" si="29">+IF(B248="",0,1)</f>
        <v>1</v>
      </c>
      <c r="CZ248" s="3">
        <f t="shared" si="25"/>
        <v>1</v>
      </c>
      <c r="DA248" s="3">
        <f t="shared" si="27"/>
        <v>1</v>
      </c>
      <c r="DZ248" s="10"/>
    </row>
    <row r="249" spans="1:130" x14ac:dyDescent="0.25">
      <c r="A249" s="7"/>
      <c r="B249" s="81" t="s">
        <v>73</v>
      </c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1"/>
      <c r="AN249" s="81"/>
      <c r="AO249" s="81"/>
      <c r="AP249" s="81"/>
      <c r="AQ249" s="81"/>
      <c r="AR249" s="81"/>
      <c r="AS249" s="81"/>
      <c r="AT249" s="81"/>
      <c r="AU249" s="81"/>
      <c r="AV249" s="81"/>
      <c r="AW249" s="81"/>
      <c r="AX249" s="81"/>
      <c r="AY249" s="81"/>
      <c r="AZ249" s="81"/>
      <c r="BA249" s="81"/>
      <c r="BB249" s="81"/>
      <c r="BC249" s="81"/>
      <c r="BD249" s="81"/>
      <c r="BE249" s="81"/>
      <c r="BF249" s="81"/>
      <c r="BG249" s="81"/>
      <c r="BH249" s="81"/>
      <c r="BI249" s="81"/>
      <c r="BJ249" s="81"/>
      <c r="BK249" s="81"/>
      <c r="BL249" s="81"/>
      <c r="BM249" s="81"/>
      <c r="BN249" s="81"/>
      <c r="BO249" s="81"/>
      <c r="BP249" s="81"/>
      <c r="BQ249" s="81"/>
      <c r="BR249" s="81"/>
      <c r="BS249" s="81"/>
      <c r="BT249" s="81"/>
      <c r="BU249" s="81"/>
      <c r="BV249" s="81"/>
      <c r="BW249" s="81"/>
      <c r="BX249" s="81"/>
      <c r="BY249" s="81"/>
      <c r="BZ249" s="81"/>
      <c r="CA249" s="43"/>
      <c r="CB249" s="24" t="str">
        <f t="shared" si="24"/>
        <v>Riadok bude vidieť.</v>
      </c>
      <c r="CC249" s="28" t="s">
        <v>9</v>
      </c>
      <c r="CW249" s="3">
        <f t="shared" si="29"/>
        <v>1</v>
      </c>
      <c r="CZ249" s="3">
        <f t="shared" si="25"/>
        <v>1</v>
      </c>
      <c r="DA249" s="3">
        <f t="shared" si="27"/>
        <v>1</v>
      </c>
      <c r="DZ249" s="10"/>
    </row>
    <row r="250" spans="1:130" x14ac:dyDescent="0.25">
      <c r="A250" s="7"/>
      <c r="B250" s="81" t="s">
        <v>74</v>
      </c>
      <c r="C250" s="81"/>
      <c r="D250" s="81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1"/>
      <c r="AN250" s="81"/>
      <c r="AO250" s="81"/>
      <c r="AP250" s="81"/>
      <c r="AQ250" s="81"/>
      <c r="AR250" s="81"/>
      <c r="AS250" s="81"/>
      <c r="AT250" s="81"/>
      <c r="AU250" s="81"/>
      <c r="AV250" s="81"/>
      <c r="AW250" s="81"/>
      <c r="AX250" s="81"/>
      <c r="AY250" s="81"/>
      <c r="AZ250" s="81"/>
      <c r="BA250" s="81"/>
      <c r="BB250" s="81"/>
      <c r="BC250" s="81"/>
      <c r="BD250" s="81"/>
      <c r="BE250" s="81"/>
      <c r="BF250" s="81"/>
      <c r="BG250" s="81"/>
      <c r="BH250" s="81"/>
      <c r="BI250" s="81"/>
      <c r="BJ250" s="81"/>
      <c r="BK250" s="81"/>
      <c r="BL250" s="81"/>
      <c r="BM250" s="81"/>
      <c r="BN250" s="81"/>
      <c r="BO250" s="81"/>
      <c r="BP250" s="81"/>
      <c r="BQ250" s="81"/>
      <c r="BR250" s="81"/>
      <c r="BS250" s="81"/>
      <c r="BT250" s="81"/>
      <c r="BU250" s="81"/>
      <c r="BV250" s="81"/>
      <c r="BW250" s="81"/>
      <c r="BX250" s="81"/>
      <c r="BY250" s="81"/>
      <c r="BZ250" s="81"/>
      <c r="CA250" s="43"/>
      <c r="CB250" s="24" t="str">
        <f t="shared" si="24"/>
        <v>Riadok bude vidieť.</v>
      </c>
      <c r="CC250" s="28" t="s">
        <v>9</v>
      </c>
      <c r="CW250" s="3">
        <f t="shared" si="29"/>
        <v>1</v>
      </c>
      <c r="CZ250" s="3">
        <f t="shared" si="25"/>
        <v>1</v>
      </c>
      <c r="DA250" s="3">
        <f t="shared" si="27"/>
        <v>1</v>
      </c>
      <c r="DZ250" s="10"/>
    </row>
    <row r="251" spans="1:130" x14ac:dyDescent="0.25">
      <c r="A251" s="7"/>
      <c r="B251" s="81" t="s">
        <v>75</v>
      </c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81"/>
      <c r="AO251" s="81"/>
      <c r="AP251" s="81"/>
      <c r="AQ251" s="81"/>
      <c r="AR251" s="81"/>
      <c r="AS251" s="81"/>
      <c r="AT251" s="81"/>
      <c r="AU251" s="81"/>
      <c r="AV251" s="81"/>
      <c r="AW251" s="81"/>
      <c r="AX251" s="81"/>
      <c r="AY251" s="81"/>
      <c r="AZ251" s="81"/>
      <c r="BA251" s="81"/>
      <c r="BB251" s="81"/>
      <c r="BC251" s="81"/>
      <c r="BD251" s="81"/>
      <c r="BE251" s="81"/>
      <c r="BF251" s="81"/>
      <c r="BG251" s="81"/>
      <c r="BH251" s="81"/>
      <c r="BI251" s="81"/>
      <c r="BJ251" s="81"/>
      <c r="BK251" s="81"/>
      <c r="BL251" s="81"/>
      <c r="BM251" s="81"/>
      <c r="BN251" s="81"/>
      <c r="BO251" s="81"/>
      <c r="BP251" s="81"/>
      <c r="BQ251" s="81"/>
      <c r="BR251" s="81"/>
      <c r="BS251" s="81"/>
      <c r="BT251" s="81"/>
      <c r="BU251" s="81"/>
      <c r="BV251" s="81"/>
      <c r="BW251" s="81"/>
      <c r="BX251" s="81"/>
      <c r="BY251" s="81"/>
      <c r="BZ251" s="81"/>
      <c r="CA251" s="43"/>
      <c r="CB251" s="24" t="str">
        <f t="shared" si="24"/>
        <v>Riadok bude vidieť.</v>
      </c>
      <c r="CC251" s="28" t="s">
        <v>9</v>
      </c>
      <c r="CW251" s="3">
        <f t="shared" si="29"/>
        <v>1</v>
      </c>
      <c r="CZ251" s="3">
        <f t="shared" si="25"/>
        <v>1</v>
      </c>
      <c r="DA251" s="3">
        <f t="shared" si="27"/>
        <v>1</v>
      </c>
      <c r="DZ251" s="10"/>
    </row>
    <row r="252" spans="1:130" x14ac:dyDescent="0.25">
      <c r="A252" s="7"/>
      <c r="B252" s="81" t="s">
        <v>76</v>
      </c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1"/>
      <c r="AN252" s="81"/>
      <c r="AO252" s="81"/>
      <c r="AP252" s="81"/>
      <c r="AQ252" s="81"/>
      <c r="AR252" s="81"/>
      <c r="AS252" s="81"/>
      <c r="AT252" s="81"/>
      <c r="AU252" s="81"/>
      <c r="AV252" s="81"/>
      <c r="AW252" s="81"/>
      <c r="AX252" s="81"/>
      <c r="AY252" s="81"/>
      <c r="AZ252" s="81"/>
      <c r="BA252" s="81"/>
      <c r="BB252" s="81"/>
      <c r="BC252" s="81"/>
      <c r="BD252" s="81"/>
      <c r="BE252" s="81"/>
      <c r="BF252" s="81"/>
      <c r="BG252" s="81"/>
      <c r="BH252" s="81"/>
      <c r="BI252" s="81"/>
      <c r="BJ252" s="81"/>
      <c r="BK252" s="81"/>
      <c r="BL252" s="81"/>
      <c r="BM252" s="81"/>
      <c r="BN252" s="81"/>
      <c r="BO252" s="81"/>
      <c r="BP252" s="81"/>
      <c r="BQ252" s="81"/>
      <c r="BR252" s="81"/>
      <c r="BS252" s="81"/>
      <c r="BT252" s="81"/>
      <c r="BU252" s="81"/>
      <c r="BV252" s="81"/>
      <c r="BW252" s="81"/>
      <c r="BX252" s="81"/>
      <c r="BY252" s="81"/>
      <c r="BZ252" s="81"/>
      <c r="CA252" s="43"/>
      <c r="CB252" s="24" t="str">
        <f t="shared" si="24"/>
        <v>Riadok bude vidieť.</v>
      </c>
      <c r="CC252" s="28" t="s">
        <v>9</v>
      </c>
      <c r="CW252" s="3">
        <f t="shared" si="29"/>
        <v>1</v>
      </c>
      <c r="CZ252" s="3">
        <f t="shared" si="25"/>
        <v>1</v>
      </c>
      <c r="DA252" s="3">
        <f t="shared" si="27"/>
        <v>1</v>
      </c>
      <c r="DZ252" s="10"/>
    </row>
    <row r="253" spans="1:130" hidden="1" x14ac:dyDescent="0.25">
      <c r="A253" s="7"/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81"/>
      <c r="AO253" s="81"/>
      <c r="AP253" s="81"/>
      <c r="AQ253" s="81"/>
      <c r="AR253" s="81"/>
      <c r="AS253" s="81"/>
      <c r="AT253" s="81"/>
      <c r="AU253" s="81"/>
      <c r="AV253" s="81"/>
      <c r="AW253" s="81"/>
      <c r="AX253" s="81"/>
      <c r="AY253" s="81"/>
      <c r="AZ253" s="81"/>
      <c r="BA253" s="81"/>
      <c r="BB253" s="81"/>
      <c r="BC253" s="81"/>
      <c r="BD253" s="81"/>
      <c r="BE253" s="81"/>
      <c r="BF253" s="81"/>
      <c r="BG253" s="81"/>
      <c r="BH253" s="81"/>
      <c r="BI253" s="81"/>
      <c r="BJ253" s="81"/>
      <c r="BK253" s="81"/>
      <c r="BL253" s="81"/>
      <c r="BM253" s="81"/>
      <c r="BN253" s="81"/>
      <c r="BO253" s="81"/>
      <c r="BP253" s="81"/>
      <c r="BQ253" s="81"/>
      <c r="BR253" s="81"/>
      <c r="BS253" s="81"/>
      <c r="BT253" s="81"/>
      <c r="BU253" s="81"/>
      <c r="BV253" s="81"/>
      <c r="BW253" s="81"/>
      <c r="BX253" s="81"/>
      <c r="BY253" s="81"/>
      <c r="BZ253" s="81"/>
      <c r="CA253" s="43"/>
      <c r="CB253" s="24" t="str">
        <f t="shared" si="24"/>
        <v>Riadok bude skrytý.</v>
      </c>
      <c r="CC253" s="28" t="s">
        <v>9</v>
      </c>
      <c r="CW253" s="3">
        <f t="shared" si="29"/>
        <v>0</v>
      </c>
      <c r="CZ253" s="3">
        <f t="shared" si="25"/>
        <v>1</v>
      </c>
      <c r="DA253" s="3">
        <f t="shared" si="27"/>
        <v>0</v>
      </c>
      <c r="DZ253" s="10"/>
    </row>
    <row r="254" spans="1:130" hidden="1" x14ac:dyDescent="0.25">
      <c r="A254" s="7"/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1"/>
      <c r="AN254" s="81"/>
      <c r="AO254" s="81"/>
      <c r="AP254" s="81"/>
      <c r="AQ254" s="81"/>
      <c r="AR254" s="81"/>
      <c r="AS254" s="81"/>
      <c r="AT254" s="81"/>
      <c r="AU254" s="81"/>
      <c r="AV254" s="81"/>
      <c r="AW254" s="81"/>
      <c r="AX254" s="81"/>
      <c r="AY254" s="81"/>
      <c r="AZ254" s="81"/>
      <c r="BA254" s="81"/>
      <c r="BB254" s="81"/>
      <c r="BC254" s="81"/>
      <c r="BD254" s="81"/>
      <c r="BE254" s="81"/>
      <c r="BF254" s="81"/>
      <c r="BG254" s="81"/>
      <c r="BH254" s="81"/>
      <c r="BI254" s="81"/>
      <c r="BJ254" s="81"/>
      <c r="BK254" s="81"/>
      <c r="BL254" s="81"/>
      <c r="BM254" s="81"/>
      <c r="BN254" s="81"/>
      <c r="BO254" s="81"/>
      <c r="BP254" s="81"/>
      <c r="BQ254" s="81"/>
      <c r="BR254" s="81"/>
      <c r="BS254" s="81"/>
      <c r="BT254" s="81"/>
      <c r="BU254" s="81"/>
      <c r="BV254" s="81"/>
      <c r="BW254" s="81"/>
      <c r="BX254" s="81"/>
      <c r="BY254" s="81"/>
      <c r="BZ254" s="81"/>
      <c r="CA254" s="43"/>
      <c r="CB254" s="24" t="str">
        <f t="shared" si="24"/>
        <v>Riadok bude skrytý.</v>
      </c>
      <c r="CC254" s="28" t="s">
        <v>9</v>
      </c>
      <c r="CW254" s="3">
        <f t="shared" si="29"/>
        <v>0</v>
      </c>
      <c r="CZ254" s="3">
        <f t="shared" si="25"/>
        <v>1</v>
      </c>
      <c r="DA254" s="3">
        <f t="shared" si="27"/>
        <v>0</v>
      </c>
      <c r="DZ254" s="10"/>
    </row>
    <row r="255" spans="1:130" hidden="1" x14ac:dyDescent="0.25">
      <c r="A255" s="7"/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81"/>
      <c r="AO255" s="81"/>
      <c r="AP255" s="81"/>
      <c r="AQ255" s="81"/>
      <c r="AR255" s="81"/>
      <c r="AS255" s="81"/>
      <c r="AT255" s="81"/>
      <c r="AU255" s="81"/>
      <c r="AV255" s="81"/>
      <c r="AW255" s="81"/>
      <c r="AX255" s="81"/>
      <c r="AY255" s="81"/>
      <c r="AZ255" s="81"/>
      <c r="BA255" s="81"/>
      <c r="BB255" s="81"/>
      <c r="BC255" s="81"/>
      <c r="BD255" s="81"/>
      <c r="BE255" s="81"/>
      <c r="BF255" s="81"/>
      <c r="BG255" s="81"/>
      <c r="BH255" s="81"/>
      <c r="BI255" s="81"/>
      <c r="BJ255" s="81"/>
      <c r="BK255" s="81"/>
      <c r="BL255" s="81"/>
      <c r="BM255" s="81"/>
      <c r="BN255" s="81"/>
      <c r="BO255" s="81"/>
      <c r="BP255" s="81"/>
      <c r="BQ255" s="81"/>
      <c r="BR255" s="81"/>
      <c r="BS255" s="81"/>
      <c r="BT255" s="81"/>
      <c r="BU255" s="81"/>
      <c r="BV255" s="81"/>
      <c r="BW255" s="81"/>
      <c r="BX255" s="81"/>
      <c r="BY255" s="81"/>
      <c r="BZ255" s="81"/>
      <c r="CA255" s="43"/>
      <c r="CB255" s="24" t="str">
        <f t="shared" si="24"/>
        <v>Riadok bude skrytý.</v>
      </c>
      <c r="CC255" s="28" t="s">
        <v>9</v>
      </c>
      <c r="CW255" s="3">
        <f t="shared" si="29"/>
        <v>0</v>
      </c>
      <c r="CZ255" s="3">
        <f t="shared" si="25"/>
        <v>1</v>
      </c>
      <c r="DA255" s="3">
        <f t="shared" si="27"/>
        <v>0</v>
      </c>
      <c r="DZ255" s="10"/>
    </row>
    <row r="256" spans="1:130" hidden="1" x14ac:dyDescent="0.25">
      <c r="A256" s="7"/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81"/>
      <c r="AO256" s="81"/>
      <c r="AP256" s="81"/>
      <c r="AQ256" s="81"/>
      <c r="AR256" s="81"/>
      <c r="AS256" s="81"/>
      <c r="AT256" s="81"/>
      <c r="AU256" s="81"/>
      <c r="AV256" s="81"/>
      <c r="AW256" s="81"/>
      <c r="AX256" s="81"/>
      <c r="AY256" s="81"/>
      <c r="AZ256" s="81"/>
      <c r="BA256" s="81"/>
      <c r="BB256" s="81"/>
      <c r="BC256" s="81"/>
      <c r="BD256" s="81"/>
      <c r="BE256" s="81"/>
      <c r="BF256" s="81"/>
      <c r="BG256" s="81"/>
      <c r="BH256" s="81"/>
      <c r="BI256" s="81"/>
      <c r="BJ256" s="81"/>
      <c r="BK256" s="81"/>
      <c r="BL256" s="81"/>
      <c r="BM256" s="81"/>
      <c r="BN256" s="81"/>
      <c r="BO256" s="81"/>
      <c r="BP256" s="81"/>
      <c r="BQ256" s="81"/>
      <c r="BR256" s="81"/>
      <c r="BS256" s="81"/>
      <c r="BT256" s="81"/>
      <c r="BU256" s="81"/>
      <c r="BV256" s="81"/>
      <c r="BW256" s="81"/>
      <c r="BX256" s="81"/>
      <c r="BY256" s="81"/>
      <c r="BZ256" s="81"/>
      <c r="CA256" s="43"/>
      <c r="CB256" s="24" t="str">
        <f t="shared" si="24"/>
        <v>Riadok bude skrytý.</v>
      </c>
      <c r="CC256" s="28" t="s">
        <v>9</v>
      </c>
      <c r="CW256" s="3">
        <f t="shared" si="29"/>
        <v>0</v>
      </c>
      <c r="CZ256" s="3">
        <f t="shared" si="25"/>
        <v>1</v>
      </c>
      <c r="DA256" s="3">
        <f t="shared" si="27"/>
        <v>0</v>
      </c>
      <c r="DZ256" s="10"/>
    </row>
    <row r="257" spans="1:130" hidden="1" x14ac:dyDescent="0.25">
      <c r="A257" s="7"/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1"/>
      <c r="AN257" s="81"/>
      <c r="AO257" s="81"/>
      <c r="AP257" s="81"/>
      <c r="AQ257" s="81"/>
      <c r="AR257" s="81"/>
      <c r="AS257" s="81"/>
      <c r="AT257" s="81"/>
      <c r="AU257" s="81"/>
      <c r="AV257" s="81"/>
      <c r="AW257" s="81"/>
      <c r="AX257" s="81"/>
      <c r="AY257" s="81"/>
      <c r="AZ257" s="81"/>
      <c r="BA257" s="81"/>
      <c r="BB257" s="81"/>
      <c r="BC257" s="81"/>
      <c r="BD257" s="81"/>
      <c r="BE257" s="81"/>
      <c r="BF257" s="81"/>
      <c r="BG257" s="81"/>
      <c r="BH257" s="81"/>
      <c r="BI257" s="81"/>
      <c r="BJ257" s="81"/>
      <c r="BK257" s="81"/>
      <c r="BL257" s="81"/>
      <c r="BM257" s="81"/>
      <c r="BN257" s="81"/>
      <c r="BO257" s="81"/>
      <c r="BP257" s="81"/>
      <c r="BQ257" s="81"/>
      <c r="BR257" s="81"/>
      <c r="BS257" s="81"/>
      <c r="BT257" s="81"/>
      <c r="BU257" s="81"/>
      <c r="BV257" s="81"/>
      <c r="BW257" s="81"/>
      <c r="BX257" s="81"/>
      <c r="BY257" s="81"/>
      <c r="BZ257" s="81"/>
      <c r="CA257" s="43"/>
      <c r="CB257" s="24" t="str">
        <f t="shared" si="24"/>
        <v>Riadok bude skrytý.</v>
      </c>
      <c r="CC257" s="28" t="s">
        <v>9</v>
      </c>
      <c r="CW257" s="3">
        <f t="shared" si="29"/>
        <v>0</v>
      </c>
      <c r="CZ257" s="3">
        <f t="shared" si="25"/>
        <v>1</v>
      </c>
      <c r="DA257" s="3">
        <f t="shared" si="27"/>
        <v>0</v>
      </c>
      <c r="DZ257" s="10"/>
    </row>
    <row r="258" spans="1:130" hidden="1" x14ac:dyDescent="0.25">
      <c r="A258" s="7"/>
      <c r="B258" s="81"/>
      <c r="C258" s="81"/>
      <c r="D258" s="81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81"/>
      <c r="AO258" s="81"/>
      <c r="AP258" s="81"/>
      <c r="AQ258" s="81"/>
      <c r="AR258" s="81"/>
      <c r="AS258" s="81"/>
      <c r="AT258" s="81"/>
      <c r="AU258" s="81"/>
      <c r="AV258" s="81"/>
      <c r="AW258" s="81"/>
      <c r="AX258" s="81"/>
      <c r="AY258" s="81"/>
      <c r="AZ258" s="81"/>
      <c r="BA258" s="81"/>
      <c r="BB258" s="81"/>
      <c r="BC258" s="81"/>
      <c r="BD258" s="81"/>
      <c r="BE258" s="81"/>
      <c r="BF258" s="81"/>
      <c r="BG258" s="81"/>
      <c r="BH258" s="81"/>
      <c r="BI258" s="81"/>
      <c r="BJ258" s="81"/>
      <c r="BK258" s="81"/>
      <c r="BL258" s="81"/>
      <c r="BM258" s="81"/>
      <c r="BN258" s="81"/>
      <c r="BO258" s="81"/>
      <c r="BP258" s="81"/>
      <c r="BQ258" s="81"/>
      <c r="BR258" s="81"/>
      <c r="BS258" s="81"/>
      <c r="BT258" s="81"/>
      <c r="BU258" s="81"/>
      <c r="BV258" s="81"/>
      <c r="BW258" s="81"/>
      <c r="BX258" s="81"/>
      <c r="BY258" s="81"/>
      <c r="BZ258" s="81"/>
      <c r="CA258" s="43"/>
      <c r="CB258" s="24" t="str">
        <f t="shared" si="24"/>
        <v>Riadok bude skrytý.</v>
      </c>
      <c r="CC258" s="28" t="s">
        <v>9</v>
      </c>
      <c r="CW258" s="3">
        <f t="shared" si="29"/>
        <v>0</v>
      </c>
      <c r="CZ258" s="3">
        <f t="shared" si="25"/>
        <v>1</v>
      </c>
      <c r="DA258" s="3">
        <f t="shared" si="27"/>
        <v>0</v>
      </c>
      <c r="DZ258" s="10"/>
    </row>
    <row r="259" spans="1:130" hidden="1" x14ac:dyDescent="0.25">
      <c r="A259" s="7"/>
      <c r="B259" s="81"/>
      <c r="C259" s="81"/>
      <c r="D259" s="81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  <c r="AD259" s="81"/>
      <c r="AE259" s="81"/>
      <c r="AF259" s="81"/>
      <c r="AG259" s="81"/>
      <c r="AH259" s="81"/>
      <c r="AI259" s="81"/>
      <c r="AJ259" s="81"/>
      <c r="AK259" s="81"/>
      <c r="AL259" s="81"/>
      <c r="AM259" s="81"/>
      <c r="AN259" s="81"/>
      <c r="AO259" s="81"/>
      <c r="AP259" s="81"/>
      <c r="AQ259" s="81"/>
      <c r="AR259" s="81"/>
      <c r="AS259" s="81"/>
      <c r="AT259" s="81"/>
      <c r="AU259" s="81"/>
      <c r="AV259" s="81"/>
      <c r="AW259" s="81"/>
      <c r="AX259" s="81"/>
      <c r="AY259" s="81"/>
      <c r="AZ259" s="81"/>
      <c r="BA259" s="81"/>
      <c r="BB259" s="81"/>
      <c r="BC259" s="81"/>
      <c r="BD259" s="81"/>
      <c r="BE259" s="81"/>
      <c r="BF259" s="81"/>
      <c r="BG259" s="81"/>
      <c r="BH259" s="81"/>
      <c r="BI259" s="81"/>
      <c r="BJ259" s="81"/>
      <c r="BK259" s="81"/>
      <c r="BL259" s="81"/>
      <c r="BM259" s="81"/>
      <c r="BN259" s="81"/>
      <c r="BO259" s="81"/>
      <c r="BP259" s="81"/>
      <c r="BQ259" s="81"/>
      <c r="BR259" s="81"/>
      <c r="BS259" s="81"/>
      <c r="BT259" s="81"/>
      <c r="BU259" s="81"/>
      <c r="BV259" s="81"/>
      <c r="BW259" s="81"/>
      <c r="BX259" s="81"/>
      <c r="BY259" s="81"/>
      <c r="BZ259" s="81"/>
      <c r="CA259" s="43"/>
      <c r="CB259" s="24" t="str">
        <f t="shared" si="24"/>
        <v>Riadok bude skrytý.</v>
      </c>
      <c r="CC259" s="28" t="s">
        <v>9</v>
      </c>
      <c r="CW259" s="3">
        <f t="shared" si="29"/>
        <v>0</v>
      </c>
      <c r="CZ259" s="3">
        <f t="shared" si="25"/>
        <v>1</v>
      </c>
      <c r="DA259" s="3">
        <f t="shared" si="27"/>
        <v>0</v>
      </c>
      <c r="DZ259" s="10"/>
    </row>
    <row r="260" spans="1:130" hidden="1" x14ac:dyDescent="0.25">
      <c r="A260" s="7"/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1"/>
      <c r="AN260" s="81"/>
      <c r="AO260" s="81"/>
      <c r="AP260" s="81"/>
      <c r="AQ260" s="81"/>
      <c r="AR260" s="81"/>
      <c r="AS260" s="81"/>
      <c r="AT260" s="81"/>
      <c r="AU260" s="81"/>
      <c r="AV260" s="81"/>
      <c r="AW260" s="81"/>
      <c r="AX260" s="81"/>
      <c r="AY260" s="81"/>
      <c r="AZ260" s="81"/>
      <c r="BA260" s="81"/>
      <c r="BB260" s="81"/>
      <c r="BC260" s="81"/>
      <c r="BD260" s="81"/>
      <c r="BE260" s="81"/>
      <c r="BF260" s="81"/>
      <c r="BG260" s="81"/>
      <c r="BH260" s="81"/>
      <c r="BI260" s="81"/>
      <c r="BJ260" s="81"/>
      <c r="BK260" s="81"/>
      <c r="BL260" s="81"/>
      <c r="BM260" s="81"/>
      <c r="BN260" s="81"/>
      <c r="BO260" s="81"/>
      <c r="BP260" s="81"/>
      <c r="BQ260" s="81"/>
      <c r="BR260" s="81"/>
      <c r="BS260" s="81"/>
      <c r="BT260" s="81"/>
      <c r="BU260" s="81"/>
      <c r="BV260" s="81"/>
      <c r="BW260" s="81"/>
      <c r="BX260" s="81"/>
      <c r="BY260" s="81"/>
      <c r="BZ260" s="81"/>
      <c r="CA260" s="43"/>
      <c r="CB260" s="24" t="str">
        <f t="shared" si="24"/>
        <v>Riadok bude skrytý.</v>
      </c>
      <c r="CC260" s="28" t="s">
        <v>9</v>
      </c>
      <c r="CW260" s="3">
        <f t="shared" si="29"/>
        <v>0</v>
      </c>
      <c r="CZ260" s="3">
        <f t="shared" si="25"/>
        <v>1</v>
      </c>
      <c r="DA260" s="3">
        <f t="shared" si="27"/>
        <v>0</v>
      </c>
      <c r="DZ260" s="10"/>
    </row>
    <row r="261" spans="1:130" hidden="1" x14ac:dyDescent="0.25">
      <c r="A261" s="7"/>
      <c r="B261" s="81"/>
      <c r="C261" s="81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1"/>
      <c r="AN261" s="81"/>
      <c r="AO261" s="81"/>
      <c r="AP261" s="81"/>
      <c r="AQ261" s="81"/>
      <c r="AR261" s="81"/>
      <c r="AS261" s="81"/>
      <c r="AT261" s="81"/>
      <c r="AU261" s="81"/>
      <c r="AV261" s="81"/>
      <c r="AW261" s="81"/>
      <c r="AX261" s="81"/>
      <c r="AY261" s="81"/>
      <c r="AZ261" s="81"/>
      <c r="BA261" s="81"/>
      <c r="BB261" s="81"/>
      <c r="BC261" s="81"/>
      <c r="BD261" s="81"/>
      <c r="BE261" s="81"/>
      <c r="BF261" s="81"/>
      <c r="BG261" s="81"/>
      <c r="BH261" s="81"/>
      <c r="BI261" s="81"/>
      <c r="BJ261" s="81"/>
      <c r="BK261" s="81"/>
      <c r="BL261" s="81"/>
      <c r="BM261" s="81"/>
      <c r="BN261" s="81"/>
      <c r="BO261" s="81"/>
      <c r="BP261" s="81"/>
      <c r="BQ261" s="81"/>
      <c r="BR261" s="81"/>
      <c r="BS261" s="81"/>
      <c r="BT261" s="81"/>
      <c r="BU261" s="81"/>
      <c r="BV261" s="81"/>
      <c r="BW261" s="81"/>
      <c r="BX261" s="81"/>
      <c r="BY261" s="81"/>
      <c r="BZ261" s="81"/>
      <c r="CA261" s="43"/>
      <c r="CB261" s="24" t="str">
        <f t="shared" ref="CB261:CB324" si="30">+IF(DA261=0,"Riadok bude skrytý.","Riadok bude vidieť.")</f>
        <v>Riadok bude skrytý.</v>
      </c>
      <c r="CC261" s="28" t="s">
        <v>9</v>
      </c>
      <c r="CW261" s="3">
        <f t="shared" si="29"/>
        <v>0</v>
      </c>
      <c r="CZ261" s="3">
        <f t="shared" ref="CZ261:CZ324" si="31">IF(CC261="",1,IF(CC261="Chcem skryť riadok.",0,1))</f>
        <v>1</v>
      </c>
      <c r="DA261" s="3">
        <f t="shared" si="27"/>
        <v>0</v>
      </c>
      <c r="DZ261" s="10"/>
    </row>
    <row r="262" spans="1:130" hidden="1" x14ac:dyDescent="0.25">
      <c r="A262" s="7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1"/>
      <c r="AN262" s="81"/>
      <c r="AO262" s="81"/>
      <c r="AP262" s="81"/>
      <c r="AQ262" s="81"/>
      <c r="AR262" s="81"/>
      <c r="AS262" s="81"/>
      <c r="AT262" s="81"/>
      <c r="AU262" s="81"/>
      <c r="AV262" s="81"/>
      <c r="AW262" s="81"/>
      <c r="AX262" s="81"/>
      <c r="AY262" s="81"/>
      <c r="AZ262" s="81"/>
      <c r="BA262" s="81"/>
      <c r="BB262" s="81"/>
      <c r="BC262" s="81"/>
      <c r="BD262" s="81"/>
      <c r="BE262" s="81"/>
      <c r="BF262" s="81"/>
      <c r="BG262" s="81"/>
      <c r="BH262" s="81"/>
      <c r="BI262" s="81"/>
      <c r="BJ262" s="81"/>
      <c r="BK262" s="81"/>
      <c r="BL262" s="81"/>
      <c r="BM262" s="81"/>
      <c r="BN262" s="81"/>
      <c r="BO262" s="81"/>
      <c r="BP262" s="81"/>
      <c r="BQ262" s="81"/>
      <c r="BR262" s="81"/>
      <c r="BS262" s="81"/>
      <c r="BT262" s="81"/>
      <c r="BU262" s="81"/>
      <c r="BV262" s="81"/>
      <c r="BW262" s="81"/>
      <c r="BX262" s="81"/>
      <c r="BY262" s="81"/>
      <c r="BZ262" s="81"/>
      <c r="CA262" s="43"/>
      <c r="CB262" s="24" t="str">
        <f t="shared" si="30"/>
        <v>Riadok bude skrytý.</v>
      </c>
      <c r="CC262" s="28" t="s">
        <v>9</v>
      </c>
      <c r="CW262" s="3">
        <f t="shared" si="29"/>
        <v>0</v>
      </c>
      <c r="CZ262" s="3">
        <f t="shared" si="31"/>
        <v>1</v>
      </c>
      <c r="DA262" s="3">
        <f t="shared" si="27"/>
        <v>0</v>
      </c>
      <c r="DZ262" s="10"/>
    </row>
    <row r="263" spans="1:130" hidden="1" x14ac:dyDescent="0.25">
      <c r="A263" s="7"/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1"/>
      <c r="AN263" s="81"/>
      <c r="AO263" s="81"/>
      <c r="AP263" s="81"/>
      <c r="AQ263" s="81"/>
      <c r="AR263" s="81"/>
      <c r="AS263" s="81"/>
      <c r="AT263" s="81"/>
      <c r="AU263" s="81"/>
      <c r="AV263" s="81"/>
      <c r="AW263" s="81"/>
      <c r="AX263" s="81"/>
      <c r="AY263" s="81"/>
      <c r="AZ263" s="81"/>
      <c r="BA263" s="81"/>
      <c r="BB263" s="81"/>
      <c r="BC263" s="81"/>
      <c r="BD263" s="81"/>
      <c r="BE263" s="81"/>
      <c r="BF263" s="81"/>
      <c r="BG263" s="81"/>
      <c r="BH263" s="81"/>
      <c r="BI263" s="81"/>
      <c r="BJ263" s="81"/>
      <c r="BK263" s="81"/>
      <c r="BL263" s="81"/>
      <c r="BM263" s="81"/>
      <c r="BN263" s="81"/>
      <c r="BO263" s="81"/>
      <c r="BP263" s="81"/>
      <c r="BQ263" s="81"/>
      <c r="BR263" s="81"/>
      <c r="BS263" s="81"/>
      <c r="BT263" s="81"/>
      <c r="BU263" s="81"/>
      <c r="BV263" s="81"/>
      <c r="BW263" s="81"/>
      <c r="BX263" s="81"/>
      <c r="BY263" s="81"/>
      <c r="BZ263" s="81"/>
      <c r="CA263" s="43"/>
      <c r="CB263" s="24" t="str">
        <f t="shared" si="30"/>
        <v>Riadok bude skrytý.</v>
      </c>
      <c r="CC263" s="28" t="s">
        <v>9</v>
      </c>
      <c r="CW263" s="3">
        <f t="shared" si="29"/>
        <v>0</v>
      </c>
      <c r="CZ263" s="3">
        <f t="shared" si="31"/>
        <v>1</v>
      </c>
      <c r="DA263" s="3">
        <f t="shared" si="27"/>
        <v>0</v>
      </c>
      <c r="DZ263" s="10"/>
    </row>
    <row r="264" spans="1:130" hidden="1" x14ac:dyDescent="0.25">
      <c r="A264" s="7"/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1"/>
      <c r="AN264" s="81"/>
      <c r="AO264" s="81"/>
      <c r="AP264" s="81"/>
      <c r="AQ264" s="81"/>
      <c r="AR264" s="81"/>
      <c r="AS264" s="81"/>
      <c r="AT264" s="81"/>
      <c r="AU264" s="81"/>
      <c r="AV264" s="81"/>
      <c r="AW264" s="81"/>
      <c r="AX264" s="81"/>
      <c r="AY264" s="81"/>
      <c r="AZ264" s="81"/>
      <c r="BA264" s="81"/>
      <c r="BB264" s="81"/>
      <c r="BC264" s="81"/>
      <c r="BD264" s="81"/>
      <c r="BE264" s="81"/>
      <c r="BF264" s="81"/>
      <c r="BG264" s="81"/>
      <c r="BH264" s="81"/>
      <c r="BI264" s="81"/>
      <c r="BJ264" s="81"/>
      <c r="BK264" s="81"/>
      <c r="BL264" s="81"/>
      <c r="BM264" s="81"/>
      <c r="BN264" s="81"/>
      <c r="BO264" s="81"/>
      <c r="BP264" s="81"/>
      <c r="BQ264" s="81"/>
      <c r="BR264" s="81"/>
      <c r="BS264" s="81"/>
      <c r="BT264" s="81"/>
      <c r="BU264" s="81"/>
      <c r="BV264" s="81"/>
      <c r="BW264" s="81"/>
      <c r="BX264" s="81"/>
      <c r="BY264" s="81"/>
      <c r="BZ264" s="81"/>
      <c r="CA264" s="43"/>
      <c r="CB264" s="24" t="str">
        <f t="shared" si="30"/>
        <v>Riadok bude skrytý.</v>
      </c>
      <c r="CC264" s="28" t="s">
        <v>9</v>
      </c>
      <c r="CW264" s="3">
        <f t="shared" si="29"/>
        <v>0</v>
      </c>
      <c r="CZ264" s="3">
        <f t="shared" si="31"/>
        <v>1</v>
      </c>
      <c r="DA264" s="3">
        <f t="shared" si="27"/>
        <v>0</v>
      </c>
      <c r="DZ264" s="10"/>
    </row>
    <row r="265" spans="1:130" hidden="1" x14ac:dyDescent="0.25">
      <c r="A265" s="7"/>
      <c r="B265" s="81"/>
      <c r="C265" s="81"/>
      <c r="D265" s="81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81"/>
      <c r="AP265" s="81"/>
      <c r="AQ265" s="81"/>
      <c r="AR265" s="81"/>
      <c r="AS265" s="81"/>
      <c r="AT265" s="81"/>
      <c r="AU265" s="81"/>
      <c r="AV265" s="81"/>
      <c r="AW265" s="81"/>
      <c r="AX265" s="81"/>
      <c r="AY265" s="81"/>
      <c r="AZ265" s="81"/>
      <c r="BA265" s="81"/>
      <c r="BB265" s="81"/>
      <c r="BC265" s="81"/>
      <c r="BD265" s="81"/>
      <c r="BE265" s="81"/>
      <c r="BF265" s="81"/>
      <c r="BG265" s="81"/>
      <c r="BH265" s="81"/>
      <c r="BI265" s="81"/>
      <c r="BJ265" s="81"/>
      <c r="BK265" s="81"/>
      <c r="BL265" s="81"/>
      <c r="BM265" s="81"/>
      <c r="BN265" s="81"/>
      <c r="BO265" s="81"/>
      <c r="BP265" s="81"/>
      <c r="BQ265" s="81"/>
      <c r="BR265" s="81"/>
      <c r="BS265" s="81"/>
      <c r="BT265" s="81"/>
      <c r="BU265" s="81"/>
      <c r="BV265" s="81"/>
      <c r="BW265" s="81"/>
      <c r="BX265" s="81"/>
      <c r="BY265" s="81"/>
      <c r="BZ265" s="81"/>
      <c r="CA265" s="43"/>
      <c r="CB265" s="24" t="str">
        <f t="shared" si="30"/>
        <v>Riadok bude skrytý.</v>
      </c>
      <c r="CC265" s="28" t="s">
        <v>9</v>
      </c>
      <c r="CW265" s="3">
        <f t="shared" si="29"/>
        <v>0</v>
      </c>
      <c r="CZ265" s="3">
        <f t="shared" si="31"/>
        <v>1</v>
      </c>
      <c r="DA265" s="3">
        <f t="shared" si="27"/>
        <v>0</v>
      </c>
      <c r="DZ265" s="10"/>
    </row>
    <row r="266" spans="1:130" hidden="1" x14ac:dyDescent="0.25">
      <c r="A266" s="7"/>
      <c r="B266" s="81"/>
      <c r="C266" s="81"/>
      <c r="D266" s="81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1"/>
      <c r="AI266" s="81"/>
      <c r="AJ266" s="81"/>
      <c r="AK266" s="81"/>
      <c r="AL266" s="81"/>
      <c r="AM266" s="81"/>
      <c r="AN266" s="81"/>
      <c r="AO266" s="81"/>
      <c r="AP266" s="81"/>
      <c r="AQ266" s="81"/>
      <c r="AR266" s="81"/>
      <c r="AS266" s="81"/>
      <c r="AT266" s="81"/>
      <c r="AU266" s="81"/>
      <c r="AV266" s="81"/>
      <c r="AW266" s="81"/>
      <c r="AX266" s="81"/>
      <c r="AY266" s="81"/>
      <c r="AZ266" s="81"/>
      <c r="BA266" s="81"/>
      <c r="BB266" s="81"/>
      <c r="BC266" s="81"/>
      <c r="BD266" s="81"/>
      <c r="BE266" s="81"/>
      <c r="BF266" s="81"/>
      <c r="BG266" s="81"/>
      <c r="BH266" s="81"/>
      <c r="BI266" s="81"/>
      <c r="BJ266" s="81"/>
      <c r="BK266" s="81"/>
      <c r="BL266" s="81"/>
      <c r="BM266" s="81"/>
      <c r="BN266" s="81"/>
      <c r="BO266" s="81"/>
      <c r="BP266" s="81"/>
      <c r="BQ266" s="81"/>
      <c r="BR266" s="81"/>
      <c r="BS266" s="81"/>
      <c r="BT266" s="81"/>
      <c r="BU266" s="81"/>
      <c r="BV266" s="81"/>
      <c r="BW266" s="81"/>
      <c r="BX266" s="81"/>
      <c r="BY266" s="81"/>
      <c r="BZ266" s="81"/>
      <c r="CA266" s="43"/>
      <c r="CB266" s="24" t="str">
        <f t="shared" si="30"/>
        <v>Riadok bude skrytý.</v>
      </c>
      <c r="CC266" s="28" t="s">
        <v>9</v>
      </c>
      <c r="CW266" s="3">
        <f t="shared" si="29"/>
        <v>0</v>
      </c>
      <c r="CZ266" s="3">
        <f t="shared" si="31"/>
        <v>1</v>
      </c>
      <c r="DA266" s="3">
        <f t="shared" si="27"/>
        <v>0</v>
      </c>
      <c r="DZ266" s="10"/>
    </row>
    <row r="267" spans="1:130" hidden="1" x14ac:dyDescent="0.25">
      <c r="A267" s="7"/>
      <c r="B267" s="81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  <c r="AC267" s="81"/>
      <c r="AD267" s="81"/>
      <c r="AE267" s="81"/>
      <c r="AF267" s="81"/>
      <c r="AG267" s="81"/>
      <c r="AH267" s="81"/>
      <c r="AI267" s="81"/>
      <c r="AJ267" s="81"/>
      <c r="AK267" s="81"/>
      <c r="AL267" s="81"/>
      <c r="AM267" s="81"/>
      <c r="AN267" s="81"/>
      <c r="AO267" s="81"/>
      <c r="AP267" s="81"/>
      <c r="AQ267" s="81"/>
      <c r="AR267" s="81"/>
      <c r="AS267" s="81"/>
      <c r="AT267" s="81"/>
      <c r="AU267" s="81"/>
      <c r="AV267" s="81"/>
      <c r="AW267" s="81"/>
      <c r="AX267" s="81"/>
      <c r="AY267" s="81"/>
      <c r="AZ267" s="81"/>
      <c r="BA267" s="81"/>
      <c r="BB267" s="81"/>
      <c r="BC267" s="81"/>
      <c r="BD267" s="81"/>
      <c r="BE267" s="81"/>
      <c r="BF267" s="81"/>
      <c r="BG267" s="81"/>
      <c r="BH267" s="81"/>
      <c r="BI267" s="81"/>
      <c r="BJ267" s="81"/>
      <c r="BK267" s="81"/>
      <c r="BL267" s="81"/>
      <c r="BM267" s="81"/>
      <c r="BN267" s="81"/>
      <c r="BO267" s="81"/>
      <c r="BP267" s="81"/>
      <c r="BQ267" s="81"/>
      <c r="BR267" s="81"/>
      <c r="BS267" s="81"/>
      <c r="BT267" s="81"/>
      <c r="BU267" s="81"/>
      <c r="BV267" s="81"/>
      <c r="BW267" s="81"/>
      <c r="BX267" s="81"/>
      <c r="BY267" s="81"/>
      <c r="BZ267" s="81"/>
      <c r="CA267" s="43"/>
      <c r="CB267" s="24" t="str">
        <f t="shared" si="30"/>
        <v>Riadok bude skrytý.</v>
      </c>
      <c r="CC267" s="28" t="s">
        <v>9</v>
      </c>
      <c r="CW267" s="3">
        <f t="shared" si="29"/>
        <v>0</v>
      </c>
      <c r="CZ267" s="3">
        <f t="shared" si="31"/>
        <v>1</v>
      </c>
      <c r="DA267" s="3">
        <f t="shared" si="27"/>
        <v>0</v>
      </c>
      <c r="DZ267" s="10"/>
    </row>
    <row r="268" spans="1:130" hidden="1" x14ac:dyDescent="0.25">
      <c r="A268" s="7"/>
      <c r="CA268" s="33"/>
      <c r="CB268" s="24" t="str">
        <f t="shared" si="30"/>
        <v>Riadok bude skrytý.</v>
      </c>
      <c r="CC268" s="28" t="s">
        <v>33</v>
      </c>
      <c r="CW268" s="44">
        <f>+IF(SUM(CW270:CW289)=0,0,1)</f>
        <v>1</v>
      </c>
      <c r="CZ268" s="3">
        <f t="shared" si="31"/>
        <v>0</v>
      </c>
      <c r="DA268" s="3">
        <f t="shared" si="27"/>
        <v>0</v>
      </c>
      <c r="DZ268" s="10"/>
    </row>
    <row r="269" spans="1:130" hidden="1" x14ac:dyDescent="0.25">
      <c r="A269" s="7"/>
      <c r="B269" s="41" t="s">
        <v>24</v>
      </c>
      <c r="C269" s="37" t="s">
        <v>77</v>
      </c>
      <c r="D269" s="37"/>
      <c r="E269" s="37"/>
      <c r="F269" s="37"/>
      <c r="CA269" s="12" t="s">
        <v>4</v>
      </c>
      <c r="CB269" s="24" t="str">
        <f t="shared" si="30"/>
        <v>Riadok bude skrytý.</v>
      </c>
      <c r="CC269" s="28" t="s">
        <v>33</v>
      </c>
      <c r="CW269" s="3">
        <f>+IF(SUM(CW270:CW289)=0,0,1)</f>
        <v>1</v>
      </c>
      <c r="CZ269" s="3">
        <f t="shared" si="31"/>
        <v>0</v>
      </c>
      <c r="DA269" s="3">
        <f t="shared" si="27"/>
        <v>0</v>
      </c>
      <c r="DZ269" s="10"/>
    </row>
    <row r="270" spans="1:130" hidden="1" x14ac:dyDescent="0.25">
      <c r="A270" s="7"/>
      <c r="B270" s="81" t="s">
        <v>78</v>
      </c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  <c r="AK270" s="81"/>
      <c r="AL270" s="81"/>
      <c r="AM270" s="81"/>
      <c r="AN270" s="81"/>
      <c r="AO270" s="81"/>
      <c r="AP270" s="81"/>
      <c r="AQ270" s="81"/>
      <c r="AR270" s="81"/>
      <c r="AS270" s="81"/>
      <c r="AT270" s="81"/>
      <c r="AU270" s="81"/>
      <c r="AV270" s="81"/>
      <c r="AW270" s="81"/>
      <c r="AX270" s="81"/>
      <c r="AY270" s="81"/>
      <c r="AZ270" s="81"/>
      <c r="BA270" s="81"/>
      <c r="BB270" s="81"/>
      <c r="BC270" s="81"/>
      <c r="BD270" s="81"/>
      <c r="BE270" s="81"/>
      <c r="BF270" s="81"/>
      <c r="BG270" s="81"/>
      <c r="BH270" s="81"/>
      <c r="BI270" s="81"/>
      <c r="BJ270" s="81"/>
      <c r="BK270" s="81"/>
      <c r="BL270" s="81"/>
      <c r="BM270" s="81"/>
      <c r="BN270" s="81"/>
      <c r="BO270" s="81"/>
      <c r="BP270" s="81"/>
      <c r="BQ270" s="81"/>
      <c r="BR270" s="81"/>
      <c r="BS270" s="81"/>
      <c r="BT270" s="81"/>
      <c r="BU270" s="81"/>
      <c r="BV270" s="81"/>
      <c r="BW270" s="81"/>
      <c r="BX270" s="81"/>
      <c r="BY270" s="81"/>
      <c r="BZ270" s="81"/>
      <c r="CA270" s="43"/>
      <c r="CB270" s="24" t="str">
        <f t="shared" si="30"/>
        <v>Riadok bude skrytý.</v>
      </c>
      <c r="CC270" s="28" t="s">
        <v>33</v>
      </c>
      <c r="CW270" s="3">
        <f t="shared" ref="CW270:CW289" si="32">+IF(B270="",0,1)</f>
        <v>1</v>
      </c>
      <c r="CZ270" s="3">
        <f t="shared" si="31"/>
        <v>0</v>
      </c>
      <c r="DA270" s="3">
        <f t="shared" si="27"/>
        <v>0</v>
      </c>
      <c r="DZ270" s="10"/>
    </row>
    <row r="271" spans="1:130" hidden="1" x14ac:dyDescent="0.25">
      <c r="A271" s="7"/>
      <c r="B271" s="81" t="s">
        <v>79</v>
      </c>
      <c r="C271" s="81"/>
      <c r="D271" s="81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1"/>
      <c r="AN271" s="81"/>
      <c r="AO271" s="81"/>
      <c r="AP271" s="81"/>
      <c r="AQ271" s="81"/>
      <c r="AR271" s="81"/>
      <c r="AS271" s="81"/>
      <c r="AT271" s="81"/>
      <c r="AU271" s="81"/>
      <c r="AV271" s="81"/>
      <c r="AW271" s="81"/>
      <c r="AX271" s="81"/>
      <c r="AY271" s="81"/>
      <c r="AZ271" s="81"/>
      <c r="BA271" s="81"/>
      <c r="BB271" s="81"/>
      <c r="BC271" s="81"/>
      <c r="BD271" s="81"/>
      <c r="BE271" s="81"/>
      <c r="BF271" s="81"/>
      <c r="BG271" s="81"/>
      <c r="BH271" s="81"/>
      <c r="BI271" s="81"/>
      <c r="BJ271" s="81"/>
      <c r="BK271" s="81"/>
      <c r="BL271" s="81"/>
      <c r="BM271" s="81"/>
      <c r="BN271" s="81"/>
      <c r="BO271" s="81"/>
      <c r="BP271" s="81"/>
      <c r="BQ271" s="81"/>
      <c r="BR271" s="81"/>
      <c r="BS271" s="81"/>
      <c r="BT271" s="81"/>
      <c r="BU271" s="81"/>
      <c r="BV271" s="81"/>
      <c r="BW271" s="81"/>
      <c r="BX271" s="81"/>
      <c r="BY271" s="81"/>
      <c r="BZ271" s="81"/>
      <c r="CA271" s="43"/>
      <c r="CB271" s="24" t="str">
        <f t="shared" si="30"/>
        <v>Riadok bude skrytý.</v>
      </c>
      <c r="CC271" s="28" t="s">
        <v>33</v>
      </c>
      <c r="CW271" s="3">
        <f t="shared" si="32"/>
        <v>1</v>
      </c>
      <c r="CZ271" s="3">
        <f t="shared" si="31"/>
        <v>0</v>
      </c>
      <c r="DA271" s="3">
        <f t="shared" si="27"/>
        <v>0</v>
      </c>
      <c r="DZ271" s="10"/>
    </row>
    <row r="272" spans="1:130" hidden="1" x14ac:dyDescent="0.25">
      <c r="A272" s="7"/>
      <c r="B272" s="81" t="s">
        <v>80</v>
      </c>
      <c r="C272" s="81"/>
      <c r="D272" s="81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1"/>
      <c r="AN272" s="81"/>
      <c r="AO272" s="81"/>
      <c r="AP272" s="81"/>
      <c r="AQ272" s="81"/>
      <c r="AR272" s="81"/>
      <c r="AS272" s="81"/>
      <c r="AT272" s="81"/>
      <c r="AU272" s="81"/>
      <c r="AV272" s="81"/>
      <c r="AW272" s="81"/>
      <c r="AX272" s="81"/>
      <c r="AY272" s="81"/>
      <c r="AZ272" s="81"/>
      <c r="BA272" s="81"/>
      <c r="BB272" s="81"/>
      <c r="BC272" s="81"/>
      <c r="BD272" s="81"/>
      <c r="BE272" s="81"/>
      <c r="BF272" s="81"/>
      <c r="BG272" s="81"/>
      <c r="BH272" s="81"/>
      <c r="BI272" s="81"/>
      <c r="BJ272" s="81"/>
      <c r="BK272" s="81"/>
      <c r="BL272" s="81"/>
      <c r="BM272" s="81"/>
      <c r="BN272" s="81"/>
      <c r="BO272" s="81"/>
      <c r="BP272" s="81"/>
      <c r="BQ272" s="81"/>
      <c r="BR272" s="81"/>
      <c r="BS272" s="81"/>
      <c r="BT272" s="81"/>
      <c r="BU272" s="81"/>
      <c r="BV272" s="81"/>
      <c r="BW272" s="81"/>
      <c r="BX272" s="81"/>
      <c r="BY272" s="81"/>
      <c r="BZ272" s="81"/>
      <c r="CA272" s="43"/>
      <c r="CB272" s="24" t="str">
        <f t="shared" si="30"/>
        <v>Riadok bude skrytý.</v>
      </c>
      <c r="CC272" s="28" t="s">
        <v>33</v>
      </c>
      <c r="CW272" s="3">
        <f t="shared" si="32"/>
        <v>1</v>
      </c>
      <c r="CZ272" s="3">
        <f t="shared" si="31"/>
        <v>0</v>
      </c>
      <c r="DA272" s="3">
        <f t="shared" si="27"/>
        <v>0</v>
      </c>
      <c r="DZ272" s="10"/>
    </row>
    <row r="273" spans="1:130" hidden="1" x14ac:dyDescent="0.25">
      <c r="A273" s="7"/>
      <c r="B273" s="81" t="s">
        <v>81</v>
      </c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  <c r="AK273" s="81"/>
      <c r="AL273" s="81"/>
      <c r="AM273" s="81"/>
      <c r="AN273" s="81"/>
      <c r="AO273" s="81"/>
      <c r="AP273" s="81"/>
      <c r="AQ273" s="81"/>
      <c r="AR273" s="81"/>
      <c r="AS273" s="81"/>
      <c r="AT273" s="81"/>
      <c r="AU273" s="81"/>
      <c r="AV273" s="81"/>
      <c r="AW273" s="81"/>
      <c r="AX273" s="81"/>
      <c r="AY273" s="81"/>
      <c r="AZ273" s="81"/>
      <c r="BA273" s="81"/>
      <c r="BB273" s="81"/>
      <c r="BC273" s="81"/>
      <c r="BD273" s="81"/>
      <c r="BE273" s="81"/>
      <c r="BF273" s="81"/>
      <c r="BG273" s="81"/>
      <c r="BH273" s="81"/>
      <c r="BI273" s="81"/>
      <c r="BJ273" s="81"/>
      <c r="BK273" s="81"/>
      <c r="BL273" s="81"/>
      <c r="BM273" s="81"/>
      <c r="BN273" s="81"/>
      <c r="BO273" s="81"/>
      <c r="BP273" s="81"/>
      <c r="BQ273" s="81"/>
      <c r="BR273" s="81"/>
      <c r="BS273" s="81"/>
      <c r="BT273" s="81"/>
      <c r="BU273" s="81"/>
      <c r="BV273" s="81"/>
      <c r="BW273" s="81"/>
      <c r="BX273" s="81"/>
      <c r="BY273" s="81"/>
      <c r="BZ273" s="81"/>
      <c r="CA273" s="43"/>
      <c r="CB273" s="24" t="str">
        <f t="shared" si="30"/>
        <v>Riadok bude skrytý.</v>
      </c>
      <c r="CC273" s="28" t="s">
        <v>33</v>
      </c>
      <c r="CW273" s="3">
        <f t="shared" si="32"/>
        <v>1</v>
      </c>
      <c r="CZ273" s="3">
        <f t="shared" si="31"/>
        <v>0</v>
      </c>
      <c r="DA273" s="3">
        <f t="shared" si="27"/>
        <v>0</v>
      </c>
      <c r="DZ273" s="10"/>
    </row>
    <row r="274" spans="1:130" hidden="1" x14ac:dyDescent="0.25">
      <c r="A274" s="7"/>
      <c r="B274" s="81" t="s">
        <v>82</v>
      </c>
      <c r="C274" s="81"/>
      <c r="D274" s="81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  <c r="AC274" s="81"/>
      <c r="AD274" s="81"/>
      <c r="AE274" s="81"/>
      <c r="AF274" s="81"/>
      <c r="AG274" s="81"/>
      <c r="AH274" s="81"/>
      <c r="AI274" s="81"/>
      <c r="AJ274" s="81"/>
      <c r="AK274" s="81"/>
      <c r="AL274" s="81"/>
      <c r="AM274" s="81"/>
      <c r="AN274" s="81"/>
      <c r="AO274" s="81"/>
      <c r="AP274" s="81"/>
      <c r="AQ274" s="81"/>
      <c r="AR274" s="81"/>
      <c r="AS274" s="81"/>
      <c r="AT274" s="81"/>
      <c r="AU274" s="81"/>
      <c r="AV274" s="81"/>
      <c r="AW274" s="81"/>
      <c r="AX274" s="81"/>
      <c r="AY274" s="81"/>
      <c r="AZ274" s="81"/>
      <c r="BA274" s="81"/>
      <c r="BB274" s="81"/>
      <c r="BC274" s="81"/>
      <c r="BD274" s="81"/>
      <c r="BE274" s="81"/>
      <c r="BF274" s="81"/>
      <c r="BG274" s="81"/>
      <c r="BH274" s="81"/>
      <c r="BI274" s="81"/>
      <c r="BJ274" s="81"/>
      <c r="BK274" s="81"/>
      <c r="BL274" s="81"/>
      <c r="BM274" s="81"/>
      <c r="BN274" s="81"/>
      <c r="BO274" s="81"/>
      <c r="BP274" s="81"/>
      <c r="BQ274" s="81"/>
      <c r="BR274" s="81"/>
      <c r="BS274" s="81"/>
      <c r="BT274" s="81"/>
      <c r="BU274" s="81"/>
      <c r="BV274" s="81"/>
      <c r="BW274" s="81"/>
      <c r="BX274" s="81"/>
      <c r="BY274" s="81"/>
      <c r="BZ274" s="81"/>
      <c r="CA274" s="43"/>
      <c r="CB274" s="24" t="str">
        <f t="shared" si="30"/>
        <v>Riadok bude skrytý.</v>
      </c>
      <c r="CC274" s="28" t="s">
        <v>33</v>
      </c>
      <c r="CW274" s="3">
        <f t="shared" si="32"/>
        <v>1</v>
      </c>
      <c r="CZ274" s="3">
        <f t="shared" si="31"/>
        <v>0</v>
      </c>
      <c r="DA274" s="3">
        <f t="shared" si="27"/>
        <v>0</v>
      </c>
      <c r="DZ274" s="10"/>
    </row>
    <row r="275" spans="1:130" hidden="1" x14ac:dyDescent="0.25">
      <c r="A275" s="7"/>
      <c r="B275" s="81"/>
      <c r="C275" s="81"/>
      <c r="D275" s="81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1"/>
      <c r="AN275" s="81"/>
      <c r="AO275" s="81"/>
      <c r="AP275" s="81"/>
      <c r="AQ275" s="81"/>
      <c r="AR275" s="81"/>
      <c r="AS275" s="81"/>
      <c r="AT275" s="81"/>
      <c r="AU275" s="81"/>
      <c r="AV275" s="81"/>
      <c r="AW275" s="81"/>
      <c r="AX275" s="81"/>
      <c r="AY275" s="81"/>
      <c r="AZ275" s="81"/>
      <c r="BA275" s="81"/>
      <c r="BB275" s="81"/>
      <c r="BC275" s="81"/>
      <c r="BD275" s="81"/>
      <c r="BE275" s="81"/>
      <c r="BF275" s="81"/>
      <c r="BG275" s="81"/>
      <c r="BH275" s="81"/>
      <c r="BI275" s="81"/>
      <c r="BJ275" s="81"/>
      <c r="BK275" s="81"/>
      <c r="BL275" s="81"/>
      <c r="BM275" s="81"/>
      <c r="BN275" s="81"/>
      <c r="BO275" s="81"/>
      <c r="BP275" s="81"/>
      <c r="BQ275" s="81"/>
      <c r="BR275" s="81"/>
      <c r="BS275" s="81"/>
      <c r="BT275" s="81"/>
      <c r="BU275" s="81"/>
      <c r="BV275" s="81"/>
      <c r="BW275" s="81"/>
      <c r="BX275" s="81"/>
      <c r="BY275" s="81"/>
      <c r="BZ275" s="81"/>
      <c r="CA275" s="43"/>
      <c r="CB275" s="24" t="str">
        <f t="shared" si="30"/>
        <v>Riadok bude skrytý.</v>
      </c>
      <c r="CC275" s="28" t="s">
        <v>9</v>
      </c>
      <c r="CW275" s="3">
        <f t="shared" si="32"/>
        <v>0</v>
      </c>
      <c r="CZ275" s="3">
        <f t="shared" si="31"/>
        <v>1</v>
      </c>
      <c r="DA275" s="3">
        <f t="shared" si="27"/>
        <v>0</v>
      </c>
      <c r="DZ275" s="10"/>
    </row>
    <row r="276" spans="1:130" hidden="1" x14ac:dyDescent="0.25">
      <c r="A276" s="7"/>
      <c r="B276" s="81"/>
      <c r="C276" s="81"/>
      <c r="D276" s="81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  <c r="AC276" s="81"/>
      <c r="AD276" s="81"/>
      <c r="AE276" s="81"/>
      <c r="AF276" s="81"/>
      <c r="AG276" s="81"/>
      <c r="AH276" s="81"/>
      <c r="AI276" s="81"/>
      <c r="AJ276" s="81"/>
      <c r="AK276" s="81"/>
      <c r="AL276" s="81"/>
      <c r="AM276" s="81"/>
      <c r="AN276" s="81"/>
      <c r="AO276" s="81"/>
      <c r="AP276" s="81"/>
      <c r="AQ276" s="81"/>
      <c r="AR276" s="81"/>
      <c r="AS276" s="81"/>
      <c r="AT276" s="81"/>
      <c r="AU276" s="81"/>
      <c r="AV276" s="81"/>
      <c r="AW276" s="81"/>
      <c r="AX276" s="81"/>
      <c r="AY276" s="81"/>
      <c r="AZ276" s="81"/>
      <c r="BA276" s="81"/>
      <c r="BB276" s="81"/>
      <c r="BC276" s="81"/>
      <c r="BD276" s="81"/>
      <c r="BE276" s="81"/>
      <c r="BF276" s="81"/>
      <c r="BG276" s="81"/>
      <c r="BH276" s="81"/>
      <c r="BI276" s="81"/>
      <c r="BJ276" s="81"/>
      <c r="BK276" s="81"/>
      <c r="BL276" s="81"/>
      <c r="BM276" s="81"/>
      <c r="BN276" s="81"/>
      <c r="BO276" s="81"/>
      <c r="BP276" s="81"/>
      <c r="BQ276" s="81"/>
      <c r="BR276" s="81"/>
      <c r="BS276" s="81"/>
      <c r="BT276" s="81"/>
      <c r="BU276" s="81"/>
      <c r="BV276" s="81"/>
      <c r="BW276" s="81"/>
      <c r="BX276" s="81"/>
      <c r="BY276" s="81"/>
      <c r="BZ276" s="81"/>
      <c r="CA276" s="43"/>
      <c r="CB276" s="24" t="str">
        <f t="shared" si="30"/>
        <v>Riadok bude skrytý.</v>
      </c>
      <c r="CC276" s="28" t="s">
        <v>9</v>
      </c>
      <c r="CW276" s="3">
        <f t="shared" si="32"/>
        <v>0</v>
      </c>
      <c r="CZ276" s="3">
        <f t="shared" si="31"/>
        <v>1</v>
      </c>
      <c r="DA276" s="3">
        <f t="shared" si="27"/>
        <v>0</v>
      </c>
      <c r="DZ276" s="10"/>
    </row>
    <row r="277" spans="1:130" hidden="1" x14ac:dyDescent="0.25">
      <c r="A277" s="7"/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1"/>
      <c r="AN277" s="81"/>
      <c r="AO277" s="81"/>
      <c r="AP277" s="81"/>
      <c r="AQ277" s="81"/>
      <c r="AR277" s="81"/>
      <c r="AS277" s="81"/>
      <c r="AT277" s="81"/>
      <c r="AU277" s="81"/>
      <c r="AV277" s="81"/>
      <c r="AW277" s="81"/>
      <c r="AX277" s="81"/>
      <c r="AY277" s="81"/>
      <c r="AZ277" s="81"/>
      <c r="BA277" s="81"/>
      <c r="BB277" s="81"/>
      <c r="BC277" s="81"/>
      <c r="BD277" s="81"/>
      <c r="BE277" s="81"/>
      <c r="BF277" s="81"/>
      <c r="BG277" s="81"/>
      <c r="BH277" s="81"/>
      <c r="BI277" s="81"/>
      <c r="BJ277" s="81"/>
      <c r="BK277" s="81"/>
      <c r="BL277" s="81"/>
      <c r="BM277" s="81"/>
      <c r="BN277" s="81"/>
      <c r="BO277" s="81"/>
      <c r="BP277" s="81"/>
      <c r="BQ277" s="81"/>
      <c r="BR277" s="81"/>
      <c r="BS277" s="81"/>
      <c r="BT277" s="81"/>
      <c r="BU277" s="81"/>
      <c r="BV277" s="81"/>
      <c r="BW277" s="81"/>
      <c r="BX277" s="81"/>
      <c r="BY277" s="81"/>
      <c r="BZ277" s="81"/>
      <c r="CA277" s="43"/>
      <c r="CB277" s="24" t="str">
        <f t="shared" si="30"/>
        <v>Riadok bude skrytý.</v>
      </c>
      <c r="CC277" s="28" t="s">
        <v>9</v>
      </c>
      <c r="CW277" s="3">
        <f t="shared" si="32"/>
        <v>0</v>
      </c>
      <c r="CZ277" s="3">
        <f t="shared" si="31"/>
        <v>1</v>
      </c>
      <c r="DA277" s="3">
        <f t="shared" ref="DA277:DA340" si="33">+IF(CW277+CX277+CY277=0,0,IF(CZ277=0,0,1))</f>
        <v>0</v>
      </c>
      <c r="DZ277" s="10"/>
    </row>
    <row r="278" spans="1:130" hidden="1" x14ac:dyDescent="0.25">
      <c r="A278" s="7"/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  <c r="AD278" s="81"/>
      <c r="AE278" s="81"/>
      <c r="AF278" s="81"/>
      <c r="AG278" s="81"/>
      <c r="AH278" s="81"/>
      <c r="AI278" s="81"/>
      <c r="AJ278" s="81"/>
      <c r="AK278" s="81"/>
      <c r="AL278" s="81"/>
      <c r="AM278" s="81"/>
      <c r="AN278" s="81"/>
      <c r="AO278" s="81"/>
      <c r="AP278" s="81"/>
      <c r="AQ278" s="81"/>
      <c r="AR278" s="81"/>
      <c r="AS278" s="81"/>
      <c r="AT278" s="81"/>
      <c r="AU278" s="81"/>
      <c r="AV278" s="81"/>
      <c r="AW278" s="81"/>
      <c r="AX278" s="81"/>
      <c r="AY278" s="81"/>
      <c r="AZ278" s="81"/>
      <c r="BA278" s="81"/>
      <c r="BB278" s="81"/>
      <c r="BC278" s="81"/>
      <c r="BD278" s="81"/>
      <c r="BE278" s="81"/>
      <c r="BF278" s="81"/>
      <c r="BG278" s="81"/>
      <c r="BH278" s="81"/>
      <c r="BI278" s="81"/>
      <c r="BJ278" s="81"/>
      <c r="BK278" s="81"/>
      <c r="BL278" s="81"/>
      <c r="BM278" s="81"/>
      <c r="BN278" s="81"/>
      <c r="BO278" s="81"/>
      <c r="BP278" s="81"/>
      <c r="BQ278" s="81"/>
      <c r="BR278" s="81"/>
      <c r="BS278" s="81"/>
      <c r="BT278" s="81"/>
      <c r="BU278" s="81"/>
      <c r="BV278" s="81"/>
      <c r="BW278" s="81"/>
      <c r="BX278" s="81"/>
      <c r="BY278" s="81"/>
      <c r="BZ278" s="81"/>
      <c r="CA278" s="43"/>
      <c r="CB278" s="24" t="str">
        <f t="shared" si="30"/>
        <v>Riadok bude skrytý.</v>
      </c>
      <c r="CC278" s="28" t="s">
        <v>9</v>
      </c>
      <c r="CW278" s="3">
        <f t="shared" si="32"/>
        <v>0</v>
      </c>
      <c r="CZ278" s="3">
        <f t="shared" si="31"/>
        <v>1</v>
      </c>
      <c r="DA278" s="3">
        <f t="shared" si="33"/>
        <v>0</v>
      </c>
      <c r="DZ278" s="10"/>
    </row>
    <row r="279" spans="1:130" hidden="1" x14ac:dyDescent="0.25">
      <c r="A279" s="7"/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  <c r="AC279" s="81"/>
      <c r="AD279" s="81"/>
      <c r="AE279" s="81"/>
      <c r="AF279" s="81"/>
      <c r="AG279" s="81"/>
      <c r="AH279" s="81"/>
      <c r="AI279" s="81"/>
      <c r="AJ279" s="81"/>
      <c r="AK279" s="81"/>
      <c r="AL279" s="81"/>
      <c r="AM279" s="81"/>
      <c r="AN279" s="81"/>
      <c r="AO279" s="81"/>
      <c r="AP279" s="81"/>
      <c r="AQ279" s="81"/>
      <c r="AR279" s="81"/>
      <c r="AS279" s="81"/>
      <c r="AT279" s="81"/>
      <c r="AU279" s="81"/>
      <c r="AV279" s="81"/>
      <c r="AW279" s="81"/>
      <c r="AX279" s="81"/>
      <c r="AY279" s="81"/>
      <c r="AZ279" s="81"/>
      <c r="BA279" s="81"/>
      <c r="BB279" s="81"/>
      <c r="BC279" s="81"/>
      <c r="BD279" s="81"/>
      <c r="BE279" s="81"/>
      <c r="BF279" s="81"/>
      <c r="BG279" s="81"/>
      <c r="BH279" s="81"/>
      <c r="BI279" s="81"/>
      <c r="BJ279" s="81"/>
      <c r="BK279" s="81"/>
      <c r="BL279" s="81"/>
      <c r="BM279" s="81"/>
      <c r="BN279" s="81"/>
      <c r="BO279" s="81"/>
      <c r="BP279" s="81"/>
      <c r="BQ279" s="81"/>
      <c r="BR279" s="81"/>
      <c r="BS279" s="81"/>
      <c r="BT279" s="81"/>
      <c r="BU279" s="81"/>
      <c r="BV279" s="81"/>
      <c r="BW279" s="81"/>
      <c r="BX279" s="81"/>
      <c r="BY279" s="81"/>
      <c r="BZ279" s="81"/>
      <c r="CA279" s="43"/>
      <c r="CB279" s="24" t="str">
        <f t="shared" si="30"/>
        <v>Riadok bude skrytý.</v>
      </c>
      <c r="CC279" s="28" t="s">
        <v>9</v>
      </c>
      <c r="CW279" s="3">
        <f t="shared" si="32"/>
        <v>0</v>
      </c>
      <c r="CZ279" s="3">
        <f t="shared" si="31"/>
        <v>1</v>
      </c>
      <c r="DA279" s="3">
        <f t="shared" si="33"/>
        <v>0</v>
      </c>
      <c r="DZ279" s="10"/>
    </row>
    <row r="280" spans="1:130" hidden="1" x14ac:dyDescent="0.25">
      <c r="A280" s="7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81"/>
      <c r="AO280" s="81"/>
      <c r="AP280" s="81"/>
      <c r="AQ280" s="81"/>
      <c r="AR280" s="81"/>
      <c r="AS280" s="81"/>
      <c r="AT280" s="81"/>
      <c r="AU280" s="81"/>
      <c r="AV280" s="81"/>
      <c r="AW280" s="81"/>
      <c r="AX280" s="81"/>
      <c r="AY280" s="81"/>
      <c r="AZ280" s="81"/>
      <c r="BA280" s="81"/>
      <c r="BB280" s="81"/>
      <c r="BC280" s="81"/>
      <c r="BD280" s="81"/>
      <c r="BE280" s="81"/>
      <c r="BF280" s="81"/>
      <c r="BG280" s="81"/>
      <c r="BH280" s="81"/>
      <c r="BI280" s="81"/>
      <c r="BJ280" s="81"/>
      <c r="BK280" s="81"/>
      <c r="BL280" s="81"/>
      <c r="BM280" s="81"/>
      <c r="BN280" s="81"/>
      <c r="BO280" s="81"/>
      <c r="BP280" s="81"/>
      <c r="BQ280" s="81"/>
      <c r="BR280" s="81"/>
      <c r="BS280" s="81"/>
      <c r="BT280" s="81"/>
      <c r="BU280" s="81"/>
      <c r="BV280" s="81"/>
      <c r="BW280" s="81"/>
      <c r="BX280" s="81"/>
      <c r="BY280" s="81"/>
      <c r="BZ280" s="81"/>
      <c r="CA280" s="43"/>
      <c r="CB280" s="24" t="str">
        <f t="shared" si="30"/>
        <v>Riadok bude skrytý.</v>
      </c>
      <c r="CC280" s="28" t="s">
        <v>9</v>
      </c>
      <c r="CW280" s="3">
        <f t="shared" si="32"/>
        <v>0</v>
      </c>
      <c r="CZ280" s="3">
        <f t="shared" si="31"/>
        <v>1</v>
      </c>
      <c r="DA280" s="3">
        <f t="shared" si="33"/>
        <v>0</v>
      </c>
      <c r="DZ280" s="10"/>
    </row>
    <row r="281" spans="1:130" hidden="1" x14ac:dyDescent="0.25">
      <c r="A281" s="7"/>
      <c r="B281" s="81"/>
      <c r="C281" s="81"/>
      <c r="D281" s="81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1"/>
      <c r="AN281" s="81"/>
      <c r="AO281" s="81"/>
      <c r="AP281" s="81"/>
      <c r="AQ281" s="81"/>
      <c r="AR281" s="81"/>
      <c r="AS281" s="81"/>
      <c r="AT281" s="81"/>
      <c r="AU281" s="81"/>
      <c r="AV281" s="81"/>
      <c r="AW281" s="81"/>
      <c r="AX281" s="81"/>
      <c r="AY281" s="81"/>
      <c r="AZ281" s="81"/>
      <c r="BA281" s="81"/>
      <c r="BB281" s="81"/>
      <c r="BC281" s="81"/>
      <c r="BD281" s="81"/>
      <c r="BE281" s="81"/>
      <c r="BF281" s="81"/>
      <c r="BG281" s="81"/>
      <c r="BH281" s="81"/>
      <c r="BI281" s="81"/>
      <c r="BJ281" s="81"/>
      <c r="BK281" s="81"/>
      <c r="BL281" s="81"/>
      <c r="BM281" s="81"/>
      <c r="BN281" s="81"/>
      <c r="BO281" s="81"/>
      <c r="BP281" s="81"/>
      <c r="BQ281" s="81"/>
      <c r="BR281" s="81"/>
      <c r="BS281" s="81"/>
      <c r="BT281" s="81"/>
      <c r="BU281" s="81"/>
      <c r="BV281" s="81"/>
      <c r="BW281" s="81"/>
      <c r="BX281" s="81"/>
      <c r="BY281" s="81"/>
      <c r="BZ281" s="81"/>
      <c r="CA281" s="43"/>
      <c r="CB281" s="24" t="str">
        <f t="shared" si="30"/>
        <v>Riadok bude skrytý.</v>
      </c>
      <c r="CC281" s="28" t="s">
        <v>9</v>
      </c>
      <c r="CW281" s="3">
        <f t="shared" si="32"/>
        <v>0</v>
      </c>
      <c r="CZ281" s="3">
        <f t="shared" si="31"/>
        <v>1</v>
      </c>
      <c r="DA281" s="3">
        <f t="shared" si="33"/>
        <v>0</v>
      </c>
      <c r="DZ281" s="10"/>
    </row>
    <row r="282" spans="1:130" hidden="1" x14ac:dyDescent="0.25">
      <c r="A282" s="7"/>
      <c r="B282" s="81"/>
      <c r="C282" s="81"/>
      <c r="D282" s="81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1"/>
      <c r="AN282" s="81"/>
      <c r="AO282" s="81"/>
      <c r="AP282" s="81"/>
      <c r="AQ282" s="81"/>
      <c r="AR282" s="81"/>
      <c r="AS282" s="81"/>
      <c r="AT282" s="81"/>
      <c r="AU282" s="81"/>
      <c r="AV282" s="81"/>
      <c r="AW282" s="81"/>
      <c r="AX282" s="81"/>
      <c r="AY282" s="81"/>
      <c r="AZ282" s="81"/>
      <c r="BA282" s="81"/>
      <c r="BB282" s="81"/>
      <c r="BC282" s="81"/>
      <c r="BD282" s="81"/>
      <c r="BE282" s="81"/>
      <c r="BF282" s="81"/>
      <c r="BG282" s="81"/>
      <c r="BH282" s="81"/>
      <c r="BI282" s="81"/>
      <c r="BJ282" s="81"/>
      <c r="BK282" s="81"/>
      <c r="BL282" s="81"/>
      <c r="BM282" s="81"/>
      <c r="BN282" s="81"/>
      <c r="BO282" s="81"/>
      <c r="BP282" s="81"/>
      <c r="BQ282" s="81"/>
      <c r="BR282" s="81"/>
      <c r="BS282" s="81"/>
      <c r="BT282" s="81"/>
      <c r="BU282" s="81"/>
      <c r="BV282" s="81"/>
      <c r="BW282" s="81"/>
      <c r="BX282" s="81"/>
      <c r="BY282" s="81"/>
      <c r="BZ282" s="81"/>
      <c r="CA282" s="43"/>
      <c r="CB282" s="24" t="str">
        <f t="shared" si="30"/>
        <v>Riadok bude skrytý.</v>
      </c>
      <c r="CC282" s="28" t="s">
        <v>9</v>
      </c>
      <c r="CW282" s="3">
        <f t="shared" si="32"/>
        <v>0</v>
      </c>
      <c r="CZ282" s="3">
        <f t="shared" si="31"/>
        <v>1</v>
      </c>
      <c r="DA282" s="3">
        <f t="shared" si="33"/>
        <v>0</v>
      </c>
      <c r="DZ282" s="10"/>
    </row>
    <row r="283" spans="1:130" hidden="1" x14ac:dyDescent="0.25">
      <c r="A283" s="7"/>
      <c r="B283" s="81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1"/>
      <c r="AN283" s="81"/>
      <c r="AO283" s="81"/>
      <c r="AP283" s="81"/>
      <c r="AQ283" s="81"/>
      <c r="AR283" s="81"/>
      <c r="AS283" s="81"/>
      <c r="AT283" s="81"/>
      <c r="AU283" s="81"/>
      <c r="AV283" s="81"/>
      <c r="AW283" s="81"/>
      <c r="AX283" s="81"/>
      <c r="AY283" s="81"/>
      <c r="AZ283" s="81"/>
      <c r="BA283" s="81"/>
      <c r="BB283" s="81"/>
      <c r="BC283" s="81"/>
      <c r="BD283" s="81"/>
      <c r="BE283" s="81"/>
      <c r="BF283" s="81"/>
      <c r="BG283" s="81"/>
      <c r="BH283" s="81"/>
      <c r="BI283" s="81"/>
      <c r="BJ283" s="81"/>
      <c r="BK283" s="81"/>
      <c r="BL283" s="81"/>
      <c r="BM283" s="81"/>
      <c r="BN283" s="81"/>
      <c r="BO283" s="81"/>
      <c r="BP283" s="81"/>
      <c r="BQ283" s="81"/>
      <c r="BR283" s="81"/>
      <c r="BS283" s="81"/>
      <c r="BT283" s="81"/>
      <c r="BU283" s="81"/>
      <c r="BV283" s="81"/>
      <c r="BW283" s="81"/>
      <c r="BX283" s="81"/>
      <c r="BY283" s="81"/>
      <c r="BZ283" s="81"/>
      <c r="CA283" s="43"/>
      <c r="CB283" s="24" t="str">
        <f t="shared" si="30"/>
        <v>Riadok bude skrytý.</v>
      </c>
      <c r="CC283" s="28" t="s">
        <v>9</v>
      </c>
      <c r="CW283" s="3">
        <f t="shared" si="32"/>
        <v>0</v>
      </c>
      <c r="CZ283" s="3">
        <f t="shared" si="31"/>
        <v>1</v>
      </c>
      <c r="DA283" s="3">
        <f t="shared" si="33"/>
        <v>0</v>
      </c>
      <c r="DZ283" s="10"/>
    </row>
    <row r="284" spans="1:130" hidden="1" x14ac:dyDescent="0.25">
      <c r="A284" s="7"/>
      <c r="B284" s="81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  <c r="AC284" s="81"/>
      <c r="AD284" s="81"/>
      <c r="AE284" s="81"/>
      <c r="AF284" s="81"/>
      <c r="AG284" s="81"/>
      <c r="AH284" s="81"/>
      <c r="AI284" s="81"/>
      <c r="AJ284" s="81"/>
      <c r="AK284" s="81"/>
      <c r="AL284" s="81"/>
      <c r="AM284" s="81"/>
      <c r="AN284" s="81"/>
      <c r="AO284" s="81"/>
      <c r="AP284" s="81"/>
      <c r="AQ284" s="81"/>
      <c r="AR284" s="81"/>
      <c r="AS284" s="81"/>
      <c r="AT284" s="81"/>
      <c r="AU284" s="81"/>
      <c r="AV284" s="81"/>
      <c r="AW284" s="81"/>
      <c r="AX284" s="81"/>
      <c r="AY284" s="81"/>
      <c r="AZ284" s="81"/>
      <c r="BA284" s="81"/>
      <c r="BB284" s="81"/>
      <c r="BC284" s="81"/>
      <c r="BD284" s="81"/>
      <c r="BE284" s="81"/>
      <c r="BF284" s="81"/>
      <c r="BG284" s="81"/>
      <c r="BH284" s="81"/>
      <c r="BI284" s="81"/>
      <c r="BJ284" s="81"/>
      <c r="BK284" s="81"/>
      <c r="BL284" s="81"/>
      <c r="BM284" s="81"/>
      <c r="BN284" s="81"/>
      <c r="BO284" s="81"/>
      <c r="BP284" s="81"/>
      <c r="BQ284" s="81"/>
      <c r="BR284" s="81"/>
      <c r="BS284" s="81"/>
      <c r="BT284" s="81"/>
      <c r="BU284" s="81"/>
      <c r="BV284" s="81"/>
      <c r="BW284" s="81"/>
      <c r="BX284" s="81"/>
      <c r="BY284" s="81"/>
      <c r="BZ284" s="81"/>
      <c r="CA284" s="43"/>
      <c r="CB284" s="24" t="str">
        <f t="shared" si="30"/>
        <v>Riadok bude skrytý.</v>
      </c>
      <c r="CC284" s="28" t="s">
        <v>9</v>
      </c>
      <c r="CW284" s="3">
        <f t="shared" si="32"/>
        <v>0</v>
      </c>
      <c r="CZ284" s="3">
        <f t="shared" si="31"/>
        <v>1</v>
      </c>
      <c r="DA284" s="3">
        <f t="shared" si="33"/>
        <v>0</v>
      </c>
      <c r="DZ284" s="10"/>
    </row>
    <row r="285" spans="1:130" hidden="1" x14ac:dyDescent="0.25">
      <c r="A285" s="7"/>
      <c r="B285" s="81"/>
      <c r="C285" s="81"/>
      <c r="D285" s="81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1"/>
      <c r="AN285" s="81"/>
      <c r="AO285" s="81"/>
      <c r="AP285" s="81"/>
      <c r="AQ285" s="81"/>
      <c r="AR285" s="81"/>
      <c r="AS285" s="81"/>
      <c r="AT285" s="81"/>
      <c r="AU285" s="81"/>
      <c r="AV285" s="81"/>
      <c r="AW285" s="81"/>
      <c r="AX285" s="81"/>
      <c r="AY285" s="81"/>
      <c r="AZ285" s="81"/>
      <c r="BA285" s="81"/>
      <c r="BB285" s="81"/>
      <c r="BC285" s="81"/>
      <c r="BD285" s="81"/>
      <c r="BE285" s="81"/>
      <c r="BF285" s="81"/>
      <c r="BG285" s="81"/>
      <c r="BH285" s="81"/>
      <c r="BI285" s="81"/>
      <c r="BJ285" s="81"/>
      <c r="BK285" s="81"/>
      <c r="BL285" s="81"/>
      <c r="BM285" s="81"/>
      <c r="BN285" s="81"/>
      <c r="BO285" s="81"/>
      <c r="BP285" s="81"/>
      <c r="BQ285" s="81"/>
      <c r="BR285" s="81"/>
      <c r="BS285" s="81"/>
      <c r="BT285" s="81"/>
      <c r="BU285" s="81"/>
      <c r="BV285" s="81"/>
      <c r="BW285" s="81"/>
      <c r="BX285" s="81"/>
      <c r="BY285" s="81"/>
      <c r="BZ285" s="81"/>
      <c r="CA285" s="43"/>
      <c r="CB285" s="24" t="str">
        <f t="shared" si="30"/>
        <v>Riadok bude skrytý.</v>
      </c>
      <c r="CC285" s="28" t="s">
        <v>9</v>
      </c>
      <c r="CW285" s="3">
        <f t="shared" si="32"/>
        <v>0</v>
      </c>
      <c r="CZ285" s="3">
        <f t="shared" si="31"/>
        <v>1</v>
      </c>
      <c r="DA285" s="3">
        <f t="shared" si="33"/>
        <v>0</v>
      </c>
      <c r="DZ285" s="10"/>
    </row>
    <row r="286" spans="1:130" hidden="1" x14ac:dyDescent="0.25">
      <c r="A286" s="7"/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1"/>
      <c r="AN286" s="81"/>
      <c r="AO286" s="81"/>
      <c r="AP286" s="81"/>
      <c r="AQ286" s="81"/>
      <c r="AR286" s="81"/>
      <c r="AS286" s="81"/>
      <c r="AT286" s="81"/>
      <c r="AU286" s="81"/>
      <c r="AV286" s="81"/>
      <c r="AW286" s="81"/>
      <c r="AX286" s="81"/>
      <c r="AY286" s="81"/>
      <c r="AZ286" s="81"/>
      <c r="BA286" s="81"/>
      <c r="BB286" s="81"/>
      <c r="BC286" s="81"/>
      <c r="BD286" s="81"/>
      <c r="BE286" s="81"/>
      <c r="BF286" s="81"/>
      <c r="BG286" s="81"/>
      <c r="BH286" s="81"/>
      <c r="BI286" s="81"/>
      <c r="BJ286" s="81"/>
      <c r="BK286" s="81"/>
      <c r="BL286" s="81"/>
      <c r="BM286" s="81"/>
      <c r="BN286" s="81"/>
      <c r="BO286" s="81"/>
      <c r="BP286" s="81"/>
      <c r="BQ286" s="81"/>
      <c r="BR286" s="81"/>
      <c r="BS286" s="81"/>
      <c r="BT286" s="81"/>
      <c r="BU286" s="81"/>
      <c r="BV286" s="81"/>
      <c r="BW286" s="81"/>
      <c r="BX286" s="81"/>
      <c r="BY286" s="81"/>
      <c r="BZ286" s="81"/>
      <c r="CA286" s="43"/>
      <c r="CB286" s="24" t="str">
        <f t="shared" si="30"/>
        <v>Riadok bude skrytý.</v>
      </c>
      <c r="CC286" s="28" t="s">
        <v>9</v>
      </c>
      <c r="CW286" s="3">
        <f t="shared" si="32"/>
        <v>0</v>
      </c>
      <c r="CZ286" s="3">
        <f t="shared" si="31"/>
        <v>1</v>
      </c>
      <c r="DA286" s="3">
        <f t="shared" si="33"/>
        <v>0</v>
      </c>
      <c r="DZ286" s="10"/>
    </row>
    <row r="287" spans="1:130" hidden="1" x14ac:dyDescent="0.25">
      <c r="A287" s="7"/>
      <c r="B287" s="81"/>
      <c r="C287" s="81"/>
      <c r="D287" s="81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1"/>
      <c r="AN287" s="81"/>
      <c r="AO287" s="81"/>
      <c r="AP287" s="81"/>
      <c r="AQ287" s="81"/>
      <c r="AR287" s="81"/>
      <c r="AS287" s="81"/>
      <c r="AT287" s="81"/>
      <c r="AU287" s="81"/>
      <c r="AV287" s="81"/>
      <c r="AW287" s="81"/>
      <c r="AX287" s="81"/>
      <c r="AY287" s="81"/>
      <c r="AZ287" s="81"/>
      <c r="BA287" s="81"/>
      <c r="BB287" s="81"/>
      <c r="BC287" s="81"/>
      <c r="BD287" s="81"/>
      <c r="BE287" s="81"/>
      <c r="BF287" s="81"/>
      <c r="BG287" s="81"/>
      <c r="BH287" s="81"/>
      <c r="BI287" s="81"/>
      <c r="BJ287" s="81"/>
      <c r="BK287" s="81"/>
      <c r="BL287" s="81"/>
      <c r="BM287" s="81"/>
      <c r="BN287" s="81"/>
      <c r="BO287" s="81"/>
      <c r="BP287" s="81"/>
      <c r="BQ287" s="81"/>
      <c r="BR287" s="81"/>
      <c r="BS287" s="81"/>
      <c r="BT287" s="81"/>
      <c r="BU287" s="81"/>
      <c r="BV287" s="81"/>
      <c r="BW287" s="81"/>
      <c r="BX287" s="81"/>
      <c r="BY287" s="81"/>
      <c r="BZ287" s="81"/>
      <c r="CA287" s="43"/>
      <c r="CB287" s="24" t="str">
        <f t="shared" si="30"/>
        <v>Riadok bude skrytý.</v>
      </c>
      <c r="CC287" s="28" t="s">
        <v>9</v>
      </c>
      <c r="CW287" s="3">
        <f t="shared" si="32"/>
        <v>0</v>
      </c>
      <c r="CZ287" s="3">
        <f t="shared" si="31"/>
        <v>1</v>
      </c>
      <c r="DA287" s="3">
        <f t="shared" si="33"/>
        <v>0</v>
      </c>
      <c r="DZ287" s="10"/>
    </row>
    <row r="288" spans="1:130" hidden="1" x14ac:dyDescent="0.25">
      <c r="A288" s="7"/>
      <c r="B288" s="81"/>
      <c r="C288" s="81"/>
      <c r="D288" s="81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1"/>
      <c r="AN288" s="81"/>
      <c r="AO288" s="81"/>
      <c r="AP288" s="81"/>
      <c r="AQ288" s="81"/>
      <c r="AR288" s="81"/>
      <c r="AS288" s="81"/>
      <c r="AT288" s="81"/>
      <c r="AU288" s="81"/>
      <c r="AV288" s="81"/>
      <c r="AW288" s="81"/>
      <c r="AX288" s="81"/>
      <c r="AY288" s="81"/>
      <c r="AZ288" s="81"/>
      <c r="BA288" s="81"/>
      <c r="BB288" s="81"/>
      <c r="BC288" s="81"/>
      <c r="BD288" s="81"/>
      <c r="BE288" s="81"/>
      <c r="BF288" s="81"/>
      <c r="BG288" s="81"/>
      <c r="BH288" s="81"/>
      <c r="BI288" s="81"/>
      <c r="BJ288" s="81"/>
      <c r="BK288" s="81"/>
      <c r="BL288" s="81"/>
      <c r="BM288" s="81"/>
      <c r="BN288" s="81"/>
      <c r="BO288" s="81"/>
      <c r="BP288" s="81"/>
      <c r="BQ288" s="81"/>
      <c r="BR288" s="81"/>
      <c r="BS288" s="81"/>
      <c r="BT288" s="81"/>
      <c r="BU288" s="81"/>
      <c r="BV288" s="81"/>
      <c r="BW288" s="81"/>
      <c r="BX288" s="81"/>
      <c r="BY288" s="81"/>
      <c r="BZ288" s="81"/>
      <c r="CA288" s="43"/>
      <c r="CB288" s="24" t="str">
        <f t="shared" si="30"/>
        <v>Riadok bude skrytý.</v>
      </c>
      <c r="CC288" s="28" t="s">
        <v>9</v>
      </c>
      <c r="CW288" s="3">
        <f t="shared" si="32"/>
        <v>0</v>
      </c>
      <c r="CZ288" s="3">
        <f t="shared" si="31"/>
        <v>1</v>
      </c>
      <c r="DA288" s="3">
        <f t="shared" si="33"/>
        <v>0</v>
      </c>
      <c r="DZ288" s="10"/>
    </row>
    <row r="289" spans="1:130" hidden="1" x14ac:dyDescent="0.25">
      <c r="A289" s="7"/>
      <c r="B289" s="81"/>
      <c r="C289" s="81"/>
      <c r="D289" s="81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81"/>
      <c r="AD289" s="81"/>
      <c r="AE289" s="81"/>
      <c r="AF289" s="81"/>
      <c r="AG289" s="81"/>
      <c r="AH289" s="81"/>
      <c r="AI289" s="81"/>
      <c r="AJ289" s="81"/>
      <c r="AK289" s="81"/>
      <c r="AL289" s="81"/>
      <c r="AM289" s="81"/>
      <c r="AN289" s="81"/>
      <c r="AO289" s="81"/>
      <c r="AP289" s="81"/>
      <c r="AQ289" s="81"/>
      <c r="AR289" s="81"/>
      <c r="AS289" s="81"/>
      <c r="AT289" s="81"/>
      <c r="AU289" s="81"/>
      <c r="AV289" s="81"/>
      <c r="AW289" s="81"/>
      <c r="AX289" s="81"/>
      <c r="AY289" s="81"/>
      <c r="AZ289" s="81"/>
      <c r="BA289" s="81"/>
      <c r="BB289" s="81"/>
      <c r="BC289" s="81"/>
      <c r="BD289" s="81"/>
      <c r="BE289" s="81"/>
      <c r="BF289" s="81"/>
      <c r="BG289" s="81"/>
      <c r="BH289" s="81"/>
      <c r="BI289" s="81"/>
      <c r="BJ289" s="81"/>
      <c r="BK289" s="81"/>
      <c r="BL289" s="81"/>
      <c r="BM289" s="81"/>
      <c r="BN289" s="81"/>
      <c r="BO289" s="81"/>
      <c r="BP289" s="81"/>
      <c r="BQ289" s="81"/>
      <c r="BR289" s="81"/>
      <c r="BS289" s="81"/>
      <c r="BT289" s="81"/>
      <c r="BU289" s="81"/>
      <c r="BV289" s="81"/>
      <c r="BW289" s="81"/>
      <c r="BX289" s="81"/>
      <c r="BY289" s="81"/>
      <c r="BZ289" s="81"/>
      <c r="CA289" s="43"/>
      <c r="CB289" s="24" t="str">
        <f t="shared" si="30"/>
        <v>Riadok bude skrytý.</v>
      </c>
      <c r="CC289" s="28" t="s">
        <v>9</v>
      </c>
      <c r="CW289" s="3">
        <f t="shared" si="32"/>
        <v>0</v>
      </c>
      <c r="CZ289" s="3">
        <f t="shared" si="31"/>
        <v>1</v>
      </c>
      <c r="DA289" s="3">
        <f t="shared" si="33"/>
        <v>0</v>
      </c>
      <c r="DZ289" s="10"/>
    </row>
    <row r="290" spans="1:130" hidden="1" x14ac:dyDescent="0.25">
      <c r="A290" s="7"/>
      <c r="CA290" s="33"/>
      <c r="CB290" s="24" t="str">
        <f t="shared" si="30"/>
        <v>Riadok bude skrytý.</v>
      </c>
      <c r="CC290" s="28" t="s">
        <v>33</v>
      </c>
      <c r="CW290" s="44">
        <f>+IF(SUM(CW292:CW311)=0,0,1)</f>
        <v>1</v>
      </c>
      <c r="CZ290" s="3">
        <f t="shared" si="31"/>
        <v>0</v>
      </c>
      <c r="DA290" s="3">
        <f t="shared" si="33"/>
        <v>0</v>
      </c>
      <c r="DZ290" s="10"/>
    </row>
    <row r="291" spans="1:130" hidden="1" x14ac:dyDescent="0.25">
      <c r="A291" s="7"/>
      <c r="B291" s="41" t="s">
        <v>24</v>
      </c>
      <c r="C291" s="37" t="s">
        <v>83</v>
      </c>
      <c r="D291" s="37"/>
      <c r="E291" s="37"/>
      <c r="F291" s="37"/>
      <c r="CA291" s="12" t="s">
        <v>4</v>
      </c>
      <c r="CB291" s="24" t="str">
        <f t="shared" si="30"/>
        <v>Riadok bude skrytý.</v>
      </c>
      <c r="CC291" s="28" t="s">
        <v>33</v>
      </c>
      <c r="CW291" s="3">
        <f>+IF(SUM(CW292:CW311)=0,0,1)</f>
        <v>1</v>
      </c>
      <c r="CZ291" s="3">
        <f t="shared" si="31"/>
        <v>0</v>
      </c>
      <c r="DA291" s="3">
        <f t="shared" si="33"/>
        <v>0</v>
      </c>
      <c r="DZ291" s="10"/>
    </row>
    <row r="292" spans="1:130" hidden="1" x14ac:dyDescent="0.25">
      <c r="A292" s="7"/>
      <c r="B292" s="81" t="s">
        <v>84</v>
      </c>
      <c r="C292" s="81"/>
      <c r="D292" s="81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1"/>
      <c r="AN292" s="81"/>
      <c r="AO292" s="81"/>
      <c r="AP292" s="81"/>
      <c r="AQ292" s="81"/>
      <c r="AR292" s="81"/>
      <c r="AS292" s="81"/>
      <c r="AT292" s="81"/>
      <c r="AU292" s="81"/>
      <c r="AV292" s="81"/>
      <c r="AW292" s="81"/>
      <c r="AX292" s="81"/>
      <c r="AY292" s="81"/>
      <c r="AZ292" s="81"/>
      <c r="BA292" s="81"/>
      <c r="BB292" s="81"/>
      <c r="BC292" s="81"/>
      <c r="BD292" s="81"/>
      <c r="BE292" s="81"/>
      <c r="BF292" s="81"/>
      <c r="BG292" s="81"/>
      <c r="BH292" s="81"/>
      <c r="BI292" s="81"/>
      <c r="BJ292" s="81"/>
      <c r="BK292" s="81"/>
      <c r="BL292" s="81"/>
      <c r="BM292" s="81"/>
      <c r="BN292" s="81"/>
      <c r="BO292" s="81"/>
      <c r="BP292" s="81"/>
      <c r="BQ292" s="81"/>
      <c r="BR292" s="81"/>
      <c r="BS292" s="81"/>
      <c r="BT292" s="81"/>
      <c r="BU292" s="81"/>
      <c r="BV292" s="81"/>
      <c r="BW292" s="81"/>
      <c r="BX292" s="81"/>
      <c r="BY292" s="81"/>
      <c r="BZ292" s="81"/>
      <c r="CA292" s="43"/>
      <c r="CB292" s="24" t="str">
        <f t="shared" si="30"/>
        <v>Riadok bude skrytý.</v>
      </c>
      <c r="CC292" s="28" t="s">
        <v>33</v>
      </c>
      <c r="CW292" s="3">
        <f t="shared" ref="CW292:CW311" si="34">+IF(B292="",0,1)</f>
        <v>1</v>
      </c>
      <c r="CZ292" s="3">
        <f t="shared" si="31"/>
        <v>0</v>
      </c>
      <c r="DA292" s="3">
        <f t="shared" si="33"/>
        <v>0</v>
      </c>
      <c r="DZ292" s="10"/>
    </row>
    <row r="293" spans="1:130" hidden="1" x14ac:dyDescent="0.25">
      <c r="A293" s="7"/>
      <c r="B293" s="81" t="s">
        <v>85</v>
      </c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1"/>
      <c r="AN293" s="81"/>
      <c r="AO293" s="81"/>
      <c r="AP293" s="81"/>
      <c r="AQ293" s="81"/>
      <c r="AR293" s="81"/>
      <c r="AS293" s="81"/>
      <c r="AT293" s="81"/>
      <c r="AU293" s="81"/>
      <c r="AV293" s="81"/>
      <c r="AW293" s="81"/>
      <c r="AX293" s="81"/>
      <c r="AY293" s="81"/>
      <c r="AZ293" s="81"/>
      <c r="BA293" s="81"/>
      <c r="BB293" s="81"/>
      <c r="BC293" s="81"/>
      <c r="BD293" s="81"/>
      <c r="BE293" s="81"/>
      <c r="BF293" s="81"/>
      <c r="BG293" s="81"/>
      <c r="BH293" s="81"/>
      <c r="BI293" s="81"/>
      <c r="BJ293" s="81"/>
      <c r="BK293" s="81"/>
      <c r="BL293" s="81"/>
      <c r="BM293" s="81"/>
      <c r="BN293" s="81"/>
      <c r="BO293" s="81"/>
      <c r="BP293" s="81"/>
      <c r="BQ293" s="81"/>
      <c r="BR293" s="81"/>
      <c r="BS293" s="81"/>
      <c r="BT293" s="81"/>
      <c r="BU293" s="81"/>
      <c r="BV293" s="81"/>
      <c r="BW293" s="81"/>
      <c r="BX293" s="81"/>
      <c r="BY293" s="81"/>
      <c r="BZ293" s="81"/>
      <c r="CA293" s="43"/>
      <c r="CB293" s="24" t="str">
        <f t="shared" si="30"/>
        <v>Riadok bude skrytý.</v>
      </c>
      <c r="CC293" s="28" t="s">
        <v>33</v>
      </c>
      <c r="CW293" s="3">
        <f t="shared" si="34"/>
        <v>1</v>
      </c>
      <c r="CZ293" s="3">
        <f t="shared" si="31"/>
        <v>0</v>
      </c>
      <c r="DA293" s="3">
        <f t="shared" si="33"/>
        <v>0</v>
      </c>
      <c r="DZ293" s="10"/>
    </row>
    <row r="294" spans="1:130" hidden="1" x14ac:dyDescent="0.25">
      <c r="A294" s="7"/>
      <c r="B294" s="81" t="s">
        <v>86</v>
      </c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  <c r="AG294" s="81"/>
      <c r="AH294" s="81"/>
      <c r="AI294" s="81"/>
      <c r="AJ294" s="81"/>
      <c r="AK294" s="81"/>
      <c r="AL294" s="81"/>
      <c r="AM294" s="81"/>
      <c r="AN294" s="81"/>
      <c r="AO294" s="81"/>
      <c r="AP294" s="81"/>
      <c r="AQ294" s="81"/>
      <c r="AR294" s="81"/>
      <c r="AS294" s="81"/>
      <c r="AT294" s="81"/>
      <c r="AU294" s="81"/>
      <c r="AV294" s="81"/>
      <c r="AW294" s="81"/>
      <c r="AX294" s="81"/>
      <c r="AY294" s="81"/>
      <c r="AZ294" s="81"/>
      <c r="BA294" s="81"/>
      <c r="BB294" s="81"/>
      <c r="BC294" s="81"/>
      <c r="BD294" s="81"/>
      <c r="BE294" s="81"/>
      <c r="BF294" s="81"/>
      <c r="BG294" s="81"/>
      <c r="BH294" s="81"/>
      <c r="BI294" s="81"/>
      <c r="BJ294" s="81"/>
      <c r="BK294" s="81"/>
      <c r="BL294" s="81"/>
      <c r="BM294" s="81"/>
      <c r="BN294" s="81"/>
      <c r="BO294" s="81"/>
      <c r="BP294" s="81"/>
      <c r="BQ294" s="81"/>
      <c r="BR294" s="81"/>
      <c r="BS294" s="81"/>
      <c r="BT294" s="81"/>
      <c r="BU294" s="81"/>
      <c r="BV294" s="81"/>
      <c r="BW294" s="81"/>
      <c r="BX294" s="81"/>
      <c r="BY294" s="81"/>
      <c r="BZ294" s="81"/>
      <c r="CA294" s="43"/>
      <c r="CB294" s="24" t="str">
        <f t="shared" si="30"/>
        <v>Riadok bude skrytý.</v>
      </c>
      <c r="CC294" s="28" t="s">
        <v>33</v>
      </c>
      <c r="CW294" s="3">
        <f t="shared" si="34"/>
        <v>1</v>
      </c>
      <c r="CZ294" s="3">
        <f t="shared" si="31"/>
        <v>0</v>
      </c>
      <c r="DA294" s="3">
        <f t="shared" si="33"/>
        <v>0</v>
      </c>
      <c r="DZ294" s="10"/>
    </row>
    <row r="295" spans="1:130" hidden="1" x14ac:dyDescent="0.25">
      <c r="A295" s="7"/>
      <c r="B295" s="81"/>
      <c r="C295" s="81"/>
      <c r="D295" s="81"/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1"/>
      <c r="AN295" s="81"/>
      <c r="AO295" s="81"/>
      <c r="AP295" s="81"/>
      <c r="AQ295" s="81"/>
      <c r="AR295" s="81"/>
      <c r="AS295" s="81"/>
      <c r="AT295" s="81"/>
      <c r="AU295" s="81"/>
      <c r="AV295" s="81"/>
      <c r="AW295" s="81"/>
      <c r="AX295" s="81"/>
      <c r="AY295" s="81"/>
      <c r="AZ295" s="81"/>
      <c r="BA295" s="81"/>
      <c r="BB295" s="81"/>
      <c r="BC295" s="81"/>
      <c r="BD295" s="81"/>
      <c r="BE295" s="81"/>
      <c r="BF295" s="81"/>
      <c r="BG295" s="81"/>
      <c r="BH295" s="81"/>
      <c r="BI295" s="81"/>
      <c r="BJ295" s="81"/>
      <c r="BK295" s="81"/>
      <c r="BL295" s="81"/>
      <c r="BM295" s="81"/>
      <c r="BN295" s="81"/>
      <c r="BO295" s="81"/>
      <c r="BP295" s="81"/>
      <c r="BQ295" s="81"/>
      <c r="BR295" s="81"/>
      <c r="BS295" s="81"/>
      <c r="BT295" s="81"/>
      <c r="BU295" s="81"/>
      <c r="BV295" s="81"/>
      <c r="BW295" s="81"/>
      <c r="BX295" s="81"/>
      <c r="BY295" s="81"/>
      <c r="BZ295" s="81"/>
      <c r="CA295" s="43"/>
      <c r="CB295" s="24" t="str">
        <f t="shared" si="30"/>
        <v>Riadok bude skrytý.</v>
      </c>
      <c r="CC295" s="28" t="s">
        <v>9</v>
      </c>
      <c r="CW295" s="3">
        <f t="shared" si="34"/>
        <v>0</v>
      </c>
      <c r="CZ295" s="3">
        <f t="shared" si="31"/>
        <v>1</v>
      </c>
      <c r="DA295" s="3">
        <f t="shared" si="33"/>
        <v>0</v>
      </c>
      <c r="DZ295" s="10"/>
    </row>
    <row r="296" spans="1:130" hidden="1" x14ac:dyDescent="0.25">
      <c r="A296" s="7"/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  <c r="AK296" s="81"/>
      <c r="AL296" s="81"/>
      <c r="AM296" s="81"/>
      <c r="AN296" s="81"/>
      <c r="AO296" s="81"/>
      <c r="AP296" s="81"/>
      <c r="AQ296" s="81"/>
      <c r="AR296" s="81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1"/>
      <c r="BD296" s="81"/>
      <c r="BE296" s="81"/>
      <c r="BF296" s="81"/>
      <c r="BG296" s="81"/>
      <c r="BH296" s="81"/>
      <c r="BI296" s="81"/>
      <c r="BJ296" s="81"/>
      <c r="BK296" s="81"/>
      <c r="BL296" s="81"/>
      <c r="BM296" s="81"/>
      <c r="BN296" s="81"/>
      <c r="BO296" s="81"/>
      <c r="BP296" s="81"/>
      <c r="BQ296" s="81"/>
      <c r="BR296" s="81"/>
      <c r="BS296" s="81"/>
      <c r="BT296" s="81"/>
      <c r="BU296" s="81"/>
      <c r="BV296" s="81"/>
      <c r="BW296" s="81"/>
      <c r="BX296" s="81"/>
      <c r="BY296" s="81"/>
      <c r="BZ296" s="81"/>
      <c r="CA296" s="43"/>
      <c r="CB296" s="24" t="str">
        <f t="shared" si="30"/>
        <v>Riadok bude skrytý.</v>
      </c>
      <c r="CC296" s="28" t="s">
        <v>9</v>
      </c>
      <c r="CW296" s="3">
        <f t="shared" si="34"/>
        <v>0</v>
      </c>
      <c r="CZ296" s="3">
        <f t="shared" si="31"/>
        <v>1</v>
      </c>
      <c r="DA296" s="3">
        <f t="shared" si="33"/>
        <v>0</v>
      </c>
      <c r="DZ296" s="10"/>
    </row>
    <row r="297" spans="1:130" hidden="1" x14ac:dyDescent="0.25">
      <c r="A297" s="7"/>
      <c r="B297" s="81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1"/>
      <c r="AN297" s="81"/>
      <c r="AO297" s="81"/>
      <c r="AP297" s="81"/>
      <c r="AQ297" s="81"/>
      <c r="AR297" s="81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1"/>
      <c r="BD297" s="81"/>
      <c r="BE297" s="81"/>
      <c r="BF297" s="81"/>
      <c r="BG297" s="81"/>
      <c r="BH297" s="81"/>
      <c r="BI297" s="81"/>
      <c r="BJ297" s="81"/>
      <c r="BK297" s="81"/>
      <c r="BL297" s="81"/>
      <c r="BM297" s="81"/>
      <c r="BN297" s="81"/>
      <c r="BO297" s="81"/>
      <c r="BP297" s="81"/>
      <c r="BQ297" s="81"/>
      <c r="BR297" s="81"/>
      <c r="BS297" s="81"/>
      <c r="BT297" s="81"/>
      <c r="BU297" s="81"/>
      <c r="BV297" s="81"/>
      <c r="BW297" s="81"/>
      <c r="BX297" s="81"/>
      <c r="BY297" s="81"/>
      <c r="BZ297" s="81"/>
      <c r="CA297" s="43"/>
      <c r="CB297" s="24" t="str">
        <f t="shared" si="30"/>
        <v>Riadok bude skrytý.</v>
      </c>
      <c r="CC297" s="28" t="s">
        <v>9</v>
      </c>
      <c r="CW297" s="3">
        <f t="shared" si="34"/>
        <v>0</v>
      </c>
      <c r="CZ297" s="3">
        <f t="shared" si="31"/>
        <v>1</v>
      </c>
      <c r="DA297" s="3">
        <f t="shared" si="33"/>
        <v>0</v>
      </c>
      <c r="DZ297" s="10"/>
    </row>
    <row r="298" spans="1:130" hidden="1" x14ac:dyDescent="0.25">
      <c r="A298" s="7"/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1"/>
      <c r="AN298" s="81"/>
      <c r="AO298" s="81"/>
      <c r="AP298" s="81"/>
      <c r="AQ298" s="81"/>
      <c r="AR298" s="81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1"/>
      <c r="BD298" s="81"/>
      <c r="BE298" s="81"/>
      <c r="BF298" s="81"/>
      <c r="BG298" s="81"/>
      <c r="BH298" s="81"/>
      <c r="BI298" s="81"/>
      <c r="BJ298" s="81"/>
      <c r="BK298" s="81"/>
      <c r="BL298" s="81"/>
      <c r="BM298" s="81"/>
      <c r="BN298" s="81"/>
      <c r="BO298" s="81"/>
      <c r="BP298" s="81"/>
      <c r="BQ298" s="81"/>
      <c r="BR298" s="81"/>
      <c r="BS298" s="81"/>
      <c r="BT298" s="81"/>
      <c r="BU298" s="81"/>
      <c r="BV298" s="81"/>
      <c r="BW298" s="81"/>
      <c r="BX298" s="81"/>
      <c r="BY298" s="81"/>
      <c r="BZ298" s="81"/>
      <c r="CA298" s="43"/>
      <c r="CB298" s="24" t="str">
        <f t="shared" si="30"/>
        <v>Riadok bude skrytý.</v>
      </c>
      <c r="CC298" s="28" t="s">
        <v>9</v>
      </c>
      <c r="CW298" s="3">
        <f t="shared" si="34"/>
        <v>0</v>
      </c>
      <c r="CZ298" s="3">
        <f t="shared" si="31"/>
        <v>1</v>
      </c>
      <c r="DA298" s="3">
        <f t="shared" si="33"/>
        <v>0</v>
      </c>
      <c r="DZ298" s="10"/>
    </row>
    <row r="299" spans="1:130" hidden="1" x14ac:dyDescent="0.25">
      <c r="A299" s="7"/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1"/>
      <c r="AJ299" s="81"/>
      <c r="AK299" s="81"/>
      <c r="AL299" s="81"/>
      <c r="AM299" s="81"/>
      <c r="AN299" s="81"/>
      <c r="AO299" s="81"/>
      <c r="AP299" s="81"/>
      <c r="AQ299" s="81"/>
      <c r="AR299" s="81"/>
      <c r="AS299" s="81"/>
      <c r="AT299" s="81"/>
      <c r="AU299" s="81"/>
      <c r="AV299" s="81"/>
      <c r="AW299" s="81"/>
      <c r="AX299" s="81"/>
      <c r="AY299" s="81"/>
      <c r="AZ299" s="81"/>
      <c r="BA299" s="81"/>
      <c r="BB299" s="81"/>
      <c r="BC299" s="81"/>
      <c r="BD299" s="81"/>
      <c r="BE299" s="81"/>
      <c r="BF299" s="81"/>
      <c r="BG299" s="81"/>
      <c r="BH299" s="81"/>
      <c r="BI299" s="81"/>
      <c r="BJ299" s="81"/>
      <c r="BK299" s="81"/>
      <c r="BL299" s="81"/>
      <c r="BM299" s="81"/>
      <c r="BN299" s="81"/>
      <c r="BO299" s="81"/>
      <c r="BP299" s="81"/>
      <c r="BQ299" s="81"/>
      <c r="BR299" s="81"/>
      <c r="BS299" s="81"/>
      <c r="BT299" s="81"/>
      <c r="BU299" s="81"/>
      <c r="BV299" s="81"/>
      <c r="BW299" s="81"/>
      <c r="BX299" s="81"/>
      <c r="BY299" s="81"/>
      <c r="BZ299" s="81"/>
      <c r="CA299" s="43"/>
      <c r="CB299" s="24" t="str">
        <f t="shared" si="30"/>
        <v>Riadok bude skrytý.</v>
      </c>
      <c r="CC299" s="28" t="s">
        <v>9</v>
      </c>
      <c r="CW299" s="3">
        <f t="shared" si="34"/>
        <v>0</v>
      </c>
      <c r="CZ299" s="3">
        <f t="shared" si="31"/>
        <v>1</v>
      </c>
      <c r="DA299" s="3">
        <f t="shared" si="33"/>
        <v>0</v>
      </c>
      <c r="DZ299" s="10"/>
    </row>
    <row r="300" spans="1:130" hidden="1" x14ac:dyDescent="0.25">
      <c r="A300" s="7"/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  <c r="AK300" s="81"/>
      <c r="AL300" s="81"/>
      <c r="AM300" s="81"/>
      <c r="AN300" s="81"/>
      <c r="AO300" s="81"/>
      <c r="AP300" s="81"/>
      <c r="AQ300" s="81"/>
      <c r="AR300" s="81"/>
      <c r="AS300" s="81"/>
      <c r="AT300" s="81"/>
      <c r="AU300" s="81"/>
      <c r="AV300" s="81"/>
      <c r="AW300" s="81"/>
      <c r="AX300" s="81"/>
      <c r="AY300" s="81"/>
      <c r="AZ300" s="81"/>
      <c r="BA300" s="81"/>
      <c r="BB300" s="81"/>
      <c r="BC300" s="81"/>
      <c r="BD300" s="81"/>
      <c r="BE300" s="81"/>
      <c r="BF300" s="81"/>
      <c r="BG300" s="81"/>
      <c r="BH300" s="81"/>
      <c r="BI300" s="81"/>
      <c r="BJ300" s="81"/>
      <c r="BK300" s="81"/>
      <c r="BL300" s="81"/>
      <c r="BM300" s="81"/>
      <c r="BN300" s="81"/>
      <c r="BO300" s="81"/>
      <c r="BP300" s="81"/>
      <c r="BQ300" s="81"/>
      <c r="BR300" s="81"/>
      <c r="BS300" s="81"/>
      <c r="BT300" s="81"/>
      <c r="BU300" s="81"/>
      <c r="BV300" s="81"/>
      <c r="BW300" s="81"/>
      <c r="BX300" s="81"/>
      <c r="BY300" s="81"/>
      <c r="BZ300" s="81"/>
      <c r="CA300" s="43"/>
      <c r="CB300" s="24" t="str">
        <f t="shared" si="30"/>
        <v>Riadok bude skrytý.</v>
      </c>
      <c r="CC300" s="28" t="s">
        <v>9</v>
      </c>
      <c r="CW300" s="3">
        <f t="shared" si="34"/>
        <v>0</v>
      </c>
      <c r="CZ300" s="3">
        <f t="shared" si="31"/>
        <v>1</v>
      </c>
      <c r="DA300" s="3">
        <f t="shared" si="33"/>
        <v>0</v>
      </c>
      <c r="DZ300" s="10"/>
    </row>
    <row r="301" spans="1:130" hidden="1" x14ac:dyDescent="0.25">
      <c r="A301" s="7"/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  <c r="AK301" s="81"/>
      <c r="AL301" s="81"/>
      <c r="AM301" s="81"/>
      <c r="AN301" s="81"/>
      <c r="AO301" s="81"/>
      <c r="AP301" s="81"/>
      <c r="AQ301" s="81"/>
      <c r="AR301" s="81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1"/>
      <c r="BD301" s="81"/>
      <c r="BE301" s="81"/>
      <c r="BF301" s="81"/>
      <c r="BG301" s="81"/>
      <c r="BH301" s="81"/>
      <c r="BI301" s="81"/>
      <c r="BJ301" s="81"/>
      <c r="BK301" s="81"/>
      <c r="BL301" s="81"/>
      <c r="BM301" s="81"/>
      <c r="BN301" s="81"/>
      <c r="BO301" s="81"/>
      <c r="BP301" s="81"/>
      <c r="BQ301" s="81"/>
      <c r="BR301" s="81"/>
      <c r="BS301" s="81"/>
      <c r="BT301" s="81"/>
      <c r="BU301" s="81"/>
      <c r="BV301" s="81"/>
      <c r="BW301" s="81"/>
      <c r="BX301" s="81"/>
      <c r="BY301" s="81"/>
      <c r="BZ301" s="81"/>
      <c r="CA301" s="43"/>
      <c r="CB301" s="24" t="str">
        <f t="shared" si="30"/>
        <v>Riadok bude skrytý.</v>
      </c>
      <c r="CC301" s="28" t="s">
        <v>9</v>
      </c>
      <c r="CW301" s="3">
        <f t="shared" si="34"/>
        <v>0</v>
      </c>
      <c r="CZ301" s="3">
        <f t="shared" si="31"/>
        <v>1</v>
      </c>
      <c r="DA301" s="3">
        <f t="shared" si="33"/>
        <v>0</v>
      </c>
      <c r="DZ301" s="10"/>
    </row>
    <row r="302" spans="1:130" hidden="1" x14ac:dyDescent="0.25">
      <c r="A302" s="7"/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  <c r="AK302" s="81"/>
      <c r="AL302" s="81"/>
      <c r="AM302" s="81"/>
      <c r="AN302" s="81"/>
      <c r="AO302" s="81"/>
      <c r="AP302" s="81"/>
      <c r="AQ302" s="81"/>
      <c r="AR302" s="81"/>
      <c r="AS302" s="81"/>
      <c r="AT302" s="81"/>
      <c r="AU302" s="81"/>
      <c r="AV302" s="81"/>
      <c r="AW302" s="81"/>
      <c r="AX302" s="81"/>
      <c r="AY302" s="81"/>
      <c r="AZ302" s="81"/>
      <c r="BA302" s="81"/>
      <c r="BB302" s="81"/>
      <c r="BC302" s="81"/>
      <c r="BD302" s="81"/>
      <c r="BE302" s="81"/>
      <c r="BF302" s="81"/>
      <c r="BG302" s="81"/>
      <c r="BH302" s="81"/>
      <c r="BI302" s="81"/>
      <c r="BJ302" s="81"/>
      <c r="BK302" s="81"/>
      <c r="BL302" s="81"/>
      <c r="BM302" s="81"/>
      <c r="BN302" s="81"/>
      <c r="BO302" s="81"/>
      <c r="BP302" s="81"/>
      <c r="BQ302" s="81"/>
      <c r="BR302" s="81"/>
      <c r="BS302" s="81"/>
      <c r="BT302" s="81"/>
      <c r="BU302" s="81"/>
      <c r="BV302" s="81"/>
      <c r="BW302" s="81"/>
      <c r="BX302" s="81"/>
      <c r="BY302" s="81"/>
      <c r="BZ302" s="81"/>
      <c r="CA302" s="43"/>
      <c r="CB302" s="24" t="str">
        <f t="shared" si="30"/>
        <v>Riadok bude skrytý.</v>
      </c>
      <c r="CC302" s="28" t="s">
        <v>9</v>
      </c>
      <c r="CW302" s="3">
        <f t="shared" si="34"/>
        <v>0</v>
      </c>
      <c r="CZ302" s="3">
        <f t="shared" si="31"/>
        <v>1</v>
      </c>
      <c r="DA302" s="3">
        <f t="shared" si="33"/>
        <v>0</v>
      </c>
      <c r="DZ302" s="10"/>
    </row>
    <row r="303" spans="1:130" hidden="1" x14ac:dyDescent="0.25">
      <c r="A303" s="7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  <c r="BH303" s="81"/>
      <c r="BI303" s="81"/>
      <c r="BJ303" s="81"/>
      <c r="BK303" s="81"/>
      <c r="BL303" s="81"/>
      <c r="BM303" s="81"/>
      <c r="BN303" s="81"/>
      <c r="BO303" s="81"/>
      <c r="BP303" s="81"/>
      <c r="BQ303" s="81"/>
      <c r="BR303" s="81"/>
      <c r="BS303" s="81"/>
      <c r="BT303" s="81"/>
      <c r="BU303" s="81"/>
      <c r="BV303" s="81"/>
      <c r="BW303" s="81"/>
      <c r="BX303" s="81"/>
      <c r="BY303" s="81"/>
      <c r="BZ303" s="81"/>
      <c r="CA303" s="43"/>
      <c r="CB303" s="24" t="str">
        <f t="shared" si="30"/>
        <v>Riadok bude skrytý.</v>
      </c>
      <c r="CC303" s="28" t="s">
        <v>9</v>
      </c>
      <c r="CW303" s="3">
        <f t="shared" si="34"/>
        <v>0</v>
      </c>
      <c r="CZ303" s="3">
        <f t="shared" si="31"/>
        <v>1</v>
      </c>
      <c r="DA303" s="3">
        <f t="shared" si="33"/>
        <v>0</v>
      </c>
      <c r="DZ303" s="10"/>
    </row>
    <row r="304" spans="1:130" hidden="1" x14ac:dyDescent="0.25">
      <c r="A304" s="7"/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  <c r="AD304" s="81"/>
      <c r="AE304" s="81"/>
      <c r="AF304" s="81"/>
      <c r="AG304" s="81"/>
      <c r="AH304" s="81"/>
      <c r="AI304" s="81"/>
      <c r="AJ304" s="81"/>
      <c r="AK304" s="81"/>
      <c r="AL304" s="81"/>
      <c r="AM304" s="81"/>
      <c r="AN304" s="81"/>
      <c r="AO304" s="81"/>
      <c r="AP304" s="81"/>
      <c r="AQ304" s="81"/>
      <c r="AR304" s="81"/>
      <c r="AS304" s="81"/>
      <c r="AT304" s="81"/>
      <c r="AU304" s="81"/>
      <c r="AV304" s="81"/>
      <c r="AW304" s="81"/>
      <c r="AX304" s="81"/>
      <c r="AY304" s="81"/>
      <c r="AZ304" s="81"/>
      <c r="BA304" s="81"/>
      <c r="BB304" s="81"/>
      <c r="BC304" s="81"/>
      <c r="BD304" s="81"/>
      <c r="BE304" s="81"/>
      <c r="BF304" s="81"/>
      <c r="BG304" s="81"/>
      <c r="BH304" s="81"/>
      <c r="BI304" s="81"/>
      <c r="BJ304" s="81"/>
      <c r="BK304" s="81"/>
      <c r="BL304" s="81"/>
      <c r="BM304" s="81"/>
      <c r="BN304" s="81"/>
      <c r="BO304" s="81"/>
      <c r="BP304" s="81"/>
      <c r="BQ304" s="81"/>
      <c r="BR304" s="81"/>
      <c r="BS304" s="81"/>
      <c r="BT304" s="81"/>
      <c r="BU304" s="81"/>
      <c r="BV304" s="81"/>
      <c r="BW304" s="81"/>
      <c r="BX304" s="81"/>
      <c r="BY304" s="81"/>
      <c r="BZ304" s="81"/>
      <c r="CA304" s="43"/>
      <c r="CB304" s="24" t="str">
        <f t="shared" si="30"/>
        <v>Riadok bude skrytý.</v>
      </c>
      <c r="CC304" s="28" t="s">
        <v>9</v>
      </c>
      <c r="CW304" s="3">
        <f t="shared" si="34"/>
        <v>0</v>
      </c>
      <c r="CZ304" s="3">
        <f t="shared" si="31"/>
        <v>1</v>
      </c>
      <c r="DA304" s="3">
        <f t="shared" si="33"/>
        <v>0</v>
      </c>
      <c r="DZ304" s="10"/>
    </row>
    <row r="305" spans="1:130" hidden="1" x14ac:dyDescent="0.25">
      <c r="A305" s="7"/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  <c r="AK305" s="81"/>
      <c r="AL305" s="81"/>
      <c r="AM305" s="81"/>
      <c r="AN305" s="81"/>
      <c r="AO305" s="81"/>
      <c r="AP305" s="81"/>
      <c r="AQ305" s="81"/>
      <c r="AR305" s="81"/>
      <c r="AS305" s="81"/>
      <c r="AT305" s="81"/>
      <c r="AU305" s="81"/>
      <c r="AV305" s="81"/>
      <c r="AW305" s="81"/>
      <c r="AX305" s="81"/>
      <c r="AY305" s="81"/>
      <c r="AZ305" s="81"/>
      <c r="BA305" s="81"/>
      <c r="BB305" s="81"/>
      <c r="BC305" s="81"/>
      <c r="BD305" s="81"/>
      <c r="BE305" s="81"/>
      <c r="BF305" s="81"/>
      <c r="BG305" s="81"/>
      <c r="BH305" s="81"/>
      <c r="BI305" s="81"/>
      <c r="BJ305" s="81"/>
      <c r="BK305" s="81"/>
      <c r="BL305" s="81"/>
      <c r="BM305" s="81"/>
      <c r="BN305" s="81"/>
      <c r="BO305" s="81"/>
      <c r="BP305" s="81"/>
      <c r="BQ305" s="81"/>
      <c r="BR305" s="81"/>
      <c r="BS305" s="81"/>
      <c r="BT305" s="81"/>
      <c r="BU305" s="81"/>
      <c r="BV305" s="81"/>
      <c r="BW305" s="81"/>
      <c r="BX305" s="81"/>
      <c r="BY305" s="81"/>
      <c r="BZ305" s="81"/>
      <c r="CA305" s="43"/>
      <c r="CB305" s="24" t="str">
        <f t="shared" si="30"/>
        <v>Riadok bude skrytý.</v>
      </c>
      <c r="CC305" s="28" t="s">
        <v>9</v>
      </c>
      <c r="CW305" s="3">
        <f t="shared" si="34"/>
        <v>0</v>
      </c>
      <c r="CZ305" s="3">
        <f t="shared" si="31"/>
        <v>1</v>
      </c>
      <c r="DA305" s="3">
        <f t="shared" si="33"/>
        <v>0</v>
      </c>
      <c r="DZ305" s="10"/>
    </row>
    <row r="306" spans="1:130" hidden="1" x14ac:dyDescent="0.25">
      <c r="A306" s="7"/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1"/>
      <c r="AN306" s="81"/>
      <c r="AO306" s="81"/>
      <c r="AP306" s="81"/>
      <c r="AQ306" s="81"/>
      <c r="AR306" s="81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1"/>
      <c r="BD306" s="81"/>
      <c r="BE306" s="81"/>
      <c r="BF306" s="81"/>
      <c r="BG306" s="81"/>
      <c r="BH306" s="81"/>
      <c r="BI306" s="81"/>
      <c r="BJ306" s="81"/>
      <c r="BK306" s="81"/>
      <c r="BL306" s="81"/>
      <c r="BM306" s="81"/>
      <c r="BN306" s="81"/>
      <c r="BO306" s="81"/>
      <c r="BP306" s="81"/>
      <c r="BQ306" s="81"/>
      <c r="BR306" s="81"/>
      <c r="BS306" s="81"/>
      <c r="BT306" s="81"/>
      <c r="BU306" s="81"/>
      <c r="BV306" s="81"/>
      <c r="BW306" s="81"/>
      <c r="BX306" s="81"/>
      <c r="BY306" s="81"/>
      <c r="BZ306" s="81"/>
      <c r="CA306" s="43"/>
      <c r="CB306" s="24" t="str">
        <f t="shared" si="30"/>
        <v>Riadok bude skrytý.</v>
      </c>
      <c r="CC306" s="28" t="s">
        <v>9</v>
      </c>
      <c r="CW306" s="3">
        <f t="shared" si="34"/>
        <v>0</v>
      </c>
      <c r="CZ306" s="3">
        <f t="shared" si="31"/>
        <v>1</v>
      </c>
      <c r="DA306" s="3">
        <f t="shared" si="33"/>
        <v>0</v>
      </c>
      <c r="DZ306" s="10"/>
    </row>
    <row r="307" spans="1:130" hidden="1" x14ac:dyDescent="0.25">
      <c r="A307" s="7"/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1"/>
      <c r="AN307" s="81"/>
      <c r="AO307" s="81"/>
      <c r="AP307" s="81"/>
      <c r="AQ307" s="81"/>
      <c r="AR307" s="81"/>
      <c r="AS307" s="81"/>
      <c r="AT307" s="81"/>
      <c r="AU307" s="81"/>
      <c r="AV307" s="81"/>
      <c r="AW307" s="81"/>
      <c r="AX307" s="81"/>
      <c r="AY307" s="81"/>
      <c r="AZ307" s="81"/>
      <c r="BA307" s="81"/>
      <c r="BB307" s="81"/>
      <c r="BC307" s="81"/>
      <c r="BD307" s="81"/>
      <c r="BE307" s="81"/>
      <c r="BF307" s="81"/>
      <c r="BG307" s="81"/>
      <c r="BH307" s="81"/>
      <c r="BI307" s="81"/>
      <c r="BJ307" s="81"/>
      <c r="BK307" s="81"/>
      <c r="BL307" s="81"/>
      <c r="BM307" s="81"/>
      <c r="BN307" s="81"/>
      <c r="BO307" s="81"/>
      <c r="BP307" s="81"/>
      <c r="BQ307" s="81"/>
      <c r="BR307" s="81"/>
      <c r="BS307" s="81"/>
      <c r="BT307" s="81"/>
      <c r="BU307" s="81"/>
      <c r="BV307" s="81"/>
      <c r="BW307" s="81"/>
      <c r="BX307" s="81"/>
      <c r="BY307" s="81"/>
      <c r="BZ307" s="81"/>
      <c r="CA307" s="43"/>
      <c r="CB307" s="24" t="str">
        <f t="shared" si="30"/>
        <v>Riadok bude skrytý.</v>
      </c>
      <c r="CC307" s="28" t="s">
        <v>9</v>
      </c>
      <c r="CW307" s="3">
        <f t="shared" si="34"/>
        <v>0</v>
      </c>
      <c r="CZ307" s="3">
        <f t="shared" si="31"/>
        <v>1</v>
      </c>
      <c r="DA307" s="3">
        <f t="shared" si="33"/>
        <v>0</v>
      </c>
      <c r="DZ307" s="10"/>
    </row>
    <row r="308" spans="1:130" hidden="1" x14ac:dyDescent="0.25">
      <c r="A308" s="7"/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1"/>
      <c r="BD308" s="81"/>
      <c r="BE308" s="81"/>
      <c r="BF308" s="81"/>
      <c r="BG308" s="81"/>
      <c r="BH308" s="81"/>
      <c r="BI308" s="81"/>
      <c r="BJ308" s="81"/>
      <c r="BK308" s="81"/>
      <c r="BL308" s="81"/>
      <c r="BM308" s="81"/>
      <c r="BN308" s="81"/>
      <c r="BO308" s="81"/>
      <c r="BP308" s="81"/>
      <c r="BQ308" s="81"/>
      <c r="BR308" s="81"/>
      <c r="BS308" s="81"/>
      <c r="BT308" s="81"/>
      <c r="BU308" s="81"/>
      <c r="BV308" s="81"/>
      <c r="BW308" s="81"/>
      <c r="BX308" s="81"/>
      <c r="BY308" s="81"/>
      <c r="BZ308" s="81"/>
      <c r="CA308" s="43"/>
      <c r="CB308" s="24" t="str">
        <f t="shared" si="30"/>
        <v>Riadok bude skrytý.</v>
      </c>
      <c r="CC308" s="28" t="s">
        <v>9</v>
      </c>
      <c r="CW308" s="3">
        <f t="shared" si="34"/>
        <v>0</v>
      </c>
      <c r="CZ308" s="3">
        <f t="shared" si="31"/>
        <v>1</v>
      </c>
      <c r="DA308" s="3">
        <f t="shared" si="33"/>
        <v>0</v>
      </c>
      <c r="DZ308" s="10"/>
    </row>
    <row r="309" spans="1:130" hidden="1" x14ac:dyDescent="0.25">
      <c r="A309" s="7"/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1"/>
      <c r="AJ309" s="81"/>
      <c r="AK309" s="81"/>
      <c r="AL309" s="81"/>
      <c r="AM309" s="81"/>
      <c r="AN309" s="81"/>
      <c r="AO309" s="81"/>
      <c r="AP309" s="81"/>
      <c r="AQ309" s="81"/>
      <c r="AR309" s="81"/>
      <c r="AS309" s="81"/>
      <c r="AT309" s="81"/>
      <c r="AU309" s="81"/>
      <c r="AV309" s="81"/>
      <c r="AW309" s="81"/>
      <c r="AX309" s="81"/>
      <c r="AY309" s="81"/>
      <c r="AZ309" s="81"/>
      <c r="BA309" s="81"/>
      <c r="BB309" s="81"/>
      <c r="BC309" s="81"/>
      <c r="BD309" s="81"/>
      <c r="BE309" s="81"/>
      <c r="BF309" s="81"/>
      <c r="BG309" s="81"/>
      <c r="BH309" s="81"/>
      <c r="BI309" s="81"/>
      <c r="BJ309" s="81"/>
      <c r="BK309" s="81"/>
      <c r="BL309" s="81"/>
      <c r="BM309" s="81"/>
      <c r="BN309" s="81"/>
      <c r="BO309" s="81"/>
      <c r="BP309" s="81"/>
      <c r="BQ309" s="81"/>
      <c r="BR309" s="81"/>
      <c r="BS309" s="81"/>
      <c r="BT309" s="81"/>
      <c r="BU309" s="81"/>
      <c r="BV309" s="81"/>
      <c r="BW309" s="81"/>
      <c r="BX309" s="81"/>
      <c r="BY309" s="81"/>
      <c r="BZ309" s="81"/>
      <c r="CA309" s="43"/>
      <c r="CB309" s="24" t="str">
        <f t="shared" si="30"/>
        <v>Riadok bude skrytý.</v>
      </c>
      <c r="CC309" s="28" t="s">
        <v>9</v>
      </c>
      <c r="CW309" s="3">
        <f t="shared" si="34"/>
        <v>0</v>
      </c>
      <c r="CZ309" s="3">
        <f t="shared" si="31"/>
        <v>1</v>
      </c>
      <c r="DA309" s="3">
        <f t="shared" si="33"/>
        <v>0</v>
      </c>
      <c r="DZ309" s="10"/>
    </row>
    <row r="310" spans="1:130" hidden="1" x14ac:dyDescent="0.25">
      <c r="A310" s="7"/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1"/>
      <c r="AN310" s="81"/>
      <c r="AO310" s="81"/>
      <c r="AP310" s="81"/>
      <c r="AQ310" s="81"/>
      <c r="AR310" s="81"/>
      <c r="AS310" s="81"/>
      <c r="AT310" s="81"/>
      <c r="AU310" s="81"/>
      <c r="AV310" s="81"/>
      <c r="AW310" s="81"/>
      <c r="AX310" s="81"/>
      <c r="AY310" s="81"/>
      <c r="AZ310" s="81"/>
      <c r="BA310" s="81"/>
      <c r="BB310" s="81"/>
      <c r="BC310" s="81"/>
      <c r="BD310" s="81"/>
      <c r="BE310" s="81"/>
      <c r="BF310" s="81"/>
      <c r="BG310" s="81"/>
      <c r="BH310" s="81"/>
      <c r="BI310" s="81"/>
      <c r="BJ310" s="81"/>
      <c r="BK310" s="81"/>
      <c r="BL310" s="81"/>
      <c r="BM310" s="81"/>
      <c r="BN310" s="81"/>
      <c r="BO310" s="81"/>
      <c r="BP310" s="81"/>
      <c r="BQ310" s="81"/>
      <c r="BR310" s="81"/>
      <c r="BS310" s="81"/>
      <c r="BT310" s="81"/>
      <c r="BU310" s="81"/>
      <c r="BV310" s="81"/>
      <c r="BW310" s="81"/>
      <c r="BX310" s="81"/>
      <c r="BY310" s="81"/>
      <c r="BZ310" s="81"/>
      <c r="CA310" s="43"/>
      <c r="CB310" s="24" t="str">
        <f t="shared" si="30"/>
        <v>Riadok bude skrytý.</v>
      </c>
      <c r="CC310" s="28" t="s">
        <v>9</v>
      </c>
      <c r="CW310" s="3">
        <f t="shared" si="34"/>
        <v>0</v>
      </c>
      <c r="CZ310" s="3">
        <f t="shared" si="31"/>
        <v>1</v>
      </c>
      <c r="DA310" s="3">
        <f t="shared" si="33"/>
        <v>0</v>
      </c>
      <c r="DZ310" s="10"/>
    </row>
    <row r="311" spans="1:130" hidden="1" x14ac:dyDescent="0.25">
      <c r="A311" s="7"/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1"/>
      <c r="AN311" s="81"/>
      <c r="AO311" s="81"/>
      <c r="AP311" s="81"/>
      <c r="AQ311" s="81"/>
      <c r="AR311" s="81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1"/>
      <c r="BD311" s="81"/>
      <c r="BE311" s="81"/>
      <c r="BF311" s="81"/>
      <c r="BG311" s="81"/>
      <c r="BH311" s="81"/>
      <c r="BI311" s="81"/>
      <c r="BJ311" s="81"/>
      <c r="BK311" s="81"/>
      <c r="BL311" s="81"/>
      <c r="BM311" s="81"/>
      <c r="BN311" s="81"/>
      <c r="BO311" s="81"/>
      <c r="BP311" s="81"/>
      <c r="BQ311" s="81"/>
      <c r="BR311" s="81"/>
      <c r="BS311" s="81"/>
      <c r="BT311" s="81"/>
      <c r="BU311" s="81"/>
      <c r="BV311" s="81"/>
      <c r="BW311" s="81"/>
      <c r="BX311" s="81"/>
      <c r="BY311" s="81"/>
      <c r="BZ311" s="81"/>
      <c r="CA311" s="43"/>
      <c r="CB311" s="24" t="str">
        <f t="shared" si="30"/>
        <v>Riadok bude skrytý.</v>
      </c>
      <c r="CC311" s="28" t="s">
        <v>9</v>
      </c>
      <c r="CW311" s="3">
        <f t="shared" si="34"/>
        <v>0</v>
      </c>
      <c r="CZ311" s="3">
        <f t="shared" si="31"/>
        <v>1</v>
      </c>
      <c r="DA311" s="3">
        <f t="shared" si="33"/>
        <v>0</v>
      </c>
      <c r="DZ311" s="10"/>
    </row>
    <row r="312" spans="1:130" hidden="1" x14ac:dyDescent="0.25">
      <c r="A312" s="7"/>
      <c r="CA312" s="33"/>
      <c r="CB312" s="24" t="str">
        <f t="shared" si="30"/>
        <v>Riadok bude skrytý.</v>
      </c>
      <c r="CC312" s="28" t="s">
        <v>33</v>
      </c>
      <c r="CW312" s="44">
        <f>+IF(SUM(CW314:CW333)=0,0,1)</f>
        <v>1</v>
      </c>
      <c r="CZ312" s="3">
        <f t="shared" si="31"/>
        <v>0</v>
      </c>
      <c r="DA312" s="3">
        <f t="shared" si="33"/>
        <v>0</v>
      </c>
      <c r="DZ312" s="10"/>
    </row>
    <row r="313" spans="1:130" hidden="1" x14ac:dyDescent="0.25">
      <c r="A313" s="7"/>
      <c r="B313" s="41" t="s">
        <v>24</v>
      </c>
      <c r="C313" s="37" t="s">
        <v>87</v>
      </c>
      <c r="D313" s="37"/>
      <c r="E313" s="37"/>
      <c r="F313" s="37"/>
      <c r="CA313" s="12" t="s">
        <v>4</v>
      </c>
      <c r="CB313" s="24" t="str">
        <f t="shared" si="30"/>
        <v>Riadok bude skrytý.</v>
      </c>
      <c r="CC313" s="28" t="s">
        <v>33</v>
      </c>
      <c r="CW313" s="3">
        <f>+IF(SUM(CW314:CW333)=0,0,1)</f>
        <v>1</v>
      </c>
      <c r="CZ313" s="3">
        <f t="shared" si="31"/>
        <v>0</v>
      </c>
      <c r="DA313" s="3">
        <f t="shared" si="33"/>
        <v>0</v>
      </c>
      <c r="DZ313" s="10"/>
    </row>
    <row r="314" spans="1:130" hidden="1" x14ac:dyDescent="0.25">
      <c r="A314" s="7"/>
      <c r="B314" s="81" t="s">
        <v>88</v>
      </c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1"/>
      <c r="AR314" s="81"/>
      <c r="AS314" s="81"/>
      <c r="AT314" s="81"/>
      <c r="AU314" s="81"/>
      <c r="AV314" s="81"/>
      <c r="AW314" s="81"/>
      <c r="AX314" s="81"/>
      <c r="AY314" s="81"/>
      <c r="AZ314" s="81"/>
      <c r="BA314" s="81"/>
      <c r="BB314" s="81"/>
      <c r="BC314" s="81"/>
      <c r="BD314" s="81"/>
      <c r="BE314" s="81"/>
      <c r="BF314" s="81"/>
      <c r="BG314" s="81"/>
      <c r="BH314" s="81"/>
      <c r="BI314" s="81"/>
      <c r="BJ314" s="81"/>
      <c r="BK314" s="81"/>
      <c r="BL314" s="81"/>
      <c r="BM314" s="81"/>
      <c r="BN314" s="81"/>
      <c r="BO314" s="81"/>
      <c r="BP314" s="81"/>
      <c r="BQ314" s="81"/>
      <c r="BR314" s="81"/>
      <c r="BS314" s="81"/>
      <c r="BT314" s="81"/>
      <c r="BU314" s="81"/>
      <c r="BV314" s="81"/>
      <c r="BW314" s="81"/>
      <c r="BX314" s="81"/>
      <c r="BY314" s="81"/>
      <c r="BZ314" s="81"/>
      <c r="CA314" s="43"/>
      <c r="CB314" s="24" t="str">
        <f t="shared" si="30"/>
        <v>Riadok bude skrytý.</v>
      </c>
      <c r="CC314" s="28" t="s">
        <v>33</v>
      </c>
      <c r="CW314" s="3">
        <f t="shared" ref="CW314:CW333" si="35">+IF(B314="",0,1)</f>
        <v>1</v>
      </c>
      <c r="CZ314" s="3">
        <f t="shared" si="31"/>
        <v>0</v>
      </c>
      <c r="DA314" s="3">
        <f t="shared" si="33"/>
        <v>0</v>
      </c>
      <c r="DZ314" s="10"/>
    </row>
    <row r="315" spans="1:130" hidden="1" x14ac:dyDescent="0.25">
      <c r="A315" s="7"/>
      <c r="B315" s="81" t="s">
        <v>89</v>
      </c>
      <c r="C315" s="81"/>
      <c r="D315" s="81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1"/>
      <c r="BC315" s="81"/>
      <c r="BD315" s="81"/>
      <c r="BE315" s="81"/>
      <c r="BF315" s="81"/>
      <c r="BG315" s="81"/>
      <c r="BH315" s="81"/>
      <c r="BI315" s="81"/>
      <c r="BJ315" s="81"/>
      <c r="BK315" s="81"/>
      <c r="BL315" s="81"/>
      <c r="BM315" s="81"/>
      <c r="BN315" s="81"/>
      <c r="BO315" s="81"/>
      <c r="BP315" s="81"/>
      <c r="BQ315" s="81"/>
      <c r="BR315" s="81"/>
      <c r="BS315" s="81"/>
      <c r="BT315" s="81"/>
      <c r="BU315" s="81"/>
      <c r="BV315" s="81"/>
      <c r="BW315" s="81"/>
      <c r="BX315" s="81"/>
      <c r="BY315" s="81"/>
      <c r="BZ315" s="81"/>
      <c r="CA315" s="43"/>
      <c r="CB315" s="24" t="str">
        <f t="shared" si="30"/>
        <v>Riadok bude skrytý.</v>
      </c>
      <c r="CC315" s="28" t="s">
        <v>33</v>
      </c>
      <c r="CW315" s="3">
        <f t="shared" si="35"/>
        <v>1</v>
      </c>
      <c r="CZ315" s="3">
        <f t="shared" si="31"/>
        <v>0</v>
      </c>
      <c r="DA315" s="3">
        <f t="shared" si="33"/>
        <v>0</v>
      </c>
      <c r="DZ315" s="10"/>
    </row>
    <row r="316" spans="1:130" hidden="1" x14ac:dyDescent="0.25">
      <c r="A316" s="7"/>
      <c r="B316" s="81" t="s">
        <v>90</v>
      </c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1"/>
      <c r="BD316" s="81"/>
      <c r="BE316" s="81"/>
      <c r="BF316" s="81"/>
      <c r="BG316" s="81"/>
      <c r="BH316" s="81"/>
      <c r="BI316" s="81"/>
      <c r="BJ316" s="81"/>
      <c r="BK316" s="81"/>
      <c r="BL316" s="81"/>
      <c r="BM316" s="81"/>
      <c r="BN316" s="81"/>
      <c r="BO316" s="81"/>
      <c r="BP316" s="81"/>
      <c r="BQ316" s="81"/>
      <c r="BR316" s="81"/>
      <c r="BS316" s="81"/>
      <c r="BT316" s="81"/>
      <c r="BU316" s="81"/>
      <c r="BV316" s="81"/>
      <c r="BW316" s="81"/>
      <c r="BX316" s="81"/>
      <c r="BY316" s="81"/>
      <c r="BZ316" s="81"/>
      <c r="CA316" s="43"/>
      <c r="CB316" s="24" t="str">
        <f t="shared" si="30"/>
        <v>Riadok bude skrytý.</v>
      </c>
      <c r="CC316" s="28" t="s">
        <v>33</v>
      </c>
      <c r="CW316" s="3">
        <f t="shared" si="35"/>
        <v>1</v>
      </c>
      <c r="CZ316" s="3">
        <f t="shared" si="31"/>
        <v>0</v>
      </c>
      <c r="DA316" s="3">
        <f t="shared" si="33"/>
        <v>0</v>
      </c>
      <c r="DZ316" s="10"/>
    </row>
    <row r="317" spans="1:130" ht="15" hidden="1" customHeight="1" x14ac:dyDescent="0.25">
      <c r="A317" s="7"/>
      <c r="B317" s="174" t="s">
        <v>91</v>
      </c>
      <c r="C317" s="174"/>
      <c r="D317" s="174"/>
      <c r="E317" s="174"/>
      <c r="F317" s="174"/>
      <c r="G317" s="174"/>
      <c r="H317" s="174"/>
      <c r="I317" s="174"/>
      <c r="J317" s="174"/>
      <c r="K317" s="174"/>
      <c r="L317" s="174"/>
      <c r="M317" s="174"/>
      <c r="N317" s="174"/>
      <c r="O317" s="174"/>
      <c r="P317" s="174"/>
      <c r="Q317" s="174"/>
      <c r="R317" s="174"/>
      <c r="S317" s="174"/>
      <c r="T317" s="174"/>
      <c r="U317" s="174"/>
      <c r="V317" s="174"/>
      <c r="W317" s="174"/>
      <c r="X317" s="174"/>
      <c r="Y317" s="174"/>
      <c r="Z317" s="174"/>
      <c r="AA317" s="174"/>
      <c r="AB317" s="174"/>
      <c r="AC317" s="174"/>
      <c r="AD317" s="174"/>
      <c r="AE317" s="174"/>
      <c r="AF317" s="174"/>
      <c r="AG317" s="174"/>
      <c r="AH317" s="174"/>
      <c r="AI317" s="174"/>
      <c r="AJ317" s="174"/>
      <c r="AK317" s="174"/>
      <c r="AL317" s="174"/>
      <c r="AM317" s="174"/>
      <c r="AN317" s="174"/>
      <c r="AO317" s="174"/>
      <c r="AP317" s="174"/>
      <c r="AQ317" s="174"/>
      <c r="AR317" s="174"/>
      <c r="AS317" s="174"/>
      <c r="AT317" s="174"/>
      <c r="AU317" s="174"/>
      <c r="AV317" s="174"/>
      <c r="AW317" s="174"/>
      <c r="AX317" s="174"/>
      <c r="AY317" s="174"/>
      <c r="AZ317" s="174"/>
      <c r="BA317" s="174"/>
      <c r="BB317" s="174"/>
      <c r="BC317" s="174"/>
      <c r="BD317" s="174"/>
      <c r="BE317" s="174"/>
      <c r="BF317" s="174"/>
      <c r="BG317" s="174"/>
      <c r="BH317" s="174"/>
      <c r="BI317" s="174"/>
      <c r="BJ317" s="174"/>
      <c r="BK317" s="174"/>
      <c r="BL317" s="174"/>
      <c r="BM317" s="174"/>
      <c r="BN317" s="174"/>
      <c r="BO317" s="174"/>
      <c r="BP317" s="174"/>
      <c r="BQ317" s="174"/>
      <c r="BR317" s="174"/>
      <c r="BS317" s="174"/>
      <c r="BT317" s="174"/>
      <c r="BU317" s="174"/>
      <c r="BV317" s="174"/>
      <c r="BW317" s="174"/>
      <c r="BX317" s="174"/>
      <c r="BY317" s="174"/>
      <c r="BZ317" s="174"/>
      <c r="CA317" s="43"/>
      <c r="CB317" s="24" t="str">
        <f t="shared" si="30"/>
        <v>Riadok bude skrytý.</v>
      </c>
      <c r="CC317" s="28" t="s">
        <v>33</v>
      </c>
      <c r="CW317" s="3">
        <f t="shared" si="35"/>
        <v>1</v>
      </c>
      <c r="CZ317" s="3">
        <f t="shared" si="31"/>
        <v>0</v>
      </c>
      <c r="DA317" s="3">
        <f t="shared" si="33"/>
        <v>0</v>
      </c>
      <c r="DZ317" s="10"/>
    </row>
    <row r="318" spans="1:130" hidden="1" x14ac:dyDescent="0.25">
      <c r="A318" s="7"/>
      <c r="B318" s="81" t="s">
        <v>92</v>
      </c>
      <c r="C318" s="81"/>
      <c r="D318" s="81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1"/>
      <c r="BD318" s="81"/>
      <c r="BE318" s="81"/>
      <c r="BF318" s="81"/>
      <c r="BG318" s="81"/>
      <c r="BH318" s="81"/>
      <c r="BI318" s="81"/>
      <c r="BJ318" s="81"/>
      <c r="BK318" s="81"/>
      <c r="BL318" s="81"/>
      <c r="BM318" s="81"/>
      <c r="BN318" s="81"/>
      <c r="BO318" s="81"/>
      <c r="BP318" s="81"/>
      <c r="BQ318" s="81"/>
      <c r="BR318" s="81"/>
      <c r="BS318" s="81"/>
      <c r="BT318" s="81"/>
      <c r="BU318" s="81"/>
      <c r="BV318" s="81"/>
      <c r="BW318" s="81"/>
      <c r="BX318" s="81"/>
      <c r="BY318" s="81"/>
      <c r="BZ318" s="81"/>
      <c r="CA318" s="43"/>
      <c r="CB318" s="24" t="str">
        <f t="shared" si="30"/>
        <v>Riadok bude skrytý.</v>
      </c>
      <c r="CC318" s="28" t="s">
        <v>33</v>
      </c>
      <c r="CW318" s="3">
        <f t="shared" si="35"/>
        <v>1</v>
      </c>
      <c r="CZ318" s="3">
        <f t="shared" si="31"/>
        <v>0</v>
      </c>
      <c r="DA318" s="3">
        <f t="shared" si="33"/>
        <v>0</v>
      </c>
      <c r="DZ318" s="10"/>
    </row>
    <row r="319" spans="1:130" hidden="1" x14ac:dyDescent="0.25">
      <c r="A319" s="7"/>
      <c r="B319" s="81" t="s">
        <v>93</v>
      </c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1"/>
      <c r="AN319" s="81"/>
      <c r="AO319" s="81"/>
      <c r="AP319" s="81"/>
      <c r="AQ319" s="81"/>
      <c r="AR319" s="81"/>
      <c r="AS319" s="81"/>
      <c r="AT319" s="81"/>
      <c r="AU319" s="81"/>
      <c r="AV319" s="81"/>
      <c r="AW319" s="81"/>
      <c r="AX319" s="81"/>
      <c r="AY319" s="81"/>
      <c r="AZ319" s="81"/>
      <c r="BA319" s="81"/>
      <c r="BB319" s="81"/>
      <c r="BC319" s="81"/>
      <c r="BD319" s="81"/>
      <c r="BE319" s="81"/>
      <c r="BF319" s="81"/>
      <c r="BG319" s="81"/>
      <c r="BH319" s="81"/>
      <c r="BI319" s="81"/>
      <c r="BJ319" s="81"/>
      <c r="BK319" s="81"/>
      <c r="BL319" s="81"/>
      <c r="BM319" s="81"/>
      <c r="BN319" s="81"/>
      <c r="BO319" s="81"/>
      <c r="BP319" s="81"/>
      <c r="BQ319" s="81"/>
      <c r="BR319" s="81"/>
      <c r="BS319" s="81"/>
      <c r="BT319" s="81"/>
      <c r="BU319" s="81"/>
      <c r="BV319" s="81"/>
      <c r="BW319" s="81"/>
      <c r="BX319" s="81"/>
      <c r="BY319" s="81"/>
      <c r="BZ319" s="81"/>
      <c r="CA319" s="43"/>
      <c r="CB319" s="24" t="str">
        <f t="shared" si="30"/>
        <v>Riadok bude skrytý.</v>
      </c>
      <c r="CC319" s="28" t="s">
        <v>33</v>
      </c>
      <c r="CW319" s="3">
        <f t="shared" si="35"/>
        <v>1</v>
      </c>
      <c r="CZ319" s="3">
        <f t="shared" si="31"/>
        <v>0</v>
      </c>
      <c r="DA319" s="3">
        <f t="shared" si="33"/>
        <v>0</v>
      </c>
      <c r="DZ319" s="10"/>
    </row>
    <row r="320" spans="1:130" hidden="1" x14ac:dyDescent="0.25">
      <c r="A320" s="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57"/>
      <c r="BT320" s="57"/>
      <c r="BU320" s="57"/>
      <c r="BV320" s="57"/>
      <c r="BW320" s="57"/>
      <c r="BX320" s="57"/>
      <c r="BY320" s="57"/>
      <c r="BZ320" s="57"/>
      <c r="CA320" s="43"/>
      <c r="CB320" s="24" t="str">
        <f t="shared" si="30"/>
        <v>Riadok bude skrytý.</v>
      </c>
      <c r="CC320" s="28" t="s">
        <v>9</v>
      </c>
      <c r="CW320" s="3">
        <f t="shared" si="35"/>
        <v>0</v>
      </c>
      <c r="CZ320" s="3">
        <f t="shared" si="31"/>
        <v>1</v>
      </c>
      <c r="DA320" s="3">
        <f t="shared" si="33"/>
        <v>0</v>
      </c>
      <c r="DZ320" s="10"/>
    </row>
    <row r="321" spans="1:130" hidden="1" x14ac:dyDescent="0.25">
      <c r="A321" s="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57"/>
      <c r="BU321" s="57"/>
      <c r="BV321" s="57"/>
      <c r="BW321" s="57"/>
      <c r="BX321" s="57"/>
      <c r="BY321" s="57"/>
      <c r="BZ321" s="57"/>
      <c r="CA321" s="43"/>
      <c r="CB321" s="24" t="str">
        <f t="shared" si="30"/>
        <v>Riadok bude skrytý.</v>
      </c>
      <c r="CC321" s="28" t="s">
        <v>9</v>
      </c>
      <c r="CW321" s="3">
        <f t="shared" si="35"/>
        <v>0</v>
      </c>
      <c r="CZ321" s="3">
        <f t="shared" si="31"/>
        <v>1</v>
      </c>
      <c r="DA321" s="3">
        <f t="shared" si="33"/>
        <v>0</v>
      </c>
      <c r="DZ321" s="10"/>
    </row>
    <row r="322" spans="1:130" hidden="1" x14ac:dyDescent="0.25">
      <c r="A322" s="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57"/>
      <c r="BT322" s="57"/>
      <c r="BU322" s="57"/>
      <c r="BV322" s="57"/>
      <c r="BW322" s="57"/>
      <c r="BX322" s="57"/>
      <c r="BY322" s="57"/>
      <c r="BZ322" s="57"/>
      <c r="CA322" s="43"/>
      <c r="CB322" s="24" t="str">
        <f t="shared" si="30"/>
        <v>Riadok bude skrytý.</v>
      </c>
      <c r="CC322" s="28" t="s">
        <v>9</v>
      </c>
      <c r="CW322" s="3">
        <f t="shared" si="35"/>
        <v>0</v>
      </c>
      <c r="CZ322" s="3">
        <f t="shared" si="31"/>
        <v>1</v>
      </c>
      <c r="DA322" s="3">
        <f t="shared" si="33"/>
        <v>0</v>
      </c>
      <c r="DZ322" s="10"/>
    </row>
    <row r="323" spans="1:130" hidden="1" x14ac:dyDescent="0.25">
      <c r="A323" s="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57"/>
      <c r="BT323" s="57"/>
      <c r="BU323" s="57"/>
      <c r="BV323" s="57"/>
      <c r="BW323" s="57"/>
      <c r="BX323" s="57"/>
      <c r="BY323" s="57"/>
      <c r="BZ323" s="57"/>
      <c r="CA323" s="43"/>
      <c r="CB323" s="24" t="str">
        <f t="shared" si="30"/>
        <v>Riadok bude skrytý.</v>
      </c>
      <c r="CC323" s="28" t="s">
        <v>9</v>
      </c>
      <c r="CW323" s="3">
        <f t="shared" si="35"/>
        <v>0</v>
      </c>
      <c r="CZ323" s="3">
        <f t="shared" si="31"/>
        <v>1</v>
      </c>
      <c r="DA323" s="3">
        <f t="shared" si="33"/>
        <v>0</v>
      </c>
      <c r="DZ323" s="10"/>
    </row>
    <row r="324" spans="1:130" hidden="1" x14ac:dyDescent="0.25">
      <c r="A324" s="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57"/>
      <c r="BU324" s="57"/>
      <c r="BV324" s="57"/>
      <c r="BW324" s="57"/>
      <c r="BX324" s="57"/>
      <c r="BY324" s="57"/>
      <c r="BZ324" s="57"/>
      <c r="CA324" s="43"/>
      <c r="CB324" s="24" t="str">
        <f t="shared" si="30"/>
        <v>Riadok bude skrytý.</v>
      </c>
      <c r="CC324" s="28" t="s">
        <v>9</v>
      </c>
      <c r="CW324" s="3">
        <f t="shared" si="35"/>
        <v>0</v>
      </c>
      <c r="CZ324" s="3">
        <f t="shared" si="31"/>
        <v>1</v>
      </c>
      <c r="DA324" s="3">
        <f t="shared" si="33"/>
        <v>0</v>
      </c>
      <c r="DZ324" s="10"/>
    </row>
    <row r="325" spans="1:130" hidden="1" x14ac:dyDescent="0.25">
      <c r="A325" s="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57"/>
      <c r="BT325" s="57"/>
      <c r="BU325" s="57"/>
      <c r="BV325" s="57"/>
      <c r="BW325" s="57"/>
      <c r="BX325" s="57"/>
      <c r="BY325" s="57"/>
      <c r="BZ325" s="57"/>
      <c r="CA325" s="43"/>
      <c r="CB325" s="24" t="str">
        <f t="shared" ref="CB325:CB388" si="36">+IF(DA325=0,"Riadok bude skrytý.","Riadok bude vidieť.")</f>
        <v>Riadok bude skrytý.</v>
      </c>
      <c r="CC325" s="28" t="s">
        <v>9</v>
      </c>
      <c r="CW325" s="3">
        <f t="shared" si="35"/>
        <v>0</v>
      </c>
      <c r="CZ325" s="3">
        <f t="shared" ref="CZ325:CZ388" si="37">IF(CC325="",1,IF(CC325="Chcem skryť riadok.",0,1))</f>
        <v>1</v>
      </c>
      <c r="DA325" s="3">
        <f t="shared" si="33"/>
        <v>0</v>
      </c>
      <c r="DZ325" s="10"/>
    </row>
    <row r="326" spans="1:130" hidden="1" x14ac:dyDescent="0.25">
      <c r="A326" s="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57"/>
      <c r="BU326" s="57"/>
      <c r="BV326" s="57"/>
      <c r="BW326" s="57"/>
      <c r="BX326" s="57"/>
      <c r="BY326" s="57"/>
      <c r="BZ326" s="57"/>
      <c r="CA326" s="43"/>
      <c r="CB326" s="24" t="str">
        <f t="shared" si="36"/>
        <v>Riadok bude skrytý.</v>
      </c>
      <c r="CC326" s="28" t="s">
        <v>9</v>
      </c>
      <c r="CW326" s="3">
        <f t="shared" si="35"/>
        <v>0</v>
      </c>
      <c r="CZ326" s="3">
        <f t="shared" si="37"/>
        <v>1</v>
      </c>
      <c r="DA326" s="3">
        <f t="shared" si="33"/>
        <v>0</v>
      </c>
      <c r="DZ326" s="10"/>
    </row>
    <row r="327" spans="1:130" hidden="1" x14ac:dyDescent="0.25">
      <c r="A327" s="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57"/>
      <c r="BT327" s="57"/>
      <c r="BU327" s="57"/>
      <c r="BV327" s="57"/>
      <c r="BW327" s="57"/>
      <c r="BX327" s="57"/>
      <c r="BY327" s="57"/>
      <c r="BZ327" s="57"/>
      <c r="CA327" s="43"/>
      <c r="CB327" s="24" t="str">
        <f t="shared" si="36"/>
        <v>Riadok bude skrytý.</v>
      </c>
      <c r="CC327" s="28" t="s">
        <v>9</v>
      </c>
      <c r="CW327" s="3">
        <f t="shared" si="35"/>
        <v>0</v>
      </c>
      <c r="CZ327" s="3">
        <f t="shared" si="37"/>
        <v>1</v>
      </c>
      <c r="DA327" s="3">
        <f t="shared" si="33"/>
        <v>0</v>
      </c>
      <c r="DZ327" s="10"/>
    </row>
    <row r="328" spans="1:130" hidden="1" x14ac:dyDescent="0.25">
      <c r="A328" s="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57"/>
      <c r="BT328" s="57"/>
      <c r="BU328" s="57"/>
      <c r="BV328" s="57"/>
      <c r="BW328" s="57"/>
      <c r="BX328" s="57"/>
      <c r="BY328" s="57"/>
      <c r="BZ328" s="57"/>
      <c r="CA328" s="43"/>
      <c r="CB328" s="24" t="str">
        <f t="shared" si="36"/>
        <v>Riadok bude skrytý.</v>
      </c>
      <c r="CC328" s="28" t="s">
        <v>9</v>
      </c>
      <c r="CW328" s="3">
        <f t="shared" si="35"/>
        <v>0</v>
      </c>
      <c r="CZ328" s="3">
        <f t="shared" si="37"/>
        <v>1</v>
      </c>
      <c r="DA328" s="3">
        <f t="shared" si="33"/>
        <v>0</v>
      </c>
      <c r="DZ328" s="10"/>
    </row>
    <row r="329" spans="1:130" hidden="1" x14ac:dyDescent="0.25">
      <c r="A329" s="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57"/>
      <c r="BU329" s="57"/>
      <c r="BV329" s="57"/>
      <c r="BW329" s="57"/>
      <c r="BX329" s="57"/>
      <c r="BY329" s="57"/>
      <c r="BZ329" s="57"/>
      <c r="CA329" s="43"/>
      <c r="CB329" s="24" t="str">
        <f t="shared" si="36"/>
        <v>Riadok bude skrytý.</v>
      </c>
      <c r="CC329" s="28" t="s">
        <v>9</v>
      </c>
      <c r="CW329" s="3">
        <f t="shared" si="35"/>
        <v>0</v>
      </c>
      <c r="CZ329" s="3">
        <f t="shared" si="37"/>
        <v>1</v>
      </c>
      <c r="DA329" s="3">
        <f t="shared" si="33"/>
        <v>0</v>
      </c>
      <c r="DZ329" s="10"/>
    </row>
    <row r="330" spans="1:130" hidden="1" x14ac:dyDescent="0.25">
      <c r="A330" s="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57"/>
      <c r="BU330" s="57"/>
      <c r="BV330" s="57"/>
      <c r="BW330" s="57"/>
      <c r="BX330" s="57"/>
      <c r="BY330" s="57"/>
      <c r="BZ330" s="57"/>
      <c r="CA330" s="43"/>
      <c r="CB330" s="24" t="str">
        <f t="shared" si="36"/>
        <v>Riadok bude skrytý.</v>
      </c>
      <c r="CC330" s="28" t="s">
        <v>9</v>
      </c>
      <c r="CW330" s="3">
        <f t="shared" si="35"/>
        <v>0</v>
      </c>
      <c r="CZ330" s="3">
        <f t="shared" si="37"/>
        <v>1</v>
      </c>
      <c r="DA330" s="3">
        <f t="shared" si="33"/>
        <v>0</v>
      </c>
      <c r="DZ330" s="10"/>
    </row>
    <row r="331" spans="1:130" hidden="1" x14ac:dyDescent="0.25">
      <c r="A331" s="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57"/>
      <c r="BT331" s="57"/>
      <c r="BU331" s="57"/>
      <c r="BV331" s="57"/>
      <c r="BW331" s="57"/>
      <c r="BX331" s="57"/>
      <c r="BY331" s="57"/>
      <c r="BZ331" s="57"/>
      <c r="CA331" s="43"/>
      <c r="CB331" s="24" t="str">
        <f t="shared" si="36"/>
        <v>Riadok bude skrytý.</v>
      </c>
      <c r="CC331" s="28" t="s">
        <v>9</v>
      </c>
      <c r="CW331" s="3">
        <f t="shared" si="35"/>
        <v>0</v>
      </c>
      <c r="CZ331" s="3">
        <f t="shared" si="37"/>
        <v>1</v>
      </c>
      <c r="DA331" s="3">
        <f t="shared" si="33"/>
        <v>0</v>
      </c>
      <c r="DZ331" s="10"/>
    </row>
    <row r="332" spans="1:130" hidden="1" x14ac:dyDescent="0.25">
      <c r="A332" s="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57"/>
      <c r="BT332" s="57"/>
      <c r="BU332" s="57"/>
      <c r="BV332" s="57"/>
      <c r="BW332" s="57"/>
      <c r="BX332" s="57"/>
      <c r="BY332" s="57"/>
      <c r="BZ332" s="57"/>
      <c r="CA332" s="43"/>
      <c r="CB332" s="24" t="str">
        <f t="shared" si="36"/>
        <v>Riadok bude skrytý.</v>
      </c>
      <c r="CC332" s="28" t="s">
        <v>9</v>
      </c>
      <c r="CW332" s="3">
        <f t="shared" si="35"/>
        <v>0</v>
      </c>
      <c r="CZ332" s="3">
        <f t="shared" si="37"/>
        <v>1</v>
      </c>
      <c r="DA332" s="3">
        <f t="shared" si="33"/>
        <v>0</v>
      </c>
      <c r="DZ332" s="10"/>
    </row>
    <row r="333" spans="1:130" hidden="1" x14ac:dyDescent="0.25">
      <c r="A333" s="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57"/>
      <c r="BT333" s="57"/>
      <c r="BU333" s="57"/>
      <c r="BV333" s="57"/>
      <c r="BW333" s="57"/>
      <c r="BX333" s="57"/>
      <c r="BY333" s="57"/>
      <c r="BZ333" s="57"/>
      <c r="CA333" s="43"/>
      <c r="CB333" s="24" t="str">
        <f t="shared" si="36"/>
        <v>Riadok bude skrytý.</v>
      </c>
      <c r="CC333" s="28" t="s">
        <v>9</v>
      </c>
      <c r="CW333" s="3">
        <f t="shared" si="35"/>
        <v>0</v>
      </c>
      <c r="CZ333" s="3">
        <f t="shared" si="37"/>
        <v>1</v>
      </c>
      <c r="DA333" s="3">
        <f t="shared" si="33"/>
        <v>0</v>
      </c>
      <c r="DZ333" s="10"/>
    </row>
    <row r="334" spans="1:130" hidden="1" x14ac:dyDescent="0.25">
      <c r="A334" s="7"/>
      <c r="CA334" s="33"/>
      <c r="CB334" s="24" t="str">
        <f t="shared" si="36"/>
        <v>Riadok bude skrytý.</v>
      </c>
      <c r="CC334" s="28" t="s">
        <v>9</v>
      </c>
      <c r="CW334" s="3">
        <f t="shared" ref="CW334:CW350" si="38">+IF($AE$337="nevykonala",0,1)</f>
        <v>0</v>
      </c>
      <c r="CZ334" s="3">
        <f t="shared" si="37"/>
        <v>1</v>
      </c>
      <c r="DA334" s="3">
        <f t="shared" si="33"/>
        <v>0</v>
      </c>
      <c r="DZ334" s="10"/>
    </row>
    <row r="335" spans="1:130" hidden="1" x14ac:dyDescent="0.25">
      <c r="A335" s="7"/>
      <c r="B335" s="47" t="s">
        <v>24</v>
      </c>
      <c r="C335" s="173" t="s">
        <v>94</v>
      </c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  <c r="AA335" s="173"/>
      <c r="AB335" s="173"/>
      <c r="AC335" s="173"/>
      <c r="AD335" s="173"/>
      <c r="AE335" s="173"/>
      <c r="AF335" s="173"/>
      <c r="AG335" s="173"/>
      <c r="AH335" s="173"/>
      <c r="AI335" s="173"/>
      <c r="AJ335" s="173"/>
      <c r="AK335" s="173"/>
      <c r="AL335" s="173"/>
      <c r="AM335" s="173"/>
      <c r="AN335" s="173"/>
      <c r="AO335" s="173"/>
      <c r="AP335" s="173"/>
      <c r="AQ335" s="173"/>
      <c r="AR335" s="173"/>
      <c r="AS335" s="173"/>
      <c r="AT335" s="173"/>
      <c r="AU335" s="173"/>
      <c r="AV335" s="173"/>
      <c r="AW335" s="173"/>
      <c r="AX335" s="173"/>
      <c r="AY335" s="173"/>
      <c r="AZ335" s="173"/>
      <c r="BA335" s="173"/>
      <c r="BB335" s="173"/>
      <c r="BC335" s="173"/>
      <c r="BD335" s="173"/>
      <c r="BE335" s="173"/>
      <c r="BF335" s="173"/>
      <c r="BG335" s="173"/>
      <c r="BH335" s="173"/>
      <c r="BI335" s="173"/>
      <c r="BJ335" s="173"/>
      <c r="BK335" s="173"/>
      <c r="BL335" s="173"/>
      <c r="BM335" s="173"/>
      <c r="BN335" s="173"/>
      <c r="BO335" s="173"/>
      <c r="BP335" s="173"/>
      <c r="BQ335" s="173"/>
      <c r="BR335" s="173"/>
      <c r="BS335" s="173"/>
      <c r="BT335" s="173"/>
      <c r="BU335" s="173"/>
      <c r="BV335" s="173"/>
      <c r="BW335" s="173"/>
      <c r="BX335" s="173"/>
      <c r="BY335" s="173"/>
      <c r="BZ335" s="173"/>
      <c r="CA335" s="12" t="s">
        <v>4</v>
      </c>
      <c r="CB335" s="24" t="str">
        <f t="shared" si="36"/>
        <v>Riadok bude skrytý.</v>
      </c>
      <c r="CC335" s="28" t="s">
        <v>9</v>
      </c>
      <c r="CW335" s="3">
        <f t="shared" si="38"/>
        <v>0</v>
      </c>
      <c r="CZ335" s="3">
        <f t="shared" si="37"/>
        <v>1</v>
      </c>
      <c r="DA335" s="3">
        <f t="shared" si="33"/>
        <v>0</v>
      </c>
      <c r="DZ335" s="10"/>
    </row>
    <row r="336" spans="1:130" hidden="1" x14ac:dyDescent="0.25">
      <c r="A336" s="7"/>
      <c r="CA336" s="43"/>
      <c r="CB336" s="24" t="str">
        <f t="shared" si="36"/>
        <v>Riadok bude skrytý.</v>
      </c>
      <c r="CC336" s="28" t="s">
        <v>9</v>
      </c>
      <c r="CW336" s="3">
        <f t="shared" si="38"/>
        <v>0</v>
      </c>
      <c r="CZ336" s="3">
        <f t="shared" si="37"/>
        <v>1</v>
      </c>
      <c r="DA336" s="3">
        <f t="shared" si="33"/>
        <v>0</v>
      </c>
      <c r="DZ336" s="10"/>
    </row>
    <row r="337" spans="1:130" hidden="1" x14ac:dyDescent="0.25">
      <c r="A337" s="7"/>
      <c r="B337" s="1" t="s">
        <v>95</v>
      </c>
      <c r="AE337" s="67" t="s">
        <v>96</v>
      </c>
      <c r="AF337" s="67"/>
      <c r="AG337" s="67"/>
      <c r="AH337" s="67"/>
      <c r="AI337" s="67"/>
      <c r="AJ337" s="67"/>
      <c r="AK337" s="67"/>
      <c r="AL337" s="67"/>
      <c r="AM337" s="67"/>
      <c r="AN337" s="1" t="s">
        <v>97</v>
      </c>
      <c r="AQ337" s="32"/>
      <c r="AR337" s="32"/>
      <c r="AS337" s="32"/>
      <c r="CA337" s="43"/>
      <c r="CB337" s="24" t="str">
        <f t="shared" si="36"/>
        <v>Riadok bude skrytý.</v>
      </c>
      <c r="CC337" s="28" t="s">
        <v>9</v>
      </c>
      <c r="CW337" s="3">
        <f t="shared" si="38"/>
        <v>0</v>
      </c>
      <c r="CZ337" s="3">
        <f t="shared" si="37"/>
        <v>1</v>
      </c>
      <c r="DA337" s="3">
        <f t="shared" si="33"/>
        <v>0</v>
      </c>
      <c r="DZ337" s="10"/>
    </row>
    <row r="338" spans="1:130" hidden="1" x14ac:dyDescent="0.25">
      <c r="A338" s="7"/>
      <c r="B338" s="1" t="str">
        <f>+IF(AE337="vykonala","Údaje o významnej oprave chýb minulých účtovných období sú uvedené v tabuľke:","")</f>
        <v/>
      </c>
      <c r="CA338" s="43"/>
      <c r="CB338" s="24" t="str">
        <f t="shared" si="36"/>
        <v>Riadok bude skrytý.</v>
      </c>
      <c r="CC338" s="28" t="s">
        <v>9</v>
      </c>
      <c r="CW338" s="3">
        <f t="shared" si="38"/>
        <v>0</v>
      </c>
      <c r="CX338" s="1"/>
      <c r="CZ338" s="3">
        <f t="shared" si="37"/>
        <v>1</v>
      </c>
      <c r="DA338" s="3">
        <f t="shared" si="33"/>
        <v>0</v>
      </c>
      <c r="DZ338" s="10"/>
    </row>
    <row r="339" spans="1:130" ht="15" hidden="1" customHeight="1" x14ac:dyDescent="0.25">
      <c r="A339" s="7"/>
      <c r="CA339" s="43"/>
      <c r="CB339" s="24" t="str">
        <f t="shared" si="36"/>
        <v>Riadok bude skrytý.</v>
      </c>
      <c r="CC339" s="28" t="s">
        <v>9</v>
      </c>
      <c r="CW339" s="3">
        <f t="shared" si="38"/>
        <v>0</v>
      </c>
      <c r="CX339" s="1"/>
      <c r="CZ339" s="3">
        <f t="shared" si="37"/>
        <v>1</v>
      </c>
      <c r="DA339" s="3">
        <f t="shared" si="33"/>
        <v>0</v>
      </c>
      <c r="DZ339" s="10"/>
    </row>
    <row r="340" spans="1:130" ht="24.75" hidden="1" customHeight="1" x14ac:dyDescent="0.25">
      <c r="A340" s="7"/>
      <c r="B340" s="169" t="s">
        <v>98</v>
      </c>
      <c r="C340" s="169"/>
      <c r="D340" s="169"/>
      <c r="E340" s="169"/>
      <c r="F340" s="169"/>
      <c r="G340" s="169"/>
      <c r="H340" s="169"/>
      <c r="I340" s="169"/>
      <c r="J340" s="169"/>
      <c r="K340" s="169"/>
      <c r="L340" s="169"/>
      <c r="M340" s="169"/>
      <c r="N340" s="169"/>
      <c r="O340" s="169"/>
      <c r="P340" s="169"/>
      <c r="Q340" s="169"/>
      <c r="R340" s="169"/>
      <c r="S340" s="169"/>
      <c r="T340" s="169"/>
      <c r="U340" s="169"/>
      <c r="V340" s="169"/>
      <c r="W340" s="169"/>
      <c r="X340" s="169"/>
      <c r="Y340" s="169"/>
      <c r="Z340" s="169"/>
      <c r="AA340" s="169"/>
      <c r="AB340" s="169"/>
      <c r="AC340" s="169"/>
      <c r="AD340" s="169"/>
      <c r="AE340" s="169"/>
      <c r="AF340" s="169"/>
      <c r="AG340" s="169"/>
      <c r="AH340" s="169"/>
      <c r="AI340" s="169"/>
      <c r="AJ340" s="169"/>
      <c r="AK340" s="169"/>
      <c r="AL340" s="169"/>
      <c r="AM340" s="169"/>
      <c r="AN340" s="169"/>
      <c r="AO340" s="169"/>
      <c r="AP340" s="169"/>
      <c r="AQ340" s="169"/>
      <c r="AR340" s="169"/>
      <c r="AS340" s="170" t="s">
        <v>99</v>
      </c>
      <c r="AT340" s="170"/>
      <c r="AU340" s="170"/>
      <c r="AV340" s="170"/>
      <c r="AW340" s="170"/>
      <c r="AX340" s="170"/>
      <c r="AY340" s="170"/>
      <c r="AZ340" s="170"/>
      <c r="BA340" s="170"/>
      <c r="BB340" s="170"/>
      <c r="BC340" s="170"/>
      <c r="BD340" s="170"/>
      <c r="BE340" s="170"/>
      <c r="BF340" s="170"/>
      <c r="BG340" s="170"/>
      <c r="BH340" s="170"/>
      <c r="BI340" s="170"/>
      <c r="BJ340" s="170"/>
      <c r="BK340" s="170"/>
      <c r="BL340" s="170"/>
      <c r="BM340" s="170"/>
      <c r="BN340" s="170"/>
      <c r="BO340" s="170"/>
      <c r="BP340" s="170"/>
      <c r="BQ340" s="170"/>
      <c r="BR340" s="170"/>
      <c r="BS340" s="170"/>
      <c r="BT340" s="170"/>
      <c r="BU340" s="170"/>
      <c r="BV340" s="170"/>
      <c r="BW340" s="170"/>
      <c r="BX340" s="170"/>
      <c r="BY340" s="170"/>
      <c r="BZ340" s="170"/>
      <c r="CA340" s="12" t="s">
        <v>4</v>
      </c>
      <c r="CB340" s="24" t="str">
        <f t="shared" si="36"/>
        <v>Riadok bude skrytý.</v>
      </c>
      <c r="CC340" s="28" t="s">
        <v>9</v>
      </c>
      <c r="CW340" s="3">
        <f t="shared" si="38"/>
        <v>0</v>
      </c>
      <c r="CX340" s="1"/>
      <c r="CZ340" s="3">
        <f t="shared" si="37"/>
        <v>1</v>
      </c>
      <c r="DA340" s="3">
        <f t="shared" si="33"/>
        <v>0</v>
      </c>
      <c r="DZ340" s="10"/>
    </row>
    <row r="341" spans="1:130" hidden="1" x14ac:dyDescent="0.25">
      <c r="A341" s="7"/>
      <c r="B341" s="171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1"/>
      <c r="AS341" s="172"/>
      <c r="AT341" s="172"/>
      <c r="AU341" s="172"/>
      <c r="AV341" s="172"/>
      <c r="AW341" s="172"/>
      <c r="AX341" s="172"/>
      <c r="AY341" s="172"/>
      <c r="AZ341" s="172"/>
      <c r="BA341" s="172"/>
      <c r="BB341" s="172"/>
      <c r="BC341" s="172"/>
      <c r="BD341" s="172"/>
      <c r="BE341" s="172"/>
      <c r="BF341" s="172"/>
      <c r="BG341" s="172"/>
      <c r="BH341" s="172"/>
      <c r="BI341" s="172"/>
      <c r="BJ341" s="172"/>
      <c r="BK341" s="172"/>
      <c r="BL341" s="172"/>
      <c r="BM341" s="172"/>
      <c r="BN341" s="172"/>
      <c r="BO341" s="172"/>
      <c r="BP341" s="172"/>
      <c r="BQ341" s="172"/>
      <c r="BR341" s="172"/>
      <c r="BS341" s="172"/>
      <c r="BT341" s="172"/>
      <c r="BU341" s="172"/>
      <c r="BV341" s="172"/>
      <c r="BW341" s="172"/>
      <c r="BX341" s="172"/>
      <c r="BY341" s="172"/>
      <c r="BZ341" s="172"/>
      <c r="CA341" s="43"/>
      <c r="CB341" s="24" t="str">
        <f t="shared" si="36"/>
        <v>Riadok bude skrytý.</v>
      </c>
      <c r="CC341" s="28" t="s">
        <v>9</v>
      </c>
      <c r="CW341" s="3">
        <f t="shared" si="38"/>
        <v>0</v>
      </c>
      <c r="CX341" s="3">
        <f t="shared" ref="CX341:CX349" si="39">+IF(B341="",0,1)</f>
        <v>0</v>
      </c>
      <c r="CZ341" s="3">
        <f t="shared" si="37"/>
        <v>1</v>
      </c>
      <c r="DA341" s="35">
        <f t="shared" ref="DA341:DA349" si="40">+IF(CW341*CX341=0,0,IF(CZ341=0,0,1))</f>
        <v>0</v>
      </c>
      <c r="DZ341" s="10"/>
    </row>
    <row r="342" spans="1:130" hidden="1" x14ac:dyDescent="0.25">
      <c r="A342" s="7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  <c r="AA342" s="95"/>
      <c r="AB342" s="95"/>
      <c r="AC342" s="95"/>
      <c r="AD342" s="95"/>
      <c r="AE342" s="95"/>
      <c r="AF342" s="95"/>
      <c r="AG342" s="95"/>
      <c r="AH342" s="95"/>
      <c r="AI342" s="95"/>
      <c r="AJ342" s="95"/>
      <c r="AK342" s="95"/>
      <c r="AL342" s="95"/>
      <c r="AM342" s="95"/>
      <c r="AN342" s="95"/>
      <c r="AO342" s="95"/>
      <c r="AP342" s="95"/>
      <c r="AQ342" s="95"/>
      <c r="AR342" s="95"/>
      <c r="AS342" s="90"/>
      <c r="AT342" s="90"/>
      <c r="AU342" s="90"/>
      <c r="AV342" s="90"/>
      <c r="AW342" s="90"/>
      <c r="AX342" s="90"/>
      <c r="AY342" s="90"/>
      <c r="AZ342" s="90"/>
      <c r="BA342" s="90"/>
      <c r="BB342" s="90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0"/>
      <c r="BN342" s="90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0"/>
      <c r="BZ342" s="90"/>
      <c r="CA342" s="43"/>
      <c r="CB342" s="24" t="str">
        <f t="shared" si="36"/>
        <v>Riadok bude skrytý.</v>
      </c>
      <c r="CC342" s="28" t="s">
        <v>9</v>
      </c>
      <c r="CW342" s="3">
        <f t="shared" si="38"/>
        <v>0</v>
      </c>
      <c r="CX342" s="3">
        <f t="shared" si="39"/>
        <v>0</v>
      </c>
      <c r="CZ342" s="3">
        <f t="shared" si="37"/>
        <v>1</v>
      </c>
      <c r="DA342" s="35">
        <f t="shared" si="40"/>
        <v>0</v>
      </c>
      <c r="DZ342" s="10"/>
    </row>
    <row r="343" spans="1:130" hidden="1" x14ac:dyDescent="0.25">
      <c r="A343" s="7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  <c r="AD343" s="95"/>
      <c r="AE343" s="95"/>
      <c r="AF343" s="95"/>
      <c r="AG343" s="95"/>
      <c r="AH343" s="95"/>
      <c r="AI343" s="95"/>
      <c r="AJ343" s="95"/>
      <c r="AK343" s="95"/>
      <c r="AL343" s="95"/>
      <c r="AM343" s="95"/>
      <c r="AN343" s="95"/>
      <c r="AO343" s="95"/>
      <c r="AP343" s="95"/>
      <c r="AQ343" s="95"/>
      <c r="AR343" s="95"/>
      <c r="AS343" s="90"/>
      <c r="AT343" s="90"/>
      <c r="AU343" s="90"/>
      <c r="AV343" s="90"/>
      <c r="AW343" s="90"/>
      <c r="AX343" s="90"/>
      <c r="AY343" s="90"/>
      <c r="AZ343" s="90"/>
      <c r="BA343" s="90"/>
      <c r="BB343" s="90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0"/>
      <c r="BN343" s="90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0"/>
      <c r="BZ343" s="90"/>
      <c r="CA343" s="43"/>
      <c r="CB343" s="24" t="str">
        <f t="shared" si="36"/>
        <v>Riadok bude skrytý.</v>
      </c>
      <c r="CC343" s="28" t="s">
        <v>9</v>
      </c>
      <c r="CW343" s="3">
        <f t="shared" si="38"/>
        <v>0</v>
      </c>
      <c r="CX343" s="3">
        <f t="shared" si="39"/>
        <v>0</v>
      </c>
      <c r="CZ343" s="3">
        <f t="shared" si="37"/>
        <v>1</v>
      </c>
      <c r="DA343" s="35">
        <f t="shared" si="40"/>
        <v>0</v>
      </c>
      <c r="DZ343" s="10"/>
    </row>
    <row r="344" spans="1:130" hidden="1" x14ac:dyDescent="0.25">
      <c r="A344" s="7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  <c r="AA344" s="95"/>
      <c r="AB344" s="95"/>
      <c r="AC344" s="95"/>
      <c r="AD344" s="95"/>
      <c r="AE344" s="95"/>
      <c r="AF344" s="95"/>
      <c r="AG344" s="95"/>
      <c r="AH344" s="95"/>
      <c r="AI344" s="95"/>
      <c r="AJ344" s="95"/>
      <c r="AK344" s="95"/>
      <c r="AL344" s="95"/>
      <c r="AM344" s="95"/>
      <c r="AN344" s="95"/>
      <c r="AO344" s="95"/>
      <c r="AP344" s="95"/>
      <c r="AQ344" s="95"/>
      <c r="AR344" s="95"/>
      <c r="AS344" s="90"/>
      <c r="AT344" s="90"/>
      <c r="AU344" s="90"/>
      <c r="AV344" s="90"/>
      <c r="AW344" s="90"/>
      <c r="AX344" s="90"/>
      <c r="AY344" s="90"/>
      <c r="AZ344" s="90"/>
      <c r="BA344" s="90"/>
      <c r="BB344" s="90"/>
      <c r="BC344" s="90"/>
      <c r="BD344" s="90"/>
      <c r="BE344" s="90"/>
      <c r="BF344" s="90"/>
      <c r="BG344" s="90"/>
      <c r="BH344" s="90"/>
      <c r="BI344" s="90"/>
      <c r="BJ344" s="90"/>
      <c r="BK344" s="90"/>
      <c r="BL344" s="90"/>
      <c r="BM344" s="90"/>
      <c r="BN344" s="90"/>
      <c r="BO344" s="90"/>
      <c r="BP344" s="90"/>
      <c r="BQ344" s="90"/>
      <c r="BR344" s="90"/>
      <c r="BS344" s="90"/>
      <c r="BT344" s="90"/>
      <c r="BU344" s="90"/>
      <c r="BV344" s="90"/>
      <c r="BW344" s="90"/>
      <c r="BX344" s="90"/>
      <c r="BY344" s="90"/>
      <c r="BZ344" s="90"/>
      <c r="CA344" s="43"/>
      <c r="CB344" s="24" t="str">
        <f t="shared" si="36"/>
        <v>Riadok bude skrytý.</v>
      </c>
      <c r="CC344" s="28" t="s">
        <v>9</v>
      </c>
      <c r="CW344" s="3">
        <f t="shared" si="38"/>
        <v>0</v>
      </c>
      <c r="CX344" s="3">
        <f t="shared" si="39"/>
        <v>0</v>
      </c>
      <c r="CZ344" s="3">
        <f t="shared" si="37"/>
        <v>1</v>
      </c>
      <c r="DA344" s="35">
        <f t="shared" si="40"/>
        <v>0</v>
      </c>
      <c r="DZ344" s="10"/>
    </row>
    <row r="345" spans="1:130" hidden="1" x14ac:dyDescent="0.25">
      <c r="A345" s="7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  <c r="AC345" s="95"/>
      <c r="AD345" s="95"/>
      <c r="AE345" s="95"/>
      <c r="AF345" s="95"/>
      <c r="AG345" s="95"/>
      <c r="AH345" s="95"/>
      <c r="AI345" s="95"/>
      <c r="AJ345" s="95"/>
      <c r="AK345" s="95"/>
      <c r="AL345" s="95"/>
      <c r="AM345" s="95"/>
      <c r="AN345" s="95"/>
      <c r="AO345" s="95"/>
      <c r="AP345" s="95"/>
      <c r="AQ345" s="95"/>
      <c r="AR345" s="95"/>
      <c r="AS345" s="90"/>
      <c r="AT345" s="90"/>
      <c r="AU345" s="90"/>
      <c r="AV345" s="90"/>
      <c r="AW345" s="90"/>
      <c r="AX345" s="90"/>
      <c r="AY345" s="90"/>
      <c r="AZ345" s="90"/>
      <c r="BA345" s="90"/>
      <c r="BB345" s="90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0"/>
      <c r="BN345" s="90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0"/>
      <c r="BZ345" s="90"/>
      <c r="CA345" s="43"/>
      <c r="CB345" s="24" t="str">
        <f t="shared" si="36"/>
        <v>Riadok bude skrytý.</v>
      </c>
      <c r="CC345" s="28" t="s">
        <v>9</v>
      </c>
      <c r="CW345" s="3">
        <f t="shared" si="38"/>
        <v>0</v>
      </c>
      <c r="CX345" s="3">
        <f t="shared" si="39"/>
        <v>0</v>
      </c>
      <c r="CZ345" s="3">
        <f t="shared" si="37"/>
        <v>1</v>
      </c>
      <c r="DA345" s="35">
        <f t="shared" si="40"/>
        <v>0</v>
      </c>
      <c r="DZ345" s="10"/>
    </row>
    <row r="346" spans="1:130" hidden="1" x14ac:dyDescent="0.25">
      <c r="A346" s="7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  <c r="AA346" s="95"/>
      <c r="AB346" s="95"/>
      <c r="AC346" s="95"/>
      <c r="AD346" s="95"/>
      <c r="AE346" s="95"/>
      <c r="AF346" s="95"/>
      <c r="AG346" s="95"/>
      <c r="AH346" s="95"/>
      <c r="AI346" s="95"/>
      <c r="AJ346" s="95"/>
      <c r="AK346" s="95"/>
      <c r="AL346" s="95"/>
      <c r="AM346" s="95"/>
      <c r="AN346" s="95"/>
      <c r="AO346" s="95"/>
      <c r="AP346" s="95"/>
      <c r="AQ346" s="95"/>
      <c r="AR346" s="95"/>
      <c r="AS346" s="90"/>
      <c r="AT346" s="90"/>
      <c r="AU346" s="90"/>
      <c r="AV346" s="90"/>
      <c r="AW346" s="90"/>
      <c r="AX346" s="90"/>
      <c r="AY346" s="90"/>
      <c r="AZ346" s="90"/>
      <c r="BA346" s="90"/>
      <c r="BB346" s="90"/>
      <c r="BC346" s="90"/>
      <c r="BD346" s="90"/>
      <c r="BE346" s="90"/>
      <c r="BF346" s="90"/>
      <c r="BG346" s="90"/>
      <c r="BH346" s="90"/>
      <c r="BI346" s="90"/>
      <c r="BJ346" s="90"/>
      <c r="BK346" s="90"/>
      <c r="BL346" s="90"/>
      <c r="BM346" s="90"/>
      <c r="BN346" s="90"/>
      <c r="BO346" s="90"/>
      <c r="BP346" s="90"/>
      <c r="BQ346" s="90"/>
      <c r="BR346" s="90"/>
      <c r="BS346" s="90"/>
      <c r="BT346" s="90"/>
      <c r="BU346" s="90"/>
      <c r="BV346" s="90"/>
      <c r="BW346" s="90"/>
      <c r="BX346" s="90"/>
      <c r="BY346" s="90"/>
      <c r="BZ346" s="90"/>
      <c r="CA346" s="43"/>
      <c r="CB346" s="24" t="str">
        <f t="shared" si="36"/>
        <v>Riadok bude skrytý.</v>
      </c>
      <c r="CC346" s="28" t="s">
        <v>9</v>
      </c>
      <c r="CW346" s="3">
        <f t="shared" si="38"/>
        <v>0</v>
      </c>
      <c r="CX346" s="3">
        <f t="shared" si="39"/>
        <v>0</v>
      </c>
      <c r="CZ346" s="3">
        <f t="shared" si="37"/>
        <v>1</v>
      </c>
      <c r="DA346" s="35">
        <f t="shared" si="40"/>
        <v>0</v>
      </c>
      <c r="DZ346" s="10"/>
    </row>
    <row r="347" spans="1:130" hidden="1" x14ac:dyDescent="0.25">
      <c r="A347" s="7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  <c r="AC347" s="95"/>
      <c r="AD347" s="95"/>
      <c r="AE347" s="95"/>
      <c r="AF347" s="95"/>
      <c r="AG347" s="95"/>
      <c r="AH347" s="95"/>
      <c r="AI347" s="95"/>
      <c r="AJ347" s="95"/>
      <c r="AK347" s="95"/>
      <c r="AL347" s="95"/>
      <c r="AM347" s="95"/>
      <c r="AN347" s="95"/>
      <c r="AO347" s="95"/>
      <c r="AP347" s="95"/>
      <c r="AQ347" s="95"/>
      <c r="AR347" s="95"/>
      <c r="AS347" s="90"/>
      <c r="AT347" s="90"/>
      <c r="AU347" s="90"/>
      <c r="AV347" s="90"/>
      <c r="AW347" s="90"/>
      <c r="AX347" s="90"/>
      <c r="AY347" s="90"/>
      <c r="AZ347" s="90"/>
      <c r="BA347" s="90"/>
      <c r="BB347" s="90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0"/>
      <c r="BN347" s="90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0"/>
      <c r="BZ347" s="90"/>
      <c r="CA347" s="43"/>
      <c r="CB347" s="24" t="str">
        <f t="shared" si="36"/>
        <v>Riadok bude skrytý.</v>
      </c>
      <c r="CC347" s="28" t="s">
        <v>9</v>
      </c>
      <c r="CW347" s="3">
        <f t="shared" si="38"/>
        <v>0</v>
      </c>
      <c r="CX347" s="3">
        <f t="shared" si="39"/>
        <v>0</v>
      </c>
      <c r="CZ347" s="3">
        <f t="shared" si="37"/>
        <v>1</v>
      </c>
      <c r="DA347" s="35">
        <f t="shared" si="40"/>
        <v>0</v>
      </c>
      <c r="DZ347" s="10"/>
    </row>
    <row r="348" spans="1:130" hidden="1" x14ac:dyDescent="0.25">
      <c r="A348" s="7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  <c r="AA348" s="95"/>
      <c r="AB348" s="95"/>
      <c r="AC348" s="95"/>
      <c r="AD348" s="95"/>
      <c r="AE348" s="95"/>
      <c r="AF348" s="95"/>
      <c r="AG348" s="95"/>
      <c r="AH348" s="95"/>
      <c r="AI348" s="95"/>
      <c r="AJ348" s="95"/>
      <c r="AK348" s="95"/>
      <c r="AL348" s="95"/>
      <c r="AM348" s="95"/>
      <c r="AN348" s="95"/>
      <c r="AO348" s="95"/>
      <c r="AP348" s="95"/>
      <c r="AQ348" s="95"/>
      <c r="AR348" s="95"/>
      <c r="AS348" s="90"/>
      <c r="AT348" s="90"/>
      <c r="AU348" s="90"/>
      <c r="AV348" s="90"/>
      <c r="AW348" s="90"/>
      <c r="AX348" s="90"/>
      <c r="AY348" s="90"/>
      <c r="AZ348" s="90"/>
      <c r="BA348" s="90"/>
      <c r="BB348" s="90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0"/>
      <c r="BN348" s="90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0"/>
      <c r="BZ348" s="90"/>
      <c r="CA348" s="43"/>
      <c r="CB348" s="24" t="str">
        <f t="shared" si="36"/>
        <v>Riadok bude skrytý.</v>
      </c>
      <c r="CC348" s="28" t="s">
        <v>9</v>
      </c>
      <c r="CW348" s="3">
        <f t="shared" si="38"/>
        <v>0</v>
      </c>
      <c r="CX348" s="3">
        <f t="shared" si="39"/>
        <v>0</v>
      </c>
      <c r="CZ348" s="3">
        <f t="shared" si="37"/>
        <v>1</v>
      </c>
      <c r="DA348" s="35">
        <f t="shared" si="40"/>
        <v>0</v>
      </c>
      <c r="DZ348" s="10"/>
    </row>
    <row r="349" spans="1:130" hidden="1" x14ac:dyDescent="0.25">
      <c r="A349" s="7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  <c r="AC349" s="95"/>
      <c r="AD349" s="95"/>
      <c r="AE349" s="95"/>
      <c r="AF349" s="95"/>
      <c r="AG349" s="95"/>
      <c r="AH349" s="95"/>
      <c r="AI349" s="95"/>
      <c r="AJ349" s="95"/>
      <c r="AK349" s="95"/>
      <c r="AL349" s="95"/>
      <c r="AM349" s="95"/>
      <c r="AN349" s="95"/>
      <c r="AO349" s="95"/>
      <c r="AP349" s="95"/>
      <c r="AQ349" s="95"/>
      <c r="AR349" s="95"/>
      <c r="AS349" s="90"/>
      <c r="AT349" s="90"/>
      <c r="AU349" s="90"/>
      <c r="AV349" s="90"/>
      <c r="AW349" s="90"/>
      <c r="AX349" s="90"/>
      <c r="AY349" s="90"/>
      <c r="AZ349" s="90"/>
      <c r="BA349" s="90"/>
      <c r="BB349" s="90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0"/>
      <c r="BN349" s="90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0"/>
      <c r="BZ349" s="90"/>
      <c r="CA349" s="43"/>
      <c r="CB349" s="24" t="str">
        <f t="shared" si="36"/>
        <v>Riadok bude skrytý.</v>
      </c>
      <c r="CC349" s="28" t="s">
        <v>9</v>
      </c>
      <c r="CW349" s="3">
        <f t="shared" si="38"/>
        <v>0</v>
      </c>
      <c r="CX349" s="3">
        <f t="shared" si="39"/>
        <v>0</v>
      </c>
      <c r="CZ349" s="3">
        <f t="shared" si="37"/>
        <v>1</v>
      </c>
      <c r="DA349" s="35">
        <f t="shared" si="40"/>
        <v>0</v>
      </c>
      <c r="DZ349" s="10"/>
    </row>
    <row r="350" spans="1:130" hidden="1" x14ac:dyDescent="0.25">
      <c r="A350" s="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E350" s="97"/>
      <c r="AF350" s="97"/>
      <c r="AG350" s="97"/>
      <c r="AH350" s="97"/>
      <c r="AI350" s="97"/>
      <c r="AJ350" s="97"/>
      <c r="AK350" s="97"/>
      <c r="AL350" s="97"/>
      <c r="AM350" s="97"/>
      <c r="AN350" s="97"/>
      <c r="AO350" s="97"/>
      <c r="AP350" s="97"/>
      <c r="AQ350" s="97"/>
      <c r="AR350" s="97"/>
      <c r="AS350" s="92"/>
      <c r="AT350" s="92"/>
      <c r="AU350" s="92"/>
      <c r="AV350" s="92"/>
      <c r="AW350" s="92"/>
      <c r="AX350" s="92"/>
      <c r="AY350" s="92"/>
      <c r="AZ350" s="92"/>
      <c r="BA350" s="92"/>
      <c r="BB350" s="92"/>
      <c r="BC350" s="92"/>
      <c r="BD350" s="92"/>
      <c r="BE350" s="92"/>
      <c r="BF350" s="92"/>
      <c r="BG350" s="92"/>
      <c r="BH350" s="92"/>
      <c r="BI350" s="92"/>
      <c r="BJ350" s="92"/>
      <c r="BK350" s="92"/>
      <c r="BL350" s="92"/>
      <c r="BM350" s="92"/>
      <c r="BN350" s="92"/>
      <c r="BO350" s="92"/>
      <c r="BP350" s="92"/>
      <c r="BQ350" s="92"/>
      <c r="BR350" s="92"/>
      <c r="BS350" s="92"/>
      <c r="BT350" s="92"/>
      <c r="BU350" s="92"/>
      <c r="BV350" s="92"/>
      <c r="BW350" s="92"/>
      <c r="BX350" s="92"/>
      <c r="BY350" s="92"/>
      <c r="BZ350" s="92"/>
      <c r="CA350" s="43"/>
      <c r="CB350" s="24" t="str">
        <f t="shared" si="36"/>
        <v>Riadok bude skrytý.</v>
      </c>
      <c r="CC350" s="28" t="s">
        <v>9</v>
      </c>
      <c r="CW350" s="3">
        <f t="shared" si="38"/>
        <v>0</v>
      </c>
      <c r="CX350" s="1"/>
      <c r="CZ350" s="3">
        <f t="shared" si="37"/>
        <v>1</v>
      </c>
      <c r="DA350" s="3">
        <f t="shared" ref="DA350:DA356" si="41">+IF(CW350+CX350+CY350=0,0,IF(CZ350=0,0,1))</f>
        <v>0</v>
      </c>
      <c r="DZ350" s="10"/>
    </row>
    <row r="351" spans="1:130" x14ac:dyDescent="0.25">
      <c r="A351" s="7"/>
      <c r="CA351" s="43"/>
      <c r="CB351" s="24" t="str">
        <f t="shared" si="36"/>
        <v>Riadok bude vidieť.</v>
      </c>
      <c r="CC351" s="28" t="s">
        <v>9</v>
      </c>
      <c r="CW351" s="38">
        <v>1</v>
      </c>
      <c r="CX351" s="1"/>
      <c r="CZ351" s="3">
        <f t="shared" si="37"/>
        <v>1</v>
      </c>
      <c r="DA351" s="3">
        <f t="shared" si="41"/>
        <v>1</v>
      </c>
      <c r="DZ351" s="10"/>
    </row>
    <row r="352" spans="1:130" ht="15.75" x14ac:dyDescent="0.25">
      <c r="A352" s="7"/>
      <c r="B352" s="17" t="s">
        <v>100</v>
      </c>
      <c r="C352" s="18"/>
      <c r="D352" s="18"/>
      <c r="E352" s="19" t="s">
        <v>101</v>
      </c>
      <c r="F352" s="18"/>
      <c r="G352" s="20"/>
      <c r="H352" s="19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48"/>
      <c r="CA352" s="12" t="s">
        <v>4</v>
      </c>
      <c r="CB352" s="24" t="str">
        <f t="shared" si="36"/>
        <v>Riadok bude vidieť.</v>
      </c>
      <c r="CW352" s="38">
        <v>1</v>
      </c>
      <c r="CZ352" s="3">
        <f t="shared" si="37"/>
        <v>1</v>
      </c>
      <c r="DA352" s="3">
        <f t="shared" si="41"/>
        <v>1</v>
      </c>
      <c r="DZ352" s="10"/>
    </row>
    <row r="353" spans="1:130" x14ac:dyDescent="0.25">
      <c r="A353" s="7"/>
      <c r="CA353" s="8"/>
      <c r="CB353" s="24" t="str">
        <f t="shared" si="36"/>
        <v>Riadok bude vidieť.</v>
      </c>
      <c r="CW353" s="38">
        <v>1</v>
      </c>
      <c r="CZ353" s="3">
        <f t="shared" si="37"/>
        <v>1</v>
      </c>
      <c r="DA353" s="3">
        <f t="shared" si="41"/>
        <v>1</v>
      </c>
      <c r="DZ353" s="10"/>
    </row>
    <row r="354" spans="1:130" x14ac:dyDescent="0.25">
      <c r="A354" s="7"/>
      <c r="B354" s="27" t="s">
        <v>102</v>
      </c>
      <c r="C354" s="31"/>
      <c r="D354" s="31"/>
      <c r="E354" s="31"/>
      <c r="F354" s="31"/>
      <c r="CA354" s="12"/>
      <c r="CB354" s="24" t="str">
        <f t="shared" si="36"/>
        <v>Riadok bude vidieť.</v>
      </c>
      <c r="CC354" s="28" t="s">
        <v>9</v>
      </c>
      <c r="CW354" s="3">
        <f t="shared" ref="CW354:CW393" si="42">+IF($J$356="neeviduje",0,1)</f>
        <v>1</v>
      </c>
      <c r="CZ354" s="3">
        <f t="shared" si="37"/>
        <v>1</v>
      </c>
      <c r="DA354" s="3">
        <f t="shared" si="41"/>
        <v>1</v>
      </c>
      <c r="DZ354" s="10"/>
    </row>
    <row r="355" spans="1:130" x14ac:dyDescent="0.25">
      <c r="A355" s="7"/>
      <c r="B355" s="37"/>
      <c r="G355" s="37"/>
      <c r="H355" s="37"/>
      <c r="CA355" s="8"/>
      <c r="CB355" s="24" t="str">
        <f t="shared" si="36"/>
        <v>Riadok bude vidieť.</v>
      </c>
      <c r="CC355" s="28" t="s">
        <v>9</v>
      </c>
      <c r="CW355" s="3">
        <f t="shared" si="42"/>
        <v>1</v>
      </c>
      <c r="CZ355" s="3">
        <f t="shared" si="37"/>
        <v>1</v>
      </c>
      <c r="DA355" s="3">
        <f t="shared" si="41"/>
        <v>1</v>
      </c>
      <c r="DZ355" s="10"/>
    </row>
    <row r="356" spans="1:130" x14ac:dyDescent="0.25">
      <c r="A356" s="7"/>
      <c r="B356" s="1" t="s">
        <v>103</v>
      </c>
      <c r="J356" s="89" t="s">
        <v>104</v>
      </c>
      <c r="K356" s="89"/>
      <c r="L356" s="89"/>
      <c r="M356" s="89"/>
      <c r="N356" s="89"/>
      <c r="O356" s="89"/>
      <c r="P356" s="89"/>
      <c r="Q356" s="89"/>
      <c r="R356" s="89"/>
      <c r="S356" s="1" t="s">
        <v>105</v>
      </c>
      <c r="T356" s="32"/>
      <c r="CA356" s="8"/>
      <c r="CB356" s="24" t="str">
        <f t="shared" si="36"/>
        <v>Riadok bude vidieť.</v>
      </c>
      <c r="CC356" s="28" t="s">
        <v>9</v>
      </c>
      <c r="CF356" s="34"/>
      <c r="CW356" s="3">
        <f t="shared" si="42"/>
        <v>1</v>
      </c>
      <c r="CY356" s="49"/>
      <c r="CZ356" s="3">
        <f t="shared" si="37"/>
        <v>1</v>
      </c>
      <c r="DA356" s="3">
        <f t="shared" si="41"/>
        <v>1</v>
      </c>
      <c r="DZ356" s="10"/>
    </row>
    <row r="357" spans="1:130" hidden="1" x14ac:dyDescent="0.25">
      <c r="A357" s="7"/>
      <c r="B357" s="1" t="str">
        <f>+IF(J356="neeviduje","","K záväzkom Spoločnosť uvádza nasledujúce informácie:")</f>
        <v>K záväzkom Spoločnosť uvádza nasledujúce informácie:</v>
      </c>
      <c r="CA357" s="8"/>
      <c r="CB357" s="24" t="str">
        <f t="shared" si="36"/>
        <v>Riadok bude skrytý.</v>
      </c>
      <c r="CC357" s="28" t="s">
        <v>9</v>
      </c>
      <c r="CW357" s="3">
        <f t="shared" si="42"/>
        <v>1</v>
      </c>
      <c r="CX357" s="3">
        <f>+IF(SUM(CX358:CX377)=0,0,1)</f>
        <v>0</v>
      </c>
      <c r="CZ357" s="3">
        <f t="shared" si="37"/>
        <v>1</v>
      </c>
      <c r="DA357" s="35">
        <f t="shared" ref="DA357:DA393" si="43">+IF(CW357*CX357=0,0,IF(CZ357=0,0,1))</f>
        <v>0</v>
      </c>
      <c r="DZ357" s="10"/>
    </row>
    <row r="358" spans="1:130" hidden="1" x14ac:dyDescent="0.25">
      <c r="A358" s="7"/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  <c r="AJ358" s="81"/>
      <c r="AK358" s="81"/>
      <c r="AL358" s="81"/>
      <c r="AM358" s="81"/>
      <c r="AN358" s="81"/>
      <c r="AO358" s="81"/>
      <c r="AP358" s="81"/>
      <c r="AQ358" s="81"/>
      <c r="AR358" s="81"/>
      <c r="AS358" s="81"/>
      <c r="AT358" s="81"/>
      <c r="AU358" s="81"/>
      <c r="AV358" s="81"/>
      <c r="AW358" s="81"/>
      <c r="AX358" s="81"/>
      <c r="AY358" s="81"/>
      <c r="AZ358" s="81"/>
      <c r="BA358" s="81"/>
      <c r="BB358" s="81"/>
      <c r="BC358" s="81"/>
      <c r="BD358" s="81"/>
      <c r="BE358" s="81"/>
      <c r="BF358" s="81"/>
      <c r="BG358" s="81"/>
      <c r="BH358" s="81"/>
      <c r="BI358" s="81"/>
      <c r="BJ358" s="81"/>
      <c r="BK358" s="81"/>
      <c r="BL358" s="81"/>
      <c r="BM358" s="81"/>
      <c r="BN358" s="81"/>
      <c r="BO358" s="81"/>
      <c r="BP358" s="81"/>
      <c r="BQ358" s="81"/>
      <c r="BR358" s="81"/>
      <c r="BS358" s="81"/>
      <c r="BT358" s="81"/>
      <c r="BU358" s="81"/>
      <c r="BV358" s="81"/>
      <c r="BW358" s="81"/>
      <c r="BX358" s="81"/>
      <c r="BY358" s="81"/>
      <c r="BZ358" s="81"/>
      <c r="CA358" s="43"/>
      <c r="CB358" s="24" t="str">
        <f t="shared" si="36"/>
        <v>Riadok bude skrytý.</v>
      </c>
      <c r="CC358" s="28" t="s">
        <v>9</v>
      </c>
      <c r="CW358" s="3">
        <f t="shared" si="42"/>
        <v>1</v>
      </c>
      <c r="CX358" s="3">
        <f t="shared" ref="CX358:CX377" si="44">+IF(B358="",0,1)</f>
        <v>0</v>
      </c>
      <c r="CZ358" s="3">
        <f t="shared" si="37"/>
        <v>1</v>
      </c>
      <c r="DA358" s="35">
        <f t="shared" si="43"/>
        <v>0</v>
      </c>
      <c r="DZ358" s="10"/>
    </row>
    <row r="359" spans="1:130" hidden="1" x14ac:dyDescent="0.25">
      <c r="A359" s="7"/>
      <c r="B359" s="81"/>
      <c r="C359" s="81"/>
      <c r="D359" s="81"/>
      <c r="E359" s="81"/>
      <c r="F359" s="81"/>
      <c r="G359" s="81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  <c r="AJ359" s="81"/>
      <c r="AK359" s="81"/>
      <c r="AL359" s="81"/>
      <c r="AM359" s="81"/>
      <c r="AN359" s="81"/>
      <c r="AO359" s="81"/>
      <c r="AP359" s="81"/>
      <c r="AQ359" s="81"/>
      <c r="AR359" s="81"/>
      <c r="AS359" s="81"/>
      <c r="AT359" s="81"/>
      <c r="AU359" s="81"/>
      <c r="AV359" s="81"/>
      <c r="AW359" s="81"/>
      <c r="AX359" s="81"/>
      <c r="AY359" s="81"/>
      <c r="AZ359" s="81"/>
      <c r="BA359" s="81"/>
      <c r="BB359" s="81"/>
      <c r="BC359" s="81"/>
      <c r="BD359" s="81"/>
      <c r="BE359" s="81"/>
      <c r="BF359" s="81"/>
      <c r="BG359" s="81"/>
      <c r="BH359" s="81"/>
      <c r="BI359" s="81"/>
      <c r="BJ359" s="81"/>
      <c r="BK359" s="81"/>
      <c r="BL359" s="81"/>
      <c r="BM359" s="81"/>
      <c r="BN359" s="81"/>
      <c r="BO359" s="81"/>
      <c r="BP359" s="81"/>
      <c r="BQ359" s="81"/>
      <c r="BR359" s="81"/>
      <c r="BS359" s="81"/>
      <c r="BT359" s="81"/>
      <c r="BU359" s="81"/>
      <c r="BV359" s="81"/>
      <c r="BW359" s="81"/>
      <c r="BX359" s="81"/>
      <c r="BY359" s="81"/>
      <c r="BZ359" s="81"/>
      <c r="CA359" s="43"/>
      <c r="CB359" s="24" t="str">
        <f t="shared" si="36"/>
        <v>Riadok bude skrytý.</v>
      </c>
      <c r="CC359" s="28" t="s">
        <v>9</v>
      </c>
      <c r="CW359" s="3">
        <f t="shared" si="42"/>
        <v>1</v>
      </c>
      <c r="CX359" s="3">
        <f t="shared" si="44"/>
        <v>0</v>
      </c>
      <c r="CZ359" s="3">
        <f t="shared" si="37"/>
        <v>1</v>
      </c>
      <c r="DA359" s="35">
        <f t="shared" si="43"/>
        <v>0</v>
      </c>
      <c r="DZ359" s="10"/>
    </row>
    <row r="360" spans="1:130" hidden="1" x14ac:dyDescent="0.25">
      <c r="A360" s="7"/>
      <c r="B360" s="81"/>
      <c r="C360" s="81"/>
      <c r="D360" s="81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1"/>
      <c r="AN360" s="81"/>
      <c r="AO360" s="81"/>
      <c r="AP360" s="81"/>
      <c r="AQ360" s="81"/>
      <c r="AR360" s="81"/>
      <c r="AS360" s="81"/>
      <c r="AT360" s="81"/>
      <c r="AU360" s="81"/>
      <c r="AV360" s="81"/>
      <c r="AW360" s="81"/>
      <c r="AX360" s="81"/>
      <c r="AY360" s="81"/>
      <c r="AZ360" s="81"/>
      <c r="BA360" s="81"/>
      <c r="BB360" s="81"/>
      <c r="BC360" s="81"/>
      <c r="BD360" s="81"/>
      <c r="BE360" s="81"/>
      <c r="BF360" s="81"/>
      <c r="BG360" s="81"/>
      <c r="BH360" s="81"/>
      <c r="BI360" s="81"/>
      <c r="BJ360" s="81"/>
      <c r="BK360" s="81"/>
      <c r="BL360" s="81"/>
      <c r="BM360" s="81"/>
      <c r="BN360" s="81"/>
      <c r="BO360" s="81"/>
      <c r="BP360" s="81"/>
      <c r="BQ360" s="81"/>
      <c r="BR360" s="81"/>
      <c r="BS360" s="81"/>
      <c r="BT360" s="81"/>
      <c r="BU360" s="81"/>
      <c r="BV360" s="81"/>
      <c r="BW360" s="81"/>
      <c r="BX360" s="81"/>
      <c r="BY360" s="81"/>
      <c r="BZ360" s="81"/>
      <c r="CA360" s="43"/>
      <c r="CB360" s="24" t="str">
        <f t="shared" si="36"/>
        <v>Riadok bude skrytý.</v>
      </c>
      <c r="CC360" s="28" t="s">
        <v>9</v>
      </c>
      <c r="CW360" s="3">
        <f t="shared" si="42"/>
        <v>1</v>
      </c>
      <c r="CX360" s="3">
        <f t="shared" si="44"/>
        <v>0</v>
      </c>
      <c r="CZ360" s="3">
        <f t="shared" si="37"/>
        <v>1</v>
      </c>
      <c r="DA360" s="35">
        <f t="shared" si="43"/>
        <v>0</v>
      </c>
      <c r="DZ360" s="10"/>
    </row>
    <row r="361" spans="1:130" hidden="1" x14ac:dyDescent="0.25">
      <c r="A361" s="7"/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81"/>
      <c r="AK361" s="81"/>
      <c r="AL361" s="81"/>
      <c r="AM361" s="81"/>
      <c r="AN361" s="81"/>
      <c r="AO361" s="81"/>
      <c r="AP361" s="81"/>
      <c r="AQ361" s="81"/>
      <c r="AR361" s="81"/>
      <c r="AS361" s="81"/>
      <c r="AT361" s="81"/>
      <c r="AU361" s="81"/>
      <c r="AV361" s="81"/>
      <c r="AW361" s="81"/>
      <c r="AX361" s="81"/>
      <c r="AY361" s="81"/>
      <c r="AZ361" s="81"/>
      <c r="BA361" s="81"/>
      <c r="BB361" s="81"/>
      <c r="BC361" s="81"/>
      <c r="BD361" s="81"/>
      <c r="BE361" s="81"/>
      <c r="BF361" s="81"/>
      <c r="BG361" s="81"/>
      <c r="BH361" s="81"/>
      <c r="BI361" s="81"/>
      <c r="BJ361" s="81"/>
      <c r="BK361" s="81"/>
      <c r="BL361" s="81"/>
      <c r="BM361" s="81"/>
      <c r="BN361" s="81"/>
      <c r="BO361" s="81"/>
      <c r="BP361" s="81"/>
      <c r="BQ361" s="81"/>
      <c r="BR361" s="81"/>
      <c r="BS361" s="81"/>
      <c r="BT361" s="81"/>
      <c r="BU361" s="81"/>
      <c r="BV361" s="81"/>
      <c r="BW361" s="81"/>
      <c r="BX361" s="81"/>
      <c r="BY361" s="81"/>
      <c r="BZ361" s="81"/>
      <c r="CA361" s="43"/>
      <c r="CB361" s="24" t="str">
        <f t="shared" si="36"/>
        <v>Riadok bude skrytý.</v>
      </c>
      <c r="CC361" s="28" t="s">
        <v>9</v>
      </c>
      <c r="CW361" s="3">
        <f t="shared" si="42"/>
        <v>1</v>
      </c>
      <c r="CX361" s="3">
        <f t="shared" si="44"/>
        <v>0</v>
      </c>
      <c r="CZ361" s="3">
        <f t="shared" si="37"/>
        <v>1</v>
      </c>
      <c r="DA361" s="35">
        <f t="shared" si="43"/>
        <v>0</v>
      </c>
      <c r="DZ361" s="10"/>
    </row>
    <row r="362" spans="1:130" hidden="1" x14ac:dyDescent="0.25">
      <c r="A362" s="7"/>
      <c r="B362" s="81"/>
      <c r="C362" s="81"/>
      <c r="D362" s="81"/>
      <c r="E362" s="81"/>
      <c r="F362" s="81"/>
      <c r="G362" s="81"/>
      <c r="H362" s="8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81"/>
      <c r="AK362" s="81"/>
      <c r="AL362" s="81"/>
      <c r="AM362" s="81"/>
      <c r="AN362" s="81"/>
      <c r="AO362" s="81"/>
      <c r="AP362" s="81"/>
      <c r="AQ362" s="81"/>
      <c r="AR362" s="81"/>
      <c r="AS362" s="81"/>
      <c r="AT362" s="81"/>
      <c r="AU362" s="81"/>
      <c r="AV362" s="81"/>
      <c r="AW362" s="81"/>
      <c r="AX362" s="81"/>
      <c r="AY362" s="81"/>
      <c r="AZ362" s="81"/>
      <c r="BA362" s="81"/>
      <c r="BB362" s="81"/>
      <c r="BC362" s="81"/>
      <c r="BD362" s="81"/>
      <c r="BE362" s="81"/>
      <c r="BF362" s="81"/>
      <c r="BG362" s="81"/>
      <c r="BH362" s="81"/>
      <c r="BI362" s="81"/>
      <c r="BJ362" s="81"/>
      <c r="BK362" s="81"/>
      <c r="BL362" s="81"/>
      <c r="BM362" s="81"/>
      <c r="BN362" s="81"/>
      <c r="BO362" s="81"/>
      <c r="BP362" s="81"/>
      <c r="BQ362" s="81"/>
      <c r="BR362" s="81"/>
      <c r="BS362" s="81"/>
      <c r="BT362" s="81"/>
      <c r="BU362" s="81"/>
      <c r="BV362" s="81"/>
      <c r="BW362" s="81"/>
      <c r="BX362" s="81"/>
      <c r="BY362" s="81"/>
      <c r="BZ362" s="81"/>
      <c r="CA362" s="43"/>
      <c r="CB362" s="24" t="str">
        <f t="shared" si="36"/>
        <v>Riadok bude skrytý.</v>
      </c>
      <c r="CC362" s="28" t="s">
        <v>9</v>
      </c>
      <c r="CW362" s="3">
        <f t="shared" si="42"/>
        <v>1</v>
      </c>
      <c r="CX362" s="3">
        <f t="shared" si="44"/>
        <v>0</v>
      </c>
      <c r="CZ362" s="3">
        <f t="shared" si="37"/>
        <v>1</v>
      </c>
      <c r="DA362" s="35">
        <f t="shared" si="43"/>
        <v>0</v>
      </c>
      <c r="DZ362" s="10"/>
    </row>
    <row r="363" spans="1:130" hidden="1" x14ac:dyDescent="0.25">
      <c r="A363" s="7"/>
      <c r="B363" s="81"/>
      <c r="C363" s="81"/>
      <c r="D363" s="81"/>
      <c r="E363" s="81"/>
      <c r="F363" s="81"/>
      <c r="G363" s="81"/>
      <c r="H363" s="8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  <c r="AJ363" s="81"/>
      <c r="AK363" s="81"/>
      <c r="AL363" s="81"/>
      <c r="AM363" s="81"/>
      <c r="AN363" s="81"/>
      <c r="AO363" s="81"/>
      <c r="AP363" s="81"/>
      <c r="AQ363" s="81"/>
      <c r="AR363" s="81"/>
      <c r="AS363" s="81"/>
      <c r="AT363" s="81"/>
      <c r="AU363" s="81"/>
      <c r="AV363" s="81"/>
      <c r="AW363" s="81"/>
      <c r="AX363" s="81"/>
      <c r="AY363" s="81"/>
      <c r="AZ363" s="81"/>
      <c r="BA363" s="81"/>
      <c r="BB363" s="81"/>
      <c r="BC363" s="81"/>
      <c r="BD363" s="81"/>
      <c r="BE363" s="81"/>
      <c r="BF363" s="81"/>
      <c r="BG363" s="81"/>
      <c r="BH363" s="81"/>
      <c r="BI363" s="81"/>
      <c r="BJ363" s="81"/>
      <c r="BK363" s="81"/>
      <c r="BL363" s="81"/>
      <c r="BM363" s="81"/>
      <c r="BN363" s="81"/>
      <c r="BO363" s="81"/>
      <c r="BP363" s="81"/>
      <c r="BQ363" s="81"/>
      <c r="BR363" s="81"/>
      <c r="BS363" s="81"/>
      <c r="BT363" s="81"/>
      <c r="BU363" s="81"/>
      <c r="BV363" s="81"/>
      <c r="BW363" s="81"/>
      <c r="BX363" s="81"/>
      <c r="BY363" s="81"/>
      <c r="BZ363" s="81"/>
      <c r="CA363" s="43"/>
      <c r="CB363" s="24" t="str">
        <f t="shared" si="36"/>
        <v>Riadok bude skrytý.</v>
      </c>
      <c r="CC363" s="28" t="s">
        <v>9</v>
      </c>
      <c r="CW363" s="3">
        <f t="shared" si="42"/>
        <v>1</v>
      </c>
      <c r="CX363" s="3">
        <f t="shared" si="44"/>
        <v>0</v>
      </c>
      <c r="CZ363" s="3">
        <f t="shared" si="37"/>
        <v>1</v>
      </c>
      <c r="DA363" s="35">
        <f t="shared" si="43"/>
        <v>0</v>
      </c>
      <c r="DZ363" s="10"/>
    </row>
    <row r="364" spans="1:130" hidden="1" x14ac:dyDescent="0.25">
      <c r="A364" s="7"/>
      <c r="B364" s="81"/>
      <c r="C364" s="81"/>
      <c r="D364" s="81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  <c r="AK364" s="81"/>
      <c r="AL364" s="81"/>
      <c r="AM364" s="81"/>
      <c r="AN364" s="81"/>
      <c r="AO364" s="81"/>
      <c r="AP364" s="81"/>
      <c r="AQ364" s="81"/>
      <c r="AR364" s="81"/>
      <c r="AS364" s="81"/>
      <c r="AT364" s="81"/>
      <c r="AU364" s="81"/>
      <c r="AV364" s="81"/>
      <c r="AW364" s="81"/>
      <c r="AX364" s="81"/>
      <c r="AY364" s="81"/>
      <c r="AZ364" s="81"/>
      <c r="BA364" s="81"/>
      <c r="BB364" s="81"/>
      <c r="BC364" s="81"/>
      <c r="BD364" s="81"/>
      <c r="BE364" s="81"/>
      <c r="BF364" s="81"/>
      <c r="BG364" s="81"/>
      <c r="BH364" s="81"/>
      <c r="BI364" s="81"/>
      <c r="BJ364" s="81"/>
      <c r="BK364" s="81"/>
      <c r="BL364" s="81"/>
      <c r="BM364" s="81"/>
      <c r="BN364" s="81"/>
      <c r="BO364" s="81"/>
      <c r="BP364" s="81"/>
      <c r="BQ364" s="81"/>
      <c r="BR364" s="81"/>
      <c r="BS364" s="81"/>
      <c r="BT364" s="81"/>
      <c r="BU364" s="81"/>
      <c r="BV364" s="81"/>
      <c r="BW364" s="81"/>
      <c r="BX364" s="81"/>
      <c r="BY364" s="81"/>
      <c r="BZ364" s="81"/>
      <c r="CA364" s="43"/>
      <c r="CB364" s="24" t="str">
        <f t="shared" si="36"/>
        <v>Riadok bude skrytý.</v>
      </c>
      <c r="CC364" s="28" t="s">
        <v>9</v>
      </c>
      <c r="CW364" s="3">
        <f t="shared" si="42"/>
        <v>1</v>
      </c>
      <c r="CX364" s="3">
        <f t="shared" si="44"/>
        <v>0</v>
      </c>
      <c r="CZ364" s="3">
        <f t="shared" si="37"/>
        <v>1</v>
      </c>
      <c r="DA364" s="35">
        <f t="shared" si="43"/>
        <v>0</v>
      </c>
      <c r="DZ364" s="10"/>
    </row>
    <row r="365" spans="1:130" hidden="1" x14ac:dyDescent="0.25">
      <c r="A365" s="7"/>
      <c r="B365" s="81"/>
      <c r="C365" s="81"/>
      <c r="D365" s="81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81"/>
      <c r="AK365" s="81"/>
      <c r="AL365" s="81"/>
      <c r="AM365" s="81"/>
      <c r="AN365" s="81"/>
      <c r="AO365" s="81"/>
      <c r="AP365" s="81"/>
      <c r="AQ365" s="81"/>
      <c r="AR365" s="81"/>
      <c r="AS365" s="81"/>
      <c r="AT365" s="81"/>
      <c r="AU365" s="81"/>
      <c r="AV365" s="81"/>
      <c r="AW365" s="81"/>
      <c r="AX365" s="81"/>
      <c r="AY365" s="81"/>
      <c r="AZ365" s="81"/>
      <c r="BA365" s="81"/>
      <c r="BB365" s="81"/>
      <c r="BC365" s="81"/>
      <c r="BD365" s="81"/>
      <c r="BE365" s="81"/>
      <c r="BF365" s="81"/>
      <c r="BG365" s="81"/>
      <c r="BH365" s="81"/>
      <c r="BI365" s="81"/>
      <c r="BJ365" s="81"/>
      <c r="BK365" s="81"/>
      <c r="BL365" s="81"/>
      <c r="BM365" s="81"/>
      <c r="BN365" s="81"/>
      <c r="BO365" s="81"/>
      <c r="BP365" s="81"/>
      <c r="BQ365" s="81"/>
      <c r="BR365" s="81"/>
      <c r="BS365" s="81"/>
      <c r="BT365" s="81"/>
      <c r="BU365" s="81"/>
      <c r="BV365" s="81"/>
      <c r="BW365" s="81"/>
      <c r="BX365" s="81"/>
      <c r="BY365" s="81"/>
      <c r="BZ365" s="81"/>
      <c r="CA365" s="43"/>
      <c r="CB365" s="24" t="str">
        <f t="shared" si="36"/>
        <v>Riadok bude skrytý.</v>
      </c>
      <c r="CC365" s="28" t="s">
        <v>9</v>
      </c>
      <c r="CW365" s="3">
        <f t="shared" si="42"/>
        <v>1</v>
      </c>
      <c r="CX365" s="3">
        <f t="shared" si="44"/>
        <v>0</v>
      </c>
      <c r="CZ365" s="3">
        <f t="shared" si="37"/>
        <v>1</v>
      </c>
      <c r="DA365" s="35">
        <f t="shared" si="43"/>
        <v>0</v>
      </c>
      <c r="DZ365" s="10"/>
    </row>
    <row r="366" spans="1:130" hidden="1" x14ac:dyDescent="0.25">
      <c r="A366" s="7"/>
      <c r="B366" s="81"/>
      <c r="C366" s="81"/>
      <c r="D366" s="81"/>
      <c r="E366" s="81"/>
      <c r="F366" s="81"/>
      <c r="G366" s="81"/>
      <c r="H366" s="81"/>
      <c r="I366" s="81"/>
      <c r="J366" s="81"/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  <c r="AJ366" s="81"/>
      <c r="AK366" s="81"/>
      <c r="AL366" s="81"/>
      <c r="AM366" s="81"/>
      <c r="AN366" s="81"/>
      <c r="AO366" s="81"/>
      <c r="AP366" s="81"/>
      <c r="AQ366" s="81"/>
      <c r="AR366" s="81"/>
      <c r="AS366" s="81"/>
      <c r="AT366" s="81"/>
      <c r="AU366" s="81"/>
      <c r="AV366" s="81"/>
      <c r="AW366" s="81"/>
      <c r="AX366" s="81"/>
      <c r="AY366" s="81"/>
      <c r="AZ366" s="81"/>
      <c r="BA366" s="81"/>
      <c r="BB366" s="81"/>
      <c r="BC366" s="81"/>
      <c r="BD366" s="81"/>
      <c r="BE366" s="81"/>
      <c r="BF366" s="81"/>
      <c r="BG366" s="81"/>
      <c r="BH366" s="81"/>
      <c r="BI366" s="81"/>
      <c r="BJ366" s="81"/>
      <c r="BK366" s="81"/>
      <c r="BL366" s="81"/>
      <c r="BM366" s="81"/>
      <c r="BN366" s="81"/>
      <c r="BO366" s="81"/>
      <c r="BP366" s="81"/>
      <c r="BQ366" s="81"/>
      <c r="BR366" s="81"/>
      <c r="BS366" s="81"/>
      <c r="BT366" s="81"/>
      <c r="BU366" s="81"/>
      <c r="BV366" s="81"/>
      <c r="BW366" s="81"/>
      <c r="BX366" s="81"/>
      <c r="BY366" s="81"/>
      <c r="BZ366" s="81"/>
      <c r="CA366" s="43"/>
      <c r="CB366" s="24" t="str">
        <f t="shared" si="36"/>
        <v>Riadok bude skrytý.</v>
      </c>
      <c r="CC366" s="28" t="s">
        <v>9</v>
      </c>
      <c r="CW366" s="3">
        <f t="shared" si="42"/>
        <v>1</v>
      </c>
      <c r="CX366" s="3">
        <f t="shared" si="44"/>
        <v>0</v>
      </c>
      <c r="CZ366" s="3">
        <f t="shared" si="37"/>
        <v>1</v>
      </c>
      <c r="DA366" s="35">
        <f t="shared" si="43"/>
        <v>0</v>
      </c>
      <c r="DZ366" s="10"/>
    </row>
    <row r="367" spans="1:130" hidden="1" x14ac:dyDescent="0.25">
      <c r="A367" s="7"/>
      <c r="B367" s="81"/>
      <c r="C367" s="81"/>
      <c r="D367" s="81"/>
      <c r="E367" s="81"/>
      <c r="F367" s="81"/>
      <c r="G367" s="81"/>
      <c r="H367" s="81"/>
      <c r="I367" s="81"/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  <c r="AJ367" s="81"/>
      <c r="AK367" s="81"/>
      <c r="AL367" s="81"/>
      <c r="AM367" s="81"/>
      <c r="AN367" s="81"/>
      <c r="AO367" s="81"/>
      <c r="AP367" s="81"/>
      <c r="AQ367" s="81"/>
      <c r="AR367" s="81"/>
      <c r="AS367" s="81"/>
      <c r="AT367" s="81"/>
      <c r="AU367" s="81"/>
      <c r="AV367" s="81"/>
      <c r="AW367" s="81"/>
      <c r="AX367" s="81"/>
      <c r="AY367" s="81"/>
      <c r="AZ367" s="81"/>
      <c r="BA367" s="81"/>
      <c r="BB367" s="81"/>
      <c r="BC367" s="81"/>
      <c r="BD367" s="81"/>
      <c r="BE367" s="81"/>
      <c r="BF367" s="81"/>
      <c r="BG367" s="81"/>
      <c r="BH367" s="81"/>
      <c r="BI367" s="81"/>
      <c r="BJ367" s="81"/>
      <c r="BK367" s="81"/>
      <c r="BL367" s="81"/>
      <c r="BM367" s="81"/>
      <c r="BN367" s="81"/>
      <c r="BO367" s="81"/>
      <c r="BP367" s="81"/>
      <c r="BQ367" s="81"/>
      <c r="BR367" s="81"/>
      <c r="BS367" s="81"/>
      <c r="BT367" s="81"/>
      <c r="BU367" s="81"/>
      <c r="BV367" s="81"/>
      <c r="BW367" s="81"/>
      <c r="BX367" s="81"/>
      <c r="BY367" s="81"/>
      <c r="BZ367" s="81"/>
      <c r="CA367" s="43"/>
      <c r="CB367" s="24" t="str">
        <f t="shared" si="36"/>
        <v>Riadok bude skrytý.</v>
      </c>
      <c r="CC367" s="28" t="s">
        <v>9</v>
      </c>
      <c r="CW367" s="3">
        <f t="shared" si="42"/>
        <v>1</v>
      </c>
      <c r="CX367" s="3">
        <f t="shared" si="44"/>
        <v>0</v>
      </c>
      <c r="CZ367" s="3">
        <f t="shared" si="37"/>
        <v>1</v>
      </c>
      <c r="DA367" s="35">
        <f t="shared" si="43"/>
        <v>0</v>
      </c>
      <c r="DZ367" s="10"/>
    </row>
    <row r="368" spans="1:130" hidden="1" x14ac:dyDescent="0.25">
      <c r="A368" s="7"/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  <c r="AJ368" s="81"/>
      <c r="AK368" s="81"/>
      <c r="AL368" s="81"/>
      <c r="AM368" s="81"/>
      <c r="AN368" s="81"/>
      <c r="AO368" s="81"/>
      <c r="AP368" s="81"/>
      <c r="AQ368" s="81"/>
      <c r="AR368" s="81"/>
      <c r="AS368" s="81"/>
      <c r="AT368" s="81"/>
      <c r="AU368" s="81"/>
      <c r="AV368" s="81"/>
      <c r="AW368" s="81"/>
      <c r="AX368" s="81"/>
      <c r="AY368" s="81"/>
      <c r="AZ368" s="81"/>
      <c r="BA368" s="81"/>
      <c r="BB368" s="81"/>
      <c r="BC368" s="81"/>
      <c r="BD368" s="81"/>
      <c r="BE368" s="81"/>
      <c r="BF368" s="81"/>
      <c r="BG368" s="81"/>
      <c r="BH368" s="81"/>
      <c r="BI368" s="81"/>
      <c r="BJ368" s="81"/>
      <c r="BK368" s="81"/>
      <c r="BL368" s="81"/>
      <c r="BM368" s="81"/>
      <c r="BN368" s="81"/>
      <c r="BO368" s="81"/>
      <c r="BP368" s="81"/>
      <c r="BQ368" s="81"/>
      <c r="BR368" s="81"/>
      <c r="BS368" s="81"/>
      <c r="BT368" s="81"/>
      <c r="BU368" s="81"/>
      <c r="BV368" s="81"/>
      <c r="BW368" s="81"/>
      <c r="BX368" s="81"/>
      <c r="BY368" s="81"/>
      <c r="BZ368" s="81"/>
      <c r="CA368" s="43"/>
      <c r="CB368" s="24" t="str">
        <f t="shared" si="36"/>
        <v>Riadok bude skrytý.</v>
      </c>
      <c r="CC368" s="28" t="s">
        <v>9</v>
      </c>
      <c r="CW368" s="3">
        <f t="shared" si="42"/>
        <v>1</v>
      </c>
      <c r="CX368" s="3">
        <f t="shared" si="44"/>
        <v>0</v>
      </c>
      <c r="CZ368" s="3">
        <f t="shared" si="37"/>
        <v>1</v>
      </c>
      <c r="DA368" s="35">
        <f t="shared" si="43"/>
        <v>0</v>
      </c>
      <c r="DZ368" s="10"/>
    </row>
    <row r="369" spans="1:130" hidden="1" x14ac:dyDescent="0.25">
      <c r="A369" s="7"/>
      <c r="B369" s="81"/>
      <c r="C369" s="81"/>
      <c r="D369" s="81"/>
      <c r="E369" s="81"/>
      <c r="F369" s="81"/>
      <c r="G369" s="81"/>
      <c r="H369" s="8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81"/>
      <c r="AK369" s="81"/>
      <c r="AL369" s="81"/>
      <c r="AM369" s="81"/>
      <c r="AN369" s="81"/>
      <c r="AO369" s="81"/>
      <c r="AP369" s="81"/>
      <c r="AQ369" s="81"/>
      <c r="AR369" s="81"/>
      <c r="AS369" s="81"/>
      <c r="AT369" s="81"/>
      <c r="AU369" s="81"/>
      <c r="AV369" s="81"/>
      <c r="AW369" s="81"/>
      <c r="AX369" s="81"/>
      <c r="AY369" s="81"/>
      <c r="AZ369" s="81"/>
      <c r="BA369" s="81"/>
      <c r="BB369" s="81"/>
      <c r="BC369" s="81"/>
      <c r="BD369" s="81"/>
      <c r="BE369" s="81"/>
      <c r="BF369" s="81"/>
      <c r="BG369" s="81"/>
      <c r="BH369" s="81"/>
      <c r="BI369" s="81"/>
      <c r="BJ369" s="81"/>
      <c r="BK369" s="81"/>
      <c r="BL369" s="81"/>
      <c r="BM369" s="81"/>
      <c r="BN369" s="81"/>
      <c r="BO369" s="81"/>
      <c r="BP369" s="81"/>
      <c r="BQ369" s="81"/>
      <c r="BR369" s="81"/>
      <c r="BS369" s="81"/>
      <c r="BT369" s="81"/>
      <c r="BU369" s="81"/>
      <c r="BV369" s="81"/>
      <c r="BW369" s="81"/>
      <c r="BX369" s="81"/>
      <c r="BY369" s="81"/>
      <c r="BZ369" s="81"/>
      <c r="CA369" s="43"/>
      <c r="CB369" s="24" t="str">
        <f t="shared" si="36"/>
        <v>Riadok bude skrytý.</v>
      </c>
      <c r="CC369" s="28" t="s">
        <v>9</v>
      </c>
      <c r="CW369" s="3">
        <f t="shared" si="42"/>
        <v>1</v>
      </c>
      <c r="CX369" s="3">
        <f t="shared" si="44"/>
        <v>0</v>
      </c>
      <c r="CZ369" s="3">
        <f t="shared" si="37"/>
        <v>1</v>
      </c>
      <c r="DA369" s="35">
        <f t="shared" si="43"/>
        <v>0</v>
      </c>
      <c r="DZ369" s="10"/>
    </row>
    <row r="370" spans="1:130" hidden="1" x14ac:dyDescent="0.25">
      <c r="A370" s="7"/>
      <c r="B370" s="81"/>
      <c r="C370" s="81"/>
      <c r="D370" s="81"/>
      <c r="E370" s="81"/>
      <c r="F370" s="81"/>
      <c r="G370" s="81"/>
      <c r="H370" s="8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1"/>
      <c r="AN370" s="81"/>
      <c r="AO370" s="81"/>
      <c r="AP370" s="81"/>
      <c r="AQ370" s="81"/>
      <c r="AR370" s="81"/>
      <c r="AS370" s="81"/>
      <c r="AT370" s="81"/>
      <c r="AU370" s="81"/>
      <c r="AV370" s="81"/>
      <c r="AW370" s="81"/>
      <c r="AX370" s="81"/>
      <c r="AY370" s="81"/>
      <c r="AZ370" s="81"/>
      <c r="BA370" s="81"/>
      <c r="BB370" s="81"/>
      <c r="BC370" s="81"/>
      <c r="BD370" s="81"/>
      <c r="BE370" s="81"/>
      <c r="BF370" s="81"/>
      <c r="BG370" s="81"/>
      <c r="BH370" s="81"/>
      <c r="BI370" s="81"/>
      <c r="BJ370" s="81"/>
      <c r="BK370" s="81"/>
      <c r="BL370" s="81"/>
      <c r="BM370" s="81"/>
      <c r="BN370" s="81"/>
      <c r="BO370" s="81"/>
      <c r="BP370" s="81"/>
      <c r="BQ370" s="81"/>
      <c r="BR370" s="81"/>
      <c r="BS370" s="81"/>
      <c r="BT370" s="81"/>
      <c r="BU370" s="81"/>
      <c r="BV370" s="81"/>
      <c r="BW370" s="81"/>
      <c r="BX370" s="81"/>
      <c r="BY370" s="81"/>
      <c r="BZ370" s="81"/>
      <c r="CA370" s="43"/>
      <c r="CB370" s="24" t="str">
        <f t="shared" si="36"/>
        <v>Riadok bude skrytý.</v>
      </c>
      <c r="CC370" s="28" t="s">
        <v>9</v>
      </c>
      <c r="CW370" s="3">
        <f t="shared" si="42"/>
        <v>1</v>
      </c>
      <c r="CX370" s="3">
        <f t="shared" si="44"/>
        <v>0</v>
      </c>
      <c r="CZ370" s="3">
        <f t="shared" si="37"/>
        <v>1</v>
      </c>
      <c r="DA370" s="35">
        <f t="shared" si="43"/>
        <v>0</v>
      </c>
      <c r="DZ370" s="10"/>
    </row>
    <row r="371" spans="1:130" hidden="1" x14ac:dyDescent="0.25">
      <c r="A371" s="7"/>
      <c r="B371" s="81"/>
      <c r="C371" s="81"/>
      <c r="D371" s="81"/>
      <c r="E371" s="81"/>
      <c r="F371" s="81"/>
      <c r="G371" s="81"/>
      <c r="H371" s="8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1"/>
      <c r="AN371" s="81"/>
      <c r="AO371" s="81"/>
      <c r="AP371" s="81"/>
      <c r="AQ371" s="81"/>
      <c r="AR371" s="81"/>
      <c r="AS371" s="81"/>
      <c r="AT371" s="81"/>
      <c r="AU371" s="81"/>
      <c r="AV371" s="81"/>
      <c r="AW371" s="81"/>
      <c r="AX371" s="81"/>
      <c r="AY371" s="81"/>
      <c r="AZ371" s="81"/>
      <c r="BA371" s="81"/>
      <c r="BB371" s="81"/>
      <c r="BC371" s="81"/>
      <c r="BD371" s="81"/>
      <c r="BE371" s="81"/>
      <c r="BF371" s="81"/>
      <c r="BG371" s="81"/>
      <c r="BH371" s="81"/>
      <c r="BI371" s="81"/>
      <c r="BJ371" s="81"/>
      <c r="BK371" s="81"/>
      <c r="BL371" s="81"/>
      <c r="BM371" s="81"/>
      <c r="BN371" s="81"/>
      <c r="BO371" s="81"/>
      <c r="BP371" s="81"/>
      <c r="BQ371" s="81"/>
      <c r="BR371" s="81"/>
      <c r="BS371" s="81"/>
      <c r="BT371" s="81"/>
      <c r="BU371" s="81"/>
      <c r="BV371" s="81"/>
      <c r="BW371" s="81"/>
      <c r="BX371" s="81"/>
      <c r="BY371" s="81"/>
      <c r="BZ371" s="81"/>
      <c r="CA371" s="43"/>
      <c r="CB371" s="24" t="str">
        <f t="shared" si="36"/>
        <v>Riadok bude skrytý.</v>
      </c>
      <c r="CC371" s="28" t="s">
        <v>9</v>
      </c>
      <c r="CW371" s="3">
        <f t="shared" si="42"/>
        <v>1</v>
      </c>
      <c r="CX371" s="3">
        <f t="shared" si="44"/>
        <v>0</v>
      </c>
      <c r="CZ371" s="3">
        <f t="shared" si="37"/>
        <v>1</v>
      </c>
      <c r="DA371" s="35">
        <f t="shared" si="43"/>
        <v>0</v>
      </c>
      <c r="DZ371" s="10"/>
    </row>
    <row r="372" spans="1:130" hidden="1" x14ac:dyDescent="0.25">
      <c r="A372" s="7"/>
      <c r="B372" s="81"/>
      <c r="C372" s="81"/>
      <c r="D372" s="81"/>
      <c r="E372" s="81"/>
      <c r="F372" s="81"/>
      <c r="G372" s="81"/>
      <c r="H372" s="8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1"/>
      <c r="AN372" s="81"/>
      <c r="AO372" s="81"/>
      <c r="AP372" s="81"/>
      <c r="AQ372" s="81"/>
      <c r="AR372" s="81"/>
      <c r="AS372" s="81"/>
      <c r="AT372" s="81"/>
      <c r="AU372" s="81"/>
      <c r="AV372" s="81"/>
      <c r="AW372" s="81"/>
      <c r="AX372" s="81"/>
      <c r="AY372" s="81"/>
      <c r="AZ372" s="81"/>
      <c r="BA372" s="81"/>
      <c r="BB372" s="81"/>
      <c r="BC372" s="81"/>
      <c r="BD372" s="81"/>
      <c r="BE372" s="81"/>
      <c r="BF372" s="81"/>
      <c r="BG372" s="81"/>
      <c r="BH372" s="81"/>
      <c r="BI372" s="81"/>
      <c r="BJ372" s="81"/>
      <c r="BK372" s="81"/>
      <c r="BL372" s="81"/>
      <c r="BM372" s="81"/>
      <c r="BN372" s="81"/>
      <c r="BO372" s="81"/>
      <c r="BP372" s="81"/>
      <c r="BQ372" s="81"/>
      <c r="BR372" s="81"/>
      <c r="BS372" s="81"/>
      <c r="BT372" s="81"/>
      <c r="BU372" s="81"/>
      <c r="BV372" s="81"/>
      <c r="BW372" s="81"/>
      <c r="BX372" s="81"/>
      <c r="BY372" s="81"/>
      <c r="BZ372" s="81"/>
      <c r="CA372" s="43"/>
      <c r="CB372" s="24" t="str">
        <f t="shared" si="36"/>
        <v>Riadok bude skrytý.</v>
      </c>
      <c r="CC372" s="28" t="s">
        <v>9</v>
      </c>
      <c r="CW372" s="3">
        <f t="shared" si="42"/>
        <v>1</v>
      </c>
      <c r="CX372" s="3">
        <f t="shared" si="44"/>
        <v>0</v>
      </c>
      <c r="CZ372" s="3">
        <f t="shared" si="37"/>
        <v>1</v>
      </c>
      <c r="DA372" s="35">
        <f t="shared" si="43"/>
        <v>0</v>
      </c>
      <c r="DZ372" s="10"/>
    </row>
    <row r="373" spans="1:130" hidden="1" x14ac:dyDescent="0.25">
      <c r="A373" s="7"/>
      <c r="B373" s="81"/>
      <c r="C373" s="81"/>
      <c r="D373" s="81"/>
      <c r="E373" s="81"/>
      <c r="F373" s="81"/>
      <c r="G373" s="81"/>
      <c r="H373" s="8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1"/>
      <c r="AN373" s="81"/>
      <c r="AO373" s="81"/>
      <c r="AP373" s="81"/>
      <c r="AQ373" s="81"/>
      <c r="AR373" s="81"/>
      <c r="AS373" s="81"/>
      <c r="AT373" s="81"/>
      <c r="AU373" s="81"/>
      <c r="AV373" s="81"/>
      <c r="AW373" s="81"/>
      <c r="AX373" s="81"/>
      <c r="AY373" s="81"/>
      <c r="AZ373" s="81"/>
      <c r="BA373" s="81"/>
      <c r="BB373" s="81"/>
      <c r="BC373" s="81"/>
      <c r="BD373" s="81"/>
      <c r="BE373" s="81"/>
      <c r="BF373" s="81"/>
      <c r="BG373" s="81"/>
      <c r="BH373" s="81"/>
      <c r="BI373" s="81"/>
      <c r="BJ373" s="81"/>
      <c r="BK373" s="81"/>
      <c r="BL373" s="81"/>
      <c r="BM373" s="81"/>
      <c r="BN373" s="81"/>
      <c r="BO373" s="81"/>
      <c r="BP373" s="81"/>
      <c r="BQ373" s="81"/>
      <c r="BR373" s="81"/>
      <c r="BS373" s="81"/>
      <c r="BT373" s="81"/>
      <c r="BU373" s="81"/>
      <c r="BV373" s="81"/>
      <c r="BW373" s="81"/>
      <c r="BX373" s="81"/>
      <c r="BY373" s="81"/>
      <c r="BZ373" s="81"/>
      <c r="CA373" s="43"/>
      <c r="CB373" s="24" t="str">
        <f t="shared" si="36"/>
        <v>Riadok bude skrytý.</v>
      </c>
      <c r="CC373" s="28" t="s">
        <v>9</v>
      </c>
      <c r="CW373" s="3">
        <f t="shared" si="42"/>
        <v>1</v>
      </c>
      <c r="CX373" s="3">
        <f t="shared" si="44"/>
        <v>0</v>
      </c>
      <c r="CZ373" s="3">
        <f t="shared" si="37"/>
        <v>1</v>
      </c>
      <c r="DA373" s="35">
        <f t="shared" si="43"/>
        <v>0</v>
      </c>
      <c r="DZ373" s="10"/>
    </row>
    <row r="374" spans="1:130" hidden="1" x14ac:dyDescent="0.25">
      <c r="A374" s="7"/>
      <c r="B374" s="81"/>
      <c r="C374" s="81"/>
      <c r="D374" s="81"/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  <c r="AG374" s="81"/>
      <c r="AH374" s="81"/>
      <c r="AI374" s="81"/>
      <c r="AJ374" s="81"/>
      <c r="AK374" s="81"/>
      <c r="AL374" s="81"/>
      <c r="AM374" s="81"/>
      <c r="AN374" s="81"/>
      <c r="AO374" s="81"/>
      <c r="AP374" s="81"/>
      <c r="AQ374" s="81"/>
      <c r="AR374" s="81"/>
      <c r="AS374" s="81"/>
      <c r="AT374" s="81"/>
      <c r="AU374" s="81"/>
      <c r="AV374" s="81"/>
      <c r="AW374" s="81"/>
      <c r="AX374" s="81"/>
      <c r="AY374" s="81"/>
      <c r="AZ374" s="81"/>
      <c r="BA374" s="81"/>
      <c r="BB374" s="81"/>
      <c r="BC374" s="81"/>
      <c r="BD374" s="81"/>
      <c r="BE374" s="81"/>
      <c r="BF374" s="81"/>
      <c r="BG374" s="81"/>
      <c r="BH374" s="81"/>
      <c r="BI374" s="81"/>
      <c r="BJ374" s="81"/>
      <c r="BK374" s="81"/>
      <c r="BL374" s="81"/>
      <c r="BM374" s="81"/>
      <c r="BN374" s="81"/>
      <c r="BO374" s="81"/>
      <c r="BP374" s="81"/>
      <c r="BQ374" s="81"/>
      <c r="BR374" s="81"/>
      <c r="BS374" s="81"/>
      <c r="BT374" s="81"/>
      <c r="BU374" s="81"/>
      <c r="BV374" s="81"/>
      <c r="BW374" s="81"/>
      <c r="BX374" s="81"/>
      <c r="BY374" s="81"/>
      <c r="BZ374" s="81"/>
      <c r="CA374" s="43"/>
      <c r="CB374" s="24" t="str">
        <f t="shared" si="36"/>
        <v>Riadok bude skrytý.</v>
      </c>
      <c r="CC374" s="28" t="s">
        <v>9</v>
      </c>
      <c r="CW374" s="3">
        <f t="shared" si="42"/>
        <v>1</v>
      </c>
      <c r="CX374" s="3">
        <f t="shared" si="44"/>
        <v>0</v>
      </c>
      <c r="CZ374" s="3">
        <f t="shared" si="37"/>
        <v>1</v>
      </c>
      <c r="DA374" s="35">
        <f t="shared" si="43"/>
        <v>0</v>
      </c>
      <c r="DZ374" s="10"/>
    </row>
    <row r="375" spans="1:130" hidden="1" x14ac:dyDescent="0.25">
      <c r="A375" s="7"/>
      <c r="B375" s="81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1"/>
      <c r="AN375" s="81"/>
      <c r="AO375" s="81"/>
      <c r="AP375" s="81"/>
      <c r="AQ375" s="81"/>
      <c r="AR375" s="81"/>
      <c r="AS375" s="81"/>
      <c r="AT375" s="81"/>
      <c r="AU375" s="81"/>
      <c r="AV375" s="81"/>
      <c r="AW375" s="81"/>
      <c r="AX375" s="81"/>
      <c r="AY375" s="81"/>
      <c r="AZ375" s="81"/>
      <c r="BA375" s="81"/>
      <c r="BB375" s="81"/>
      <c r="BC375" s="81"/>
      <c r="BD375" s="81"/>
      <c r="BE375" s="81"/>
      <c r="BF375" s="81"/>
      <c r="BG375" s="81"/>
      <c r="BH375" s="81"/>
      <c r="BI375" s="81"/>
      <c r="BJ375" s="81"/>
      <c r="BK375" s="81"/>
      <c r="BL375" s="81"/>
      <c r="BM375" s="81"/>
      <c r="BN375" s="81"/>
      <c r="BO375" s="81"/>
      <c r="BP375" s="81"/>
      <c r="BQ375" s="81"/>
      <c r="BR375" s="81"/>
      <c r="BS375" s="81"/>
      <c r="BT375" s="81"/>
      <c r="BU375" s="81"/>
      <c r="BV375" s="81"/>
      <c r="BW375" s="81"/>
      <c r="BX375" s="81"/>
      <c r="BY375" s="81"/>
      <c r="BZ375" s="81"/>
      <c r="CA375" s="43"/>
      <c r="CB375" s="24" t="str">
        <f t="shared" si="36"/>
        <v>Riadok bude skrytý.</v>
      </c>
      <c r="CC375" s="28" t="s">
        <v>9</v>
      </c>
      <c r="CW375" s="3">
        <f t="shared" si="42"/>
        <v>1</v>
      </c>
      <c r="CX375" s="3">
        <f t="shared" si="44"/>
        <v>0</v>
      </c>
      <c r="CZ375" s="3">
        <f t="shared" si="37"/>
        <v>1</v>
      </c>
      <c r="DA375" s="35">
        <f t="shared" si="43"/>
        <v>0</v>
      </c>
      <c r="DZ375" s="10"/>
    </row>
    <row r="376" spans="1:130" hidden="1" x14ac:dyDescent="0.25">
      <c r="A376" s="7"/>
      <c r="B376" s="81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1"/>
      <c r="AN376" s="81"/>
      <c r="AO376" s="81"/>
      <c r="AP376" s="81"/>
      <c r="AQ376" s="81"/>
      <c r="AR376" s="81"/>
      <c r="AS376" s="81"/>
      <c r="AT376" s="81"/>
      <c r="AU376" s="81"/>
      <c r="AV376" s="81"/>
      <c r="AW376" s="81"/>
      <c r="AX376" s="81"/>
      <c r="AY376" s="81"/>
      <c r="AZ376" s="81"/>
      <c r="BA376" s="81"/>
      <c r="BB376" s="81"/>
      <c r="BC376" s="81"/>
      <c r="BD376" s="81"/>
      <c r="BE376" s="81"/>
      <c r="BF376" s="81"/>
      <c r="BG376" s="81"/>
      <c r="BH376" s="81"/>
      <c r="BI376" s="81"/>
      <c r="BJ376" s="81"/>
      <c r="BK376" s="81"/>
      <c r="BL376" s="81"/>
      <c r="BM376" s="81"/>
      <c r="BN376" s="81"/>
      <c r="BO376" s="81"/>
      <c r="BP376" s="81"/>
      <c r="BQ376" s="81"/>
      <c r="BR376" s="81"/>
      <c r="BS376" s="81"/>
      <c r="BT376" s="81"/>
      <c r="BU376" s="81"/>
      <c r="BV376" s="81"/>
      <c r="BW376" s="81"/>
      <c r="BX376" s="81"/>
      <c r="BY376" s="81"/>
      <c r="BZ376" s="81"/>
      <c r="CA376" s="43"/>
      <c r="CB376" s="24" t="str">
        <f t="shared" si="36"/>
        <v>Riadok bude skrytý.</v>
      </c>
      <c r="CC376" s="28" t="s">
        <v>9</v>
      </c>
      <c r="CW376" s="3">
        <f t="shared" si="42"/>
        <v>1</v>
      </c>
      <c r="CX376" s="3">
        <f t="shared" si="44"/>
        <v>0</v>
      </c>
      <c r="CZ376" s="3">
        <f t="shared" si="37"/>
        <v>1</v>
      </c>
      <c r="DA376" s="35">
        <f t="shared" si="43"/>
        <v>0</v>
      </c>
      <c r="DZ376" s="10"/>
    </row>
    <row r="377" spans="1:130" hidden="1" x14ac:dyDescent="0.25">
      <c r="A377" s="7"/>
      <c r="B377" s="81"/>
      <c r="C377" s="81"/>
      <c r="D377" s="81"/>
      <c r="E377" s="81"/>
      <c r="F377" s="81"/>
      <c r="G377" s="81"/>
      <c r="H377" s="8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1"/>
      <c r="AN377" s="81"/>
      <c r="AO377" s="81"/>
      <c r="AP377" s="81"/>
      <c r="AQ377" s="81"/>
      <c r="AR377" s="81"/>
      <c r="AS377" s="81"/>
      <c r="AT377" s="81"/>
      <c r="AU377" s="81"/>
      <c r="AV377" s="81"/>
      <c r="AW377" s="81"/>
      <c r="AX377" s="81"/>
      <c r="AY377" s="81"/>
      <c r="AZ377" s="81"/>
      <c r="BA377" s="81"/>
      <c r="BB377" s="81"/>
      <c r="BC377" s="81"/>
      <c r="BD377" s="81"/>
      <c r="BE377" s="81"/>
      <c r="BF377" s="81"/>
      <c r="BG377" s="81"/>
      <c r="BH377" s="81"/>
      <c r="BI377" s="81"/>
      <c r="BJ377" s="81"/>
      <c r="BK377" s="81"/>
      <c r="BL377" s="81"/>
      <c r="BM377" s="81"/>
      <c r="BN377" s="81"/>
      <c r="BO377" s="81"/>
      <c r="BP377" s="81"/>
      <c r="BQ377" s="81"/>
      <c r="BR377" s="81"/>
      <c r="BS377" s="81"/>
      <c r="BT377" s="81"/>
      <c r="BU377" s="81"/>
      <c r="BV377" s="81"/>
      <c r="BW377" s="81"/>
      <c r="BX377" s="81"/>
      <c r="BY377" s="81"/>
      <c r="BZ377" s="81"/>
      <c r="CA377" s="43"/>
      <c r="CB377" s="24" t="str">
        <f t="shared" si="36"/>
        <v>Riadok bude skrytý.</v>
      </c>
      <c r="CC377" s="28" t="s">
        <v>9</v>
      </c>
      <c r="CW377" s="3">
        <f t="shared" si="42"/>
        <v>1</v>
      </c>
      <c r="CX377" s="3">
        <f t="shared" si="44"/>
        <v>0</v>
      </c>
      <c r="CZ377" s="3">
        <f t="shared" si="37"/>
        <v>1</v>
      </c>
      <c r="DA377" s="35">
        <f t="shared" si="43"/>
        <v>0</v>
      </c>
      <c r="DZ377" s="10"/>
    </row>
    <row r="378" spans="1:130" x14ac:dyDescent="0.25">
      <c r="A378" s="7"/>
      <c r="CA378" s="33"/>
      <c r="CB378" s="24" t="str">
        <f t="shared" si="36"/>
        <v>Riadok bude vidieť.</v>
      </c>
      <c r="CC378" s="28" t="s">
        <v>9</v>
      </c>
      <c r="CW378" s="3">
        <f t="shared" si="42"/>
        <v>1</v>
      </c>
      <c r="CX378" s="3">
        <f>+IF(SUM(CX384:CX385)=0,0,1)</f>
        <v>1</v>
      </c>
      <c r="CZ378" s="3">
        <f t="shared" si="37"/>
        <v>1</v>
      </c>
      <c r="DA378" s="35">
        <f t="shared" si="43"/>
        <v>1</v>
      </c>
      <c r="DZ378" s="10"/>
    </row>
    <row r="379" spans="1:130" x14ac:dyDescent="0.25">
      <c r="A379" s="7"/>
      <c r="B379" s="1" t="s">
        <v>106</v>
      </c>
      <c r="CA379" s="12" t="s">
        <v>4</v>
      </c>
      <c r="CB379" s="24" t="str">
        <f t="shared" si="36"/>
        <v>Riadok bude vidieť.</v>
      </c>
      <c r="CC379" s="28" t="s">
        <v>9</v>
      </c>
      <c r="CW379" s="3">
        <f t="shared" si="42"/>
        <v>1</v>
      </c>
      <c r="CX379" s="3">
        <f>+IF(SUM(CX384:CX385)=0,0,1)</f>
        <v>1</v>
      </c>
      <c r="CZ379" s="3">
        <f t="shared" si="37"/>
        <v>1</v>
      </c>
      <c r="DA379" s="35">
        <f t="shared" si="43"/>
        <v>1</v>
      </c>
      <c r="DZ379" s="10"/>
    </row>
    <row r="380" spans="1:130" x14ac:dyDescent="0.25">
      <c r="A380" s="7"/>
      <c r="CA380" s="8"/>
      <c r="CB380" s="24" t="str">
        <f t="shared" si="36"/>
        <v>Riadok bude vidieť.</v>
      </c>
      <c r="CC380" s="28" t="s">
        <v>9</v>
      </c>
      <c r="CW380" s="3">
        <f t="shared" si="42"/>
        <v>1</v>
      </c>
      <c r="CX380" s="3">
        <f>+IF(SUM(CX384:CX385)=0,0,1)</f>
        <v>1</v>
      </c>
      <c r="CZ380" s="3">
        <f t="shared" si="37"/>
        <v>1</v>
      </c>
      <c r="DA380" s="35">
        <f t="shared" si="43"/>
        <v>1</v>
      </c>
      <c r="DZ380" s="10"/>
    </row>
    <row r="381" spans="1:130" ht="15" customHeight="1" x14ac:dyDescent="0.25">
      <c r="A381" s="7"/>
      <c r="B381" s="157" t="s">
        <v>19</v>
      </c>
      <c r="C381" s="157"/>
      <c r="D381" s="157"/>
      <c r="E381" s="157"/>
      <c r="F381" s="157"/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  <c r="V381" s="157"/>
      <c r="W381" s="157"/>
      <c r="X381" s="157"/>
      <c r="Y381" s="157"/>
      <c r="Z381" s="157"/>
      <c r="AA381" s="157"/>
      <c r="AB381" s="164" t="s">
        <v>107</v>
      </c>
      <c r="AC381" s="164"/>
      <c r="AD381" s="164"/>
      <c r="AE381" s="164"/>
      <c r="AF381" s="164"/>
      <c r="AG381" s="164"/>
      <c r="AH381" s="164"/>
      <c r="AI381" s="164"/>
      <c r="AJ381" s="164"/>
      <c r="AK381" s="164"/>
      <c r="AL381" s="164"/>
      <c r="AM381" s="164"/>
      <c r="AN381" s="164"/>
      <c r="AO381" s="164"/>
      <c r="AP381" s="164"/>
      <c r="AQ381" s="164"/>
      <c r="AR381" s="164"/>
      <c r="AS381" s="164"/>
      <c r="AT381" s="164"/>
      <c r="AU381" s="164"/>
      <c r="AV381" s="164"/>
      <c r="AW381" s="164"/>
      <c r="AX381" s="164"/>
      <c r="AY381" s="164"/>
      <c r="AZ381" s="164"/>
      <c r="BA381" s="164"/>
      <c r="BB381" s="164"/>
      <c r="BC381" s="164"/>
      <c r="BD381" s="164"/>
      <c r="BE381" s="164"/>
      <c r="BF381" s="164"/>
      <c r="BG381" s="164"/>
      <c r="BH381" s="164"/>
      <c r="BI381" s="164"/>
      <c r="BJ381" s="164"/>
      <c r="BK381" s="164"/>
      <c r="BL381" s="164"/>
      <c r="BM381" s="164"/>
      <c r="BN381" s="164"/>
      <c r="BO381" s="164"/>
      <c r="BP381" s="164"/>
      <c r="BQ381" s="164"/>
      <c r="BR381" s="164"/>
      <c r="BS381" s="164"/>
      <c r="BT381" s="164"/>
      <c r="BU381" s="164"/>
      <c r="BV381" s="164"/>
      <c r="BW381" s="164"/>
      <c r="BX381" s="164"/>
      <c r="BY381" s="164"/>
      <c r="BZ381" s="164"/>
      <c r="CA381" s="12" t="s">
        <v>4</v>
      </c>
      <c r="CB381" s="24" t="str">
        <f t="shared" si="36"/>
        <v>Riadok bude vidieť.</v>
      </c>
      <c r="CC381" s="28" t="s">
        <v>9</v>
      </c>
      <c r="CW381" s="3">
        <f t="shared" si="42"/>
        <v>1</v>
      </c>
      <c r="CX381" s="3">
        <f>+IF(SUM(CX384:CX385)=0,0,1)</f>
        <v>1</v>
      </c>
      <c r="CZ381" s="3">
        <f t="shared" si="37"/>
        <v>1</v>
      </c>
      <c r="DA381" s="35">
        <f t="shared" si="43"/>
        <v>1</v>
      </c>
      <c r="DZ381" s="10"/>
    </row>
    <row r="382" spans="1:130" x14ac:dyDescent="0.25">
      <c r="A382" s="7"/>
      <c r="B382" s="157"/>
      <c r="C382" s="157"/>
      <c r="D382" s="157"/>
      <c r="E382" s="157"/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  <c r="U382" s="157"/>
      <c r="V382" s="157"/>
      <c r="W382" s="157"/>
      <c r="X382" s="157"/>
      <c r="Y382" s="157"/>
      <c r="Z382" s="157"/>
      <c r="AA382" s="157"/>
      <c r="AB382" s="165"/>
      <c r="AC382" s="165"/>
      <c r="AD382" s="165"/>
      <c r="AE382" s="165"/>
      <c r="AF382" s="165"/>
      <c r="AG382" s="165"/>
      <c r="AH382" s="165"/>
      <c r="AI382" s="165"/>
      <c r="AJ382" s="165"/>
      <c r="AK382" s="165"/>
      <c r="AL382" s="165"/>
      <c r="AM382" s="165"/>
      <c r="AN382" s="165"/>
      <c r="AO382" s="165"/>
      <c r="AP382" s="165"/>
      <c r="AQ382" s="165"/>
      <c r="AR382" s="165"/>
      <c r="AS382" s="165"/>
      <c r="AT382" s="165"/>
      <c r="AU382" s="165"/>
      <c r="AV382" s="165"/>
      <c r="AW382" s="165"/>
      <c r="AX382" s="165"/>
      <c r="AY382" s="165"/>
      <c r="AZ382" s="165"/>
      <c r="BA382" s="165"/>
      <c r="BB382" s="165"/>
      <c r="BC382" s="165"/>
      <c r="BD382" s="165"/>
      <c r="BE382" s="165"/>
      <c r="BF382" s="165"/>
      <c r="BG382" s="165"/>
      <c r="BH382" s="165"/>
      <c r="BI382" s="165"/>
      <c r="BJ382" s="165"/>
      <c r="BK382" s="165"/>
      <c r="BL382" s="165"/>
      <c r="BM382" s="165"/>
      <c r="BN382" s="165"/>
      <c r="BO382" s="165"/>
      <c r="BP382" s="165"/>
      <c r="BQ382" s="165"/>
      <c r="BR382" s="165"/>
      <c r="BS382" s="165"/>
      <c r="BT382" s="165"/>
      <c r="BU382" s="165"/>
      <c r="BV382" s="165"/>
      <c r="BW382" s="165"/>
      <c r="BX382" s="165"/>
      <c r="BY382" s="165"/>
      <c r="BZ382" s="165"/>
      <c r="CA382" s="8"/>
      <c r="CB382" s="24" t="str">
        <f t="shared" si="36"/>
        <v>Riadok bude vidieť.</v>
      </c>
      <c r="CC382" s="28" t="s">
        <v>9</v>
      </c>
      <c r="CW382" s="3">
        <f t="shared" si="42"/>
        <v>1</v>
      </c>
      <c r="CX382" s="3">
        <f>+IF(SUM(CX384:CX385)=0,0,1)</f>
        <v>1</v>
      </c>
      <c r="CZ382" s="3">
        <f t="shared" si="37"/>
        <v>1</v>
      </c>
      <c r="DA382" s="35">
        <f t="shared" si="43"/>
        <v>1</v>
      </c>
      <c r="DZ382" s="10"/>
    </row>
    <row r="383" spans="1:130" x14ac:dyDescent="0.25">
      <c r="A383" s="7"/>
      <c r="B383" s="166" t="s">
        <v>108</v>
      </c>
      <c r="C383" s="166"/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66"/>
      <c r="P383" s="166"/>
      <c r="Q383" s="166"/>
      <c r="R383" s="166"/>
      <c r="S383" s="166"/>
      <c r="T383" s="166"/>
      <c r="U383" s="166"/>
      <c r="V383" s="166"/>
      <c r="W383" s="166"/>
      <c r="X383" s="166"/>
      <c r="Y383" s="166"/>
      <c r="Z383" s="166"/>
      <c r="AA383" s="166"/>
      <c r="AB383" s="167"/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7"/>
      <c r="CA383" s="8"/>
      <c r="CB383" s="24" t="str">
        <f t="shared" si="36"/>
        <v>Riadok bude vidieť.</v>
      </c>
      <c r="CC383" s="28" t="s">
        <v>9</v>
      </c>
      <c r="CW383" s="3">
        <f t="shared" si="42"/>
        <v>1</v>
      </c>
      <c r="CX383" s="3">
        <f>+IF(SUM(CX384:CX385)=0,0,1)</f>
        <v>1</v>
      </c>
      <c r="CZ383" s="3">
        <f t="shared" si="37"/>
        <v>1</v>
      </c>
      <c r="DA383" s="35">
        <f t="shared" si="43"/>
        <v>1</v>
      </c>
      <c r="DZ383" s="10"/>
    </row>
    <row r="384" spans="1:130" ht="26.25" customHeight="1" x14ac:dyDescent="0.25">
      <c r="A384" s="7"/>
      <c r="B384" s="168" t="s">
        <v>109</v>
      </c>
      <c r="C384" s="168"/>
      <c r="D384" s="168"/>
      <c r="E384" s="168"/>
      <c r="F384" s="168"/>
      <c r="G384" s="168"/>
      <c r="H384" s="168"/>
      <c r="I384" s="168"/>
      <c r="J384" s="168"/>
      <c r="K384" s="168"/>
      <c r="L384" s="168"/>
      <c r="M384" s="168"/>
      <c r="N384" s="168"/>
      <c r="O384" s="168"/>
      <c r="P384" s="168"/>
      <c r="Q384" s="168"/>
      <c r="R384" s="168"/>
      <c r="S384" s="168"/>
      <c r="T384" s="168"/>
      <c r="U384" s="168"/>
      <c r="V384" s="168"/>
      <c r="W384" s="168"/>
      <c r="X384" s="168"/>
      <c r="Y384" s="168"/>
      <c r="Z384" s="168"/>
      <c r="AA384" s="168"/>
      <c r="AB384" s="110"/>
      <c r="AC384" s="110"/>
      <c r="AD384" s="110"/>
      <c r="AE384" s="110"/>
      <c r="AF384" s="110"/>
      <c r="AG384" s="110"/>
      <c r="AH384" s="110"/>
      <c r="AI384" s="110"/>
      <c r="AJ384" s="110"/>
      <c r="AK384" s="110"/>
      <c r="AL384" s="110"/>
      <c r="AM384" s="110"/>
      <c r="AN384" s="110"/>
      <c r="AO384" s="110"/>
      <c r="AP384" s="110"/>
      <c r="AQ384" s="110"/>
      <c r="AR384" s="110"/>
      <c r="AS384" s="110"/>
      <c r="AT384" s="110"/>
      <c r="AU384" s="110"/>
      <c r="AV384" s="110"/>
      <c r="AW384" s="110"/>
      <c r="AX384" s="110"/>
      <c r="AY384" s="110"/>
      <c r="AZ384" s="110"/>
      <c r="BA384" s="110"/>
      <c r="BB384" s="110"/>
      <c r="BC384" s="110"/>
      <c r="BD384" s="110"/>
      <c r="BE384" s="110"/>
      <c r="BF384" s="110"/>
      <c r="BG384" s="110"/>
      <c r="BH384" s="110"/>
      <c r="BI384" s="110"/>
      <c r="BJ384" s="110"/>
      <c r="BK384" s="110"/>
      <c r="BL384" s="110"/>
      <c r="BM384" s="110"/>
      <c r="BN384" s="110"/>
      <c r="BO384" s="110"/>
      <c r="BP384" s="110"/>
      <c r="BQ384" s="110"/>
      <c r="BR384" s="110"/>
      <c r="BS384" s="110"/>
      <c r="BT384" s="110"/>
      <c r="BU384" s="110"/>
      <c r="BV384" s="110"/>
      <c r="BW384" s="110"/>
      <c r="BX384" s="110"/>
      <c r="BY384" s="110"/>
      <c r="BZ384" s="110"/>
      <c r="CA384" s="8"/>
      <c r="CB384" s="24" t="str">
        <f t="shared" si="36"/>
        <v>Riadok bude vidieť.</v>
      </c>
      <c r="CC384" s="28" t="s">
        <v>9</v>
      </c>
      <c r="CW384" s="3">
        <f t="shared" si="42"/>
        <v>1</v>
      </c>
      <c r="CX384" s="3">
        <f>+IF(AB384="",IF(BB384="",IF(AB385="",IF(BB385="",0,1),1),1),1)</f>
        <v>1</v>
      </c>
      <c r="CZ384" s="3">
        <f t="shared" si="37"/>
        <v>1</v>
      </c>
      <c r="DA384" s="35">
        <f t="shared" si="43"/>
        <v>1</v>
      </c>
      <c r="DZ384" s="10"/>
    </row>
    <row r="385" spans="1:130" ht="29.25" customHeight="1" x14ac:dyDescent="0.25">
      <c r="A385" s="7"/>
      <c r="B385" s="155" t="s">
        <v>110</v>
      </c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6">
        <v>29107</v>
      </c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6"/>
      <c r="BN385" s="156"/>
      <c r="BO385" s="156"/>
      <c r="BP385" s="156"/>
      <c r="BQ385" s="156"/>
      <c r="BR385" s="156"/>
      <c r="BS385" s="156"/>
      <c r="BT385" s="156"/>
      <c r="BU385" s="156"/>
      <c r="BV385" s="156"/>
      <c r="BW385" s="156"/>
      <c r="BX385" s="156"/>
      <c r="BY385" s="156"/>
      <c r="BZ385" s="156"/>
      <c r="CA385" s="8"/>
      <c r="CB385" s="24" t="str">
        <f t="shared" si="36"/>
        <v>Riadok bude vidieť.</v>
      </c>
      <c r="CC385" s="28" t="s">
        <v>9</v>
      </c>
      <c r="CW385" s="3">
        <f t="shared" si="42"/>
        <v>1</v>
      </c>
      <c r="CX385" s="3">
        <f>+IF(AB384="",IF(BB384="",IF(AB385="",IF(BB385="",0,1),1),1),1)</f>
        <v>1</v>
      </c>
      <c r="CZ385" s="3">
        <f t="shared" si="37"/>
        <v>1</v>
      </c>
      <c r="DA385" s="35">
        <f t="shared" si="43"/>
        <v>1</v>
      </c>
      <c r="DZ385" s="10"/>
    </row>
    <row r="386" spans="1:130" hidden="1" x14ac:dyDescent="0.25">
      <c r="A386" s="7"/>
      <c r="CA386" s="8"/>
      <c r="CB386" s="24" t="str">
        <f t="shared" si="36"/>
        <v>Riadok bude skrytý.</v>
      </c>
      <c r="CC386" s="28" t="s">
        <v>9</v>
      </c>
      <c r="CW386" s="3">
        <f t="shared" si="42"/>
        <v>1</v>
      </c>
      <c r="CX386" s="3">
        <f t="shared" ref="CX386:CX393" si="45">+IF($J$387="nemá",0,1)</f>
        <v>0</v>
      </c>
      <c r="CZ386" s="3">
        <f t="shared" si="37"/>
        <v>1</v>
      </c>
      <c r="DA386" s="35">
        <f t="shared" si="43"/>
        <v>0</v>
      </c>
      <c r="DZ386" s="10"/>
    </row>
    <row r="387" spans="1:130" hidden="1" x14ac:dyDescent="0.25">
      <c r="A387" s="7"/>
      <c r="B387" s="1" t="s">
        <v>111</v>
      </c>
      <c r="J387" s="89" t="s">
        <v>112</v>
      </c>
      <c r="K387" s="89"/>
      <c r="L387" s="89"/>
      <c r="M387" s="89"/>
      <c r="N387" s="89"/>
      <c r="O387" s="1" t="s">
        <v>113</v>
      </c>
      <c r="CA387" s="12" t="s">
        <v>4</v>
      </c>
      <c r="CB387" s="24" t="str">
        <f t="shared" si="36"/>
        <v>Riadok bude skrytý.</v>
      </c>
      <c r="CC387" s="28" t="s">
        <v>9</v>
      </c>
      <c r="CW387" s="3">
        <f t="shared" si="42"/>
        <v>1</v>
      </c>
      <c r="CX387" s="3">
        <f t="shared" si="45"/>
        <v>0</v>
      </c>
      <c r="CZ387" s="3">
        <f t="shared" si="37"/>
        <v>1</v>
      </c>
      <c r="DA387" s="35">
        <f t="shared" si="43"/>
        <v>0</v>
      </c>
      <c r="DZ387" s="10"/>
    </row>
    <row r="388" spans="1:130" hidden="1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4" t="str">
        <f t="shared" si="36"/>
        <v>Riadok bude skrytý.</v>
      </c>
      <c r="CC388" s="28" t="s">
        <v>9</v>
      </c>
      <c r="CW388" s="3">
        <f t="shared" si="42"/>
        <v>1</v>
      </c>
      <c r="CX388" s="3">
        <f t="shared" si="45"/>
        <v>0</v>
      </c>
      <c r="CZ388" s="3">
        <f t="shared" si="37"/>
        <v>1</v>
      </c>
      <c r="DA388" s="35">
        <f t="shared" si="43"/>
        <v>0</v>
      </c>
      <c r="DZ388" s="10"/>
    </row>
    <row r="389" spans="1:130" hidden="1" x14ac:dyDescent="0.25">
      <c r="A389" s="7"/>
      <c r="CA389" s="8"/>
      <c r="CB389" s="24" t="str">
        <f t="shared" ref="CB389:CB452" si="46">+IF(DA389=0,"Riadok bude skrytý.","Riadok bude vidieť.")</f>
        <v>Riadok bude skrytý.</v>
      </c>
      <c r="CC389" s="28" t="s">
        <v>9</v>
      </c>
      <c r="CW389" s="3">
        <f t="shared" si="42"/>
        <v>1</v>
      </c>
      <c r="CX389" s="3">
        <f t="shared" si="45"/>
        <v>0</v>
      </c>
      <c r="CZ389" s="3">
        <f t="shared" ref="CZ389:CZ452" si="47">IF(CC389="",1,IF(CC389="Chcem skryť riadok.",0,1))</f>
        <v>1</v>
      </c>
      <c r="DA389" s="35">
        <f t="shared" si="43"/>
        <v>0</v>
      </c>
      <c r="DZ389" s="10"/>
    </row>
    <row r="390" spans="1:130" ht="15" hidden="1" customHeight="1" x14ac:dyDescent="0.25">
      <c r="A390" s="7"/>
      <c r="B390" s="157" t="s">
        <v>114</v>
      </c>
      <c r="C390" s="157"/>
      <c r="D390" s="157"/>
      <c r="E390" s="157"/>
      <c r="F390" s="157"/>
      <c r="G390" s="157"/>
      <c r="H390" s="157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  <c r="U390" s="157"/>
      <c r="V390" s="157"/>
      <c r="W390" s="157"/>
      <c r="X390" s="157"/>
      <c r="Y390" s="157"/>
      <c r="Z390" s="157"/>
      <c r="AA390" s="157"/>
      <c r="AB390" s="157"/>
      <c r="AC390" s="158">
        <f>+AJ38</f>
        <v>2023</v>
      </c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  <c r="AU390" s="158"/>
      <c r="AV390" s="158"/>
      <c r="AW390" s="158"/>
      <c r="AX390" s="158"/>
      <c r="AY390" s="158"/>
      <c r="AZ390" s="158"/>
      <c r="BA390" s="158"/>
      <c r="BB390" s="158"/>
      <c r="BC390" s="158"/>
      <c r="BD390" s="158"/>
      <c r="BE390" s="158"/>
      <c r="BF390" s="158"/>
      <c r="BG390" s="158"/>
      <c r="BH390" s="158"/>
      <c r="BI390" s="158"/>
      <c r="BJ390" s="158"/>
      <c r="BK390" s="158"/>
      <c r="BL390" s="158"/>
      <c r="BM390" s="158"/>
      <c r="BN390" s="158"/>
      <c r="BO390" s="158"/>
      <c r="BP390" s="158"/>
      <c r="BQ390" s="158"/>
      <c r="BR390" s="158"/>
      <c r="BS390" s="158"/>
      <c r="BT390" s="158"/>
      <c r="BU390" s="158"/>
      <c r="BV390" s="158"/>
      <c r="BW390" s="158"/>
      <c r="BX390" s="158"/>
      <c r="BY390" s="158"/>
      <c r="BZ390" s="158"/>
      <c r="CA390" s="12" t="s">
        <v>4</v>
      </c>
      <c r="CB390" s="24" t="str">
        <f t="shared" si="46"/>
        <v>Riadok bude skrytý.</v>
      </c>
      <c r="CC390" s="28" t="s">
        <v>9</v>
      </c>
      <c r="CW390" s="3">
        <f t="shared" si="42"/>
        <v>1</v>
      </c>
      <c r="CX390" s="3">
        <f t="shared" si="45"/>
        <v>0</v>
      </c>
      <c r="CZ390" s="3">
        <f t="shared" si="47"/>
        <v>1</v>
      </c>
      <c r="DA390" s="35">
        <f t="shared" si="43"/>
        <v>0</v>
      </c>
      <c r="DZ390" s="10"/>
    </row>
    <row r="391" spans="1:130" hidden="1" x14ac:dyDescent="0.25">
      <c r="A391" s="7"/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57"/>
      <c r="Z391" s="157"/>
      <c r="AA391" s="157"/>
      <c r="AB391" s="157"/>
      <c r="AC391" s="159" t="s">
        <v>115</v>
      </c>
      <c r="AD391" s="159"/>
      <c r="AE391" s="159"/>
      <c r="AF391" s="159"/>
      <c r="AG391" s="159"/>
      <c r="AH391" s="159"/>
      <c r="AI391" s="159"/>
      <c r="AJ391" s="159"/>
      <c r="AK391" s="159"/>
      <c r="AL391" s="159"/>
      <c r="AM391" s="159"/>
      <c r="AN391" s="159"/>
      <c r="AO391" s="159"/>
      <c r="AP391" s="159"/>
      <c r="AQ391" s="159"/>
      <c r="AR391" s="159"/>
      <c r="AS391" s="159"/>
      <c r="AT391" s="159"/>
      <c r="AU391" s="159"/>
      <c r="AV391" s="159"/>
      <c r="AW391" s="159"/>
      <c r="AX391" s="159"/>
      <c r="AY391" s="159"/>
      <c r="AZ391" s="159"/>
      <c r="BA391" s="159"/>
      <c r="BB391" s="159"/>
      <c r="BC391" s="160" t="s">
        <v>116</v>
      </c>
      <c r="BD391" s="160"/>
      <c r="BE391" s="160"/>
      <c r="BF391" s="160"/>
      <c r="BG391" s="160"/>
      <c r="BH391" s="160"/>
      <c r="BI391" s="160"/>
      <c r="BJ391" s="160"/>
      <c r="BK391" s="160"/>
      <c r="BL391" s="160"/>
      <c r="BM391" s="160"/>
      <c r="BN391" s="160"/>
      <c r="BO391" s="160"/>
      <c r="BP391" s="160"/>
      <c r="BQ391" s="160"/>
      <c r="BR391" s="160"/>
      <c r="BS391" s="160"/>
      <c r="BT391" s="160"/>
      <c r="BU391" s="160"/>
      <c r="BV391" s="160"/>
      <c r="BW391" s="160"/>
      <c r="BX391" s="160"/>
      <c r="BY391" s="160"/>
      <c r="BZ391" s="160"/>
      <c r="CA391" s="8"/>
      <c r="CB391" s="24" t="str">
        <f t="shared" si="46"/>
        <v>Riadok bude skrytý.</v>
      </c>
      <c r="CC391" s="28" t="s">
        <v>9</v>
      </c>
      <c r="CW391" s="3">
        <f t="shared" si="42"/>
        <v>1</v>
      </c>
      <c r="CX391" s="3">
        <f t="shared" si="45"/>
        <v>0</v>
      </c>
      <c r="CZ391" s="3">
        <f t="shared" si="47"/>
        <v>1</v>
      </c>
      <c r="DA391" s="35">
        <f t="shared" si="43"/>
        <v>0</v>
      </c>
      <c r="DZ391" s="10"/>
    </row>
    <row r="392" spans="1:130" ht="27" hidden="1" customHeight="1" x14ac:dyDescent="0.25">
      <c r="A392" s="7"/>
      <c r="B392" s="161" t="s">
        <v>117</v>
      </c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10">
        <v>0</v>
      </c>
      <c r="AD392" s="110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0"/>
      <c r="AP392" s="110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0"/>
      <c r="BB392" s="110"/>
      <c r="BC392" s="110">
        <v>0</v>
      </c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0"/>
      <c r="BN392" s="110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0"/>
      <c r="BZ392" s="110"/>
      <c r="CA392" s="8"/>
      <c r="CB392" s="24" t="str">
        <f t="shared" si="46"/>
        <v>Riadok bude skrytý.</v>
      </c>
      <c r="CC392" s="28" t="s">
        <v>9</v>
      </c>
      <c r="CW392" s="3">
        <f t="shared" si="42"/>
        <v>1</v>
      </c>
      <c r="CX392" s="3">
        <f t="shared" si="45"/>
        <v>0</v>
      </c>
      <c r="CZ392" s="3">
        <f t="shared" si="47"/>
        <v>1</v>
      </c>
      <c r="DA392" s="35">
        <f t="shared" si="43"/>
        <v>0</v>
      </c>
      <c r="DZ392" s="10"/>
    </row>
    <row r="393" spans="1:130" ht="27.75" hidden="1" customHeight="1" x14ac:dyDescent="0.25">
      <c r="A393" s="7"/>
      <c r="B393" s="162" t="s">
        <v>118</v>
      </c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3" t="s">
        <v>119</v>
      </c>
      <c r="AD393" s="163"/>
      <c r="AE393" s="163"/>
      <c r="AF393" s="163"/>
      <c r="AG393" s="163"/>
      <c r="AH393" s="163"/>
      <c r="AI393" s="163"/>
      <c r="AJ393" s="163"/>
      <c r="AK393" s="163"/>
      <c r="AL393" s="163"/>
      <c r="AM393" s="163"/>
      <c r="AN393" s="163"/>
      <c r="AO393" s="163"/>
      <c r="AP393" s="163"/>
      <c r="AQ393" s="163"/>
      <c r="AR393" s="163"/>
      <c r="AS393" s="163"/>
      <c r="AT393" s="163"/>
      <c r="AU393" s="163"/>
      <c r="AV393" s="163"/>
      <c r="AW393" s="163"/>
      <c r="AX393" s="163"/>
      <c r="AY393" s="163"/>
      <c r="AZ393" s="163"/>
      <c r="BA393" s="163"/>
      <c r="BB393" s="163"/>
      <c r="BC393" s="98"/>
      <c r="BD393" s="98"/>
      <c r="BE393" s="98"/>
      <c r="BF393" s="98"/>
      <c r="BG393" s="98"/>
      <c r="BH393" s="98"/>
      <c r="BI393" s="98"/>
      <c r="BJ393" s="98"/>
      <c r="BK393" s="98"/>
      <c r="BL393" s="98"/>
      <c r="BM393" s="98"/>
      <c r="BN393" s="98"/>
      <c r="BO393" s="98"/>
      <c r="BP393" s="98"/>
      <c r="BQ393" s="98"/>
      <c r="BR393" s="98"/>
      <c r="BS393" s="98"/>
      <c r="BT393" s="98"/>
      <c r="BU393" s="98"/>
      <c r="BV393" s="98"/>
      <c r="BW393" s="98"/>
      <c r="BX393" s="98"/>
      <c r="BY393" s="98"/>
      <c r="BZ393" s="98"/>
      <c r="CA393" s="8"/>
      <c r="CB393" s="24" t="str">
        <f t="shared" si="46"/>
        <v>Riadok bude skrytý.</v>
      </c>
      <c r="CC393" s="28" t="s">
        <v>9</v>
      </c>
      <c r="CW393" s="3">
        <f t="shared" si="42"/>
        <v>1</v>
      </c>
      <c r="CX393" s="3">
        <f t="shared" si="45"/>
        <v>0</v>
      </c>
      <c r="CZ393" s="3">
        <f t="shared" si="47"/>
        <v>1</v>
      </c>
      <c r="DA393" s="35">
        <f t="shared" si="43"/>
        <v>0</v>
      </c>
      <c r="DZ393" s="10"/>
    </row>
    <row r="394" spans="1:130" hidden="1" x14ac:dyDescent="0.25">
      <c r="A394" s="7"/>
      <c r="CA394" s="8"/>
      <c r="CB394" s="24" t="str">
        <f t="shared" si="46"/>
        <v>Riadok bude skrytý.</v>
      </c>
      <c r="CC394" s="28" t="s">
        <v>9</v>
      </c>
      <c r="CW394" s="44">
        <f t="shared" ref="CW394:CW432" si="48">+IF($J$397="neúčtovala",0,1)</f>
        <v>0</v>
      </c>
      <c r="CZ394" s="3">
        <f t="shared" si="47"/>
        <v>1</v>
      </c>
      <c r="DA394" s="3">
        <f>+IF(CW394+CX394+CY394=0,0,IF(CZ394=0,0,1))</f>
        <v>0</v>
      </c>
      <c r="DZ394" s="10"/>
    </row>
    <row r="395" spans="1:130" hidden="1" x14ac:dyDescent="0.25">
      <c r="A395" s="7"/>
      <c r="B395" s="27" t="s">
        <v>120</v>
      </c>
      <c r="C395" s="31"/>
      <c r="D395" s="31"/>
      <c r="E395" s="31"/>
      <c r="F395" s="31"/>
      <c r="CA395" s="12" t="s">
        <v>4</v>
      </c>
      <c r="CB395" s="24" t="str">
        <f t="shared" si="46"/>
        <v>Riadok bude skrytý.</v>
      </c>
      <c r="CW395" s="44">
        <f t="shared" si="48"/>
        <v>0</v>
      </c>
      <c r="CZ395" s="3">
        <f t="shared" si="47"/>
        <v>1</v>
      </c>
      <c r="DA395" s="3">
        <f>+IF(CW395+CX395+CY395=0,0,IF(CZ395=0,0,1))</f>
        <v>0</v>
      </c>
      <c r="DZ395" s="10"/>
    </row>
    <row r="396" spans="1:130" hidden="1" x14ac:dyDescent="0.25">
      <c r="A396" s="7"/>
      <c r="B396" s="37"/>
      <c r="G396" s="37"/>
      <c r="H396" s="37"/>
      <c r="CA396" s="8"/>
      <c r="CB396" s="24" t="str">
        <f t="shared" si="46"/>
        <v>Riadok bude skrytý.</v>
      </c>
      <c r="CW396" s="44">
        <f t="shared" si="48"/>
        <v>0</v>
      </c>
      <c r="CZ396" s="3">
        <f t="shared" si="47"/>
        <v>1</v>
      </c>
      <c r="DA396" s="3">
        <f>+IF(CW396+CX396+CY396=0,0,IF(CZ396=0,0,1))</f>
        <v>0</v>
      </c>
      <c r="DZ396" s="10"/>
    </row>
    <row r="397" spans="1:130" hidden="1" x14ac:dyDescent="0.25">
      <c r="A397" s="7"/>
      <c r="B397" s="1" t="s">
        <v>111</v>
      </c>
      <c r="J397" s="89" t="s">
        <v>121</v>
      </c>
      <c r="K397" s="89"/>
      <c r="L397" s="89"/>
      <c r="M397" s="89"/>
      <c r="N397" s="89"/>
      <c r="O397" s="89"/>
      <c r="P397" s="89"/>
      <c r="Q397" s="89"/>
      <c r="R397" s="89"/>
      <c r="S397" s="1" t="s">
        <v>122</v>
      </c>
      <c r="T397" s="50"/>
      <c r="V397" s="32"/>
      <c r="W397" s="32"/>
      <c r="X397" s="32"/>
      <c r="CA397" s="8"/>
      <c r="CB397" s="24" t="str">
        <f t="shared" si="46"/>
        <v>Riadok bude skrytý.</v>
      </c>
      <c r="CC397" s="28" t="s">
        <v>9</v>
      </c>
      <c r="CF397" s="34"/>
      <c r="CW397" s="44">
        <f t="shared" si="48"/>
        <v>0</v>
      </c>
      <c r="CZ397" s="3">
        <f t="shared" si="47"/>
        <v>1</v>
      </c>
      <c r="DA397" s="3">
        <f>+IF(CW397+CX397+CY397=0,0,IF(CZ397=0,0,1))</f>
        <v>0</v>
      </c>
      <c r="DZ397" s="10"/>
    </row>
    <row r="398" spans="1:130" hidden="1" x14ac:dyDescent="0.25">
      <c r="A398" s="7"/>
      <c r="B398" s="1" t="s">
        <v>123</v>
      </c>
      <c r="CA398" s="33"/>
      <c r="CB398" s="24" t="str">
        <f t="shared" si="46"/>
        <v>Riadok bude skrytý.</v>
      </c>
      <c r="CC398" s="28" t="s">
        <v>9</v>
      </c>
      <c r="CW398" s="44">
        <f t="shared" si="48"/>
        <v>0</v>
      </c>
      <c r="CX398" s="3">
        <f>+IF(SUM(CX399:CX418)=0,0,1)</f>
        <v>1</v>
      </c>
      <c r="CZ398" s="3">
        <f t="shared" si="47"/>
        <v>1</v>
      </c>
      <c r="DA398" s="35">
        <f t="shared" ref="DA398:DA432" si="49">+IF(CW398*CX398=0,0,IF(CZ398=0,0,1))</f>
        <v>0</v>
      </c>
      <c r="DZ398" s="10"/>
    </row>
    <row r="399" spans="1:130" hidden="1" x14ac:dyDescent="0.25">
      <c r="A399" s="7"/>
      <c r="B399" s="81" t="s">
        <v>124</v>
      </c>
      <c r="C399" s="81"/>
      <c r="D399" s="81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81"/>
      <c r="AG399" s="81"/>
      <c r="AH399" s="81"/>
      <c r="AI399" s="81"/>
      <c r="AJ399" s="81"/>
      <c r="AK399" s="81"/>
      <c r="AL399" s="81"/>
      <c r="AM399" s="81"/>
      <c r="AN399" s="81"/>
      <c r="AO399" s="81"/>
      <c r="AP399" s="81"/>
      <c r="AQ399" s="81"/>
      <c r="AR399" s="81"/>
      <c r="AS399" s="81"/>
      <c r="AT399" s="81"/>
      <c r="AU399" s="81"/>
      <c r="AV399" s="81"/>
      <c r="AW399" s="81"/>
      <c r="AX399" s="81"/>
      <c r="AY399" s="81"/>
      <c r="AZ399" s="81"/>
      <c r="BA399" s="81"/>
      <c r="BB399" s="81"/>
      <c r="BC399" s="81"/>
      <c r="BD399" s="81"/>
      <c r="BE399" s="81"/>
      <c r="BF399" s="81"/>
      <c r="BG399" s="81"/>
      <c r="BH399" s="81"/>
      <c r="BI399" s="81"/>
      <c r="BJ399" s="81"/>
      <c r="BK399" s="81"/>
      <c r="BL399" s="81"/>
      <c r="BM399" s="81"/>
      <c r="BN399" s="81"/>
      <c r="BO399" s="81"/>
      <c r="BP399" s="81"/>
      <c r="BQ399" s="81"/>
      <c r="BR399" s="81"/>
      <c r="BS399" s="81"/>
      <c r="BT399" s="81"/>
      <c r="BU399" s="81"/>
      <c r="BV399" s="81"/>
      <c r="BW399" s="81"/>
      <c r="BX399" s="81"/>
      <c r="BY399" s="81"/>
      <c r="BZ399" s="81"/>
      <c r="CA399" s="43"/>
      <c r="CB399" s="24" t="str">
        <f t="shared" si="46"/>
        <v>Riadok bude skrytý.</v>
      </c>
      <c r="CC399" s="28" t="s">
        <v>9</v>
      </c>
      <c r="CW399" s="44">
        <f t="shared" si="48"/>
        <v>0</v>
      </c>
      <c r="CX399" s="3">
        <f t="shared" ref="CX399:CX418" si="50">+IF(B399="",0,1)</f>
        <v>1</v>
      </c>
      <c r="CZ399" s="3">
        <f t="shared" si="47"/>
        <v>1</v>
      </c>
      <c r="DA399" s="35">
        <f t="shared" si="49"/>
        <v>0</v>
      </c>
      <c r="DZ399" s="10"/>
    </row>
    <row r="400" spans="1:130" hidden="1" x14ac:dyDescent="0.25">
      <c r="A400" s="7"/>
      <c r="B400" s="81"/>
      <c r="C400" s="81"/>
      <c r="D400" s="81"/>
      <c r="E400" s="81"/>
      <c r="F400" s="81"/>
      <c r="G400" s="81"/>
      <c r="H400" s="81"/>
      <c r="I400" s="81"/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1"/>
      <c r="AN400" s="81"/>
      <c r="AO400" s="81"/>
      <c r="AP400" s="81"/>
      <c r="AQ400" s="81"/>
      <c r="AR400" s="81"/>
      <c r="AS400" s="81"/>
      <c r="AT400" s="81"/>
      <c r="AU400" s="81"/>
      <c r="AV400" s="81"/>
      <c r="AW400" s="81"/>
      <c r="AX400" s="81"/>
      <c r="AY400" s="81"/>
      <c r="AZ400" s="81"/>
      <c r="BA400" s="81"/>
      <c r="BB400" s="81"/>
      <c r="BC400" s="81"/>
      <c r="BD400" s="81"/>
      <c r="BE400" s="81"/>
      <c r="BF400" s="81"/>
      <c r="BG400" s="81"/>
      <c r="BH400" s="81"/>
      <c r="BI400" s="81"/>
      <c r="BJ400" s="81"/>
      <c r="BK400" s="81"/>
      <c r="BL400" s="81"/>
      <c r="BM400" s="81"/>
      <c r="BN400" s="81"/>
      <c r="BO400" s="81"/>
      <c r="BP400" s="81"/>
      <c r="BQ400" s="81"/>
      <c r="BR400" s="81"/>
      <c r="BS400" s="81"/>
      <c r="BT400" s="81"/>
      <c r="BU400" s="81"/>
      <c r="BV400" s="81"/>
      <c r="BW400" s="81"/>
      <c r="BX400" s="81"/>
      <c r="BY400" s="81"/>
      <c r="BZ400" s="81"/>
      <c r="CA400" s="43"/>
      <c r="CB400" s="24" t="str">
        <f t="shared" si="46"/>
        <v>Riadok bude skrytý.</v>
      </c>
      <c r="CC400" s="28" t="s">
        <v>9</v>
      </c>
      <c r="CW400" s="44">
        <f t="shared" si="48"/>
        <v>0</v>
      </c>
      <c r="CX400" s="3">
        <f t="shared" si="50"/>
        <v>0</v>
      </c>
      <c r="CZ400" s="3">
        <f t="shared" si="47"/>
        <v>1</v>
      </c>
      <c r="DA400" s="35">
        <f t="shared" si="49"/>
        <v>0</v>
      </c>
      <c r="DZ400" s="10"/>
    </row>
    <row r="401" spans="1:130" hidden="1" x14ac:dyDescent="0.25">
      <c r="A401" s="7"/>
      <c r="B401" s="81"/>
      <c r="C401" s="81"/>
      <c r="D401" s="81"/>
      <c r="E401" s="81"/>
      <c r="F401" s="81"/>
      <c r="G401" s="81"/>
      <c r="H401" s="81"/>
      <c r="I401" s="81"/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1"/>
      <c r="AN401" s="81"/>
      <c r="AO401" s="81"/>
      <c r="AP401" s="81"/>
      <c r="AQ401" s="81"/>
      <c r="AR401" s="81"/>
      <c r="AS401" s="81"/>
      <c r="AT401" s="81"/>
      <c r="AU401" s="81"/>
      <c r="AV401" s="81"/>
      <c r="AW401" s="81"/>
      <c r="AX401" s="81"/>
      <c r="AY401" s="81"/>
      <c r="AZ401" s="81"/>
      <c r="BA401" s="81"/>
      <c r="BB401" s="81"/>
      <c r="BC401" s="81"/>
      <c r="BD401" s="81"/>
      <c r="BE401" s="81"/>
      <c r="BF401" s="81"/>
      <c r="BG401" s="81"/>
      <c r="BH401" s="81"/>
      <c r="BI401" s="81"/>
      <c r="BJ401" s="81"/>
      <c r="BK401" s="81"/>
      <c r="BL401" s="81"/>
      <c r="BM401" s="81"/>
      <c r="BN401" s="81"/>
      <c r="BO401" s="81"/>
      <c r="BP401" s="81"/>
      <c r="BQ401" s="81"/>
      <c r="BR401" s="81"/>
      <c r="BS401" s="81"/>
      <c r="BT401" s="81"/>
      <c r="BU401" s="81"/>
      <c r="BV401" s="81"/>
      <c r="BW401" s="81"/>
      <c r="BX401" s="81"/>
      <c r="BY401" s="81"/>
      <c r="BZ401" s="81"/>
      <c r="CA401" s="43"/>
      <c r="CB401" s="24" t="str">
        <f t="shared" si="46"/>
        <v>Riadok bude skrytý.</v>
      </c>
      <c r="CC401" s="28" t="s">
        <v>9</v>
      </c>
      <c r="CW401" s="44">
        <f t="shared" si="48"/>
        <v>0</v>
      </c>
      <c r="CX401" s="3">
        <f t="shared" si="50"/>
        <v>0</v>
      </c>
      <c r="CZ401" s="3">
        <f t="shared" si="47"/>
        <v>1</v>
      </c>
      <c r="DA401" s="35">
        <f t="shared" si="49"/>
        <v>0</v>
      </c>
      <c r="DZ401" s="10"/>
    </row>
    <row r="402" spans="1:130" hidden="1" x14ac:dyDescent="0.25">
      <c r="A402" s="7"/>
      <c r="B402" s="81"/>
      <c r="C402" s="81"/>
      <c r="D402" s="81"/>
      <c r="E402" s="81"/>
      <c r="F402" s="81"/>
      <c r="G402" s="81"/>
      <c r="H402" s="8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1"/>
      <c r="AN402" s="81"/>
      <c r="AO402" s="81"/>
      <c r="AP402" s="81"/>
      <c r="AQ402" s="81"/>
      <c r="AR402" s="81"/>
      <c r="AS402" s="81"/>
      <c r="AT402" s="81"/>
      <c r="AU402" s="81"/>
      <c r="AV402" s="81"/>
      <c r="AW402" s="81"/>
      <c r="AX402" s="81"/>
      <c r="AY402" s="81"/>
      <c r="AZ402" s="81"/>
      <c r="BA402" s="81"/>
      <c r="BB402" s="81"/>
      <c r="BC402" s="81"/>
      <c r="BD402" s="81"/>
      <c r="BE402" s="81"/>
      <c r="BF402" s="81"/>
      <c r="BG402" s="81"/>
      <c r="BH402" s="81"/>
      <c r="BI402" s="81"/>
      <c r="BJ402" s="81"/>
      <c r="BK402" s="81"/>
      <c r="BL402" s="81"/>
      <c r="BM402" s="81"/>
      <c r="BN402" s="81"/>
      <c r="BO402" s="81"/>
      <c r="BP402" s="81"/>
      <c r="BQ402" s="81"/>
      <c r="BR402" s="81"/>
      <c r="BS402" s="81"/>
      <c r="BT402" s="81"/>
      <c r="BU402" s="81"/>
      <c r="BV402" s="81"/>
      <c r="BW402" s="81"/>
      <c r="BX402" s="81"/>
      <c r="BY402" s="81"/>
      <c r="BZ402" s="81"/>
      <c r="CA402" s="43"/>
      <c r="CB402" s="24" t="str">
        <f t="shared" si="46"/>
        <v>Riadok bude skrytý.</v>
      </c>
      <c r="CC402" s="28" t="s">
        <v>9</v>
      </c>
      <c r="CW402" s="44">
        <f t="shared" si="48"/>
        <v>0</v>
      </c>
      <c r="CX402" s="3">
        <f t="shared" si="50"/>
        <v>0</v>
      </c>
      <c r="CZ402" s="3">
        <f t="shared" si="47"/>
        <v>1</v>
      </c>
      <c r="DA402" s="35">
        <f t="shared" si="49"/>
        <v>0</v>
      </c>
      <c r="DZ402" s="10"/>
    </row>
    <row r="403" spans="1:130" hidden="1" x14ac:dyDescent="0.25">
      <c r="A403" s="7"/>
      <c r="B403" s="81"/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1"/>
      <c r="AN403" s="81"/>
      <c r="AO403" s="81"/>
      <c r="AP403" s="81"/>
      <c r="AQ403" s="81"/>
      <c r="AR403" s="81"/>
      <c r="AS403" s="81"/>
      <c r="AT403" s="81"/>
      <c r="AU403" s="81"/>
      <c r="AV403" s="81"/>
      <c r="AW403" s="81"/>
      <c r="AX403" s="81"/>
      <c r="AY403" s="81"/>
      <c r="AZ403" s="81"/>
      <c r="BA403" s="81"/>
      <c r="BB403" s="81"/>
      <c r="BC403" s="81"/>
      <c r="BD403" s="81"/>
      <c r="BE403" s="81"/>
      <c r="BF403" s="81"/>
      <c r="BG403" s="81"/>
      <c r="BH403" s="81"/>
      <c r="BI403" s="81"/>
      <c r="BJ403" s="81"/>
      <c r="BK403" s="81"/>
      <c r="BL403" s="81"/>
      <c r="BM403" s="81"/>
      <c r="BN403" s="81"/>
      <c r="BO403" s="81"/>
      <c r="BP403" s="81"/>
      <c r="BQ403" s="81"/>
      <c r="BR403" s="81"/>
      <c r="BS403" s="81"/>
      <c r="BT403" s="81"/>
      <c r="BU403" s="81"/>
      <c r="BV403" s="81"/>
      <c r="BW403" s="81"/>
      <c r="BX403" s="81"/>
      <c r="BY403" s="81"/>
      <c r="BZ403" s="81"/>
      <c r="CA403" s="43"/>
      <c r="CB403" s="24" t="str">
        <f t="shared" si="46"/>
        <v>Riadok bude skrytý.</v>
      </c>
      <c r="CC403" s="28" t="s">
        <v>9</v>
      </c>
      <c r="CW403" s="44">
        <f t="shared" si="48"/>
        <v>0</v>
      </c>
      <c r="CX403" s="3">
        <f t="shared" si="50"/>
        <v>0</v>
      </c>
      <c r="CZ403" s="3">
        <f t="shared" si="47"/>
        <v>1</v>
      </c>
      <c r="DA403" s="35">
        <f t="shared" si="49"/>
        <v>0</v>
      </c>
      <c r="DZ403" s="10"/>
    </row>
    <row r="404" spans="1:130" hidden="1" x14ac:dyDescent="0.25">
      <c r="A404" s="7"/>
      <c r="B404" s="81"/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81"/>
      <c r="AG404" s="81"/>
      <c r="AH404" s="81"/>
      <c r="AI404" s="81"/>
      <c r="AJ404" s="81"/>
      <c r="AK404" s="81"/>
      <c r="AL404" s="81"/>
      <c r="AM404" s="81"/>
      <c r="AN404" s="81"/>
      <c r="AO404" s="81"/>
      <c r="AP404" s="81"/>
      <c r="AQ404" s="81"/>
      <c r="AR404" s="81"/>
      <c r="AS404" s="81"/>
      <c r="AT404" s="81"/>
      <c r="AU404" s="81"/>
      <c r="AV404" s="81"/>
      <c r="AW404" s="81"/>
      <c r="AX404" s="81"/>
      <c r="AY404" s="81"/>
      <c r="AZ404" s="81"/>
      <c r="BA404" s="81"/>
      <c r="BB404" s="81"/>
      <c r="BC404" s="81"/>
      <c r="BD404" s="81"/>
      <c r="BE404" s="81"/>
      <c r="BF404" s="81"/>
      <c r="BG404" s="81"/>
      <c r="BH404" s="81"/>
      <c r="BI404" s="81"/>
      <c r="BJ404" s="81"/>
      <c r="BK404" s="81"/>
      <c r="BL404" s="81"/>
      <c r="BM404" s="81"/>
      <c r="BN404" s="81"/>
      <c r="BO404" s="81"/>
      <c r="BP404" s="81"/>
      <c r="BQ404" s="81"/>
      <c r="BR404" s="81"/>
      <c r="BS404" s="81"/>
      <c r="BT404" s="81"/>
      <c r="BU404" s="81"/>
      <c r="BV404" s="81"/>
      <c r="BW404" s="81"/>
      <c r="BX404" s="81"/>
      <c r="BY404" s="81"/>
      <c r="BZ404" s="81"/>
      <c r="CA404" s="43"/>
      <c r="CB404" s="24" t="str">
        <f t="shared" si="46"/>
        <v>Riadok bude skrytý.</v>
      </c>
      <c r="CC404" s="28" t="s">
        <v>9</v>
      </c>
      <c r="CW404" s="44">
        <f t="shared" si="48"/>
        <v>0</v>
      </c>
      <c r="CX404" s="3">
        <f t="shared" si="50"/>
        <v>0</v>
      </c>
      <c r="CZ404" s="3">
        <f t="shared" si="47"/>
        <v>1</v>
      </c>
      <c r="DA404" s="35">
        <f t="shared" si="49"/>
        <v>0</v>
      </c>
      <c r="DZ404" s="10"/>
    </row>
    <row r="405" spans="1:130" hidden="1" x14ac:dyDescent="0.25">
      <c r="A405" s="7"/>
      <c r="B405" s="81"/>
      <c r="C405" s="81"/>
      <c r="D405" s="81"/>
      <c r="E405" s="81"/>
      <c r="F405" s="81"/>
      <c r="G405" s="81"/>
      <c r="H405" s="81"/>
      <c r="I405" s="81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1"/>
      <c r="AN405" s="81"/>
      <c r="AO405" s="81"/>
      <c r="AP405" s="81"/>
      <c r="AQ405" s="81"/>
      <c r="AR405" s="81"/>
      <c r="AS405" s="81"/>
      <c r="AT405" s="81"/>
      <c r="AU405" s="81"/>
      <c r="AV405" s="81"/>
      <c r="AW405" s="81"/>
      <c r="AX405" s="81"/>
      <c r="AY405" s="81"/>
      <c r="AZ405" s="81"/>
      <c r="BA405" s="81"/>
      <c r="BB405" s="81"/>
      <c r="BC405" s="81"/>
      <c r="BD405" s="81"/>
      <c r="BE405" s="81"/>
      <c r="BF405" s="81"/>
      <c r="BG405" s="81"/>
      <c r="BH405" s="81"/>
      <c r="BI405" s="81"/>
      <c r="BJ405" s="81"/>
      <c r="BK405" s="81"/>
      <c r="BL405" s="81"/>
      <c r="BM405" s="81"/>
      <c r="BN405" s="81"/>
      <c r="BO405" s="81"/>
      <c r="BP405" s="81"/>
      <c r="BQ405" s="81"/>
      <c r="BR405" s="81"/>
      <c r="BS405" s="81"/>
      <c r="BT405" s="81"/>
      <c r="BU405" s="81"/>
      <c r="BV405" s="81"/>
      <c r="BW405" s="81"/>
      <c r="BX405" s="81"/>
      <c r="BY405" s="81"/>
      <c r="BZ405" s="81"/>
      <c r="CA405" s="43"/>
      <c r="CB405" s="24" t="str">
        <f t="shared" si="46"/>
        <v>Riadok bude skrytý.</v>
      </c>
      <c r="CC405" s="28" t="s">
        <v>9</v>
      </c>
      <c r="CW405" s="44">
        <f t="shared" si="48"/>
        <v>0</v>
      </c>
      <c r="CX405" s="3">
        <f t="shared" si="50"/>
        <v>0</v>
      </c>
      <c r="CZ405" s="3">
        <f t="shared" si="47"/>
        <v>1</v>
      </c>
      <c r="DA405" s="35">
        <f t="shared" si="49"/>
        <v>0</v>
      </c>
      <c r="DZ405" s="10"/>
    </row>
    <row r="406" spans="1:130" hidden="1" x14ac:dyDescent="0.25">
      <c r="A406" s="7"/>
      <c r="B406" s="81"/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1"/>
      <c r="AN406" s="81"/>
      <c r="AO406" s="81"/>
      <c r="AP406" s="81"/>
      <c r="AQ406" s="81"/>
      <c r="AR406" s="81"/>
      <c r="AS406" s="81"/>
      <c r="AT406" s="81"/>
      <c r="AU406" s="81"/>
      <c r="AV406" s="81"/>
      <c r="AW406" s="81"/>
      <c r="AX406" s="81"/>
      <c r="AY406" s="81"/>
      <c r="AZ406" s="81"/>
      <c r="BA406" s="81"/>
      <c r="BB406" s="81"/>
      <c r="BC406" s="81"/>
      <c r="BD406" s="81"/>
      <c r="BE406" s="81"/>
      <c r="BF406" s="81"/>
      <c r="BG406" s="81"/>
      <c r="BH406" s="81"/>
      <c r="BI406" s="81"/>
      <c r="BJ406" s="81"/>
      <c r="BK406" s="81"/>
      <c r="BL406" s="81"/>
      <c r="BM406" s="81"/>
      <c r="BN406" s="81"/>
      <c r="BO406" s="81"/>
      <c r="BP406" s="81"/>
      <c r="BQ406" s="81"/>
      <c r="BR406" s="81"/>
      <c r="BS406" s="81"/>
      <c r="BT406" s="81"/>
      <c r="BU406" s="81"/>
      <c r="BV406" s="81"/>
      <c r="BW406" s="81"/>
      <c r="BX406" s="81"/>
      <c r="BY406" s="81"/>
      <c r="BZ406" s="81"/>
      <c r="CA406" s="43"/>
      <c r="CB406" s="24" t="str">
        <f t="shared" si="46"/>
        <v>Riadok bude skrytý.</v>
      </c>
      <c r="CC406" s="28" t="s">
        <v>9</v>
      </c>
      <c r="CW406" s="44">
        <f t="shared" si="48"/>
        <v>0</v>
      </c>
      <c r="CX406" s="3">
        <f t="shared" si="50"/>
        <v>0</v>
      </c>
      <c r="CZ406" s="3">
        <f t="shared" si="47"/>
        <v>1</v>
      </c>
      <c r="DA406" s="35">
        <f t="shared" si="49"/>
        <v>0</v>
      </c>
      <c r="DZ406" s="10"/>
    </row>
    <row r="407" spans="1:130" hidden="1" x14ac:dyDescent="0.25">
      <c r="A407" s="7"/>
      <c r="B407" s="81"/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1"/>
      <c r="AN407" s="81"/>
      <c r="AO407" s="81"/>
      <c r="AP407" s="81"/>
      <c r="AQ407" s="81"/>
      <c r="AR407" s="81"/>
      <c r="AS407" s="81"/>
      <c r="AT407" s="81"/>
      <c r="AU407" s="81"/>
      <c r="AV407" s="81"/>
      <c r="AW407" s="81"/>
      <c r="AX407" s="81"/>
      <c r="AY407" s="81"/>
      <c r="AZ407" s="81"/>
      <c r="BA407" s="81"/>
      <c r="BB407" s="81"/>
      <c r="BC407" s="81"/>
      <c r="BD407" s="81"/>
      <c r="BE407" s="81"/>
      <c r="BF407" s="81"/>
      <c r="BG407" s="81"/>
      <c r="BH407" s="81"/>
      <c r="BI407" s="81"/>
      <c r="BJ407" s="81"/>
      <c r="BK407" s="81"/>
      <c r="BL407" s="81"/>
      <c r="BM407" s="81"/>
      <c r="BN407" s="81"/>
      <c r="BO407" s="81"/>
      <c r="BP407" s="81"/>
      <c r="BQ407" s="81"/>
      <c r="BR407" s="81"/>
      <c r="BS407" s="81"/>
      <c r="BT407" s="81"/>
      <c r="BU407" s="81"/>
      <c r="BV407" s="81"/>
      <c r="BW407" s="81"/>
      <c r="BX407" s="81"/>
      <c r="BY407" s="81"/>
      <c r="BZ407" s="81"/>
      <c r="CA407" s="43"/>
      <c r="CB407" s="24" t="str">
        <f t="shared" si="46"/>
        <v>Riadok bude skrytý.</v>
      </c>
      <c r="CC407" s="28" t="s">
        <v>9</v>
      </c>
      <c r="CW407" s="44">
        <f t="shared" si="48"/>
        <v>0</v>
      </c>
      <c r="CX407" s="3">
        <f t="shared" si="50"/>
        <v>0</v>
      </c>
      <c r="CZ407" s="3">
        <f t="shared" si="47"/>
        <v>1</v>
      </c>
      <c r="DA407" s="35">
        <f t="shared" si="49"/>
        <v>0</v>
      </c>
      <c r="DZ407" s="10"/>
    </row>
    <row r="408" spans="1:130" hidden="1" x14ac:dyDescent="0.25">
      <c r="A408" s="7"/>
      <c r="B408" s="81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1"/>
      <c r="AN408" s="81"/>
      <c r="AO408" s="81"/>
      <c r="AP408" s="81"/>
      <c r="AQ408" s="81"/>
      <c r="AR408" s="81"/>
      <c r="AS408" s="81"/>
      <c r="AT408" s="81"/>
      <c r="AU408" s="81"/>
      <c r="AV408" s="81"/>
      <c r="AW408" s="81"/>
      <c r="AX408" s="81"/>
      <c r="AY408" s="81"/>
      <c r="AZ408" s="81"/>
      <c r="BA408" s="81"/>
      <c r="BB408" s="81"/>
      <c r="BC408" s="81"/>
      <c r="BD408" s="81"/>
      <c r="BE408" s="81"/>
      <c r="BF408" s="81"/>
      <c r="BG408" s="81"/>
      <c r="BH408" s="81"/>
      <c r="BI408" s="81"/>
      <c r="BJ408" s="81"/>
      <c r="BK408" s="81"/>
      <c r="BL408" s="81"/>
      <c r="BM408" s="81"/>
      <c r="BN408" s="81"/>
      <c r="BO408" s="81"/>
      <c r="BP408" s="81"/>
      <c r="BQ408" s="81"/>
      <c r="BR408" s="81"/>
      <c r="BS408" s="81"/>
      <c r="BT408" s="81"/>
      <c r="BU408" s="81"/>
      <c r="BV408" s="81"/>
      <c r="BW408" s="81"/>
      <c r="BX408" s="81"/>
      <c r="BY408" s="81"/>
      <c r="BZ408" s="81"/>
      <c r="CA408" s="43"/>
      <c r="CB408" s="24" t="str">
        <f t="shared" si="46"/>
        <v>Riadok bude skrytý.</v>
      </c>
      <c r="CC408" s="28" t="s">
        <v>9</v>
      </c>
      <c r="CW408" s="44">
        <f t="shared" si="48"/>
        <v>0</v>
      </c>
      <c r="CX408" s="3">
        <f t="shared" si="50"/>
        <v>0</v>
      </c>
      <c r="CZ408" s="3">
        <f t="shared" si="47"/>
        <v>1</v>
      </c>
      <c r="DA408" s="35">
        <f t="shared" si="49"/>
        <v>0</v>
      </c>
      <c r="DZ408" s="10"/>
    </row>
    <row r="409" spans="1:130" hidden="1" x14ac:dyDescent="0.25">
      <c r="A409" s="7"/>
      <c r="B409" s="81"/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  <c r="AJ409" s="81"/>
      <c r="AK409" s="81"/>
      <c r="AL409" s="81"/>
      <c r="AM409" s="81"/>
      <c r="AN409" s="81"/>
      <c r="AO409" s="81"/>
      <c r="AP409" s="81"/>
      <c r="AQ409" s="81"/>
      <c r="AR409" s="81"/>
      <c r="AS409" s="81"/>
      <c r="AT409" s="81"/>
      <c r="AU409" s="81"/>
      <c r="AV409" s="81"/>
      <c r="AW409" s="81"/>
      <c r="AX409" s="81"/>
      <c r="AY409" s="81"/>
      <c r="AZ409" s="81"/>
      <c r="BA409" s="81"/>
      <c r="BB409" s="81"/>
      <c r="BC409" s="81"/>
      <c r="BD409" s="81"/>
      <c r="BE409" s="81"/>
      <c r="BF409" s="81"/>
      <c r="BG409" s="81"/>
      <c r="BH409" s="81"/>
      <c r="BI409" s="81"/>
      <c r="BJ409" s="81"/>
      <c r="BK409" s="81"/>
      <c r="BL409" s="81"/>
      <c r="BM409" s="81"/>
      <c r="BN409" s="81"/>
      <c r="BO409" s="81"/>
      <c r="BP409" s="81"/>
      <c r="BQ409" s="81"/>
      <c r="BR409" s="81"/>
      <c r="BS409" s="81"/>
      <c r="BT409" s="81"/>
      <c r="BU409" s="81"/>
      <c r="BV409" s="81"/>
      <c r="BW409" s="81"/>
      <c r="BX409" s="81"/>
      <c r="BY409" s="81"/>
      <c r="BZ409" s="81"/>
      <c r="CA409" s="43"/>
      <c r="CB409" s="24" t="str">
        <f t="shared" si="46"/>
        <v>Riadok bude skrytý.</v>
      </c>
      <c r="CC409" s="28" t="s">
        <v>9</v>
      </c>
      <c r="CW409" s="44">
        <f t="shared" si="48"/>
        <v>0</v>
      </c>
      <c r="CX409" s="3">
        <f t="shared" si="50"/>
        <v>0</v>
      </c>
      <c r="CZ409" s="3">
        <f t="shared" si="47"/>
        <v>1</v>
      </c>
      <c r="DA409" s="35">
        <f t="shared" si="49"/>
        <v>0</v>
      </c>
      <c r="DZ409" s="10"/>
    </row>
    <row r="410" spans="1:130" hidden="1" x14ac:dyDescent="0.25">
      <c r="A410" s="7"/>
      <c r="B410" s="81"/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1"/>
      <c r="AN410" s="81"/>
      <c r="AO410" s="81"/>
      <c r="AP410" s="81"/>
      <c r="AQ410" s="81"/>
      <c r="AR410" s="81"/>
      <c r="AS410" s="81"/>
      <c r="AT410" s="81"/>
      <c r="AU410" s="81"/>
      <c r="AV410" s="81"/>
      <c r="AW410" s="81"/>
      <c r="AX410" s="81"/>
      <c r="AY410" s="81"/>
      <c r="AZ410" s="81"/>
      <c r="BA410" s="81"/>
      <c r="BB410" s="81"/>
      <c r="BC410" s="81"/>
      <c r="BD410" s="81"/>
      <c r="BE410" s="81"/>
      <c r="BF410" s="81"/>
      <c r="BG410" s="81"/>
      <c r="BH410" s="81"/>
      <c r="BI410" s="81"/>
      <c r="BJ410" s="81"/>
      <c r="BK410" s="81"/>
      <c r="BL410" s="81"/>
      <c r="BM410" s="81"/>
      <c r="BN410" s="81"/>
      <c r="BO410" s="81"/>
      <c r="BP410" s="81"/>
      <c r="BQ410" s="81"/>
      <c r="BR410" s="81"/>
      <c r="BS410" s="81"/>
      <c r="BT410" s="81"/>
      <c r="BU410" s="81"/>
      <c r="BV410" s="81"/>
      <c r="BW410" s="81"/>
      <c r="BX410" s="81"/>
      <c r="BY410" s="81"/>
      <c r="BZ410" s="81"/>
      <c r="CA410" s="43"/>
      <c r="CB410" s="24" t="str">
        <f t="shared" si="46"/>
        <v>Riadok bude skrytý.</v>
      </c>
      <c r="CC410" s="28" t="s">
        <v>9</v>
      </c>
      <c r="CW410" s="44">
        <f t="shared" si="48"/>
        <v>0</v>
      </c>
      <c r="CX410" s="3">
        <f t="shared" si="50"/>
        <v>0</v>
      </c>
      <c r="CZ410" s="3">
        <f t="shared" si="47"/>
        <v>1</v>
      </c>
      <c r="DA410" s="35">
        <f t="shared" si="49"/>
        <v>0</v>
      </c>
      <c r="DZ410" s="10"/>
    </row>
    <row r="411" spans="1:130" hidden="1" x14ac:dyDescent="0.25">
      <c r="A411" s="7"/>
      <c r="B411" s="81"/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1"/>
      <c r="AN411" s="81"/>
      <c r="AO411" s="81"/>
      <c r="AP411" s="81"/>
      <c r="AQ411" s="81"/>
      <c r="AR411" s="81"/>
      <c r="AS411" s="81"/>
      <c r="AT411" s="81"/>
      <c r="AU411" s="81"/>
      <c r="AV411" s="81"/>
      <c r="AW411" s="81"/>
      <c r="AX411" s="81"/>
      <c r="AY411" s="81"/>
      <c r="AZ411" s="81"/>
      <c r="BA411" s="81"/>
      <c r="BB411" s="81"/>
      <c r="BC411" s="81"/>
      <c r="BD411" s="81"/>
      <c r="BE411" s="81"/>
      <c r="BF411" s="81"/>
      <c r="BG411" s="81"/>
      <c r="BH411" s="81"/>
      <c r="BI411" s="81"/>
      <c r="BJ411" s="81"/>
      <c r="BK411" s="81"/>
      <c r="BL411" s="81"/>
      <c r="BM411" s="81"/>
      <c r="BN411" s="81"/>
      <c r="BO411" s="81"/>
      <c r="BP411" s="81"/>
      <c r="BQ411" s="81"/>
      <c r="BR411" s="81"/>
      <c r="BS411" s="81"/>
      <c r="BT411" s="81"/>
      <c r="BU411" s="81"/>
      <c r="BV411" s="81"/>
      <c r="BW411" s="81"/>
      <c r="BX411" s="81"/>
      <c r="BY411" s="81"/>
      <c r="BZ411" s="81"/>
      <c r="CA411" s="43"/>
      <c r="CB411" s="24" t="str">
        <f t="shared" si="46"/>
        <v>Riadok bude skrytý.</v>
      </c>
      <c r="CC411" s="28" t="s">
        <v>9</v>
      </c>
      <c r="CW411" s="44">
        <f t="shared" si="48"/>
        <v>0</v>
      </c>
      <c r="CX411" s="3">
        <f t="shared" si="50"/>
        <v>0</v>
      </c>
      <c r="CZ411" s="3">
        <f t="shared" si="47"/>
        <v>1</v>
      </c>
      <c r="DA411" s="35">
        <f t="shared" si="49"/>
        <v>0</v>
      </c>
      <c r="DZ411" s="10"/>
    </row>
    <row r="412" spans="1:130" hidden="1" x14ac:dyDescent="0.25">
      <c r="A412" s="7"/>
      <c r="B412" s="81"/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1"/>
      <c r="AN412" s="81"/>
      <c r="AO412" s="81"/>
      <c r="AP412" s="81"/>
      <c r="AQ412" s="81"/>
      <c r="AR412" s="81"/>
      <c r="AS412" s="81"/>
      <c r="AT412" s="81"/>
      <c r="AU412" s="81"/>
      <c r="AV412" s="81"/>
      <c r="AW412" s="81"/>
      <c r="AX412" s="81"/>
      <c r="AY412" s="81"/>
      <c r="AZ412" s="81"/>
      <c r="BA412" s="81"/>
      <c r="BB412" s="81"/>
      <c r="BC412" s="81"/>
      <c r="BD412" s="81"/>
      <c r="BE412" s="81"/>
      <c r="BF412" s="81"/>
      <c r="BG412" s="81"/>
      <c r="BH412" s="81"/>
      <c r="BI412" s="81"/>
      <c r="BJ412" s="81"/>
      <c r="BK412" s="81"/>
      <c r="BL412" s="81"/>
      <c r="BM412" s="81"/>
      <c r="BN412" s="81"/>
      <c r="BO412" s="81"/>
      <c r="BP412" s="81"/>
      <c r="BQ412" s="81"/>
      <c r="BR412" s="81"/>
      <c r="BS412" s="81"/>
      <c r="BT412" s="81"/>
      <c r="BU412" s="81"/>
      <c r="BV412" s="81"/>
      <c r="BW412" s="81"/>
      <c r="BX412" s="81"/>
      <c r="BY412" s="81"/>
      <c r="BZ412" s="81"/>
      <c r="CA412" s="43"/>
      <c r="CB412" s="24" t="str">
        <f t="shared" si="46"/>
        <v>Riadok bude skrytý.</v>
      </c>
      <c r="CC412" s="28" t="s">
        <v>9</v>
      </c>
      <c r="CW412" s="44">
        <f t="shared" si="48"/>
        <v>0</v>
      </c>
      <c r="CX412" s="3">
        <f t="shared" si="50"/>
        <v>0</v>
      </c>
      <c r="CZ412" s="3">
        <f t="shared" si="47"/>
        <v>1</v>
      </c>
      <c r="DA412" s="35">
        <f t="shared" si="49"/>
        <v>0</v>
      </c>
      <c r="DZ412" s="10"/>
    </row>
    <row r="413" spans="1:130" hidden="1" x14ac:dyDescent="0.25">
      <c r="A413" s="7"/>
      <c r="B413" s="81"/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1"/>
      <c r="AN413" s="81"/>
      <c r="AO413" s="81"/>
      <c r="AP413" s="81"/>
      <c r="AQ413" s="81"/>
      <c r="AR413" s="81"/>
      <c r="AS413" s="81"/>
      <c r="AT413" s="81"/>
      <c r="AU413" s="81"/>
      <c r="AV413" s="81"/>
      <c r="AW413" s="81"/>
      <c r="AX413" s="81"/>
      <c r="AY413" s="81"/>
      <c r="AZ413" s="81"/>
      <c r="BA413" s="81"/>
      <c r="BB413" s="81"/>
      <c r="BC413" s="81"/>
      <c r="BD413" s="81"/>
      <c r="BE413" s="81"/>
      <c r="BF413" s="81"/>
      <c r="BG413" s="81"/>
      <c r="BH413" s="81"/>
      <c r="BI413" s="81"/>
      <c r="BJ413" s="81"/>
      <c r="BK413" s="81"/>
      <c r="BL413" s="81"/>
      <c r="BM413" s="81"/>
      <c r="BN413" s="81"/>
      <c r="BO413" s="81"/>
      <c r="BP413" s="81"/>
      <c r="BQ413" s="81"/>
      <c r="BR413" s="81"/>
      <c r="BS413" s="81"/>
      <c r="BT413" s="81"/>
      <c r="BU413" s="81"/>
      <c r="BV413" s="81"/>
      <c r="BW413" s="81"/>
      <c r="BX413" s="81"/>
      <c r="BY413" s="81"/>
      <c r="BZ413" s="81"/>
      <c r="CA413" s="43"/>
      <c r="CB413" s="24" t="str">
        <f t="shared" si="46"/>
        <v>Riadok bude skrytý.</v>
      </c>
      <c r="CC413" s="28" t="s">
        <v>9</v>
      </c>
      <c r="CW413" s="44">
        <f t="shared" si="48"/>
        <v>0</v>
      </c>
      <c r="CX413" s="3">
        <f t="shared" si="50"/>
        <v>0</v>
      </c>
      <c r="CZ413" s="3">
        <f t="shared" si="47"/>
        <v>1</v>
      </c>
      <c r="DA413" s="35">
        <f t="shared" si="49"/>
        <v>0</v>
      </c>
      <c r="DZ413" s="10"/>
    </row>
    <row r="414" spans="1:130" hidden="1" x14ac:dyDescent="0.25">
      <c r="A414" s="7"/>
      <c r="B414" s="81"/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81"/>
      <c r="AG414" s="81"/>
      <c r="AH414" s="81"/>
      <c r="AI414" s="81"/>
      <c r="AJ414" s="81"/>
      <c r="AK414" s="81"/>
      <c r="AL414" s="81"/>
      <c r="AM414" s="81"/>
      <c r="AN414" s="81"/>
      <c r="AO414" s="81"/>
      <c r="AP414" s="81"/>
      <c r="AQ414" s="81"/>
      <c r="AR414" s="81"/>
      <c r="AS414" s="81"/>
      <c r="AT414" s="81"/>
      <c r="AU414" s="81"/>
      <c r="AV414" s="81"/>
      <c r="AW414" s="81"/>
      <c r="AX414" s="81"/>
      <c r="AY414" s="81"/>
      <c r="AZ414" s="81"/>
      <c r="BA414" s="81"/>
      <c r="BB414" s="81"/>
      <c r="BC414" s="81"/>
      <c r="BD414" s="81"/>
      <c r="BE414" s="81"/>
      <c r="BF414" s="81"/>
      <c r="BG414" s="81"/>
      <c r="BH414" s="81"/>
      <c r="BI414" s="81"/>
      <c r="BJ414" s="81"/>
      <c r="BK414" s="81"/>
      <c r="BL414" s="81"/>
      <c r="BM414" s="81"/>
      <c r="BN414" s="81"/>
      <c r="BO414" s="81"/>
      <c r="BP414" s="81"/>
      <c r="BQ414" s="81"/>
      <c r="BR414" s="81"/>
      <c r="BS414" s="81"/>
      <c r="BT414" s="81"/>
      <c r="BU414" s="81"/>
      <c r="BV414" s="81"/>
      <c r="BW414" s="81"/>
      <c r="BX414" s="81"/>
      <c r="BY414" s="81"/>
      <c r="BZ414" s="81"/>
      <c r="CA414" s="43"/>
      <c r="CB414" s="24" t="str">
        <f t="shared" si="46"/>
        <v>Riadok bude skrytý.</v>
      </c>
      <c r="CC414" s="28" t="s">
        <v>9</v>
      </c>
      <c r="CW414" s="44">
        <f t="shared" si="48"/>
        <v>0</v>
      </c>
      <c r="CX414" s="3">
        <f t="shared" si="50"/>
        <v>0</v>
      </c>
      <c r="CZ414" s="3">
        <f t="shared" si="47"/>
        <v>1</v>
      </c>
      <c r="DA414" s="35">
        <f t="shared" si="49"/>
        <v>0</v>
      </c>
      <c r="DZ414" s="10"/>
    </row>
    <row r="415" spans="1:130" hidden="1" x14ac:dyDescent="0.25">
      <c r="A415" s="7"/>
      <c r="B415" s="81"/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1"/>
      <c r="AN415" s="81"/>
      <c r="AO415" s="81"/>
      <c r="AP415" s="81"/>
      <c r="AQ415" s="81"/>
      <c r="AR415" s="81"/>
      <c r="AS415" s="81"/>
      <c r="AT415" s="81"/>
      <c r="AU415" s="81"/>
      <c r="AV415" s="81"/>
      <c r="AW415" s="81"/>
      <c r="AX415" s="81"/>
      <c r="AY415" s="81"/>
      <c r="AZ415" s="81"/>
      <c r="BA415" s="81"/>
      <c r="BB415" s="81"/>
      <c r="BC415" s="81"/>
      <c r="BD415" s="81"/>
      <c r="BE415" s="81"/>
      <c r="BF415" s="81"/>
      <c r="BG415" s="81"/>
      <c r="BH415" s="81"/>
      <c r="BI415" s="81"/>
      <c r="BJ415" s="81"/>
      <c r="BK415" s="81"/>
      <c r="BL415" s="81"/>
      <c r="BM415" s="81"/>
      <c r="BN415" s="81"/>
      <c r="BO415" s="81"/>
      <c r="BP415" s="81"/>
      <c r="BQ415" s="81"/>
      <c r="BR415" s="81"/>
      <c r="BS415" s="81"/>
      <c r="BT415" s="81"/>
      <c r="BU415" s="81"/>
      <c r="BV415" s="81"/>
      <c r="BW415" s="81"/>
      <c r="BX415" s="81"/>
      <c r="BY415" s="81"/>
      <c r="BZ415" s="81"/>
      <c r="CA415" s="43"/>
      <c r="CB415" s="24" t="str">
        <f t="shared" si="46"/>
        <v>Riadok bude skrytý.</v>
      </c>
      <c r="CC415" s="28" t="s">
        <v>9</v>
      </c>
      <c r="CW415" s="44">
        <f t="shared" si="48"/>
        <v>0</v>
      </c>
      <c r="CX415" s="3">
        <f t="shared" si="50"/>
        <v>0</v>
      </c>
      <c r="CZ415" s="3">
        <f t="shared" si="47"/>
        <v>1</v>
      </c>
      <c r="DA415" s="35">
        <f t="shared" si="49"/>
        <v>0</v>
      </c>
      <c r="DZ415" s="10"/>
    </row>
    <row r="416" spans="1:130" hidden="1" x14ac:dyDescent="0.25">
      <c r="A416" s="7"/>
      <c r="B416" s="81"/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1"/>
      <c r="AN416" s="81"/>
      <c r="AO416" s="81"/>
      <c r="AP416" s="81"/>
      <c r="AQ416" s="81"/>
      <c r="AR416" s="81"/>
      <c r="AS416" s="81"/>
      <c r="AT416" s="81"/>
      <c r="AU416" s="81"/>
      <c r="AV416" s="81"/>
      <c r="AW416" s="81"/>
      <c r="AX416" s="81"/>
      <c r="AY416" s="81"/>
      <c r="AZ416" s="81"/>
      <c r="BA416" s="81"/>
      <c r="BB416" s="81"/>
      <c r="BC416" s="81"/>
      <c r="BD416" s="81"/>
      <c r="BE416" s="81"/>
      <c r="BF416" s="81"/>
      <c r="BG416" s="81"/>
      <c r="BH416" s="81"/>
      <c r="BI416" s="81"/>
      <c r="BJ416" s="81"/>
      <c r="BK416" s="81"/>
      <c r="BL416" s="81"/>
      <c r="BM416" s="81"/>
      <c r="BN416" s="81"/>
      <c r="BO416" s="81"/>
      <c r="BP416" s="81"/>
      <c r="BQ416" s="81"/>
      <c r="BR416" s="81"/>
      <c r="BS416" s="81"/>
      <c r="BT416" s="81"/>
      <c r="BU416" s="81"/>
      <c r="BV416" s="81"/>
      <c r="BW416" s="81"/>
      <c r="BX416" s="81"/>
      <c r="BY416" s="81"/>
      <c r="BZ416" s="81"/>
      <c r="CA416" s="43"/>
      <c r="CB416" s="24" t="str">
        <f t="shared" si="46"/>
        <v>Riadok bude skrytý.</v>
      </c>
      <c r="CC416" s="28" t="s">
        <v>9</v>
      </c>
      <c r="CW416" s="44">
        <f t="shared" si="48"/>
        <v>0</v>
      </c>
      <c r="CX416" s="3">
        <f t="shared" si="50"/>
        <v>0</v>
      </c>
      <c r="CZ416" s="3">
        <f t="shared" si="47"/>
        <v>1</v>
      </c>
      <c r="DA416" s="35">
        <f t="shared" si="49"/>
        <v>0</v>
      </c>
      <c r="DZ416" s="10"/>
    </row>
    <row r="417" spans="1:130" hidden="1" x14ac:dyDescent="0.25">
      <c r="A417" s="7"/>
      <c r="B417" s="81"/>
      <c r="C417" s="81"/>
      <c r="D417" s="81"/>
      <c r="E417" s="81"/>
      <c r="F417" s="81"/>
      <c r="G417" s="81"/>
      <c r="H417" s="8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1"/>
      <c r="AN417" s="81"/>
      <c r="AO417" s="81"/>
      <c r="AP417" s="81"/>
      <c r="AQ417" s="81"/>
      <c r="AR417" s="81"/>
      <c r="AS417" s="81"/>
      <c r="AT417" s="81"/>
      <c r="AU417" s="81"/>
      <c r="AV417" s="81"/>
      <c r="AW417" s="81"/>
      <c r="AX417" s="81"/>
      <c r="AY417" s="81"/>
      <c r="AZ417" s="81"/>
      <c r="BA417" s="81"/>
      <c r="BB417" s="81"/>
      <c r="BC417" s="81"/>
      <c r="BD417" s="81"/>
      <c r="BE417" s="81"/>
      <c r="BF417" s="81"/>
      <c r="BG417" s="81"/>
      <c r="BH417" s="81"/>
      <c r="BI417" s="81"/>
      <c r="BJ417" s="81"/>
      <c r="BK417" s="81"/>
      <c r="BL417" s="81"/>
      <c r="BM417" s="81"/>
      <c r="BN417" s="81"/>
      <c r="BO417" s="81"/>
      <c r="BP417" s="81"/>
      <c r="BQ417" s="81"/>
      <c r="BR417" s="81"/>
      <c r="BS417" s="81"/>
      <c r="BT417" s="81"/>
      <c r="BU417" s="81"/>
      <c r="BV417" s="81"/>
      <c r="BW417" s="81"/>
      <c r="BX417" s="81"/>
      <c r="BY417" s="81"/>
      <c r="BZ417" s="81"/>
      <c r="CA417" s="43"/>
      <c r="CB417" s="24" t="str">
        <f t="shared" si="46"/>
        <v>Riadok bude skrytý.</v>
      </c>
      <c r="CC417" s="28" t="s">
        <v>9</v>
      </c>
      <c r="CW417" s="44">
        <f t="shared" si="48"/>
        <v>0</v>
      </c>
      <c r="CX417" s="3">
        <f t="shared" si="50"/>
        <v>0</v>
      </c>
      <c r="CZ417" s="3">
        <f t="shared" si="47"/>
        <v>1</v>
      </c>
      <c r="DA417" s="35">
        <f t="shared" si="49"/>
        <v>0</v>
      </c>
      <c r="DZ417" s="10"/>
    </row>
    <row r="418" spans="1:130" hidden="1" x14ac:dyDescent="0.25">
      <c r="A418" s="7"/>
      <c r="B418" s="81"/>
      <c r="C418" s="81"/>
      <c r="D418" s="81"/>
      <c r="E418" s="81"/>
      <c r="F418" s="81"/>
      <c r="G418" s="81"/>
      <c r="H418" s="8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1"/>
      <c r="AN418" s="81"/>
      <c r="AO418" s="81"/>
      <c r="AP418" s="81"/>
      <c r="AQ418" s="81"/>
      <c r="AR418" s="81"/>
      <c r="AS418" s="81"/>
      <c r="AT418" s="81"/>
      <c r="AU418" s="81"/>
      <c r="AV418" s="81"/>
      <c r="AW418" s="81"/>
      <c r="AX418" s="81"/>
      <c r="AY418" s="81"/>
      <c r="AZ418" s="81"/>
      <c r="BA418" s="81"/>
      <c r="BB418" s="81"/>
      <c r="BC418" s="81"/>
      <c r="BD418" s="81"/>
      <c r="BE418" s="81"/>
      <c r="BF418" s="81"/>
      <c r="BG418" s="81"/>
      <c r="BH418" s="81"/>
      <c r="BI418" s="81"/>
      <c r="BJ418" s="81"/>
      <c r="BK418" s="81"/>
      <c r="BL418" s="81"/>
      <c r="BM418" s="81"/>
      <c r="BN418" s="81"/>
      <c r="BO418" s="81"/>
      <c r="BP418" s="81"/>
      <c r="BQ418" s="81"/>
      <c r="BR418" s="81"/>
      <c r="BS418" s="81"/>
      <c r="BT418" s="81"/>
      <c r="BU418" s="81"/>
      <c r="BV418" s="81"/>
      <c r="BW418" s="81"/>
      <c r="BX418" s="81"/>
      <c r="BY418" s="81"/>
      <c r="BZ418" s="81"/>
      <c r="CA418" s="43"/>
      <c r="CB418" s="24" t="str">
        <f t="shared" si="46"/>
        <v>Riadok bude skrytý.</v>
      </c>
      <c r="CC418" s="28" t="s">
        <v>9</v>
      </c>
      <c r="CW418" s="44">
        <f t="shared" si="48"/>
        <v>0</v>
      </c>
      <c r="CX418" s="3">
        <f t="shared" si="50"/>
        <v>0</v>
      </c>
      <c r="CZ418" s="3">
        <f t="shared" si="47"/>
        <v>1</v>
      </c>
      <c r="DA418" s="35">
        <f t="shared" si="49"/>
        <v>0</v>
      </c>
      <c r="DZ418" s="10"/>
    </row>
    <row r="419" spans="1:130" hidden="1" x14ac:dyDescent="0.25">
      <c r="A419" s="7"/>
      <c r="CA419" s="33"/>
      <c r="CB419" s="24" t="str">
        <f t="shared" si="46"/>
        <v>Riadok bude skrytý.</v>
      </c>
      <c r="CC419" s="28" t="s">
        <v>9</v>
      </c>
      <c r="CW419" s="44">
        <f t="shared" si="48"/>
        <v>0</v>
      </c>
      <c r="CX419" s="3">
        <f>+IF(SUM(CX423:CX432)=0,0,1)</f>
        <v>1</v>
      </c>
      <c r="CZ419" s="3">
        <f t="shared" si="47"/>
        <v>1</v>
      </c>
      <c r="DA419" s="35">
        <f t="shared" si="49"/>
        <v>0</v>
      </c>
      <c r="DZ419" s="10"/>
    </row>
    <row r="420" spans="1:130" hidden="1" x14ac:dyDescent="0.25">
      <c r="A420" s="7"/>
      <c r="B420" s="1" t="s">
        <v>125</v>
      </c>
      <c r="CA420" s="12" t="s">
        <v>4</v>
      </c>
      <c r="CB420" s="24" t="str">
        <f t="shared" si="46"/>
        <v>Riadok bude skrytý.</v>
      </c>
      <c r="CC420" s="28" t="s">
        <v>9</v>
      </c>
      <c r="CW420" s="44">
        <f t="shared" si="48"/>
        <v>0</v>
      </c>
      <c r="CX420" s="3">
        <f>+IF(SUM(CX423:CX432)=0,0,1)</f>
        <v>1</v>
      </c>
      <c r="CZ420" s="3">
        <f t="shared" si="47"/>
        <v>1</v>
      </c>
      <c r="DA420" s="35">
        <f t="shared" si="49"/>
        <v>0</v>
      </c>
      <c r="DZ420" s="10"/>
    </row>
    <row r="421" spans="1:130" hidden="1" x14ac:dyDescent="0.25">
      <c r="A421" s="7"/>
      <c r="CA421" s="8"/>
      <c r="CB421" s="24" t="str">
        <f t="shared" si="46"/>
        <v>Riadok bude skrytý.</v>
      </c>
      <c r="CC421" s="28" t="s">
        <v>9</v>
      </c>
      <c r="CD421" s="30"/>
      <c r="CW421" s="44">
        <f t="shared" si="48"/>
        <v>0</v>
      </c>
      <c r="CX421" s="3">
        <f>+IF(SUM(CX423:CX432)=0,0,1)</f>
        <v>1</v>
      </c>
      <c r="CZ421" s="3">
        <f t="shared" si="47"/>
        <v>1</v>
      </c>
      <c r="DA421" s="35">
        <f t="shared" si="49"/>
        <v>0</v>
      </c>
      <c r="DZ421" s="10"/>
    </row>
    <row r="422" spans="1:130" hidden="1" x14ac:dyDescent="0.25">
      <c r="A422" s="7"/>
      <c r="B422" s="149" t="s">
        <v>126</v>
      </c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  <c r="AB422" s="149"/>
      <c r="AC422" s="149"/>
      <c r="AD422" s="149"/>
      <c r="AE422" s="149"/>
      <c r="AF422" s="149"/>
      <c r="AG422" s="149"/>
      <c r="AH422" s="149"/>
      <c r="AI422" s="149"/>
      <c r="AJ422" s="149"/>
      <c r="AK422" s="149"/>
      <c r="AL422" s="149"/>
      <c r="AM422" s="150" t="s">
        <v>127</v>
      </c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1" t="s">
        <v>128</v>
      </c>
      <c r="BH422" s="151"/>
      <c r="BI422" s="151"/>
      <c r="BJ422" s="151"/>
      <c r="BK422" s="151"/>
      <c r="BL422" s="151"/>
      <c r="BM422" s="151"/>
      <c r="BN422" s="151"/>
      <c r="BO422" s="151"/>
      <c r="BP422" s="151"/>
      <c r="BQ422" s="151"/>
      <c r="BR422" s="151"/>
      <c r="BS422" s="151"/>
      <c r="BT422" s="151"/>
      <c r="BU422" s="151"/>
      <c r="BV422" s="151"/>
      <c r="BW422" s="151"/>
      <c r="BX422" s="151"/>
      <c r="BY422" s="151"/>
      <c r="BZ422" s="151"/>
      <c r="CA422" s="12" t="s">
        <v>4</v>
      </c>
      <c r="CB422" s="24" t="str">
        <f t="shared" si="46"/>
        <v>Riadok bude skrytý.</v>
      </c>
      <c r="CC422" s="28" t="s">
        <v>9</v>
      </c>
      <c r="CD422" s="30"/>
      <c r="CW422" s="44">
        <f t="shared" si="48"/>
        <v>0</v>
      </c>
      <c r="CX422" s="3">
        <f>+IF(SUM(CX423:CX432)=0,0,1)</f>
        <v>1</v>
      </c>
      <c r="CZ422" s="3">
        <f t="shared" si="47"/>
        <v>1</v>
      </c>
      <c r="DA422" s="35">
        <f t="shared" si="49"/>
        <v>0</v>
      </c>
      <c r="DZ422" s="10"/>
    </row>
    <row r="423" spans="1:130" hidden="1" x14ac:dyDescent="0.25">
      <c r="A423" s="7"/>
      <c r="B423" s="152" t="s">
        <v>129</v>
      </c>
      <c r="C423" s="152"/>
      <c r="D423" s="152"/>
      <c r="E423" s="152"/>
      <c r="F423" s="152"/>
      <c r="G423" s="152"/>
      <c r="H423" s="152"/>
      <c r="I423" s="152"/>
      <c r="J423" s="152"/>
      <c r="K423" s="152"/>
      <c r="L423" s="152"/>
      <c r="M423" s="152"/>
      <c r="N423" s="152"/>
      <c r="O423" s="152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  <c r="AA423" s="152"/>
      <c r="AB423" s="152"/>
      <c r="AC423" s="152"/>
      <c r="AD423" s="152"/>
      <c r="AE423" s="152"/>
      <c r="AF423" s="152"/>
      <c r="AG423" s="152"/>
      <c r="AH423" s="152"/>
      <c r="AI423" s="152"/>
      <c r="AJ423" s="152"/>
      <c r="AK423" s="152"/>
      <c r="AL423" s="152"/>
      <c r="AM423" s="153" t="s">
        <v>130</v>
      </c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4">
        <v>83348</v>
      </c>
      <c r="BH423" s="154"/>
      <c r="BI423" s="154"/>
      <c r="BJ423" s="154"/>
      <c r="BK423" s="154"/>
      <c r="BL423" s="154"/>
      <c r="BM423" s="154"/>
      <c r="BN423" s="154"/>
      <c r="BO423" s="154"/>
      <c r="BP423" s="154"/>
      <c r="BQ423" s="154"/>
      <c r="BR423" s="154"/>
      <c r="BS423" s="154"/>
      <c r="BT423" s="154"/>
      <c r="BU423" s="154"/>
      <c r="BV423" s="154"/>
      <c r="BW423" s="154"/>
      <c r="BX423" s="154"/>
      <c r="BY423" s="154"/>
      <c r="BZ423" s="154"/>
      <c r="CA423" s="8"/>
      <c r="CB423" s="24" t="str">
        <f t="shared" si="46"/>
        <v>Riadok bude skrytý.</v>
      </c>
      <c r="CC423" s="28" t="s">
        <v>9</v>
      </c>
      <c r="CD423" s="30"/>
      <c r="CE423" s="29"/>
      <c r="CW423" s="44">
        <f t="shared" si="48"/>
        <v>0</v>
      </c>
      <c r="CX423" s="3">
        <f t="shared" ref="CX423:CX431" si="51">+IF(B423="",0,1)</f>
        <v>1</v>
      </c>
      <c r="CZ423" s="3">
        <f t="shared" si="47"/>
        <v>1</v>
      </c>
      <c r="DA423" s="35">
        <f t="shared" si="49"/>
        <v>0</v>
      </c>
      <c r="DZ423" s="10"/>
    </row>
    <row r="424" spans="1:130" hidden="1" x14ac:dyDescent="0.25">
      <c r="A424" s="7"/>
      <c r="B424" s="143" t="s">
        <v>131</v>
      </c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  <c r="AI424" s="143"/>
      <c r="AJ424" s="143"/>
      <c r="AK424" s="143"/>
      <c r="AL424" s="143"/>
      <c r="AM424" s="144" t="s">
        <v>132</v>
      </c>
      <c r="AN424" s="144"/>
      <c r="AO424" s="144"/>
      <c r="AP424" s="144"/>
      <c r="AQ424" s="144"/>
      <c r="AR424" s="144"/>
      <c r="AS424" s="144"/>
      <c r="AT424" s="144"/>
      <c r="AU424" s="144"/>
      <c r="AV424" s="144"/>
      <c r="AW424" s="144"/>
      <c r="AX424" s="144"/>
      <c r="AY424" s="144"/>
      <c r="AZ424" s="144"/>
      <c r="BA424" s="144"/>
      <c r="BB424" s="144"/>
      <c r="BC424" s="144"/>
      <c r="BD424" s="144"/>
      <c r="BE424" s="144"/>
      <c r="BF424" s="144"/>
      <c r="BG424" s="145">
        <v>107500</v>
      </c>
      <c r="BH424" s="145"/>
      <c r="BI424" s="145"/>
      <c r="BJ424" s="145"/>
      <c r="BK424" s="145"/>
      <c r="BL424" s="145"/>
      <c r="BM424" s="145"/>
      <c r="BN424" s="145"/>
      <c r="BO424" s="145"/>
      <c r="BP424" s="145"/>
      <c r="BQ424" s="145"/>
      <c r="BR424" s="145"/>
      <c r="BS424" s="145"/>
      <c r="BT424" s="145"/>
      <c r="BU424" s="145"/>
      <c r="BV424" s="145"/>
      <c r="BW424" s="145"/>
      <c r="BX424" s="145"/>
      <c r="BY424" s="145"/>
      <c r="BZ424" s="145"/>
      <c r="CA424" s="8"/>
      <c r="CB424" s="24" t="str">
        <f t="shared" si="46"/>
        <v>Riadok bude skrytý.</v>
      </c>
      <c r="CC424" s="28" t="s">
        <v>9</v>
      </c>
      <c r="CD424" s="30"/>
      <c r="CE424" s="29"/>
      <c r="CW424" s="44">
        <f t="shared" si="48"/>
        <v>0</v>
      </c>
      <c r="CX424" s="3">
        <f t="shared" si="51"/>
        <v>1</v>
      </c>
      <c r="CZ424" s="3">
        <f t="shared" si="47"/>
        <v>1</v>
      </c>
      <c r="DA424" s="35">
        <f t="shared" si="49"/>
        <v>0</v>
      </c>
      <c r="DZ424" s="10"/>
    </row>
    <row r="425" spans="1:130" hidden="1" x14ac:dyDescent="0.25">
      <c r="A425" s="7"/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  <c r="AI425" s="143"/>
      <c r="AJ425" s="143"/>
      <c r="AK425" s="143"/>
      <c r="AL425" s="143"/>
      <c r="AM425" s="144"/>
      <c r="AN425" s="144"/>
      <c r="AO425" s="144"/>
      <c r="AP425" s="144"/>
      <c r="AQ425" s="144"/>
      <c r="AR425" s="144"/>
      <c r="AS425" s="144"/>
      <c r="AT425" s="144"/>
      <c r="AU425" s="144"/>
      <c r="AV425" s="144"/>
      <c r="AW425" s="144"/>
      <c r="AX425" s="144"/>
      <c r="AY425" s="144"/>
      <c r="AZ425" s="144"/>
      <c r="BA425" s="144"/>
      <c r="BB425" s="144"/>
      <c r="BC425" s="144"/>
      <c r="BD425" s="144"/>
      <c r="BE425" s="144"/>
      <c r="BF425" s="144"/>
      <c r="BG425" s="145"/>
      <c r="BH425" s="145"/>
      <c r="BI425" s="145"/>
      <c r="BJ425" s="145"/>
      <c r="BK425" s="145"/>
      <c r="BL425" s="145"/>
      <c r="BM425" s="145"/>
      <c r="BN425" s="145"/>
      <c r="BO425" s="145"/>
      <c r="BP425" s="145"/>
      <c r="BQ425" s="145"/>
      <c r="BR425" s="145"/>
      <c r="BS425" s="145"/>
      <c r="BT425" s="145"/>
      <c r="BU425" s="145"/>
      <c r="BV425" s="145"/>
      <c r="BW425" s="145"/>
      <c r="BX425" s="145"/>
      <c r="BY425" s="145"/>
      <c r="BZ425" s="145"/>
      <c r="CA425" s="8"/>
      <c r="CB425" s="24" t="str">
        <f t="shared" si="46"/>
        <v>Riadok bude skrytý.</v>
      </c>
      <c r="CC425" s="28" t="s">
        <v>9</v>
      </c>
      <c r="CD425" s="30"/>
      <c r="CE425" s="29"/>
      <c r="CW425" s="44">
        <f t="shared" si="48"/>
        <v>0</v>
      </c>
      <c r="CX425" s="3">
        <f t="shared" si="51"/>
        <v>0</v>
      </c>
      <c r="CZ425" s="3">
        <f t="shared" si="47"/>
        <v>1</v>
      </c>
      <c r="DA425" s="35">
        <f t="shared" si="49"/>
        <v>0</v>
      </c>
      <c r="DZ425" s="10"/>
    </row>
    <row r="426" spans="1:130" hidden="1" x14ac:dyDescent="0.25">
      <c r="A426" s="7"/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  <c r="AI426" s="143"/>
      <c r="AJ426" s="143"/>
      <c r="AK426" s="143"/>
      <c r="AL426" s="143"/>
      <c r="AM426" s="144"/>
      <c r="AN426" s="144"/>
      <c r="AO426" s="144"/>
      <c r="AP426" s="144"/>
      <c r="AQ426" s="144"/>
      <c r="AR426" s="144"/>
      <c r="AS426" s="144"/>
      <c r="AT426" s="144"/>
      <c r="AU426" s="144"/>
      <c r="AV426" s="144"/>
      <c r="AW426" s="144"/>
      <c r="AX426" s="144"/>
      <c r="AY426" s="144"/>
      <c r="AZ426" s="144"/>
      <c r="BA426" s="144"/>
      <c r="BB426" s="144"/>
      <c r="BC426" s="144"/>
      <c r="BD426" s="144"/>
      <c r="BE426" s="144"/>
      <c r="BF426" s="144"/>
      <c r="BG426" s="145"/>
      <c r="BH426" s="145"/>
      <c r="BI426" s="145"/>
      <c r="BJ426" s="145"/>
      <c r="BK426" s="145"/>
      <c r="BL426" s="145"/>
      <c r="BM426" s="145"/>
      <c r="BN426" s="145"/>
      <c r="BO426" s="145"/>
      <c r="BP426" s="145"/>
      <c r="BQ426" s="145"/>
      <c r="BR426" s="145"/>
      <c r="BS426" s="145"/>
      <c r="BT426" s="145"/>
      <c r="BU426" s="145"/>
      <c r="BV426" s="145"/>
      <c r="BW426" s="145"/>
      <c r="BX426" s="145"/>
      <c r="BY426" s="145"/>
      <c r="BZ426" s="145"/>
      <c r="CA426" s="8"/>
      <c r="CB426" s="24" t="str">
        <f t="shared" si="46"/>
        <v>Riadok bude skrytý.</v>
      </c>
      <c r="CC426" s="28" t="s">
        <v>9</v>
      </c>
      <c r="CD426" s="30"/>
      <c r="CE426" s="29"/>
      <c r="CW426" s="44">
        <f t="shared" si="48"/>
        <v>0</v>
      </c>
      <c r="CX426" s="3">
        <f t="shared" si="51"/>
        <v>0</v>
      </c>
      <c r="CZ426" s="3">
        <f t="shared" si="47"/>
        <v>1</v>
      </c>
      <c r="DA426" s="35">
        <f t="shared" si="49"/>
        <v>0</v>
      </c>
      <c r="DZ426" s="10"/>
    </row>
    <row r="427" spans="1:130" hidden="1" x14ac:dyDescent="0.25">
      <c r="A427" s="7"/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  <c r="AI427" s="143"/>
      <c r="AJ427" s="143"/>
      <c r="AK427" s="143"/>
      <c r="AL427" s="143"/>
      <c r="AM427" s="144"/>
      <c r="AN427" s="144"/>
      <c r="AO427" s="144"/>
      <c r="AP427" s="144"/>
      <c r="AQ427" s="144"/>
      <c r="AR427" s="144"/>
      <c r="AS427" s="144"/>
      <c r="AT427" s="144"/>
      <c r="AU427" s="144"/>
      <c r="AV427" s="144"/>
      <c r="AW427" s="144"/>
      <c r="AX427" s="144"/>
      <c r="AY427" s="144"/>
      <c r="AZ427" s="144"/>
      <c r="BA427" s="144"/>
      <c r="BB427" s="144"/>
      <c r="BC427" s="144"/>
      <c r="BD427" s="144"/>
      <c r="BE427" s="144"/>
      <c r="BF427" s="144"/>
      <c r="BG427" s="145"/>
      <c r="BH427" s="145"/>
      <c r="BI427" s="145"/>
      <c r="BJ427" s="145"/>
      <c r="BK427" s="145"/>
      <c r="BL427" s="145"/>
      <c r="BM427" s="145"/>
      <c r="BN427" s="145"/>
      <c r="BO427" s="145"/>
      <c r="BP427" s="145"/>
      <c r="BQ427" s="145"/>
      <c r="BR427" s="145"/>
      <c r="BS427" s="145"/>
      <c r="BT427" s="145"/>
      <c r="BU427" s="145"/>
      <c r="BV427" s="145"/>
      <c r="BW427" s="145"/>
      <c r="BX427" s="145"/>
      <c r="BY427" s="145"/>
      <c r="BZ427" s="145"/>
      <c r="CA427" s="8"/>
      <c r="CB427" s="24" t="str">
        <f t="shared" si="46"/>
        <v>Riadok bude skrytý.</v>
      </c>
      <c r="CC427" s="28" t="s">
        <v>9</v>
      </c>
      <c r="CD427" s="30"/>
      <c r="CE427" s="29"/>
      <c r="CW427" s="44">
        <f t="shared" si="48"/>
        <v>0</v>
      </c>
      <c r="CX427" s="3">
        <f t="shared" si="51"/>
        <v>0</v>
      </c>
      <c r="CZ427" s="3">
        <f t="shared" si="47"/>
        <v>1</v>
      </c>
      <c r="DA427" s="35">
        <f t="shared" si="49"/>
        <v>0</v>
      </c>
      <c r="DZ427" s="10"/>
    </row>
    <row r="428" spans="1:130" hidden="1" x14ac:dyDescent="0.25">
      <c r="A428" s="7"/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  <c r="AL428" s="143"/>
      <c r="AM428" s="144"/>
      <c r="AN428" s="144"/>
      <c r="AO428" s="144"/>
      <c r="AP428" s="144"/>
      <c r="AQ428" s="144"/>
      <c r="AR428" s="144"/>
      <c r="AS428" s="144"/>
      <c r="AT428" s="144"/>
      <c r="AU428" s="144"/>
      <c r="AV428" s="144"/>
      <c r="AW428" s="144"/>
      <c r="AX428" s="144"/>
      <c r="AY428" s="144"/>
      <c r="AZ428" s="144"/>
      <c r="BA428" s="144"/>
      <c r="BB428" s="144"/>
      <c r="BC428" s="144"/>
      <c r="BD428" s="144"/>
      <c r="BE428" s="144"/>
      <c r="BF428" s="144"/>
      <c r="BG428" s="145"/>
      <c r="BH428" s="145"/>
      <c r="BI428" s="145"/>
      <c r="BJ428" s="145"/>
      <c r="BK428" s="145"/>
      <c r="BL428" s="145"/>
      <c r="BM428" s="145"/>
      <c r="BN428" s="145"/>
      <c r="BO428" s="145"/>
      <c r="BP428" s="145"/>
      <c r="BQ428" s="145"/>
      <c r="BR428" s="145"/>
      <c r="BS428" s="145"/>
      <c r="BT428" s="145"/>
      <c r="BU428" s="145"/>
      <c r="BV428" s="145"/>
      <c r="BW428" s="145"/>
      <c r="BX428" s="145"/>
      <c r="BY428" s="145"/>
      <c r="BZ428" s="145"/>
      <c r="CA428" s="8"/>
      <c r="CB428" s="24" t="str">
        <f t="shared" si="46"/>
        <v>Riadok bude skrytý.</v>
      </c>
      <c r="CC428" s="28" t="s">
        <v>9</v>
      </c>
      <c r="CD428" s="30"/>
      <c r="CE428" s="29"/>
      <c r="CW428" s="44">
        <f t="shared" si="48"/>
        <v>0</v>
      </c>
      <c r="CX428" s="3">
        <f t="shared" si="51"/>
        <v>0</v>
      </c>
      <c r="CZ428" s="3">
        <f t="shared" si="47"/>
        <v>1</v>
      </c>
      <c r="DA428" s="35">
        <f t="shared" si="49"/>
        <v>0</v>
      </c>
      <c r="DZ428" s="10"/>
    </row>
    <row r="429" spans="1:130" hidden="1" x14ac:dyDescent="0.25">
      <c r="A429" s="7"/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  <c r="AI429" s="143"/>
      <c r="AJ429" s="143"/>
      <c r="AK429" s="143"/>
      <c r="AL429" s="143"/>
      <c r="AM429" s="144"/>
      <c r="AN429" s="144"/>
      <c r="AO429" s="144"/>
      <c r="AP429" s="144"/>
      <c r="AQ429" s="144"/>
      <c r="AR429" s="144"/>
      <c r="AS429" s="144"/>
      <c r="AT429" s="144"/>
      <c r="AU429" s="144"/>
      <c r="AV429" s="144"/>
      <c r="AW429" s="144"/>
      <c r="AX429" s="144"/>
      <c r="AY429" s="144"/>
      <c r="AZ429" s="144"/>
      <c r="BA429" s="144"/>
      <c r="BB429" s="144"/>
      <c r="BC429" s="144"/>
      <c r="BD429" s="144"/>
      <c r="BE429" s="144"/>
      <c r="BF429" s="144"/>
      <c r="BG429" s="145"/>
      <c r="BH429" s="145"/>
      <c r="BI429" s="145"/>
      <c r="BJ429" s="145"/>
      <c r="BK429" s="145"/>
      <c r="BL429" s="145"/>
      <c r="BM429" s="145"/>
      <c r="BN429" s="145"/>
      <c r="BO429" s="145"/>
      <c r="BP429" s="145"/>
      <c r="BQ429" s="145"/>
      <c r="BR429" s="145"/>
      <c r="BS429" s="145"/>
      <c r="BT429" s="145"/>
      <c r="BU429" s="145"/>
      <c r="BV429" s="145"/>
      <c r="BW429" s="145"/>
      <c r="BX429" s="145"/>
      <c r="BY429" s="145"/>
      <c r="BZ429" s="145"/>
      <c r="CA429" s="8"/>
      <c r="CB429" s="24" t="str">
        <f t="shared" si="46"/>
        <v>Riadok bude skrytý.</v>
      </c>
      <c r="CC429" s="28" t="s">
        <v>9</v>
      </c>
      <c r="CD429" s="30"/>
      <c r="CE429" s="29"/>
      <c r="CW429" s="44">
        <f t="shared" si="48"/>
        <v>0</v>
      </c>
      <c r="CX429" s="3">
        <f t="shared" si="51"/>
        <v>0</v>
      </c>
      <c r="CZ429" s="3">
        <f t="shared" si="47"/>
        <v>1</v>
      </c>
      <c r="DA429" s="35">
        <f t="shared" si="49"/>
        <v>0</v>
      </c>
      <c r="DZ429" s="10"/>
    </row>
    <row r="430" spans="1:130" hidden="1" x14ac:dyDescent="0.25">
      <c r="A430" s="7"/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  <c r="AI430" s="143"/>
      <c r="AJ430" s="143"/>
      <c r="AK430" s="143"/>
      <c r="AL430" s="143"/>
      <c r="AM430" s="144"/>
      <c r="AN430" s="144"/>
      <c r="AO430" s="144"/>
      <c r="AP430" s="144"/>
      <c r="AQ430" s="144"/>
      <c r="AR430" s="144"/>
      <c r="AS430" s="144"/>
      <c r="AT430" s="144"/>
      <c r="AU430" s="144"/>
      <c r="AV430" s="144"/>
      <c r="AW430" s="144"/>
      <c r="AX430" s="144"/>
      <c r="AY430" s="144"/>
      <c r="AZ430" s="144"/>
      <c r="BA430" s="144"/>
      <c r="BB430" s="144"/>
      <c r="BC430" s="144"/>
      <c r="BD430" s="144"/>
      <c r="BE430" s="144"/>
      <c r="BF430" s="144"/>
      <c r="BG430" s="145"/>
      <c r="BH430" s="145"/>
      <c r="BI430" s="145"/>
      <c r="BJ430" s="145"/>
      <c r="BK430" s="145"/>
      <c r="BL430" s="145"/>
      <c r="BM430" s="145"/>
      <c r="BN430" s="145"/>
      <c r="BO430" s="145"/>
      <c r="BP430" s="145"/>
      <c r="BQ430" s="145"/>
      <c r="BR430" s="145"/>
      <c r="BS430" s="145"/>
      <c r="BT430" s="145"/>
      <c r="BU430" s="145"/>
      <c r="BV430" s="145"/>
      <c r="BW430" s="145"/>
      <c r="BX430" s="145"/>
      <c r="BY430" s="145"/>
      <c r="BZ430" s="145"/>
      <c r="CA430" s="8"/>
      <c r="CB430" s="24" t="str">
        <f t="shared" si="46"/>
        <v>Riadok bude skrytý.</v>
      </c>
      <c r="CC430" s="28" t="s">
        <v>9</v>
      </c>
      <c r="CE430" s="29"/>
      <c r="CW430" s="44">
        <f t="shared" si="48"/>
        <v>0</v>
      </c>
      <c r="CX430" s="3">
        <f t="shared" si="51"/>
        <v>0</v>
      </c>
      <c r="CZ430" s="3">
        <f t="shared" si="47"/>
        <v>1</v>
      </c>
      <c r="DA430" s="35">
        <f t="shared" si="49"/>
        <v>0</v>
      </c>
      <c r="DZ430" s="10"/>
    </row>
    <row r="431" spans="1:130" hidden="1" x14ac:dyDescent="0.25">
      <c r="A431" s="7"/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  <c r="AI431" s="143"/>
      <c r="AJ431" s="143"/>
      <c r="AK431" s="143"/>
      <c r="AL431" s="143"/>
      <c r="AM431" s="144"/>
      <c r="AN431" s="144"/>
      <c r="AO431" s="144"/>
      <c r="AP431" s="144"/>
      <c r="AQ431" s="144"/>
      <c r="AR431" s="144"/>
      <c r="AS431" s="144"/>
      <c r="AT431" s="144"/>
      <c r="AU431" s="144"/>
      <c r="AV431" s="144"/>
      <c r="AW431" s="144"/>
      <c r="AX431" s="144"/>
      <c r="AY431" s="144"/>
      <c r="AZ431" s="144"/>
      <c r="BA431" s="144"/>
      <c r="BB431" s="144"/>
      <c r="BC431" s="144"/>
      <c r="BD431" s="144"/>
      <c r="BE431" s="144"/>
      <c r="BF431" s="144"/>
      <c r="BG431" s="145"/>
      <c r="BH431" s="145"/>
      <c r="BI431" s="145"/>
      <c r="BJ431" s="145"/>
      <c r="BK431" s="145"/>
      <c r="BL431" s="145"/>
      <c r="BM431" s="145"/>
      <c r="BN431" s="145"/>
      <c r="BO431" s="145"/>
      <c r="BP431" s="145"/>
      <c r="BQ431" s="145"/>
      <c r="BR431" s="145"/>
      <c r="BS431" s="145"/>
      <c r="BT431" s="145"/>
      <c r="BU431" s="145"/>
      <c r="BV431" s="145"/>
      <c r="BW431" s="145"/>
      <c r="BX431" s="145"/>
      <c r="BY431" s="145"/>
      <c r="BZ431" s="145"/>
      <c r="CA431" s="8"/>
      <c r="CB431" s="24" t="str">
        <f t="shared" si="46"/>
        <v>Riadok bude skrytý.</v>
      </c>
      <c r="CC431" s="28" t="s">
        <v>9</v>
      </c>
      <c r="CE431" s="29"/>
      <c r="CW431" s="44">
        <f t="shared" si="48"/>
        <v>0</v>
      </c>
      <c r="CX431" s="3">
        <f t="shared" si="51"/>
        <v>0</v>
      </c>
      <c r="CZ431" s="3">
        <f t="shared" si="47"/>
        <v>1</v>
      </c>
      <c r="DA431" s="35">
        <f t="shared" si="49"/>
        <v>0</v>
      </c>
      <c r="DZ431" s="10"/>
    </row>
    <row r="432" spans="1:130" hidden="1" x14ac:dyDescent="0.25">
      <c r="A432" s="7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7"/>
      <c r="AN432" s="147"/>
      <c r="AO432" s="147"/>
      <c r="AP432" s="147"/>
      <c r="AQ432" s="147"/>
      <c r="AR432" s="147"/>
      <c r="AS432" s="147"/>
      <c r="AT432" s="147"/>
      <c r="AU432" s="147"/>
      <c r="AV432" s="147"/>
      <c r="AW432" s="147"/>
      <c r="AX432" s="147"/>
      <c r="AY432" s="147"/>
      <c r="AZ432" s="147"/>
      <c r="BA432" s="147"/>
      <c r="BB432" s="147"/>
      <c r="BC432" s="147"/>
      <c r="BD432" s="147"/>
      <c r="BE432" s="147"/>
      <c r="BF432" s="147"/>
      <c r="BG432" s="148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8"/>
      <c r="CA432" s="8"/>
      <c r="CB432" s="24" t="str">
        <f t="shared" si="46"/>
        <v>Riadok bude skrytý.</v>
      </c>
      <c r="CC432" s="28" t="s">
        <v>9</v>
      </c>
      <c r="CE432" s="29"/>
      <c r="CW432" s="44">
        <f t="shared" si="48"/>
        <v>0</v>
      </c>
      <c r="CX432" s="3">
        <f>+IF(SUM(CX423:CX431)=0,0,1)</f>
        <v>1</v>
      </c>
      <c r="CZ432" s="3">
        <f t="shared" si="47"/>
        <v>1</v>
      </c>
      <c r="DA432" s="35">
        <f t="shared" si="49"/>
        <v>0</v>
      </c>
      <c r="DZ432" s="10"/>
    </row>
    <row r="433" spans="1:130" hidden="1" x14ac:dyDescent="0.25">
      <c r="A433" s="7"/>
      <c r="CA433" s="8"/>
      <c r="CB433" s="24" t="str">
        <f t="shared" si="46"/>
        <v>Riadok bude skrytý.</v>
      </c>
      <c r="CW433" s="3">
        <f t="shared" ref="CW433:CW508" si="52">+IF($J$436="neeviduje",0,1)</f>
        <v>0</v>
      </c>
      <c r="CZ433" s="3">
        <f t="shared" si="47"/>
        <v>1</v>
      </c>
      <c r="DA433" s="3">
        <f>+IF(CW433+CX433+CY433=0,0,IF(CZ433=0,0,1))</f>
        <v>0</v>
      </c>
      <c r="DZ433" s="10"/>
    </row>
    <row r="434" spans="1:130" hidden="1" x14ac:dyDescent="0.25">
      <c r="A434" s="7"/>
      <c r="B434" s="27" t="s">
        <v>133</v>
      </c>
      <c r="C434" s="31"/>
      <c r="D434" s="31"/>
      <c r="E434" s="31"/>
      <c r="F434" s="31"/>
      <c r="CA434" s="33" t="s">
        <v>4</v>
      </c>
      <c r="CB434" s="24" t="str">
        <f t="shared" si="46"/>
        <v>Riadok bude skrytý.</v>
      </c>
      <c r="CW434" s="3">
        <f t="shared" si="52"/>
        <v>0</v>
      </c>
      <c r="CZ434" s="3">
        <f t="shared" si="47"/>
        <v>1</v>
      </c>
      <c r="DA434" s="3">
        <f>+IF(CW434+CX434+CY434=0,0,IF(CZ434=0,0,1))</f>
        <v>0</v>
      </c>
      <c r="DZ434" s="10"/>
    </row>
    <row r="435" spans="1:130" ht="15" hidden="1" customHeight="1" x14ac:dyDescent="0.25">
      <c r="A435" s="7"/>
      <c r="CA435" s="8"/>
      <c r="CB435" s="24" t="str">
        <f t="shared" si="46"/>
        <v>Riadok bude skrytý.</v>
      </c>
      <c r="CW435" s="3">
        <f t="shared" si="52"/>
        <v>0</v>
      </c>
      <c r="CZ435" s="3">
        <f t="shared" si="47"/>
        <v>1</v>
      </c>
      <c r="DA435" s="3">
        <f>+IF(CW435+CX435+CY435=0,0,IF(CZ435=0,0,1))</f>
        <v>0</v>
      </c>
      <c r="DZ435" s="10"/>
    </row>
    <row r="436" spans="1:130" hidden="1" x14ac:dyDescent="0.25">
      <c r="A436" s="7"/>
      <c r="B436" s="1" t="s">
        <v>111</v>
      </c>
      <c r="J436" s="89" t="s">
        <v>134</v>
      </c>
      <c r="K436" s="89"/>
      <c r="L436" s="89"/>
      <c r="M436" s="89"/>
      <c r="N436" s="89"/>
      <c r="O436" s="89"/>
      <c r="P436" s="89"/>
      <c r="Q436" s="89"/>
      <c r="R436" s="89"/>
      <c r="S436" s="1" t="str">
        <f>+IF(J436="eviduje","vlastné akcie.","vlastné akcie.")</f>
        <v>vlastné akcie.</v>
      </c>
      <c r="T436" s="32"/>
      <c r="CA436" s="8"/>
      <c r="CB436" s="24" t="str">
        <f t="shared" si="46"/>
        <v>Riadok bude skrytý.</v>
      </c>
      <c r="CC436" s="28" t="s">
        <v>9</v>
      </c>
      <c r="CF436" s="34"/>
      <c r="CW436" s="3">
        <f t="shared" si="52"/>
        <v>0</v>
      </c>
      <c r="CZ436" s="3">
        <f t="shared" si="47"/>
        <v>1</v>
      </c>
      <c r="DA436" s="3">
        <f>+IF(CW436+CX436+CY436=0,0,IF(CZ436=0,0,1))</f>
        <v>0</v>
      </c>
      <c r="DZ436" s="10"/>
    </row>
    <row r="437" spans="1:130" hidden="1" x14ac:dyDescent="0.25">
      <c r="A437" s="7"/>
      <c r="B437" s="1" t="str">
        <f>+IF(J436="eviduje","K dôvodu nadobudnutia vlastných akcií Spoločnosť uvádza:","")</f>
        <v/>
      </c>
      <c r="CA437" s="8"/>
      <c r="CB437" s="24" t="str">
        <f t="shared" si="46"/>
        <v>Riadok bude skrytý.</v>
      </c>
      <c r="CC437" s="28" t="s">
        <v>9</v>
      </c>
      <c r="CW437" s="3">
        <f t="shared" si="52"/>
        <v>0</v>
      </c>
      <c r="CX437" s="3">
        <f>+IF(SUM(CX438:CX457)=0,0,1)</f>
        <v>0</v>
      </c>
      <c r="CZ437" s="3">
        <f t="shared" si="47"/>
        <v>1</v>
      </c>
      <c r="DA437" s="35">
        <f t="shared" ref="DA437:DA508" si="53">+IF(CW437*CX437=0,0,IF(CZ437=0,0,1))</f>
        <v>0</v>
      </c>
      <c r="DZ437" s="10"/>
    </row>
    <row r="438" spans="1:130" hidden="1" x14ac:dyDescent="0.25">
      <c r="A438" s="7"/>
      <c r="B438" s="81"/>
      <c r="C438" s="81"/>
      <c r="D438" s="81"/>
      <c r="E438" s="81"/>
      <c r="F438" s="81"/>
      <c r="G438" s="81"/>
      <c r="H438" s="81"/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81"/>
      <c r="AG438" s="81"/>
      <c r="AH438" s="81"/>
      <c r="AI438" s="81"/>
      <c r="AJ438" s="81"/>
      <c r="AK438" s="81"/>
      <c r="AL438" s="81"/>
      <c r="AM438" s="81"/>
      <c r="AN438" s="81"/>
      <c r="AO438" s="81"/>
      <c r="AP438" s="81"/>
      <c r="AQ438" s="81"/>
      <c r="AR438" s="81"/>
      <c r="AS438" s="81"/>
      <c r="AT438" s="81"/>
      <c r="AU438" s="81"/>
      <c r="AV438" s="81"/>
      <c r="AW438" s="81"/>
      <c r="AX438" s="81"/>
      <c r="AY438" s="81"/>
      <c r="AZ438" s="81"/>
      <c r="BA438" s="81"/>
      <c r="BB438" s="81"/>
      <c r="BC438" s="81"/>
      <c r="BD438" s="81"/>
      <c r="BE438" s="81"/>
      <c r="BF438" s="81"/>
      <c r="BG438" s="81"/>
      <c r="BH438" s="81"/>
      <c r="BI438" s="81"/>
      <c r="BJ438" s="81"/>
      <c r="BK438" s="81"/>
      <c r="BL438" s="81"/>
      <c r="BM438" s="81"/>
      <c r="BN438" s="81"/>
      <c r="BO438" s="81"/>
      <c r="BP438" s="81"/>
      <c r="BQ438" s="81"/>
      <c r="BR438" s="81"/>
      <c r="BS438" s="81"/>
      <c r="BT438" s="81"/>
      <c r="BU438" s="81"/>
      <c r="BV438" s="81"/>
      <c r="BW438" s="81"/>
      <c r="BX438" s="81"/>
      <c r="BY438" s="81"/>
      <c r="BZ438" s="81"/>
      <c r="CA438" s="43"/>
      <c r="CB438" s="24" t="str">
        <f t="shared" si="46"/>
        <v>Riadok bude skrytý.</v>
      </c>
      <c r="CC438" s="28" t="s">
        <v>9</v>
      </c>
      <c r="CW438" s="3">
        <f t="shared" si="52"/>
        <v>0</v>
      </c>
      <c r="CX438" s="3">
        <f t="shared" ref="CX438:CX457" si="54">+IF(B438="",0,1)</f>
        <v>0</v>
      </c>
      <c r="CZ438" s="3">
        <f t="shared" si="47"/>
        <v>1</v>
      </c>
      <c r="DA438" s="35">
        <f t="shared" si="53"/>
        <v>0</v>
      </c>
      <c r="DZ438" s="10"/>
    </row>
    <row r="439" spans="1:130" hidden="1" x14ac:dyDescent="0.25">
      <c r="A439" s="7"/>
      <c r="B439" s="81"/>
      <c r="C439" s="81"/>
      <c r="D439" s="81"/>
      <c r="E439" s="81"/>
      <c r="F439" s="81"/>
      <c r="G439" s="81"/>
      <c r="H439" s="8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  <c r="AB439" s="81"/>
      <c r="AC439" s="81"/>
      <c r="AD439" s="81"/>
      <c r="AE439" s="81"/>
      <c r="AF439" s="81"/>
      <c r="AG439" s="81"/>
      <c r="AH439" s="81"/>
      <c r="AI439" s="81"/>
      <c r="AJ439" s="81"/>
      <c r="AK439" s="81"/>
      <c r="AL439" s="81"/>
      <c r="AM439" s="81"/>
      <c r="AN439" s="81"/>
      <c r="AO439" s="81"/>
      <c r="AP439" s="81"/>
      <c r="AQ439" s="81"/>
      <c r="AR439" s="81"/>
      <c r="AS439" s="81"/>
      <c r="AT439" s="81"/>
      <c r="AU439" s="81"/>
      <c r="AV439" s="81"/>
      <c r="AW439" s="81"/>
      <c r="AX439" s="81"/>
      <c r="AY439" s="81"/>
      <c r="AZ439" s="81"/>
      <c r="BA439" s="81"/>
      <c r="BB439" s="81"/>
      <c r="BC439" s="81"/>
      <c r="BD439" s="81"/>
      <c r="BE439" s="81"/>
      <c r="BF439" s="81"/>
      <c r="BG439" s="81"/>
      <c r="BH439" s="81"/>
      <c r="BI439" s="81"/>
      <c r="BJ439" s="81"/>
      <c r="BK439" s="81"/>
      <c r="BL439" s="81"/>
      <c r="BM439" s="81"/>
      <c r="BN439" s="81"/>
      <c r="BO439" s="81"/>
      <c r="BP439" s="81"/>
      <c r="BQ439" s="81"/>
      <c r="BR439" s="81"/>
      <c r="BS439" s="81"/>
      <c r="BT439" s="81"/>
      <c r="BU439" s="81"/>
      <c r="BV439" s="81"/>
      <c r="BW439" s="81"/>
      <c r="BX439" s="81"/>
      <c r="BY439" s="81"/>
      <c r="BZ439" s="81"/>
      <c r="CA439" s="43"/>
      <c r="CB439" s="24" t="str">
        <f t="shared" si="46"/>
        <v>Riadok bude skrytý.</v>
      </c>
      <c r="CC439" s="28" t="s">
        <v>9</v>
      </c>
      <c r="CW439" s="3">
        <f t="shared" si="52"/>
        <v>0</v>
      </c>
      <c r="CX439" s="3">
        <f t="shared" si="54"/>
        <v>0</v>
      </c>
      <c r="CZ439" s="3">
        <f t="shared" si="47"/>
        <v>1</v>
      </c>
      <c r="DA439" s="35">
        <f t="shared" si="53"/>
        <v>0</v>
      </c>
      <c r="DZ439" s="10"/>
    </row>
    <row r="440" spans="1:130" hidden="1" x14ac:dyDescent="0.25">
      <c r="A440" s="7"/>
      <c r="B440" s="81"/>
      <c r="C440" s="81"/>
      <c r="D440" s="81"/>
      <c r="E440" s="81"/>
      <c r="F440" s="81"/>
      <c r="G440" s="81"/>
      <c r="H440" s="8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81"/>
      <c r="AG440" s="81"/>
      <c r="AH440" s="81"/>
      <c r="AI440" s="81"/>
      <c r="AJ440" s="81"/>
      <c r="AK440" s="81"/>
      <c r="AL440" s="81"/>
      <c r="AM440" s="81"/>
      <c r="AN440" s="81"/>
      <c r="AO440" s="81"/>
      <c r="AP440" s="81"/>
      <c r="AQ440" s="81"/>
      <c r="AR440" s="81"/>
      <c r="AS440" s="81"/>
      <c r="AT440" s="81"/>
      <c r="AU440" s="81"/>
      <c r="AV440" s="81"/>
      <c r="AW440" s="81"/>
      <c r="AX440" s="81"/>
      <c r="AY440" s="81"/>
      <c r="AZ440" s="81"/>
      <c r="BA440" s="81"/>
      <c r="BB440" s="81"/>
      <c r="BC440" s="81"/>
      <c r="BD440" s="81"/>
      <c r="BE440" s="81"/>
      <c r="BF440" s="81"/>
      <c r="BG440" s="81"/>
      <c r="BH440" s="81"/>
      <c r="BI440" s="81"/>
      <c r="BJ440" s="81"/>
      <c r="BK440" s="81"/>
      <c r="BL440" s="81"/>
      <c r="BM440" s="81"/>
      <c r="BN440" s="81"/>
      <c r="BO440" s="81"/>
      <c r="BP440" s="81"/>
      <c r="BQ440" s="81"/>
      <c r="BR440" s="81"/>
      <c r="BS440" s="81"/>
      <c r="BT440" s="81"/>
      <c r="BU440" s="81"/>
      <c r="BV440" s="81"/>
      <c r="BW440" s="81"/>
      <c r="BX440" s="81"/>
      <c r="BY440" s="81"/>
      <c r="BZ440" s="81"/>
      <c r="CA440" s="43"/>
      <c r="CB440" s="24" t="str">
        <f t="shared" si="46"/>
        <v>Riadok bude skrytý.</v>
      </c>
      <c r="CC440" s="28" t="s">
        <v>9</v>
      </c>
      <c r="CW440" s="3">
        <f t="shared" si="52"/>
        <v>0</v>
      </c>
      <c r="CX440" s="3">
        <f t="shared" si="54"/>
        <v>0</v>
      </c>
      <c r="CZ440" s="3">
        <f t="shared" si="47"/>
        <v>1</v>
      </c>
      <c r="DA440" s="35">
        <f t="shared" si="53"/>
        <v>0</v>
      </c>
      <c r="DZ440" s="10"/>
    </row>
    <row r="441" spans="1:130" hidden="1" x14ac:dyDescent="0.25">
      <c r="A441" s="7"/>
      <c r="B441" s="81"/>
      <c r="C441" s="81"/>
      <c r="D441" s="81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81"/>
      <c r="AG441" s="81"/>
      <c r="AH441" s="81"/>
      <c r="AI441" s="81"/>
      <c r="AJ441" s="81"/>
      <c r="AK441" s="81"/>
      <c r="AL441" s="81"/>
      <c r="AM441" s="81"/>
      <c r="AN441" s="81"/>
      <c r="AO441" s="81"/>
      <c r="AP441" s="81"/>
      <c r="AQ441" s="81"/>
      <c r="AR441" s="81"/>
      <c r="AS441" s="81"/>
      <c r="AT441" s="81"/>
      <c r="AU441" s="81"/>
      <c r="AV441" s="81"/>
      <c r="AW441" s="81"/>
      <c r="AX441" s="81"/>
      <c r="AY441" s="81"/>
      <c r="AZ441" s="81"/>
      <c r="BA441" s="81"/>
      <c r="BB441" s="81"/>
      <c r="BC441" s="81"/>
      <c r="BD441" s="81"/>
      <c r="BE441" s="81"/>
      <c r="BF441" s="81"/>
      <c r="BG441" s="81"/>
      <c r="BH441" s="81"/>
      <c r="BI441" s="81"/>
      <c r="BJ441" s="81"/>
      <c r="BK441" s="81"/>
      <c r="BL441" s="81"/>
      <c r="BM441" s="81"/>
      <c r="BN441" s="81"/>
      <c r="BO441" s="81"/>
      <c r="BP441" s="81"/>
      <c r="BQ441" s="81"/>
      <c r="BR441" s="81"/>
      <c r="BS441" s="81"/>
      <c r="BT441" s="81"/>
      <c r="BU441" s="81"/>
      <c r="BV441" s="81"/>
      <c r="BW441" s="81"/>
      <c r="BX441" s="81"/>
      <c r="BY441" s="81"/>
      <c r="BZ441" s="81"/>
      <c r="CA441" s="43"/>
      <c r="CB441" s="24" t="str">
        <f t="shared" si="46"/>
        <v>Riadok bude skrytý.</v>
      </c>
      <c r="CC441" s="28" t="s">
        <v>9</v>
      </c>
      <c r="CW441" s="3">
        <f t="shared" si="52"/>
        <v>0</v>
      </c>
      <c r="CX441" s="3">
        <f t="shared" si="54"/>
        <v>0</v>
      </c>
      <c r="CZ441" s="3">
        <f t="shared" si="47"/>
        <v>1</v>
      </c>
      <c r="DA441" s="35">
        <f t="shared" si="53"/>
        <v>0</v>
      </c>
      <c r="DZ441" s="10"/>
    </row>
    <row r="442" spans="1:130" hidden="1" x14ac:dyDescent="0.25">
      <c r="A442" s="7"/>
      <c r="B442" s="81"/>
      <c r="C442" s="81"/>
      <c r="D442" s="81"/>
      <c r="E442" s="81"/>
      <c r="F442" s="81"/>
      <c r="G442" s="81"/>
      <c r="H442" s="8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81"/>
      <c r="AG442" s="81"/>
      <c r="AH442" s="81"/>
      <c r="AI442" s="81"/>
      <c r="AJ442" s="81"/>
      <c r="AK442" s="81"/>
      <c r="AL442" s="81"/>
      <c r="AM442" s="81"/>
      <c r="AN442" s="81"/>
      <c r="AO442" s="81"/>
      <c r="AP442" s="81"/>
      <c r="AQ442" s="81"/>
      <c r="AR442" s="81"/>
      <c r="AS442" s="81"/>
      <c r="AT442" s="81"/>
      <c r="AU442" s="81"/>
      <c r="AV442" s="81"/>
      <c r="AW442" s="81"/>
      <c r="AX442" s="81"/>
      <c r="AY442" s="81"/>
      <c r="AZ442" s="81"/>
      <c r="BA442" s="81"/>
      <c r="BB442" s="81"/>
      <c r="BC442" s="81"/>
      <c r="BD442" s="81"/>
      <c r="BE442" s="81"/>
      <c r="BF442" s="81"/>
      <c r="BG442" s="81"/>
      <c r="BH442" s="81"/>
      <c r="BI442" s="81"/>
      <c r="BJ442" s="81"/>
      <c r="BK442" s="81"/>
      <c r="BL442" s="81"/>
      <c r="BM442" s="81"/>
      <c r="BN442" s="81"/>
      <c r="BO442" s="81"/>
      <c r="BP442" s="81"/>
      <c r="BQ442" s="81"/>
      <c r="BR442" s="81"/>
      <c r="BS442" s="81"/>
      <c r="BT442" s="81"/>
      <c r="BU442" s="81"/>
      <c r="BV442" s="81"/>
      <c r="BW442" s="81"/>
      <c r="BX442" s="81"/>
      <c r="BY442" s="81"/>
      <c r="BZ442" s="81"/>
      <c r="CA442" s="43"/>
      <c r="CB442" s="24" t="str">
        <f t="shared" si="46"/>
        <v>Riadok bude skrytý.</v>
      </c>
      <c r="CC442" s="28" t="s">
        <v>9</v>
      </c>
      <c r="CW442" s="3">
        <f t="shared" si="52"/>
        <v>0</v>
      </c>
      <c r="CX442" s="3">
        <f t="shared" si="54"/>
        <v>0</v>
      </c>
      <c r="CZ442" s="3">
        <f t="shared" si="47"/>
        <v>1</v>
      </c>
      <c r="DA442" s="35">
        <f t="shared" si="53"/>
        <v>0</v>
      </c>
      <c r="DZ442" s="10"/>
    </row>
    <row r="443" spans="1:130" hidden="1" x14ac:dyDescent="0.25">
      <c r="A443" s="7"/>
      <c r="B443" s="81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81"/>
      <c r="AG443" s="81"/>
      <c r="AH443" s="81"/>
      <c r="AI443" s="81"/>
      <c r="AJ443" s="81"/>
      <c r="AK443" s="81"/>
      <c r="AL443" s="81"/>
      <c r="AM443" s="81"/>
      <c r="AN443" s="81"/>
      <c r="AO443" s="81"/>
      <c r="AP443" s="81"/>
      <c r="AQ443" s="81"/>
      <c r="AR443" s="81"/>
      <c r="AS443" s="81"/>
      <c r="AT443" s="81"/>
      <c r="AU443" s="81"/>
      <c r="AV443" s="81"/>
      <c r="AW443" s="81"/>
      <c r="AX443" s="81"/>
      <c r="AY443" s="81"/>
      <c r="AZ443" s="81"/>
      <c r="BA443" s="81"/>
      <c r="BB443" s="81"/>
      <c r="BC443" s="81"/>
      <c r="BD443" s="81"/>
      <c r="BE443" s="81"/>
      <c r="BF443" s="81"/>
      <c r="BG443" s="81"/>
      <c r="BH443" s="81"/>
      <c r="BI443" s="81"/>
      <c r="BJ443" s="81"/>
      <c r="BK443" s="81"/>
      <c r="BL443" s="81"/>
      <c r="BM443" s="81"/>
      <c r="BN443" s="81"/>
      <c r="BO443" s="81"/>
      <c r="BP443" s="81"/>
      <c r="BQ443" s="81"/>
      <c r="BR443" s="81"/>
      <c r="BS443" s="81"/>
      <c r="BT443" s="81"/>
      <c r="BU443" s="81"/>
      <c r="BV443" s="81"/>
      <c r="BW443" s="81"/>
      <c r="BX443" s="81"/>
      <c r="BY443" s="81"/>
      <c r="BZ443" s="81"/>
      <c r="CA443" s="43"/>
      <c r="CB443" s="24" t="str">
        <f t="shared" si="46"/>
        <v>Riadok bude skrytý.</v>
      </c>
      <c r="CC443" s="28" t="s">
        <v>9</v>
      </c>
      <c r="CW443" s="3">
        <f t="shared" si="52"/>
        <v>0</v>
      </c>
      <c r="CX443" s="3">
        <f t="shared" si="54"/>
        <v>0</v>
      </c>
      <c r="CZ443" s="3">
        <f t="shared" si="47"/>
        <v>1</v>
      </c>
      <c r="DA443" s="35">
        <f t="shared" si="53"/>
        <v>0</v>
      </c>
      <c r="DZ443" s="10"/>
    </row>
    <row r="444" spans="1:130" hidden="1" x14ac:dyDescent="0.25">
      <c r="A444" s="7"/>
      <c r="B444" s="81"/>
      <c r="C444" s="81"/>
      <c r="D444" s="81"/>
      <c r="E444" s="81"/>
      <c r="F444" s="81"/>
      <c r="G444" s="81"/>
      <c r="H444" s="8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  <c r="AB444" s="81"/>
      <c r="AC444" s="81"/>
      <c r="AD444" s="81"/>
      <c r="AE444" s="81"/>
      <c r="AF444" s="81"/>
      <c r="AG444" s="81"/>
      <c r="AH444" s="81"/>
      <c r="AI444" s="81"/>
      <c r="AJ444" s="81"/>
      <c r="AK444" s="81"/>
      <c r="AL444" s="81"/>
      <c r="AM444" s="81"/>
      <c r="AN444" s="81"/>
      <c r="AO444" s="81"/>
      <c r="AP444" s="81"/>
      <c r="AQ444" s="81"/>
      <c r="AR444" s="81"/>
      <c r="AS444" s="81"/>
      <c r="AT444" s="81"/>
      <c r="AU444" s="81"/>
      <c r="AV444" s="81"/>
      <c r="AW444" s="81"/>
      <c r="AX444" s="81"/>
      <c r="AY444" s="81"/>
      <c r="AZ444" s="81"/>
      <c r="BA444" s="81"/>
      <c r="BB444" s="81"/>
      <c r="BC444" s="81"/>
      <c r="BD444" s="81"/>
      <c r="BE444" s="81"/>
      <c r="BF444" s="81"/>
      <c r="BG444" s="81"/>
      <c r="BH444" s="81"/>
      <c r="BI444" s="81"/>
      <c r="BJ444" s="81"/>
      <c r="BK444" s="81"/>
      <c r="BL444" s="81"/>
      <c r="BM444" s="81"/>
      <c r="BN444" s="81"/>
      <c r="BO444" s="81"/>
      <c r="BP444" s="81"/>
      <c r="BQ444" s="81"/>
      <c r="BR444" s="81"/>
      <c r="BS444" s="81"/>
      <c r="BT444" s="81"/>
      <c r="BU444" s="81"/>
      <c r="BV444" s="81"/>
      <c r="BW444" s="81"/>
      <c r="BX444" s="81"/>
      <c r="BY444" s="81"/>
      <c r="BZ444" s="81"/>
      <c r="CA444" s="43"/>
      <c r="CB444" s="24" t="str">
        <f t="shared" si="46"/>
        <v>Riadok bude skrytý.</v>
      </c>
      <c r="CC444" s="28" t="s">
        <v>9</v>
      </c>
      <c r="CW444" s="3">
        <f t="shared" si="52"/>
        <v>0</v>
      </c>
      <c r="CX444" s="3">
        <f t="shared" si="54"/>
        <v>0</v>
      </c>
      <c r="CZ444" s="3">
        <f t="shared" si="47"/>
        <v>1</v>
      </c>
      <c r="DA444" s="35">
        <f t="shared" si="53"/>
        <v>0</v>
      </c>
      <c r="DZ444" s="10"/>
    </row>
    <row r="445" spans="1:130" hidden="1" x14ac:dyDescent="0.25">
      <c r="A445" s="7"/>
      <c r="B445" s="81"/>
      <c r="C445" s="81"/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81"/>
      <c r="AG445" s="81"/>
      <c r="AH445" s="81"/>
      <c r="AI445" s="81"/>
      <c r="AJ445" s="81"/>
      <c r="AK445" s="81"/>
      <c r="AL445" s="81"/>
      <c r="AM445" s="81"/>
      <c r="AN445" s="81"/>
      <c r="AO445" s="81"/>
      <c r="AP445" s="81"/>
      <c r="AQ445" s="81"/>
      <c r="AR445" s="81"/>
      <c r="AS445" s="81"/>
      <c r="AT445" s="81"/>
      <c r="AU445" s="81"/>
      <c r="AV445" s="81"/>
      <c r="AW445" s="81"/>
      <c r="AX445" s="81"/>
      <c r="AY445" s="81"/>
      <c r="AZ445" s="81"/>
      <c r="BA445" s="81"/>
      <c r="BB445" s="81"/>
      <c r="BC445" s="81"/>
      <c r="BD445" s="81"/>
      <c r="BE445" s="81"/>
      <c r="BF445" s="81"/>
      <c r="BG445" s="81"/>
      <c r="BH445" s="81"/>
      <c r="BI445" s="81"/>
      <c r="BJ445" s="81"/>
      <c r="BK445" s="81"/>
      <c r="BL445" s="81"/>
      <c r="BM445" s="81"/>
      <c r="BN445" s="81"/>
      <c r="BO445" s="81"/>
      <c r="BP445" s="81"/>
      <c r="BQ445" s="81"/>
      <c r="BR445" s="81"/>
      <c r="BS445" s="81"/>
      <c r="BT445" s="81"/>
      <c r="BU445" s="81"/>
      <c r="BV445" s="81"/>
      <c r="BW445" s="81"/>
      <c r="BX445" s="81"/>
      <c r="BY445" s="81"/>
      <c r="BZ445" s="81"/>
      <c r="CA445" s="43"/>
      <c r="CB445" s="24" t="str">
        <f t="shared" si="46"/>
        <v>Riadok bude skrytý.</v>
      </c>
      <c r="CC445" s="28" t="s">
        <v>9</v>
      </c>
      <c r="CW445" s="3">
        <f t="shared" si="52"/>
        <v>0</v>
      </c>
      <c r="CX445" s="3">
        <f t="shared" si="54"/>
        <v>0</v>
      </c>
      <c r="CZ445" s="3">
        <f t="shared" si="47"/>
        <v>1</v>
      </c>
      <c r="DA445" s="35">
        <f t="shared" si="53"/>
        <v>0</v>
      </c>
      <c r="DZ445" s="10"/>
    </row>
    <row r="446" spans="1:130" hidden="1" x14ac:dyDescent="0.25">
      <c r="A446" s="7"/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  <c r="AB446" s="81"/>
      <c r="AC446" s="81"/>
      <c r="AD446" s="81"/>
      <c r="AE446" s="81"/>
      <c r="AF446" s="81"/>
      <c r="AG446" s="81"/>
      <c r="AH446" s="81"/>
      <c r="AI446" s="81"/>
      <c r="AJ446" s="81"/>
      <c r="AK446" s="81"/>
      <c r="AL446" s="81"/>
      <c r="AM446" s="81"/>
      <c r="AN446" s="81"/>
      <c r="AO446" s="81"/>
      <c r="AP446" s="81"/>
      <c r="AQ446" s="81"/>
      <c r="AR446" s="81"/>
      <c r="AS446" s="81"/>
      <c r="AT446" s="81"/>
      <c r="AU446" s="81"/>
      <c r="AV446" s="81"/>
      <c r="AW446" s="81"/>
      <c r="AX446" s="81"/>
      <c r="AY446" s="81"/>
      <c r="AZ446" s="81"/>
      <c r="BA446" s="81"/>
      <c r="BB446" s="81"/>
      <c r="BC446" s="81"/>
      <c r="BD446" s="81"/>
      <c r="BE446" s="81"/>
      <c r="BF446" s="81"/>
      <c r="BG446" s="81"/>
      <c r="BH446" s="81"/>
      <c r="BI446" s="81"/>
      <c r="BJ446" s="81"/>
      <c r="BK446" s="81"/>
      <c r="BL446" s="81"/>
      <c r="BM446" s="81"/>
      <c r="BN446" s="81"/>
      <c r="BO446" s="81"/>
      <c r="BP446" s="81"/>
      <c r="BQ446" s="81"/>
      <c r="BR446" s="81"/>
      <c r="BS446" s="81"/>
      <c r="BT446" s="81"/>
      <c r="BU446" s="81"/>
      <c r="BV446" s="81"/>
      <c r="BW446" s="81"/>
      <c r="BX446" s="81"/>
      <c r="BY446" s="81"/>
      <c r="BZ446" s="81"/>
      <c r="CA446" s="43"/>
      <c r="CB446" s="24" t="str">
        <f t="shared" si="46"/>
        <v>Riadok bude skrytý.</v>
      </c>
      <c r="CC446" s="28" t="s">
        <v>9</v>
      </c>
      <c r="CW446" s="3">
        <f t="shared" si="52"/>
        <v>0</v>
      </c>
      <c r="CX446" s="3">
        <f t="shared" si="54"/>
        <v>0</v>
      </c>
      <c r="CZ446" s="3">
        <f t="shared" si="47"/>
        <v>1</v>
      </c>
      <c r="DA446" s="35">
        <f t="shared" si="53"/>
        <v>0</v>
      </c>
      <c r="DZ446" s="10"/>
    </row>
    <row r="447" spans="1:130" hidden="1" x14ac:dyDescent="0.25">
      <c r="A447" s="7"/>
      <c r="B447" s="81"/>
      <c r="C447" s="81"/>
      <c r="D447" s="81"/>
      <c r="E447" s="81"/>
      <c r="F447" s="81"/>
      <c r="G447" s="81"/>
      <c r="H447" s="81"/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  <c r="AB447" s="81"/>
      <c r="AC447" s="81"/>
      <c r="AD447" s="81"/>
      <c r="AE447" s="81"/>
      <c r="AF447" s="81"/>
      <c r="AG447" s="81"/>
      <c r="AH447" s="81"/>
      <c r="AI447" s="81"/>
      <c r="AJ447" s="81"/>
      <c r="AK447" s="81"/>
      <c r="AL447" s="81"/>
      <c r="AM447" s="81"/>
      <c r="AN447" s="81"/>
      <c r="AO447" s="81"/>
      <c r="AP447" s="81"/>
      <c r="AQ447" s="81"/>
      <c r="AR447" s="81"/>
      <c r="AS447" s="81"/>
      <c r="AT447" s="81"/>
      <c r="AU447" s="81"/>
      <c r="AV447" s="81"/>
      <c r="AW447" s="81"/>
      <c r="AX447" s="81"/>
      <c r="AY447" s="81"/>
      <c r="AZ447" s="81"/>
      <c r="BA447" s="81"/>
      <c r="BB447" s="81"/>
      <c r="BC447" s="81"/>
      <c r="BD447" s="81"/>
      <c r="BE447" s="81"/>
      <c r="BF447" s="81"/>
      <c r="BG447" s="81"/>
      <c r="BH447" s="81"/>
      <c r="BI447" s="81"/>
      <c r="BJ447" s="81"/>
      <c r="BK447" s="81"/>
      <c r="BL447" s="81"/>
      <c r="BM447" s="81"/>
      <c r="BN447" s="81"/>
      <c r="BO447" s="81"/>
      <c r="BP447" s="81"/>
      <c r="BQ447" s="81"/>
      <c r="BR447" s="81"/>
      <c r="BS447" s="81"/>
      <c r="BT447" s="81"/>
      <c r="BU447" s="81"/>
      <c r="BV447" s="81"/>
      <c r="BW447" s="81"/>
      <c r="BX447" s="81"/>
      <c r="BY447" s="81"/>
      <c r="BZ447" s="81"/>
      <c r="CA447" s="43"/>
      <c r="CB447" s="24" t="str">
        <f t="shared" si="46"/>
        <v>Riadok bude skrytý.</v>
      </c>
      <c r="CC447" s="28" t="s">
        <v>9</v>
      </c>
      <c r="CW447" s="3">
        <f t="shared" si="52"/>
        <v>0</v>
      </c>
      <c r="CX447" s="3">
        <f t="shared" si="54"/>
        <v>0</v>
      </c>
      <c r="CZ447" s="3">
        <f t="shared" si="47"/>
        <v>1</v>
      </c>
      <c r="DA447" s="35">
        <f t="shared" si="53"/>
        <v>0</v>
      </c>
      <c r="DZ447" s="10"/>
    </row>
    <row r="448" spans="1:130" hidden="1" x14ac:dyDescent="0.25">
      <c r="A448" s="7"/>
      <c r="B448" s="81"/>
      <c r="C448" s="81"/>
      <c r="D448" s="81"/>
      <c r="E448" s="81"/>
      <c r="F448" s="81"/>
      <c r="G448" s="81"/>
      <c r="H448" s="81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  <c r="AB448" s="81"/>
      <c r="AC448" s="81"/>
      <c r="AD448" s="81"/>
      <c r="AE448" s="81"/>
      <c r="AF448" s="81"/>
      <c r="AG448" s="81"/>
      <c r="AH448" s="81"/>
      <c r="AI448" s="81"/>
      <c r="AJ448" s="81"/>
      <c r="AK448" s="81"/>
      <c r="AL448" s="81"/>
      <c r="AM448" s="81"/>
      <c r="AN448" s="81"/>
      <c r="AO448" s="81"/>
      <c r="AP448" s="81"/>
      <c r="AQ448" s="81"/>
      <c r="AR448" s="81"/>
      <c r="AS448" s="81"/>
      <c r="AT448" s="81"/>
      <c r="AU448" s="81"/>
      <c r="AV448" s="81"/>
      <c r="AW448" s="81"/>
      <c r="AX448" s="81"/>
      <c r="AY448" s="81"/>
      <c r="AZ448" s="81"/>
      <c r="BA448" s="81"/>
      <c r="BB448" s="81"/>
      <c r="BC448" s="81"/>
      <c r="BD448" s="81"/>
      <c r="BE448" s="81"/>
      <c r="BF448" s="81"/>
      <c r="BG448" s="81"/>
      <c r="BH448" s="81"/>
      <c r="BI448" s="81"/>
      <c r="BJ448" s="81"/>
      <c r="BK448" s="81"/>
      <c r="BL448" s="81"/>
      <c r="BM448" s="81"/>
      <c r="BN448" s="81"/>
      <c r="BO448" s="81"/>
      <c r="BP448" s="81"/>
      <c r="BQ448" s="81"/>
      <c r="BR448" s="81"/>
      <c r="BS448" s="81"/>
      <c r="BT448" s="81"/>
      <c r="BU448" s="81"/>
      <c r="BV448" s="81"/>
      <c r="BW448" s="81"/>
      <c r="BX448" s="81"/>
      <c r="BY448" s="81"/>
      <c r="BZ448" s="81"/>
      <c r="CA448" s="43"/>
      <c r="CB448" s="24" t="str">
        <f t="shared" si="46"/>
        <v>Riadok bude skrytý.</v>
      </c>
      <c r="CC448" s="28" t="s">
        <v>9</v>
      </c>
      <c r="CW448" s="3">
        <f t="shared" si="52"/>
        <v>0</v>
      </c>
      <c r="CX448" s="3">
        <f t="shared" si="54"/>
        <v>0</v>
      </c>
      <c r="CZ448" s="3">
        <f t="shared" si="47"/>
        <v>1</v>
      </c>
      <c r="DA448" s="35">
        <f t="shared" si="53"/>
        <v>0</v>
      </c>
      <c r="DZ448" s="10"/>
    </row>
    <row r="449" spans="1:130" hidden="1" x14ac:dyDescent="0.25">
      <c r="A449" s="7"/>
      <c r="B449" s="81"/>
      <c r="C449" s="81"/>
      <c r="D449" s="81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  <c r="AB449" s="81"/>
      <c r="AC449" s="81"/>
      <c r="AD449" s="81"/>
      <c r="AE449" s="81"/>
      <c r="AF449" s="81"/>
      <c r="AG449" s="81"/>
      <c r="AH449" s="81"/>
      <c r="AI449" s="81"/>
      <c r="AJ449" s="81"/>
      <c r="AK449" s="81"/>
      <c r="AL449" s="81"/>
      <c r="AM449" s="81"/>
      <c r="AN449" s="81"/>
      <c r="AO449" s="81"/>
      <c r="AP449" s="81"/>
      <c r="AQ449" s="81"/>
      <c r="AR449" s="81"/>
      <c r="AS449" s="81"/>
      <c r="AT449" s="81"/>
      <c r="AU449" s="81"/>
      <c r="AV449" s="81"/>
      <c r="AW449" s="81"/>
      <c r="AX449" s="81"/>
      <c r="AY449" s="81"/>
      <c r="AZ449" s="81"/>
      <c r="BA449" s="81"/>
      <c r="BB449" s="81"/>
      <c r="BC449" s="81"/>
      <c r="BD449" s="81"/>
      <c r="BE449" s="81"/>
      <c r="BF449" s="81"/>
      <c r="BG449" s="81"/>
      <c r="BH449" s="81"/>
      <c r="BI449" s="81"/>
      <c r="BJ449" s="81"/>
      <c r="BK449" s="81"/>
      <c r="BL449" s="81"/>
      <c r="BM449" s="81"/>
      <c r="BN449" s="81"/>
      <c r="BO449" s="81"/>
      <c r="BP449" s="81"/>
      <c r="BQ449" s="81"/>
      <c r="BR449" s="81"/>
      <c r="BS449" s="81"/>
      <c r="BT449" s="81"/>
      <c r="BU449" s="81"/>
      <c r="BV449" s="81"/>
      <c r="BW449" s="81"/>
      <c r="BX449" s="81"/>
      <c r="BY449" s="81"/>
      <c r="BZ449" s="81"/>
      <c r="CA449" s="43"/>
      <c r="CB449" s="24" t="str">
        <f t="shared" si="46"/>
        <v>Riadok bude skrytý.</v>
      </c>
      <c r="CC449" s="28" t="s">
        <v>9</v>
      </c>
      <c r="CW449" s="3">
        <f t="shared" si="52"/>
        <v>0</v>
      </c>
      <c r="CX449" s="3">
        <f t="shared" si="54"/>
        <v>0</v>
      </c>
      <c r="CZ449" s="3">
        <f t="shared" si="47"/>
        <v>1</v>
      </c>
      <c r="DA449" s="35">
        <f t="shared" si="53"/>
        <v>0</v>
      </c>
      <c r="DZ449" s="10"/>
    </row>
    <row r="450" spans="1:130" hidden="1" x14ac:dyDescent="0.25">
      <c r="A450" s="7"/>
      <c r="B450" s="81"/>
      <c r="C450" s="81"/>
      <c r="D450" s="81"/>
      <c r="E450" s="81"/>
      <c r="F450" s="81"/>
      <c r="G450" s="81"/>
      <c r="H450" s="81"/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  <c r="AB450" s="81"/>
      <c r="AC450" s="81"/>
      <c r="AD450" s="81"/>
      <c r="AE450" s="81"/>
      <c r="AF450" s="81"/>
      <c r="AG450" s="81"/>
      <c r="AH450" s="81"/>
      <c r="AI450" s="81"/>
      <c r="AJ450" s="81"/>
      <c r="AK450" s="81"/>
      <c r="AL450" s="81"/>
      <c r="AM450" s="81"/>
      <c r="AN450" s="81"/>
      <c r="AO450" s="81"/>
      <c r="AP450" s="81"/>
      <c r="AQ450" s="81"/>
      <c r="AR450" s="81"/>
      <c r="AS450" s="81"/>
      <c r="AT450" s="81"/>
      <c r="AU450" s="81"/>
      <c r="AV450" s="81"/>
      <c r="AW450" s="81"/>
      <c r="AX450" s="81"/>
      <c r="AY450" s="81"/>
      <c r="AZ450" s="81"/>
      <c r="BA450" s="81"/>
      <c r="BB450" s="81"/>
      <c r="BC450" s="81"/>
      <c r="BD450" s="81"/>
      <c r="BE450" s="81"/>
      <c r="BF450" s="81"/>
      <c r="BG450" s="81"/>
      <c r="BH450" s="81"/>
      <c r="BI450" s="81"/>
      <c r="BJ450" s="81"/>
      <c r="BK450" s="81"/>
      <c r="BL450" s="81"/>
      <c r="BM450" s="81"/>
      <c r="BN450" s="81"/>
      <c r="BO450" s="81"/>
      <c r="BP450" s="81"/>
      <c r="BQ450" s="81"/>
      <c r="BR450" s="81"/>
      <c r="BS450" s="81"/>
      <c r="BT450" s="81"/>
      <c r="BU450" s="81"/>
      <c r="BV450" s="81"/>
      <c r="BW450" s="81"/>
      <c r="BX450" s="81"/>
      <c r="BY450" s="81"/>
      <c r="BZ450" s="81"/>
      <c r="CA450" s="43"/>
      <c r="CB450" s="24" t="str">
        <f t="shared" si="46"/>
        <v>Riadok bude skrytý.</v>
      </c>
      <c r="CC450" s="28" t="s">
        <v>9</v>
      </c>
      <c r="CW450" s="3">
        <f t="shared" si="52"/>
        <v>0</v>
      </c>
      <c r="CX450" s="3">
        <f t="shared" si="54"/>
        <v>0</v>
      </c>
      <c r="CZ450" s="3">
        <f t="shared" si="47"/>
        <v>1</v>
      </c>
      <c r="DA450" s="35">
        <f t="shared" si="53"/>
        <v>0</v>
      </c>
      <c r="DZ450" s="10"/>
    </row>
    <row r="451" spans="1:130" hidden="1" x14ac:dyDescent="0.25">
      <c r="A451" s="7"/>
      <c r="B451" s="81"/>
      <c r="C451" s="81"/>
      <c r="D451" s="81"/>
      <c r="E451" s="81"/>
      <c r="F451" s="81"/>
      <c r="G451" s="81"/>
      <c r="H451" s="81"/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  <c r="AB451" s="81"/>
      <c r="AC451" s="81"/>
      <c r="AD451" s="81"/>
      <c r="AE451" s="81"/>
      <c r="AF451" s="81"/>
      <c r="AG451" s="81"/>
      <c r="AH451" s="81"/>
      <c r="AI451" s="81"/>
      <c r="AJ451" s="81"/>
      <c r="AK451" s="81"/>
      <c r="AL451" s="81"/>
      <c r="AM451" s="81"/>
      <c r="AN451" s="81"/>
      <c r="AO451" s="81"/>
      <c r="AP451" s="81"/>
      <c r="AQ451" s="81"/>
      <c r="AR451" s="81"/>
      <c r="AS451" s="81"/>
      <c r="AT451" s="81"/>
      <c r="AU451" s="81"/>
      <c r="AV451" s="81"/>
      <c r="AW451" s="81"/>
      <c r="AX451" s="81"/>
      <c r="AY451" s="81"/>
      <c r="AZ451" s="81"/>
      <c r="BA451" s="81"/>
      <c r="BB451" s="81"/>
      <c r="BC451" s="81"/>
      <c r="BD451" s="81"/>
      <c r="BE451" s="81"/>
      <c r="BF451" s="81"/>
      <c r="BG451" s="81"/>
      <c r="BH451" s="81"/>
      <c r="BI451" s="81"/>
      <c r="BJ451" s="81"/>
      <c r="BK451" s="81"/>
      <c r="BL451" s="81"/>
      <c r="BM451" s="81"/>
      <c r="BN451" s="81"/>
      <c r="BO451" s="81"/>
      <c r="BP451" s="81"/>
      <c r="BQ451" s="81"/>
      <c r="BR451" s="81"/>
      <c r="BS451" s="81"/>
      <c r="BT451" s="81"/>
      <c r="BU451" s="81"/>
      <c r="BV451" s="81"/>
      <c r="BW451" s="81"/>
      <c r="BX451" s="81"/>
      <c r="BY451" s="81"/>
      <c r="BZ451" s="81"/>
      <c r="CA451" s="43"/>
      <c r="CB451" s="24" t="str">
        <f t="shared" si="46"/>
        <v>Riadok bude skrytý.</v>
      </c>
      <c r="CC451" s="28" t="s">
        <v>9</v>
      </c>
      <c r="CW451" s="3">
        <f t="shared" si="52"/>
        <v>0</v>
      </c>
      <c r="CX451" s="3">
        <f t="shared" si="54"/>
        <v>0</v>
      </c>
      <c r="CZ451" s="3">
        <f t="shared" si="47"/>
        <v>1</v>
      </c>
      <c r="DA451" s="35">
        <f t="shared" si="53"/>
        <v>0</v>
      </c>
      <c r="DZ451" s="10"/>
    </row>
    <row r="452" spans="1:130" hidden="1" x14ac:dyDescent="0.25">
      <c r="A452" s="7"/>
      <c r="B452" s="81"/>
      <c r="C452" s="81"/>
      <c r="D452" s="81"/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  <c r="AB452" s="81"/>
      <c r="AC452" s="81"/>
      <c r="AD452" s="81"/>
      <c r="AE452" s="81"/>
      <c r="AF452" s="81"/>
      <c r="AG452" s="81"/>
      <c r="AH452" s="81"/>
      <c r="AI452" s="81"/>
      <c r="AJ452" s="81"/>
      <c r="AK452" s="81"/>
      <c r="AL452" s="81"/>
      <c r="AM452" s="81"/>
      <c r="AN452" s="81"/>
      <c r="AO452" s="81"/>
      <c r="AP452" s="81"/>
      <c r="AQ452" s="81"/>
      <c r="AR452" s="81"/>
      <c r="AS452" s="81"/>
      <c r="AT452" s="81"/>
      <c r="AU452" s="81"/>
      <c r="AV452" s="81"/>
      <c r="AW452" s="81"/>
      <c r="AX452" s="81"/>
      <c r="AY452" s="81"/>
      <c r="AZ452" s="81"/>
      <c r="BA452" s="81"/>
      <c r="BB452" s="81"/>
      <c r="BC452" s="81"/>
      <c r="BD452" s="81"/>
      <c r="BE452" s="81"/>
      <c r="BF452" s="81"/>
      <c r="BG452" s="81"/>
      <c r="BH452" s="81"/>
      <c r="BI452" s="81"/>
      <c r="BJ452" s="81"/>
      <c r="BK452" s="81"/>
      <c r="BL452" s="81"/>
      <c r="BM452" s="81"/>
      <c r="BN452" s="81"/>
      <c r="BO452" s="81"/>
      <c r="BP452" s="81"/>
      <c r="BQ452" s="81"/>
      <c r="BR452" s="81"/>
      <c r="BS452" s="81"/>
      <c r="BT452" s="81"/>
      <c r="BU452" s="81"/>
      <c r="BV452" s="81"/>
      <c r="BW452" s="81"/>
      <c r="BX452" s="81"/>
      <c r="BY452" s="81"/>
      <c r="BZ452" s="81"/>
      <c r="CA452" s="43"/>
      <c r="CB452" s="24" t="str">
        <f t="shared" si="46"/>
        <v>Riadok bude skrytý.</v>
      </c>
      <c r="CC452" s="28" t="s">
        <v>9</v>
      </c>
      <c r="CW452" s="3">
        <f t="shared" si="52"/>
        <v>0</v>
      </c>
      <c r="CX452" s="3">
        <f t="shared" si="54"/>
        <v>0</v>
      </c>
      <c r="CZ452" s="3">
        <f t="shared" si="47"/>
        <v>1</v>
      </c>
      <c r="DA452" s="35">
        <f t="shared" si="53"/>
        <v>0</v>
      </c>
      <c r="DZ452" s="10"/>
    </row>
    <row r="453" spans="1:130" hidden="1" x14ac:dyDescent="0.25">
      <c r="A453" s="7"/>
      <c r="B453" s="81"/>
      <c r="C453" s="81"/>
      <c r="D453" s="81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  <c r="AB453" s="81"/>
      <c r="AC453" s="81"/>
      <c r="AD453" s="81"/>
      <c r="AE453" s="81"/>
      <c r="AF453" s="81"/>
      <c r="AG453" s="81"/>
      <c r="AH453" s="81"/>
      <c r="AI453" s="81"/>
      <c r="AJ453" s="81"/>
      <c r="AK453" s="81"/>
      <c r="AL453" s="81"/>
      <c r="AM453" s="81"/>
      <c r="AN453" s="81"/>
      <c r="AO453" s="81"/>
      <c r="AP453" s="81"/>
      <c r="AQ453" s="81"/>
      <c r="AR453" s="81"/>
      <c r="AS453" s="81"/>
      <c r="AT453" s="81"/>
      <c r="AU453" s="81"/>
      <c r="AV453" s="81"/>
      <c r="AW453" s="81"/>
      <c r="AX453" s="81"/>
      <c r="AY453" s="81"/>
      <c r="AZ453" s="81"/>
      <c r="BA453" s="81"/>
      <c r="BB453" s="81"/>
      <c r="BC453" s="81"/>
      <c r="BD453" s="81"/>
      <c r="BE453" s="81"/>
      <c r="BF453" s="81"/>
      <c r="BG453" s="81"/>
      <c r="BH453" s="81"/>
      <c r="BI453" s="81"/>
      <c r="BJ453" s="81"/>
      <c r="BK453" s="81"/>
      <c r="BL453" s="81"/>
      <c r="BM453" s="81"/>
      <c r="BN453" s="81"/>
      <c r="BO453" s="81"/>
      <c r="BP453" s="81"/>
      <c r="BQ453" s="81"/>
      <c r="BR453" s="81"/>
      <c r="BS453" s="81"/>
      <c r="BT453" s="81"/>
      <c r="BU453" s="81"/>
      <c r="BV453" s="81"/>
      <c r="BW453" s="81"/>
      <c r="BX453" s="81"/>
      <c r="BY453" s="81"/>
      <c r="BZ453" s="81"/>
      <c r="CA453" s="43"/>
      <c r="CB453" s="24" t="str">
        <f t="shared" ref="CB453:CB516" si="55">+IF(DA453=0,"Riadok bude skrytý.","Riadok bude vidieť.")</f>
        <v>Riadok bude skrytý.</v>
      </c>
      <c r="CC453" s="28" t="s">
        <v>9</v>
      </c>
      <c r="CW453" s="3">
        <f t="shared" si="52"/>
        <v>0</v>
      </c>
      <c r="CX453" s="3">
        <f t="shared" si="54"/>
        <v>0</v>
      </c>
      <c r="CZ453" s="3">
        <f t="shared" ref="CZ453:CZ516" si="56">IF(CC453="",1,IF(CC453="Chcem skryť riadok.",0,1))</f>
        <v>1</v>
      </c>
      <c r="DA453" s="35">
        <f t="shared" si="53"/>
        <v>0</v>
      </c>
      <c r="DZ453" s="10"/>
    </row>
    <row r="454" spans="1:130" hidden="1" x14ac:dyDescent="0.25">
      <c r="A454" s="7"/>
      <c r="B454" s="81"/>
      <c r="C454" s="81"/>
      <c r="D454" s="81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  <c r="AC454" s="81"/>
      <c r="AD454" s="81"/>
      <c r="AE454" s="81"/>
      <c r="AF454" s="81"/>
      <c r="AG454" s="81"/>
      <c r="AH454" s="81"/>
      <c r="AI454" s="81"/>
      <c r="AJ454" s="81"/>
      <c r="AK454" s="81"/>
      <c r="AL454" s="81"/>
      <c r="AM454" s="81"/>
      <c r="AN454" s="81"/>
      <c r="AO454" s="81"/>
      <c r="AP454" s="81"/>
      <c r="AQ454" s="81"/>
      <c r="AR454" s="81"/>
      <c r="AS454" s="81"/>
      <c r="AT454" s="81"/>
      <c r="AU454" s="81"/>
      <c r="AV454" s="81"/>
      <c r="AW454" s="81"/>
      <c r="AX454" s="81"/>
      <c r="AY454" s="81"/>
      <c r="AZ454" s="81"/>
      <c r="BA454" s="81"/>
      <c r="BB454" s="81"/>
      <c r="BC454" s="81"/>
      <c r="BD454" s="81"/>
      <c r="BE454" s="81"/>
      <c r="BF454" s="81"/>
      <c r="BG454" s="81"/>
      <c r="BH454" s="81"/>
      <c r="BI454" s="81"/>
      <c r="BJ454" s="81"/>
      <c r="BK454" s="81"/>
      <c r="BL454" s="81"/>
      <c r="BM454" s="81"/>
      <c r="BN454" s="81"/>
      <c r="BO454" s="81"/>
      <c r="BP454" s="81"/>
      <c r="BQ454" s="81"/>
      <c r="BR454" s="81"/>
      <c r="BS454" s="81"/>
      <c r="BT454" s="81"/>
      <c r="BU454" s="81"/>
      <c r="BV454" s="81"/>
      <c r="BW454" s="81"/>
      <c r="BX454" s="81"/>
      <c r="BY454" s="81"/>
      <c r="BZ454" s="81"/>
      <c r="CA454" s="43"/>
      <c r="CB454" s="24" t="str">
        <f t="shared" si="55"/>
        <v>Riadok bude skrytý.</v>
      </c>
      <c r="CC454" s="28" t="s">
        <v>9</v>
      </c>
      <c r="CW454" s="3">
        <f t="shared" si="52"/>
        <v>0</v>
      </c>
      <c r="CX454" s="3">
        <f t="shared" si="54"/>
        <v>0</v>
      </c>
      <c r="CZ454" s="3">
        <f t="shared" si="56"/>
        <v>1</v>
      </c>
      <c r="DA454" s="35">
        <f t="shared" si="53"/>
        <v>0</v>
      </c>
      <c r="DZ454" s="10"/>
    </row>
    <row r="455" spans="1:130" hidden="1" x14ac:dyDescent="0.25">
      <c r="A455" s="7"/>
      <c r="B455" s="81"/>
      <c r="C455" s="81"/>
      <c r="D455" s="81"/>
      <c r="E455" s="81"/>
      <c r="F455" s="81"/>
      <c r="G455" s="81"/>
      <c r="H455" s="8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81"/>
      <c r="AC455" s="81"/>
      <c r="AD455" s="81"/>
      <c r="AE455" s="81"/>
      <c r="AF455" s="81"/>
      <c r="AG455" s="81"/>
      <c r="AH455" s="81"/>
      <c r="AI455" s="81"/>
      <c r="AJ455" s="81"/>
      <c r="AK455" s="81"/>
      <c r="AL455" s="81"/>
      <c r="AM455" s="81"/>
      <c r="AN455" s="81"/>
      <c r="AO455" s="81"/>
      <c r="AP455" s="81"/>
      <c r="AQ455" s="81"/>
      <c r="AR455" s="81"/>
      <c r="AS455" s="81"/>
      <c r="AT455" s="81"/>
      <c r="AU455" s="81"/>
      <c r="AV455" s="81"/>
      <c r="AW455" s="81"/>
      <c r="AX455" s="81"/>
      <c r="AY455" s="81"/>
      <c r="AZ455" s="81"/>
      <c r="BA455" s="81"/>
      <c r="BB455" s="81"/>
      <c r="BC455" s="81"/>
      <c r="BD455" s="81"/>
      <c r="BE455" s="81"/>
      <c r="BF455" s="81"/>
      <c r="BG455" s="81"/>
      <c r="BH455" s="81"/>
      <c r="BI455" s="81"/>
      <c r="BJ455" s="81"/>
      <c r="BK455" s="81"/>
      <c r="BL455" s="81"/>
      <c r="BM455" s="81"/>
      <c r="BN455" s="81"/>
      <c r="BO455" s="81"/>
      <c r="BP455" s="81"/>
      <c r="BQ455" s="81"/>
      <c r="BR455" s="81"/>
      <c r="BS455" s="81"/>
      <c r="BT455" s="81"/>
      <c r="BU455" s="81"/>
      <c r="BV455" s="81"/>
      <c r="BW455" s="81"/>
      <c r="BX455" s="81"/>
      <c r="BY455" s="81"/>
      <c r="BZ455" s="81"/>
      <c r="CA455" s="43"/>
      <c r="CB455" s="24" t="str">
        <f t="shared" si="55"/>
        <v>Riadok bude skrytý.</v>
      </c>
      <c r="CC455" s="28" t="s">
        <v>9</v>
      </c>
      <c r="CW455" s="3">
        <f t="shared" si="52"/>
        <v>0</v>
      </c>
      <c r="CX455" s="3">
        <f t="shared" si="54"/>
        <v>0</v>
      </c>
      <c r="CZ455" s="3">
        <f t="shared" si="56"/>
        <v>1</v>
      </c>
      <c r="DA455" s="35">
        <f t="shared" si="53"/>
        <v>0</v>
      </c>
      <c r="DZ455" s="10"/>
    </row>
    <row r="456" spans="1:130" hidden="1" x14ac:dyDescent="0.25">
      <c r="A456" s="7"/>
      <c r="B456" s="81"/>
      <c r="C456" s="81"/>
      <c r="D456" s="81"/>
      <c r="E456" s="81"/>
      <c r="F456" s="81"/>
      <c r="G456" s="81"/>
      <c r="H456" s="81"/>
      <c r="I456" s="81"/>
      <c r="J456" s="81"/>
      <c r="K456" s="81"/>
      <c r="L456" s="81"/>
      <c r="M456" s="81"/>
      <c r="N456" s="81"/>
      <c r="O456" s="81"/>
      <c r="P456" s="81"/>
      <c r="Q456" s="81"/>
      <c r="R456" s="81"/>
      <c r="S456" s="81"/>
      <c r="T456" s="81"/>
      <c r="U456" s="81"/>
      <c r="V456" s="81"/>
      <c r="W456" s="81"/>
      <c r="X456" s="81"/>
      <c r="Y456" s="81"/>
      <c r="Z456" s="81"/>
      <c r="AA456" s="81"/>
      <c r="AB456" s="81"/>
      <c r="AC456" s="81"/>
      <c r="AD456" s="81"/>
      <c r="AE456" s="81"/>
      <c r="AF456" s="81"/>
      <c r="AG456" s="81"/>
      <c r="AH456" s="81"/>
      <c r="AI456" s="81"/>
      <c r="AJ456" s="81"/>
      <c r="AK456" s="81"/>
      <c r="AL456" s="81"/>
      <c r="AM456" s="81"/>
      <c r="AN456" s="81"/>
      <c r="AO456" s="81"/>
      <c r="AP456" s="81"/>
      <c r="AQ456" s="81"/>
      <c r="AR456" s="81"/>
      <c r="AS456" s="81"/>
      <c r="AT456" s="81"/>
      <c r="AU456" s="81"/>
      <c r="AV456" s="81"/>
      <c r="AW456" s="81"/>
      <c r="AX456" s="81"/>
      <c r="AY456" s="81"/>
      <c r="AZ456" s="81"/>
      <c r="BA456" s="81"/>
      <c r="BB456" s="81"/>
      <c r="BC456" s="81"/>
      <c r="BD456" s="81"/>
      <c r="BE456" s="81"/>
      <c r="BF456" s="81"/>
      <c r="BG456" s="81"/>
      <c r="BH456" s="81"/>
      <c r="BI456" s="81"/>
      <c r="BJ456" s="81"/>
      <c r="BK456" s="81"/>
      <c r="BL456" s="81"/>
      <c r="BM456" s="81"/>
      <c r="BN456" s="81"/>
      <c r="BO456" s="81"/>
      <c r="BP456" s="81"/>
      <c r="BQ456" s="81"/>
      <c r="BR456" s="81"/>
      <c r="BS456" s="81"/>
      <c r="BT456" s="81"/>
      <c r="BU456" s="81"/>
      <c r="BV456" s="81"/>
      <c r="BW456" s="81"/>
      <c r="BX456" s="81"/>
      <c r="BY456" s="81"/>
      <c r="BZ456" s="81"/>
      <c r="CA456" s="43"/>
      <c r="CB456" s="24" t="str">
        <f t="shared" si="55"/>
        <v>Riadok bude skrytý.</v>
      </c>
      <c r="CC456" s="28" t="s">
        <v>9</v>
      </c>
      <c r="CW456" s="3">
        <f t="shared" si="52"/>
        <v>0</v>
      </c>
      <c r="CX456" s="3">
        <f t="shared" si="54"/>
        <v>0</v>
      </c>
      <c r="CZ456" s="3">
        <f t="shared" si="56"/>
        <v>1</v>
      </c>
      <c r="DA456" s="35">
        <f t="shared" si="53"/>
        <v>0</v>
      </c>
      <c r="DZ456" s="10"/>
    </row>
    <row r="457" spans="1:130" hidden="1" x14ac:dyDescent="0.25">
      <c r="A457" s="7"/>
      <c r="B457" s="81"/>
      <c r="C457" s="81"/>
      <c r="D457" s="81"/>
      <c r="E457" s="81"/>
      <c r="F457" s="81"/>
      <c r="G457" s="81"/>
      <c r="H457" s="81"/>
      <c r="I457" s="81"/>
      <c r="J457" s="81"/>
      <c r="K457" s="81"/>
      <c r="L457" s="81"/>
      <c r="M457" s="81"/>
      <c r="N457" s="81"/>
      <c r="O457" s="81"/>
      <c r="P457" s="81"/>
      <c r="Q457" s="81"/>
      <c r="R457" s="81"/>
      <c r="S457" s="81"/>
      <c r="T457" s="81"/>
      <c r="U457" s="81"/>
      <c r="V457" s="81"/>
      <c r="W457" s="81"/>
      <c r="X457" s="81"/>
      <c r="Y457" s="81"/>
      <c r="Z457" s="81"/>
      <c r="AA457" s="81"/>
      <c r="AB457" s="81"/>
      <c r="AC457" s="81"/>
      <c r="AD457" s="81"/>
      <c r="AE457" s="81"/>
      <c r="AF457" s="81"/>
      <c r="AG457" s="81"/>
      <c r="AH457" s="81"/>
      <c r="AI457" s="81"/>
      <c r="AJ457" s="81"/>
      <c r="AK457" s="81"/>
      <c r="AL457" s="81"/>
      <c r="AM457" s="81"/>
      <c r="AN457" s="81"/>
      <c r="AO457" s="81"/>
      <c r="AP457" s="81"/>
      <c r="AQ457" s="81"/>
      <c r="AR457" s="81"/>
      <c r="AS457" s="81"/>
      <c r="AT457" s="81"/>
      <c r="AU457" s="81"/>
      <c r="AV457" s="81"/>
      <c r="AW457" s="81"/>
      <c r="AX457" s="81"/>
      <c r="AY457" s="81"/>
      <c r="AZ457" s="81"/>
      <c r="BA457" s="81"/>
      <c r="BB457" s="81"/>
      <c r="BC457" s="81"/>
      <c r="BD457" s="81"/>
      <c r="BE457" s="81"/>
      <c r="BF457" s="81"/>
      <c r="BG457" s="81"/>
      <c r="BH457" s="81"/>
      <c r="BI457" s="81"/>
      <c r="BJ457" s="81"/>
      <c r="BK457" s="81"/>
      <c r="BL457" s="81"/>
      <c r="BM457" s="81"/>
      <c r="BN457" s="81"/>
      <c r="BO457" s="81"/>
      <c r="BP457" s="81"/>
      <c r="BQ457" s="81"/>
      <c r="BR457" s="81"/>
      <c r="BS457" s="81"/>
      <c r="BT457" s="81"/>
      <c r="BU457" s="81"/>
      <c r="BV457" s="81"/>
      <c r="BW457" s="81"/>
      <c r="BX457" s="81"/>
      <c r="BY457" s="81"/>
      <c r="BZ457" s="81"/>
      <c r="CA457" s="43"/>
      <c r="CB457" s="24" t="str">
        <f t="shared" si="55"/>
        <v>Riadok bude skrytý.</v>
      </c>
      <c r="CC457" s="28" t="s">
        <v>9</v>
      </c>
      <c r="CW457" s="3">
        <f t="shared" si="52"/>
        <v>0</v>
      </c>
      <c r="CX457" s="3">
        <f t="shared" si="54"/>
        <v>0</v>
      </c>
      <c r="CZ457" s="3">
        <f t="shared" si="56"/>
        <v>1</v>
      </c>
      <c r="DA457" s="35">
        <f t="shared" si="53"/>
        <v>0</v>
      </c>
      <c r="DZ457" s="10"/>
    </row>
    <row r="458" spans="1:130" hidden="1" x14ac:dyDescent="0.25">
      <c r="A458" s="7"/>
      <c r="CA458" s="33"/>
      <c r="CB458" s="24" t="str">
        <f t="shared" si="55"/>
        <v>Riadok bude skrytý.</v>
      </c>
      <c r="CC458" s="28" t="s">
        <v>9</v>
      </c>
      <c r="CW458" s="3">
        <f t="shared" si="52"/>
        <v>0</v>
      </c>
      <c r="CX458" s="3">
        <f>+IF(CX461+CX473+CX485+CX497=0,0,1)</f>
        <v>0</v>
      </c>
      <c r="CZ458" s="3">
        <f t="shared" si="56"/>
        <v>1</v>
      </c>
      <c r="DA458" s="35">
        <f t="shared" si="53"/>
        <v>0</v>
      </c>
      <c r="DZ458" s="10"/>
    </row>
    <row r="459" spans="1:130" ht="15.75" hidden="1" x14ac:dyDescent="0.25">
      <c r="A459" s="7"/>
      <c r="B459" s="1" t="s">
        <v>135</v>
      </c>
      <c r="G459" s="51"/>
      <c r="H459" s="51"/>
      <c r="CA459" s="12" t="s">
        <v>4</v>
      </c>
      <c r="CB459" s="24" t="str">
        <f t="shared" si="55"/>
        <v>Riadok bude skrytý.</v>
      </c>
      <c r="CC459" s="28" t="s">
        <v>9</v>
      </c>
      <c r="CW459" s="3">
        <f t="shared" si="52"/>
        <v>0</v>
      </c>
      <c r="CX459" s="3">
        <f>+IF(CX461+CX473+CX485+CX497=0,0,1)</f>
        <v>0</v>
      </c>
      <c r="CZ459" s="3">
        <f t="shared" si="56"/>
        <v>1</v>
      </c>
      <c r="DA459" s="35">
        <f t="shared" si="53"/>
        <v>0</v>
      </c>
      <c r="DZ459" s="10"/>
    </row>
    <row r="460" spans="1:130" hidden="1" x14ac:dyDescent="0.25">
      <c r="A460" s="7"/>
      <c r="CA460" s="43"/>
      <c r="CB460" s="24" t="str">
        <f t="shared" si="55"/>
        <v>Riadok bude skrytý.</v>
      </c>
      <c r="CC460" s="28" t="s">
        <v>9</v>
      </c>
      <c r="CW460" s="3">
        <f t="shared" si="52"/>
        <v>0</v>
      </c>
      <c r="CX460" s="3">
        <f>+IF(CX461+CX473+CX485+CX497=0,0,1)</f>
        <v>0</v>
      </c>
      <c r="CZ460" s="3">
        <f t="shared" si="56"/>
        <v>1</v>
      </c>
      <c r="DA460" s="35">
        <f t="shared" si="53"/>
        <v>0</v>
      </c>
      <c r="DZ460" s="10"/>
    </row>
    <row r="461" spans="1:130" hidden="1" x14ac:dyDescent="0.25">
      <c r="A461" s="7"/>
      <c r="B461" s="126" t="s">
        <v>136</v>
      </c>
      <c r="C461" s="126"/>
      <c r="D461" s="126"/>
      <c r="E461" s="126"/>
      <c r="F461" s="126"/>
      <c r="G461" s="126"/>
      <c r="H461" s="126"/>
      <c r="I461" s="126"/>
      <c r="J461" s="126"/>
      <c r="K461" s="126"/>
      <c r="L461" s="126"/>
      <c r="M461" s="126"/>
      <c r="N461" s="126"/>
      <c r="O461" s="126"/>
      <c r="P461" s="126"/>
      <c r="Q461" s="126"/>
      <c r="R461" s="126"/>
      <c r="S461" s="126"/>
      <c r="T461" s="126"/>
      <c r="U461" s="126"/>
      <c r="V461" s="126"/>
      <c r="W461" s="126"/>
      <c r="X461" s="126"/>
      <c r="Y461" s="126"/>
      <c r="Z461" s="126"/>
      <c r="AA461" s="126"/>
      <c r="AB461" s="126"/>
      <c r="AC461" s="126"/>
      <c r="AD461" s="126"/>
      <c r="AE461" s="126"/>
      <c r="AF461" s="126"/>
      <c r="AG461" s="126"/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26"/>
      <c r="BB461" s="126"/>
      <c r="BC461" s="126"/>
      <c r="BD461" s="126"/>
      <c r="BE461" s="126"/>
      <c r="BF461" s="126"/>
      <c r="BG461" s="126"/>
      <c r="BH461" s="126"/>
      <c r="BI461" s="126"/>
      <c r="BJ461" s="126"/>
      <c r="BK461" s="126"/>
      <c r="BL461" s="126"/>
      <c r="BM461" s="126"/>
      <c r="BN461" s="126"/>
      <c r="BO461" s="126"/>
      <c r="BP461" s="126"/>
      <c r="BQ461" s="126"/>
      <c r="BR461" s="126"/>
      <c r="BS461" s="126"/>
      <c r="BT461" s="126"/>
      <c r="BU461" s="126"/>
      <c r="BV461" s="126"/>
      <c r="BW461" s="126"/>
      <c r="BX461" s="126"/>
      <c r="BY461" s="126"/>
      <c r="BZ461" s="126"/>
      <c r="CA461" s="12" t="s">
        <v>4</v>
      </c>
      <c r="CB461" s="24" t="str">
        <f t="shared" si="55"/>
        <v>Riadok bude skrytý.</v>
      </c>
      <c r="CC461" s="28" t="s">
        <v>9</v>
      </c>
      <c r="CD461" s="29"/>
      <c r="CW461" s="3">
        <f t="shared" si="52"/>
        <v>0</v>
      </c>
      <c r="CX461" s="3">
        <f>+IF(SUM(CX463:CX472)=0,0,1)</f>
        <v>0</v>
      </c>
      <c r="CZ461" s="3">
        <f t="shared" si="56"/>
        <v>1</v>
      </c>
      <c r="DA461" s="35">
        <f t="shared" si="53"/>
        <v>0</v>
      </c>
      <c r="DZ461" s="10"/>
    </row>
    <row r="462" spans="1:130" hidden="1" x14ac:dyDescent="0.25">
      <c r="A462" s="7"/>
      <c r="B462" s="140" t="s">
        <v>137</v>
      </c>
      <c r="C462" s="140"/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1" t="s">
        <v>138</v>
      </c>
      <c r="R462" s="141"/>
      <c r="S462" s="141"/>
      <c r="T462" s="141"/>
      <c r="U462" s="141"/>
      <c r="V462" s="141"/>
      <c r="W462" s="141"/>
      <c r="X462" s="141"/>
      <c r="Y462" s="141"/>
      <c r="Z462" s="141"/>
      <c r="AA462" s="141"/>
      <c r="AB462" s="141"/>
      <c r="AC462" s="141"/>
      <c r="AD462" s="141"/>
      <c r="AE462" s="141"/>
      <c r="AF462" s="130" t="s">
        <v>139</v>
      </c>
      <c r="AG462" s="130"/>
      <c r="AH462" s="130"/>
      <c r="AI462" s="130"/>
      <c r="AJ462" s="130"/>
      <c r="AK462" s="130"/>
      <c r="AL462" s="130"/>
      <c r="AM462" s="130"/>
      <c r="AN462" s="130"/>
      <c r="AO462" s="130"/>
      <c r="AP462" s="130"/>
      <c r="AQ462" s="130"/>
      <c r="AR462" s="130"/>
      <c r="AS462" s="130"/>
      <c r="AT462" s="130"/>
      <c r="AU462" s="130"/>
      <c r="AV462" s="130"/>
      <c r="AW462" s="130" t="s">
        <v>140</v>
      </c>
      <c r="AX462" s="130"/>
      <c r="AY462" s="130"/>
      <c r="AZ462" s="130"/>
      <c r="BA462" s="130"/>
      <c r="BB462" s="130"/>
      <c r="BC462" s="130"/>
      <c r="BD462" s="130"/>
      <c r="BE462" s="130"/>
      <c r="BF462" s="130"/>
      <c r="BG462" s="130"/>
      <c r="BH462" s="130"/>
      <c r="BI462" s="130"/>
      <c r="BJ462" s="130"/>
      <c r="BK462" s="130"/>
      <c r="BL462" s="130"/>
      <c r="BM462" s="130"/>
      <c r="BN462" s="130"/>
      <c r="BO462" s="131" t="s">
        <v>141</v>
      </c>
      <c r="BP462" s="131"/>
      <c r="BQ462" s="131"/>
      <c r="BR462" s="131"/>
      <c r="BS462" s="131"/>
      <c r="BT462" s="131"/>
      <c r="BU462" s="131"/>
      <c r="BV462" s="131"/>
      <c r="BW462" s="131"/>
      <c r="BX462" s="131"/>
      <c r="BY462" s="131"/>
      <c r="BZ462" s="131"/>
      <c r="CA462" s="8"/>
      <c r="CB462" s="24" t="str">
        <f t="shared" si="55"/>
        <v>Riadok bude skrytý.</v>
      </c>
      <c r="CC462" s="28" t="s">
        <v>9</v>
      </c>
      <c r="CW462" s="3">
        <f t="shared" si="52"/>
        <v>0</v>
      </c>
      <c r="CX462" s="3">
        <f>+IF(SUM(CX463:CX472)=0,0,1)</f>
        <v>0</v>
      </c>
      <c r="CZ462" s="3">
        <f t="shared" si="56"/>
        <v>1</v>
      </c>
      <c r="DA462" s="35">
        <f t="shared" si="53"/>
        <v>0</v>
      </c>
      <c r="DZ462" s="10"/>
    </row>
    <row r="463" spans="1:130" hidden="1" x14ac:dyDescent="0.25">
      <c r="A463" s="7"/>
      <c r="B463" s="134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6" t="str">
        <f t="shared" ref="AF463:AF472" si="57">+IF(B463="","",ROUND(B463*Q463,2))</f>
        <v/>
      </c>
      <c r="AG463" s="136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  <c r="AV463" s="136"/>
      <c r="AW463" s="116"/>
      <c r="AX463" s="116"/>
      <c r="AY463" s="116"/>
      <c r="AZ463" s="116"/>
      <c r="BA463" s="116"/>
      <c r="BB463" s="116"/>
      <c r="BC463" s="116"/>
      <c r="BD463" s="116"/>
      <c r="BE463" s="116"/>
      <c r="BF463" s="116"/>
      <c r="BG463" s="116"/>
      <c r="BH463" s="116"/>
      <c r="BI463" s="116"/>
      <c r="BJ463" s="116"/>
      <c r="BK463" s="116"/>
      <c r="BL463" s="116"/>
      <c r="BM463" s="116"/>
      <c r="BN463" s="116"/>
      <c r="BO463" s="117" t="str">
        <f t="shared" ref="BO463:BO472" si="58">+IF(AF463="","",IF(AW463="","",IF(ROUND(AF463/AW463,4)&gt;100%,"chyba",ROUND(AF463/AW463,4))))</f>
        <v/>
      </c>
      <c r="BP463" s="117"/>
      <c r="BQ463" s="117"/>
      <c r="BR463" s="117"/>
      <c r="BS463" s="117"/>
      <c r="BT463" s="117"/>
      <c r="BU463" s="117"/>
      <c r="BV463" s="117"/>
      <c r="BW463" s="117"/>
      <c r="BX463" s="117"/>
      <c r="BY463" s="117"/>
      <c r="BZ463" s="117"/>
      <c r="CA463" s="8"/>
      <c r="CB463" s="24" t="str">
        <f t="shared" si="55"/>
        <v>Riadok bude skrytý.</v>
      </c>
      <c r="CC463" s="28" t="s">
        <v>9</v>
      </c>
      <c r="CW463" s="3">
        <f t="shared" si="52"/>
        <v>0</v>
      </c>
      <c r="CX463" s="3">
        <f t="shared" ref="CX463:CX471" si="59">+IF(B463="",IF(Q463="",IF(AW463="",0,1),1),1)</f>
        <v>0</v>
      </c>
      <c r="CZ463" s="3">
        <f t="shared" si="56"/>
        <v>1</v>
      </c>
      <c r="DA463" s="35">
        <f t="shared" si="53"/>
        <v>0</v>
      </c>
      <c r="DZ463" s="10"/>
    </row>
    <row r="464" spans="1:130" hidden="1" x14ac:dyDescent="0.25">
      <c r="A464" s="7"/>
      <c r="B464" s="134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6" t="str">
        <f t="shared" si="57"/>
        <v/>
      </c>
      <c r="AG464" s="136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6"/>
      <c r="AV464" s="136"/>
      <c r="AW464" s="116"/>
      <c r="AX464" s="116"/>
      <c r="AY464" s="116"/>
      <c r="AZ464" s="116"/>
      <c r="BA464" s="116"/>
      <c r="BB464" s="116"/>
      <c r="BC464" s="116"/>
      <c r="BD464" s="116"/>
      <c r="BE464" s="116"/>
      <c r="BF464" s="116"/>
      <c r="BG464" s="116"/>
      <c r="BH464" s="116"/>
      <c r="BI464" s="116"/>
      <c r="BJ464" s="116"/>
      <c r="BK464" s="116"/>
      <c r="BL464" s="116"/>
      <c r="BM464" s="116"/>
      <c r="BN464" s="116"/>
      <c r="BO464" s="117" t="str">
        <f t="shared" si="58"/>
        <v/>
      </c>
      <c r="BP464" s="117"/>
      <c r="BQ464" s="117"/>
      <c r="BR464" s="117"/>
      <c r="BS464" s="117"/>
      <c r="BT464" s="117"/>
      <c r="BU464" s="117"/>
      <c r="BV464" s="117"/>
      <c r="BW464" s="117"/>
      <c r="BX464" s="117"/>
      <c r="BY464" s="117"/>
      <c r="BZ464" s="117"/>
      <c r="CA464" s="8"/>
      <c r="CB464" s="24" t="str">
        <f t="shared" si="55"/>
        <v>Riadok bude skrytý.</v>
      </c>
      <c r="CC464" s="28" t="s">
        <v>9</v>
      </c>
      <c r="CW464" s="3">
        <f t="shared" si="52"/>
        <v>0</v>
      </c>
      <c r="CX464" s="3">
        <f t="shared" si="59"/>
        <v>0</v>
      </c>
      <c r="CZ464" s="3">
        <f t="shared" si="56"/>
        <v>1</v>
      </c>
      <c r="DA464" s="35">
        <f t="shared" si="53"/>
        <v>0</v>
      </c>
      <c r="DZ464" s="10"/>
    </row>
    <row r="465" spans="1:130" hidden="1" x14ac:dyDescent="0.25">
      <c r="A465" s="7"/>
      <c r="B465" s="134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6" t="str">
        <f t="shared" si="57"/>
        <v/>
      </c>
      <c r="AG465" s="136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6"/>
      <c r="AV465" s="136"/>
      <c r="AW465" s="116"/>
      <c r="AX465" s="116"/>
      <c r="AY465" s="116"/>
      <c r="AZ465" s="116"/>
      <c r="BA465" s="116"/>
      <c r="BB465" s="116"/>
      <c r="BC465" s="116"/>
      <c r="BD465" s="116"/>
      <c r="BE465" s="116"/>
      <c r="BF465" s="116"/>
      <c r="BG465" s="116"/>
      <c r="BH465" s="116"/>
      <c r="BI465" s="116"/>
      <c r="BJ465" s="116"/>
      <c r="BK465" s="116"/>
      <c r="BL465" s="116"/>
      <c r="BM465" s="116"/>
      <c r="BN465" s="116"/>
      <c r="BO465" s="117" t="str">
        <f t="shared" si="58"/>
        <v/>
      </c>
      <c r="BP465" s="117"/>
      <c r="BQ465" s="117"/>
      <c r="BR465" s="117"/>
      <c r="BS465" s="117"/>
      <c r="BT465" s="117"/>
      <c r="BU465" s="117"/>
      <c r="BV465" s="117"/>
      <c r="BW465" s="117"/>
      <c r="BX465" s="117"/>
      <c r="BY465" s="117"/>
      <c r="BZ465" s="117"/>
      <c r="CA465" s="8"/>
      <c r="CB465" s="24" t="str">
        <f t="shared" si="55"/>
        <v>Riadok bude skrytý.</v>
      </c>
      <c r="CC465" s="28" t="s">
        <v>9</v>
      </c>
      <c r="CW465" s="3">
        <f t="shared" si="52"/>
        <v>0</v>
      </c>
      <c r="CX465" s="3">
        <f t="shared" si="59"/>
        <v>0</v>
      </c>
      <c r="CZ465" s="3">
        <f t="shared" si="56"/>
        <v>1</v>
      </c>
      <c r="DA465" s="35">
        <f t="shared" si="53"/>
        <v>0</v>
      </c>
      <c r="DZ465" s="10"/>
    </row>
    <row r="466" spans="1:130" hidden="1" x14ac:dyDescent="0.25">
      <c r="A466" s="7"/>
      <c r="B466" s="134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6" t="str">
        <f t="shared" si="57"/>
        <v/>
      </c>
      <c r="AG466" s="136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6"/>
      <c r="AV466" s="136"/>
      <c r="AW466" s="116"/>
      <c r="AX466" s="116"/>
      <c r="AY466" s="116"/>
      <c r="AZ466" s="116"/>
      <c r="BA466" s="116"/>
      <c r="BB466" s="116"/>
      <c r="BC466" s="116"/>
      <c r="BD466" s="116"/>
      <c r="BE466" s="116"/>
      <c r="BF466" s="116"/>
      <c r="BG466" s="116"/>
      <c r="BH466" s="116"/>
      <c r="BI466" s="116"/>
      <c r="BJ466" s="116"/>
      <c r="BK466" s="116"/>
      <c r="BL466" s="116"/>
      <c r="BM466" s="116"/>
      <c r="BN466" s="116"/>
      <c r="BO466" s="117" t="str">
        <f t="shared" si="58"/>
        <v/>
      </c>
      <c r="BP466" s="117"/>
      <c r="BQ466" s="117"/>
      <c r="BR466" s="117"/>
      <c r="BS466" s="117"/>
      <c r="BT466" s="117"/>
      <c r="BU466" s="117"/>
      <c r="BV466" s="117"/>
      <c r="BW466" s="117"/>
      <c r="BX466" s="117"/>
      <c r="BY466" s="117"/>
      <c r="BZ466" s="117"/>
      <c r="CA466" s="8"/>
      <c r="CB466" s="24" t="str">
        <f t="shared" si="55"/>
        <v>Riadok bude skrytý.</v>
      </c>
      <c r="CC466" s="28" t="s">
        <v>9</v>
      </c>
      <c r="CW466" s="3">
        <f t="shared" si="52"/>
        <v>0</v>
      </c>
      <c r="CX466" s="3">
        <f t="shared" si="59"/>
        <v>0</v>
      </c>
      <c r="CZ466" s="3">
        <f t="shared" si="56"/>
        <v>1</v>
      </c>
      <c r="DA466" s="35">
        <f t="shared" si="53"/>
        <v>0</v>
      </c>
      <c r="DZ466" s="10"/>
    </row>
    <row r="467" spans="1:130" ht="15" hidden="1" customHeight="1" x14ac:dyDescent="0.25">
      <c r="A467" s="7"/>
      <c r="B467" s="134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 t="str">
        <f t="shared" si="57"/>
        <v/>
      </c>
      <c r="AG467" s="136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6"/>
      <c r="AV467" s="136"/>
      <c r="AW467" s="116"/>
      <c r="AX467" s="116"/>
      <c r="AY467" s="116"/>
      <c r="AZ467" s="116"/>
      <c r="BA467" s="116"/>
      <c r="BB467" s="116"/>
      <c r="BC467" s="116"/>
      <c r="BD467" s="116"/>
      <c r="BE467" s="116"/>
      <c r="BF467" s="116"/>
      <c r="BG467" s="116"/>
      <c r="BH467" s="116"/>
      <c r="BI467" s="116"/>
      <c r="BJ467" s="116"/>
      <c r="BK467" s="116"/>
      <c r="BL467" s="116"/>
      <c r="BM467" s="116"/>
      <c r="BN467" s="116"/>
      <c r="BO467" s="117" t="str">
        <f t="shared" si="58"/>
        <v/>
      </c>
      <c r="BP467" s="117"/>
      <c r="BQ467" s="117"/>
      <c r="BR467" s="117"/>
      <c r="BS467" s="117"/>
      <c r="BT467" s="117"/>
      <c r="BU467" s="117"/>
      <c r="BV467" s="117"/>
      <c r="BW467" s="117"/>
      <c r="BX467" s="117"/>
      <c r="BY467" s="117"/>
      <c r="BZ467" s="117"/>
      <c r="CA467" s="8"/>
      <c r="CB467" s="24" t="str">
        <f t="shared" si="55"/>
        <v>Riadok bude skrytý.</v>
      </c>
      <c r="CC467" s="28" t="s">
        <v>9</v>
      </c>
      <c r="CW467" s="3">
        <f t="shared" si="52"/>
        <v>0</v>
      </c>
      <c r="CX467" s="3">
        <f t="shared" si="59"/>
        <v>0</v>
      </c>
      <c r="CZ467" s="3">
        <f t="shared" si="56"/>
        <v>1</v>
      </c>
      <c r="DA467" s="35">
        <f t="shared" si="53"/>
        <v>0</v>
      </c>
      <c r="DZ467" s="10"/>
    </row>
    <row r="468" spans="1:130" hidden="1" x14ac:dyDescent="0.25">
      <c r="A468" s="7"/>
      <c r="B468" s="134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6" t="str">
        <f t="shared" si="57"/>
        <v/>
      </c>
      <c r="AG468" s="136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6"/>
      <c r="AV468" s="136"/>
      <c r="AW468" s="116"/>
      <c r="AX468" s="116"/>
      <c r="AY468" s="116"/>
      <c r="AZ468" s="116"/>
      <c r="BA468" s="116"/>
      <c r="BB468" s="116"/>
      <c r="BC468" s="116"/>
      <c r="BD468" s="116"/>
      <c r="BE468" s="116"/>
      <c r="BF468" s="116"/>
      <c r="BG468" s="116"/>
      <c r="BH468" s="116"/>
      <c r="BI468" s="116"/>
      <c r="BJ468" s="116"/>
      <c r="BK468" s="116"/>
      <c r="BL468" s="116"/>
      <c r="BM468" s="116"/>
      <c r="BN468" s="116"/>
      <c r="BO468" s="117" t="str">
        <f t="shared" si="58"/>
        <v/>
      </c>
      <c r="BP468" s="117"/>
      <c r="BQ468" s="117"/>
      <c r="BR468" s="117"/>
      <c r="BS468" s="117"/>
      <c r="BT468" s="117"/>
      <c r="BU468" s="117"/>
      <c r="BV468" s="117"/>
      <c r="BW468" s="117"/>
      <c r="BX468" s="117"/>
      <c r="BY468" s="117"/>
      <c r="BZ468" s="117"/>
      <c r="CA468" s="8"/>
      <c r="CB468" s="24" t="str">
        <f t="shared" si="55"/>
        <v>Riadok bude skrytý.</v>
      </c>
      <c r="CC468" s="28" t="s">
        <v>9</v>
      </c>
      <c r="CW468" s="3">
        <f t="shared" si="52"/>
        <v>0</v>
      </c>
      <c r="CX468" s="3">
        <f t="shared" si="59"/>
        <v>0</v>
      </c>
      <c r="CZ468" s="3">
        <f t="shared" si="56"/>
        <v>1</v>
      </c>
      <c r="DA468" s="35">
        <f t="shared" si="53"/>
        <v>0</v>
      </c>
      <c r="DZ468" s="10"/>
    </row>
    <row r="469" spans="1:130" hidden="1" x14ac:dyDescent="0.25">
      <c r="A469" s="7"/>
      <c r="B469" s="134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6" t="str">
        <f t="shared" si="57"/>
        <v/>
      </c>
      <c r="AG469" s="136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6"/>
      <c r="AV469" s="136"/>
      <c r="AW469" s="116"/>
      <c r="AX469" s="116"/>
      <c r="AY469" s="116"/>
      <c r="AZ469" s="116"/>
      <c r="BA469" s="116"/>
      <c r="BB469" s="116"/>
      <c r="BC469" s="116"/>
      <c r="BD469" s="116"/>
      <c r="BE469" s="116"/>
      <c r="BF469" s="116"/>
      <c r="BG469" s="116"/>
      <c r="BH469" s="116"/>
      <c r="BI469" s="116"/>
      <c r="BJ469" s="116"/>
      <c r="BK469" s="116"/>
      <c r="BL469" s="116"/>
      <c r="BM469" s="116"/>
      <c r="BN469" s="116"/>
      <c r="BO469" s="117" t="str">
        <f t="shared" si="58"/>
        <v/>
      </c>
      <c r="BP469" s="117"/>
      <c r="BQ469" s="117"/>
      <c r="BR469" s="117"/>
      <c r="BS469" s="117"/>
      <c r="BT469" s="117"/>
      <c r="BU469" s="117"/>
      <c r="BV469" s="117"/>
      <c r="BW469" s="117"/>
      <c r="BX469" s="117"/>
      <c r="BY469" s="117"/>
      <c r="BZ469" s="117"/>
      <c r="CA469" s="8"/>
      <c r="CB469" s="24" t="str">
        <f t="shared" si="55"/>
        <v>Riadok bude skrytý.</v>
      </c>
      <c r="CC469" s="28" t="s">
        <v>9</v>
      </c>
      <c r="CW469" s="3">
        <f t="shared" si="52"/>
        <v>0</v>
      </c>
      <c r="CX469" s="3">
        <f t="shared" si="59"/>
        <v>0</v>
      </c>
      <c r="CZ469" s="3">
        <f t="shared" si="56"/>
        <v>1</v>
      </c>
      <c r="DA469" s="35">
        <f t="shared" si="53"/>
        <v>0</v>
      </c>
      <c r="DZ469" s="10"/>
    </row>
    <row r="470" spans="1:130" hidden="1" x14ac:dyDescent="0.25">
      <c r="A470" s="7"/>
      <c r="B470" s="134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6" t="str">
        <f t="shared" si="57"/>
        <v/>
      </c>
      <c r="AG470" s="136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  <c r="AW470" s="116"/>
      <c r="AX470" s="116"/>
      <c r="AY470" s="116"/>
      <c r="AZ470" s="116"/>
      <c r="BA470" s="116"/>
      <c r="BB470" s="116"/>
      <c r="BC470" s="116"/>
      <c r="BD470" s="116"/>
      <c r="BE470" s="116"/>
      <c r="BF470" s="116"/>
      <c r="BG470" s="116"/>
      <c r="BH470" s="116"/>
      <c r="BI470" s="116"/>
      <c r="BJ470" s="116"/>
      <c r="BK470" s="116"/>
      <c r="BL470" s="116"/>
      <c r="BM470" s="116"/>
      <c r="BN470" s="116"/>
      <c r="BO470" s="117" t="str">
        <f t="shared" si="58"/>
        <v/>
      </c>
      <c r="BP470" s="117"/>
      <c r="BQ470" s="117"/>
      <c r="BR470" s="117"/>
      <c r="BS470" s="117"/>
      <c r="BT470" s="117"/>
      <c r="BU470" s="117"/>
      <c r="BV470" s="117"/>
      <c r="BW470" s="117"/>
      <c r="BX470" s="117"/>
      <c r="BY470" s="117"/>
      <c r="BZ470" s="117"/>
      <c r="CA470" s="8"/>
      <c r="CB470" s="24" t="str">
        <f t="shared" si="55"/>
        <v>Riadok bude skrytý.</v>
      </c>
      <c r="CC470" s="28" t="s">
        <v>9</v>
      </c>
      <c r="CW470" s="3">
        <f t="shared" si="52"/>
        <v>0</v>
      </c>
      <c r="CX470" s="3">
        <f t="shared" si="59"/>
        <v>0</v>
      </c>
      <c r="CZ470" s="3">
        <f t="shared" si="56"/>
        <v>1</v>
      </c>
      <c r="DA470" s="35">
        <f t="shared" si="53"/>
        <v>0</v>
      </c>
      <c r="DZ470" s="10"/>
    </row>
    <row r="471" spans="1:130" hidden="1" x14ac:dyDescent="0.25">
      <c r="A471" s="7"/>
      <c r="B471" s="134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 t="str">
        <f t="shared" si="57"/>
        <v/>
      </c>
      <c r="AG471" s="136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6"/>
      <c r="AV471" s="136"/>
      <c r="AW471" s="116"/>
      <c r="AX471" s="116"/>
      <c r="AY471" s="116"/>
      <c r="AZ471" s="116"/>
      <c r="BA471" s="116"/>
      <c r="BB471" s="116"/>
      <c r="BC471" s="116"/>
      <c r="BD471" s="116"/>
      <c r="BE471" s="116"/>
      <c r="BF471" s="116"/>
      <c r="BG471" s="116"/>
      <c r="BH471" s="116"/>
      <c r="BI471" s="116"/>
      <c r="BJ471" s="116"/>
      <c r="BK471" s="116"/>
      <c r="BL471" s="116"/>
      <c r="BM471" s="116"/>
      <c r="BN471" s="116"/>
      <c r="BO471" s="117" t="str">
        <f t="shared" si="58"/>
        <v/>
      </c>
      <c r="BP471" s="117"/>
      <c r="BQ471" s="117"/>
      <c r="BR471" s="117"/>
      <c r="BS471" s="117"/>
      <c r="BT471" s="117"/>
      <c r="BU471" s="117"/>
      <c r="BV471" s="117"/>
      <c r="BW471" s="117"/>
      <c r="BX471" s="117"/>
      <c r="BY471" s="117"/>
      <c r="BZ471" s="117"/>
      <c r="CA471" s="8"/>
      <c r="CB471" s="24" t="str">
        <f t="shared" si="55"/>
        <v>Riadok bude skrytý.</v>
      </c>
      <c r="CC471" s="28" t="s">
        <v>9</v>
      </c>
      <c r="CW471" s="3">
        <f t="shared" si="52"/>
        <v>0</v>
      </c>
      <c r="CX471" s="3">
        <f t="shared" si="59"/>
        <v>0</v>
      </c>
      <c r="CZ471" s="3">
        <f t="shared" si="56"/>
        <v>1</v>
      </c>
      <c r="DA471" s="35">
        <f t="shared" si="53"/>
        <v>0</v>
      </c>
      <c r="DZ471" s="10"/>
    </row>
    <row r="472" spans="1:130" hidden="1" x14ac:dyDescent="0.25">
      <c r="A472" s="7"/>
      <c r="B472" s="137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  <c r="AC472" s="138"/>
      <c r="AD472" s="138"/>
      <c r="AE472" s="138"/>
      <c r="AF472" s="139" t="str">
        <f t="shared" si="57"/>
        <v/>
      </c>
      <c r="AG472" s="139"/>
      <c r="AH472" s="139"/>
      <c r="AI472" s="139"/>
      <c r="AJ472" s="139"/>
      <c r="AK472" s="139"/>
      <c r="AL472" s="139"/>
      <c r="AM472" s="139"/>
      <c r="AN472" s="139"/>
      <c r="AO472" s="139"/>
      <c r="AP472" s="139"/>
      <c r="AQ472" s="139"/>
      <c r="AR472" s="139"/>
      <c r="AS472" s="139"/>
      <c r="AT472" s="139"/>
      <c r="AU472" s="139"/>
      <c r="AV472" s="139"/>
      <c r="AW472" s="122"/>
      <c r="AX472" s="122"/>
      <c r="AY472" s="122"/>
      <c r="AZ472" s="122"/>
      <c r="BA472" s="122"/>
      <c r="BB472" s="122"/>
      <c r="BC472" s="122"/>
      <c r="BD472" s="122"/>
      <c r="BE472" s="122"/>
      <c r="BF472" s="122"/>
      <c r="BG472" s="122"/>
      <c r="BH472" s="122"/>
      <c r="BI472" s="122"/>
      <c r="BJ472" s="122"/>
      <c r="BK472" s="122"/>
      <c r="BL472" s="122"/>
      <c r="BM472" s="122"/>
      <c r="BN472" s="122"/>
      <c r="BO472" s="123" t="str">
        <f t="shared" si="58"/>
        <v/>
      </c>
      <c r="BP472" s="123"/>
      <c r="BQ472" s="123"/>
      <c r="BR472" s="123"/>
      <c r="BS472" s="123"/>
      <c r="BT472" s="123"/>
      <c r="BU472" s="123"/>
      <c r="BV472" s="123"/>
      <c r="BW472" s="123"/>
      <c r="BX472" s="123"/>
      <c r="BY472" s="123"/>
      <c r="BZ472" s="123"/>
      <c r="CA472" s="8"/>
      <c r="CB472" s="24" t="str">
        <f t="shared" si="55"/>
        <v>Riadok bude skrytý.</v>
      </c>
      <c r="CC472" s="28" t="s">
        <v>9</v>
      </c>
      <c r="CW472" s="3">
        <f t="shared" si="52"/>
        <v>0</v>
      </c>
      <c r="CX472" s="3">
        <f>+IF(SUM(CX463:CX471)=0,0,1)</f>
        <v>0</v>
      </c>
      <c r="CZ472" s="3">
        <f t="shared" si="56"/>
        <v>1</v>
      </c>
      <c r="DA472" s="35">
        <f t="shared" si="53"/>
        <v>0</v>
      </c>
      <c r="DZ472" s="10"/>
    </row>
    <row r="473" spans="1:130" hidden="1" x14ac:dyDescent="0.25">
      <c r="A473" s="7"/>
      <c r="B473" s="126" t="s">
        <v>142</v>
      </c>
      <c r="C473" s="126"/>
      <c r="D473" s="126"/>
      <c r="E473" s="126"/>
      <c r="F473" s="126"/>
      <c r="G473" s="126"/>
      <c r="H473" s="126"/>
      <c r="I473" s="126"/>
      <c r="J473" s="126"/>
      <c r="K473" s="126"/>
      <c r="L473" s="126"/>
      <c r="M473" s="126"/>
      <c r="N473" s="126"/>
      <c r="O473" s="126"/>
      <c r="P473" s="126"/>
      <c r="Q473" s="126"/>
      <c r="R473" s="126"/>
      <c r="S473" s="126"/>
      <c r="T473" s="126"/>
      <c r="U473" s="126"/>
      <c r="V473" s="126"/>
      <c r="W473" s="126"/>
      <c r="X473" s="126"/>
      <c r="Y473" s="126"/>
      <c r="Z473" s="126"/>
      <c r="AA473" s="126"/>
      <c r="AB473" s="126"/>
      <c r="AC473" s="126"/>
      <c r="AD473" s="126"/>
      <c r="AE473" s="126"/>
      <c r="AF473" s="126"/>
      <c r="AG473" s="126"/>
      <c r="AH473" s="126"/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  <c r="BI473" s="126"/>
      <c r="BJ473" s="126"/>
      <c r="BK473" s="126"/>
      <c r="BL473" s="126"/>
      <c r="BM473" s="126"/>
      <c r="BN473" s="126"/>
      <c r="BO473" s="126"/>
      <c r="BP473" s="126"/>
      <c r="BQ473" s="126"/>
      <c r="BR473" s="126"/>
      <c r="BS473" s="126"/>
      <c r="BT473" s="126"/>
      <c r="BU473" s="126"/>
      <c r="BV473" s="126"/>
      <c r="BW473" s="126"/>
      <c r="BX473" s="126"/>
      <c r="BY473" s="126"/>
      <c r="BZ473" s="126"/>
      <c r="CA473" s="12" t="s">
        <v>4</v>
      </c>
      <c r="CB473" s="24" t="str">
        <f t="shared" si="55"/>
        <v>Riadok bude skrytý.</v>
      </c>
      <c r="CC473" s="28" t="s">
        <v>9</v>
      </c>
      <c r="CW473" s="3">
        <f t="shared" si="52"/>
        <v>0</v>
      </c>
      <c r="CX473" s="3">
        <f>+IF(SUM(CX475:CX484)=0,0,1)</f>
        <v>0</v>
      </c>
      <c r="CZ473" s="3">
        <f t="shared" si="56"/>
        <v>1</v>
      </c>
      <c r="DA473" s="35">
        <f t="shared" si="53"/>
        <v>0</v>
      </c>
      <c r="DZ473" s="10"/>
    </row>
    <row r="474" spans="1:130" ht="15" hidden="1" customHeight="1" x14ac:dyDescent="0.25">
      <c r="A474" s="7"/>
      <c r="B474" s="140" t="s">
        <v>137</v>
      </c>
      <c r="C474" s="140"/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1" t="s">
        <v>138</v>
      </c>
      <c r="R474" s="141"/>
      <c r="S474" s="141"/>
      <c r="T474" s="141"/>
      <c r="U474" s="141"/>
      <c r="V474" s="141"/>
      <c r="W474" s="141"/>
      <c r="X474" s="141"/>
      <c r="Y474" s="141"/>
      <c r="Z474" s="141"/>
      <c r="AA474" s="141"/>
      <c r="AB474" s="141"/>
      <c r="AC474" s="141"/>
      <c r="AD474" s="141"/>
      <c r="AE474" s="141"/>
      <c r="AF474" s="130" t="s">
        <v>139</v>
      </c>
      <c r="AG474" s="130"/>
      <c r="AH474" s="130"/>
      <c r="AI474" s="130"/>
      <c r="AJ474" s="130"/>
      <c r="AK474" s="130"/>
      <c r="AL474" s="130"/>
      <c r="AM474" s="130"/>
      <c r="AN474" s="130"/>
      <c r="AO474" s="130"/>
      <c r="AP474" s="130"/>
      <c r="AQ474" s="130"/>
      <c r="AR474" s="130"/>
      <c r="AS474" s="130"/>
      <c r="AT474" s="130"/>
      <c r="AU474" s="130"/>
      <c r="AV474" s="130"/>
      <c r="AW474" s="130" t="s">
        <v>140</v>
      </c>
      <c r="AX474" s="130"/>
      <c r="AY474" s="130"/>
      <c r="AZ474" s="130"/>
      <c r="BA474" s="130"/>
      <c r="BB474" s="130"/>
      <c r="BC474" s="130"/>
      <c r="BD474" s="130"/>
      <c r="BE474" s="130"/>
      <c r="BF474" s="130"/>
      <c r="BG474" s="130"/>
      <c r="BH474" s="130"/>
      <c r="BI474" s="130"/>
      <c r="BJ474" s="130"/>
      <c r="BK474" s="130"/>
      <c r="BL474" s="130"/>
      <c r="BM474" s="130"/>
      <c r="BN474" s="130"/>
      <c r="BO474" s="131" t="s">
        <v>141</v>
      </c>
      <c r="BP474" s="131"/>
      <c r="BQ474" s="131"/>
      <c r="BR474" s="131"/>
      <c r="BS474" s="131"/>
      <c r="BT474" s="131"/>
      <c r="BU474" s="131"/>
      <c r="BV474" s="131"/>
      <c r="BW474" s="131"/>
      <c r="BX474" s="131"/>
      <c r="BY474" s="131"/>
      <c r="BZ474" s="131"/>
      <c r="CA474" s="8"/>
      <c r="CB474" s="24" t="str">
        <f t="shared" si="55"/>
        <v>Riadok bude skrytý.</v>
      </c>
      <c r="CC474" s="28" t="s">
        <v>9</v>
      </c>
      <c r="CW474" s="3">
        <f t="shared" si="52"/>
        <v>0</v>
      </c>
      <c r="CX474" s="3">
        <f>+IF(SUM(CX475:CX484)=0,0,1)</f>
        <v>0</v>
      </c>
      <c r="CZ474" s="3">
        <f t="shared" si="56"/>
        <v>1</v>
      </c>
      <c r="DA474" s="35">
        <f t="shared" si="53"/>
        <v>0</v>
      </c>
      <c r="DZ474" s="10"/>
    </row>
    <row r="475" spans="1:130" ht="15" hidden="1" customHeight="1" x14ac:dyDescent="0.25">
      <c r="A475" s="7"/>
      <c r="B475" s="134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6" t="str">
        <f t="shared" ref="AF475:AF484" si="60">+IF(B475="","",ROUND(B475*Q475,2))</f>
        <v/>
      </c>
      <c r="AG475" s="136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6"/>
      <c r="AV475" s="136"/>
      <c r="AW475" s="116"/>
      <c r="AX475" s="116"/>
      <c r="AY475" s="116"/>
      <c r="AZ475" s="116"/>
      <c r="BA475" s="116"/>
      <c r="BB475" s="116"/>
      <c r="BC475" s="116"/>
      <c r="BD475" s="116"/>
      <c r="BE475" s="116"/>
      <c r="BF475" s="116"/>
      <c r="BG475" s="116"/>
      <c r="BH475" s="116"/>
      <c r="BI475" s="116"/>
      <c r="BJ475" s="116"/>
      <c r="BK475" s="116"/>
      <c r="BL475" s="116"/>
      <c r="BM475" s="116"/>
      <c r="BN475" s="116"/>
      <c r="BO475" s="117" t="str">
        <f t="shared" ref="BO475:BO484" si="61">+IF(AF475="","",IF(AW475="","",IF(ROUND(AF475/AW475,4)&gt;100%,"chyba",ROUND(AF475/AW475,4))))</f>
        <v/>
      </c>
      <c r="BP475" s="117"/>
      <c r="BQ475" s="117"/>
      <c r="BR475" s="117"/>
      <c r="BS475" s="117"/>
      <c r="BT475" s="117"/>
      <c r="BU475" s="117"/>
      <c r="BV475" s="117"/>
      <c r="BW475" s="117"/>
      <c r="BX475" s="117"/>
      <c r="BY475" s="117"/>
      <c r="BZ475" s="117"/>
      <c r="CA475" s="33"/>
      <c r="CB475" s="24" t="str">
        <f t="shared" si="55"/>
        <v>Riadok bude skrytý.</v>
      </c>
      <c r="CC475" s="28" t="s">
        <v>9</v>
      </c>
      <c r="CW475" s="3">
        <f t="shared" si="52"/>
        <v>0</v>
      </c>
      <c r="CX475" s="3">
        <f t="shared" ref="CX475:CX483" si="62">+IF(B475="",IF(Q475="",IF(AW475="",0,1),1),1)</f>
        <v>0</v>
      </c>
      <c r="CZ475" s="3">
        <f t="shared" si="56"/>
        <v>1</v>
      </c>
      <c r="DA475" s="35">
        <f t="shared" si="53"/>
        <v>0</v>
      </c>
      <c r="DZ475" s="10"/>
    </row>
    <row r="476" spans="1:130" ht="15" hidden="1" customHeight="1" x14ac:dyDescent="0.25">
      <c r="A476" s="7"/>
      <c r="B476" s="134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6" t="str">
        <f t="shared" si="60"/>
        <v/>
      </c>
      <c r="AG476" s="136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6"/>
      <c r="AV476" s="136"/>
      <c r="AW476" s="116"/>
      <c r="AX476" s="116"/>
      <c r="AY476" s="116"/>
      <c r="AZ476" s="116"/>
      <c r="BA476" s="116"/>
      <c r="BB476" s="116"/>
      <c r="BC476" s="116"/>
      <c r="BD476" s="116"/>
      <c r="BE476" s="116"/>
      <c r="BF476" s="116"/>
      <c r="BG476" s="116"/>
      <c r="BH476" s="116"/>
      <c r="BI476" s="116"/>
      <c r="BJ476" s="116"/>
      <c r="BK476" s="116"/>
      <c r="BL476" s="116"/>
      <c r="BM476" s="116"/>
      <c r="BN476" s="116"/>
      <c r="BO476" s="117" t="str">
        <f t="shared" si="61"/>
        <v/>
      </c>
      <c r="BP476" s="117"/>
      <c r="BQ476" s="117"/>
      <c r="BR476" s="117"/>
      <c r="BS476" s="117"/>
      <c r="BT476" s="117"/>
      <c r="BU476" s="117"/>
      <c r="BV476" s="117"/>
      <c r="BW476" s="117"/>
      <c r="BX476" s="117"/>
      <c r="BY476" s="117"/>
      <c r="BZ476" s="117"/>
      <c r="CA476" s="33"/>
      <c r="CB476" s="24" t="str">
        <f t="shared" si="55"/>
        <v>Riadok bude skrytý.</v>
      </c>
      <c r="CC476" s="28" t="s">
        <v>9</v>
      </c>
      <c r="CW476" s="3">
        <f t="shared" si="52"/>
        <v>0</v>
      </c>
      <c r="CX476" s="3">
        <f t="shared" si="62"/>
        <v>0</v>
      </c>
      <c r="CZ476" s="3">
        <f t="shared" si="56"/>
        <v>1</v>
      </c>
      <c r="DA476" s="35">
        <f t="shared" si="53"/>
        <v>0</v>
      </c>
      <c r="DZ476" s="10"/>
    </row>
    <row r="477" spans="1:130" ht="15" hidden="1" customHeight="1" x14ac:dyDescent="0.25">
      <c r="A477" s="7"/>
      <c r="B477" s="134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6" t="str">
        <f t="shared" si="60"/>
        <v/>
      </c>
      <c r="AG477" s="136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6"/>
      <c r="AV477" s="136"/>
      <c r="AW477" s="116"/>
      <c r="AX477" s="116"/>
      <c r="AY477" s="116"/>
      <c r="AZ477" s="116"/>
      <c r="BA477" s="116"/>
      <c r="BB477" s="116"/>
      <c r="BC477" s="116"/>
      <c r="BD477" s="116"/>
      <c r="BE477" s="116"/>
      <c r="BF477" s="116"/>
      <c r="BG477" s="116"/>
      <c r="BH477" s="116"/>
      <c r="BI477" s="116"/>
      <c r="BJ477" s="116"/>
      <c r="BK477" s="116"/>
      <c r="BL477" s="116"/>
      <c r="BM477" s="116"/>
      <c r="BN477" s="116"/>
      <c r="BO477" s="117" t="str">
        <f t="shared" si="61"/>
        <v/>
      </c>
      <c r="BP477" s="117"/>
      <c r="BQ477" s="117"/>
      <c r="BR477" s="117"/>
      <c r="BS477" s="117"/>
      <c r="BT477" s="117"/>
      <c r="BU477" s="117"/>
      <c r="BV477" s="117"/>
      <c r="BW477" s="117"/>
      <c r="BX477" s="117"/>
      <c r="BY477" s="117"/>
      <c r="BZ477" s="117"/>
      <c r="CA477" s="33"/>
      <c r="CB477" s="24" t="str">
        <f t="shared" si="55"/>
        <v>Riadok bude skrytý.</v>
      </c>
      <c r="CC477" s="28" t="s">
        <v>9</v>
      </c>
      <c r="CW477" s="3">
        <f t="shared" si="52"/>
        <v>0</v>
      </c>
      <c r="CX477" s="3">
        <f t="shared" si="62"/>
        <v>0</v>
      </c>
      <c r="CZ477" s="3">
        <f t="shared" si="56"/>
        <v>1</v>
      </c>
      <c r="DA477" s="35">
        <f t="shared" si="53"/>
        <v>0</v>
      </c>
      <c r="DZ477" s="10"/>
    </row>
    <row r="478" spans="1:130" ht="15" hidden="1" customHeight="1" x14ac:dyDescent="0.25">
      <c r="A478" s="7"/>
      <c r="B478" s="134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6" t="str">
        <f t="shared" si="60"/>
        <v/>
      </c>
      <c r="AG478" s="136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6"/>
      <c r="AV478" s="136"/>
      <c r="AW478" s="116"/>
      <c r="AX478" s="116"/>
      <c r="AY478" s="116"/>
      <c r="AZ478" s="116"/>
      <c r="BA478" s="116"/>
      <c r="BB478" s="116"/>
      <c r="BC478" s="116"/>
      <c r="BD478" s="116"/>
      <c r="BE478" s="116"/>
      <c r="BF478" s="116"/>
      <c r="BG478" s="116"/>
      <c r="BH478" s="116"/>
      <c r="BI478" s="116"/>
      <c r="BJ478" s="116"/>
      <c r="BK478" s="116"/>
      <c r="BL478" s="116"/>
      <c r="BM478" s="116"/>
      <c r="BN478" s="116"/>
      <c r="BO478" s="117" t="str">
        <f t="shared" si="61"/>
        <v/>
      </c>
      <c r="BP478" s="117"/>
      <c r="BQ478" s="117"/>
      <c r="BR478" s="117"/>
      <c r="BS478" s="117"/>
      <c r="BT478" s="117"/>
      <c r="BU478" s="117"/>
      <c r="BV478" s="117"/>
      <c r="BW478" s="117"/>
      <c r="BX478" s="117"/>
      <c r="BY478" s="117"/>
      <c r="BZ478" s="117"/>
      <c r="CA478" s="33"/>
      <c r="CB478" s="24" t="str">
        <f t="shared" si="55"/>
        <v>Riadok bude skrytý.</v>
      </c>
      <c r="CC478" s="28" t="s">
        <v>9</v>
      </c>
      <c r="CW478" s="3">
        <f t="shared" si="52"/>
        <v>0</v>
      </c>
      <c r="CX478" s="3">
        <f t="shared" si="62"/>
        <v>0</v>
      </c>
      <c r="CZ478" s="3">
        <f t="shared" si="56"/>
        <v>1</v>
      </c>
      <c r="DA478" s="35">
        <f t="shared" si="53"/>
        <v>0</v>
      </c>
      <c r="DZ478" s="10"/>
    </row>
    <row r="479" spans="1:130" ht="15" hidden="1" customHeight="1" x14ac:dyDescent="0.25">
      <c r="A479" s="7"/>
      <c r="B479" s="134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6" t="str">
        <f t="shared" si="60"/>
        <v/>
      </c>
      <c r="AG479" s="136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6"/>
      <c r="AV479" s="136"/>
      <c r="AW479" s="116"/>
      <c r="AX479" s="116"/>
      <c r="AY479" s="116"/>
      <c r="AZ479" s="116"/>
      <c r="BA479" s="116"/>
      <c r="BB479" s="116"/>
      <c r="BC479" s="116"/>
      <c r="BD479" s="116"/>
      <c r="BE479" s="116"/>
      <c r="BF479" s="116"/>
      <c r="BG479" s="116"/>
      <c r="BH479" s="116"/>
      <c r="BI479" s="116"/>
      <c r="BJ479" s="116"/>
      <c r="BK479" s="116"/>
      <c r="BL479" s="116"/>
      <c r="BM479" s="116"/>
      <c r="BN479" s="116"/>
      <c r="BO479" s="117" t="str">
        <f t="shared" si="61"/>
        <v/>
      </c>
      <c r="BP479" s="117"/>
      <c r="BQ479" s="117"/>
      <c r="BR479" s="117"/>
      <c r="BS479" s="117"/>
      <c r="BT479" s="117"/>
      <c r="BU479" s="117"/>
      <c r="BV479" s="117"/>
      <c r="BW479" s="117"/>
      <c r="BX479" s="117"/>
      <c r="BY479" s="117"/>
      <c r="BZ479" s="117"/>
      <c r="CA479" s="33"/>
      <c r="CB479" s="24" t="str">
        <f t="shared" si="55"/>
        <v>Riadok bude skrytý.</v>
      </c>
      <c r="CC479" s="28" t="s">
        <v>9</v>
      </c>
      <c r="CW479" s="3">
        <f t="shared" si="52"/>
        <v>0</v>
      </c>
      <c r="CX479" s="3">
        <f t="shared" si="62"/>
        <v>0</v>
      </c>
      <c r="CZ479" s="3">
        <f t="shared" si="56"/>
        <v>1</v>
      </c>
      <c r="DA479" s="35">
        <f t="shared" si="53"/>
        <v>0</v>
      </c>
      <c r="DZ479" s="10"/>
    </row>
    <row r="480" spans="1:130" ht="15" hidden="1" customHeight="1" x14ac:dyDescent="0.25">
      <c r="A480" s="7"/>
      <c r="B480" s="134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6" t="str">
        <f t="shared" si="60"/>
        <v/>
      </c>
      <c r="AG480" s="136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6"/>
      <c r="AV480" s="136"/>
      <c r="AW480" s="116"/>
      <c r="AX480" s="116"/>
      <c r="AY480" s="116"/>
      <c r="AZ480" s="116"/>
      <c r="BA480" s="116"/>
      <c r="BB480" s="116"/>
      <c r="BC480" s="116"/>
      <c r="BD480" s="116"/>
      <c r="BE480" s="116"/>
      <c r="BF480" s="116"/>
      <c r="BG480" s="116"/>
      <c r="BH480" s="116"/>
      <c r="BI480" s="116"/>
      <c r="BJ480" s="116"/>
      <c r="BK480" s="116"/>
      <c r="BL480" s="116"/>
      <c r="BM480" s="116"/>
      <c r="BN480" s="116"/>
      <c r="BO480" s="117" t="str">
        <f t="shared" si="61"/>
        <v/>
      </c>
      <c r="BP480" s="117"/>
      <c r="BQ480" s="117"/>
      <c r="BR480" s="117"/>
      <c r="BS480" s="117"/>
      <c r="BT480" s="117"/>
      <c r="BU480" s="117"/>
      <c r="BV480" s="117"/>
      <c r="BW480" s="117"/>
      <c r="BX480" s="117"/>
      <c r="BY480" s="117"/>
      <c r="BZ480" s="117"/>
      <c r="CA480" s="33"/>
      <c r="CB480" s="24" t="str">
        <f t="shared" si="55"/>
        <v>Riadok bude skrytý.</v>
      </c>
      <c r="CC480" s="28" t="s">
        <v>9</v>
      </c>
      <c r="CW480" s="3">
        <f t="shared" si="52"/>
        <v>0</v>
      </c>
      <c r="CX480" s="3">
        <f t="shared" si="62"/>
        <v>0</v>
      </c>
      <c r="CZ480" s="3">
        <f t="shared" si="56"/>
        <v>1</v>
      </c>
      <c r="DA480" s="35">
        <f t="shared" si="53"/>
        <v>0</v>
      </c>
      <c r="DZ480" s="10"/>
    </row>
    <row r="481" spans="1:130" ht="15" hidden="1" customHeight="1" x14ac:dyDescent="0.25">
      <c r="A481" s="7"/>
      <c r="B481" s="134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6" t="str">
        <f t="shared" si="60"/>
        <v/>
      </c>
      <c r="AG481" s="136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6"/>
      <c r="AV481" s="136"/>
      <c r="AW481" s="116"/>
      <c r="AX481" s="116"/>
      <c r="AY481" s="116"/>
      <c r="AZ481" s="116"/>
      <c r="BA481" s="116"/>
      <c r="BB481" s="116"/>
      <c r="BC481" s="116"/>
      <c r="BD481" s="116"/>
      <c r="BE481" s="116"/>
      <c r="BF481" s="116"/>
      <c r="BG481" s="116"/>
      <c r="BH481" s="116"/>
      <c r="BI481" s="116"/>
      <c r="BJ481" s="116"/>
      <c r="BK481" s="116"/>
      <c r="BL481" s="116"/>
      <c r="BM481" s="116"/>
      <c r="BN481" s="116"/>
      <c r="BO481" s="117" t="str">
        <f t="shared" si="61"/>
        <v/>
      </c>
      <c r="BP481" s="117"/>
      <c r="BQ481" s="117"/>
      <c r="BR481" s="117"/>
      <c r="BS481" s="117"/>
      <c r="BT481" s="117"/>
      <c r="BU481" s="117"/>
      <c r="BV481" s="117"/>
      <c r="BW481" s="117"/>
      <c r="BX481" s="117"/>
      <c r="BY481" s="117"/>
      <c r="BZ481" s="117"/>
      <c r="CA481" s="33"/>
      <c r="CB481" s="24" t="str">
        <f t="shared" si="55"/>
        <v>Riadok bude skrytý.</v>
      </c>
      <c r="CC481" s="28" t="s">
        <v>9</v>
      </c>
      <c r="CW481" s="3">
        <f t="shared" si="52"/>
        <v>0</v>
      </c>
      <c r="CX481" s="3">
        <f t="shared" si="62"/>
        <v>0</v>
      </c>
      <c r="CZ481" s="3">
        <f t="shared" si="56"/>
        <v>1</v>
      </c>
      <c r="DA481" s="35">
        <f t="shared" si="53"/>
        <v>0</v>
      </c>
      <c r="DZ481" s="10"/>
    </row>
    <row r="482" spans="1:130" ht="15" hidden="1" customHeight="1" x14ac:dyDescent="0.25">
      <c r="A482" s="7"/>
      <c r="B482" s="134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6" t="str">
        <f t="shared" si="60"/>
        <v/>
      </c>
      <c r="AG482" s="136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6"/>
      <c r="AV482" s="136"/>
      <c r="AW482" s="116"/>
      <c r="AX482" s="116"/>
      <c r="AY482" s="116"/>
      <c r="AZ482" s="116"/>
      <c r="BA482" s="116"/>
      <c r="BB482" s="116"/>
      <c r="BC482" s="116"/>
      <c r="BD482" s="116"/>
      <c r="BE482" s="116"/>
      <c r="BF482" s="116"/>
      <c r="BG482" s="116"/>
      <c r="BH482" s="116"/>
      <c r="BI482" s="116"/>
      <c r="BJ482" s="116"/>
      <c r="BK482" s="116"/>
      <c r="BL482" s="116"/>
      <c r="BM482" s="116"/>
      <c r="BN482" s="116"/>
      <c r="BO482" s="117" t="str">
        <f t="shared" si="61"/>
        <v/>
      </c>
      <c r="BP482" s="117"/>
      <c r="BQ482" s="117"/>
      <c r="BR482" s="117"/>
      <c r="BS482" s="117"/>
      <c r="BT482" s="117"/>
      <c r="BU482" s="117"/>
      <c r="BV482" s="117"/>
      <c r="BW482" s="117"/>
      <c r="BX482" s="117"/>
      <c r="BY482" s="117"/>
      <c r="BZ482" s="117"/>
      <c r="CA482" s="33"/>
      <c r="CB482" s="24" t="str">
        <f t="shared" si="55"/>
        <v>Riadok bude skrytý.</v>
      </c>
      <c r="CC482" s="28" t="s">
        <v>9</v>
      </c>
      <c r="CW482" s="3">
        <f t="shared" si="52"/>
        <v>0</v>
      </c>
      <c r="CX482" s="3">
        <f t="shared" si="62"/>
        <v>0</v>
      </c>
      <c r="CZ482" s="3">
        <f t="shared" si="56"/>
        <v>1</v>
      </c>
      <c r="DA482" s="35">
        <f t="shared" si="53"/>
        <v>0</v>
      </c>
      <c r="DZ482" s="10"/>
    </row>
    <row r="483" spans="1:130" ht="15" hidden="1" customHeight="1" x14ac:dyDescent="0.25">
      <c r="A483" s="7"/>
      <c r="B483" s="134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6" t="str">
        <f t="shared" si="60"/>
        <v/>
      </c>
      <c r="AG483" s="136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6"/>
      <c r="AV483" s="136"/>
      <c r="AW483" s="116"/>
      <c r="AX483" s="116"/>
      <c r="AY483" s="116"/>
      <c r="AZ483" s="116"/>
      <c r="BA483" s="116"/>
      <c r="BB483" s="116"/>
      <c r="BC483" s="116"/>
      <c r="BD483" s="116"/>
      <c r="BE483" s="116"/>
      <c r="BF483" s="116"/>
      <c r="BG483" s="116"/>
      <c r="BH483" s="116"/>
      <c r="BI483" s="116"/>
      <c r="BJ483" s="116"/>
      <c r="BK483" s="116"/>
      <c r="BL483" s="116"/>
      <c r="BM483" s="116"/>
      <c r="BN483" s="116"/>
      <c r="BO483" s="117" t="str">
        <f t="shared" si="61"/>
        <v/>
      </c>
      <c r="BP483" s="117"/>
      <c r="BQ483" s="117"/>
      <c r="BR483" s="117"/>
      <c r="BS483" s="117"/>
      <c r="BT483" s="117"/>
      <c r="BU483" s="117"/>
      <c r="BV483" s="117"/>
      <c r="BW483" s="117"/>
      <c r="BX483" s="117"/>
      <c r="BY483" s="117"/>
      <c r="BZ483" s="117"/>
      <c r="CA483" s="33"/>
      <c r="CB483" s="24" t="str">
        <f t="shared" si="55"/>
        <v>Riadok bude skrytý.</v>
      </c>
      <c r="CC483" s="28" t="s">
        <v>9</v>
      </c>
      <c r="CW483" s="3">
        <f t="shared" si="52"/>
        <v>0</v>
      </c>
      <c r="CX483" s="3">
        <f t="shared" si="62"/>
        <v>0</v>
      </c>
      <c r="CZ483" s="3">
        <f t="shared" si="56"/>
        <v>1</v>
      </c>
      <c r="DA483" s="35">
        <f t="shared" si="53"/>
        <v>0</v>
      </c>
      <c r="DZ483" s="10"/>
    </row>
    <row r="484" spans="1:130" ht="15" hidden="1" customHeight="1" x14ac:dyDescent="0.25">
      <c r="A484" s="7"/>
      <c r="B484" s="137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  <c r="AA484" s="138"/>
      <c r="AB484" s="138"/>
      <c r="AC484" s="138"/>
      <c r="AD484" s="138"/>
      <c r="AE484" s="138"/>
      <c r="AF484" s="139" t="str">
        <f t="shared" si="60"/>
        <v/>
      </c>
      <c r="AG484" s="139"/>
      <c r="AH484" s="139"/>
      <c r="AI484" s="139"/>
      <c r="AJ484" s="139"/>
      <c r="AK484" s="139"/>
      <c r="AL484" s="139"/>
      <c r="AM484" s="139"/>
      <c r="AN484" s="139"/>
      <c r="AO484" s="139"/>
      <c r="AP484" s="139"/>
      <c r="AQ484" s="139"/>
      <c r="AR484" s="139"/>
      <c r="AS484" s="139"/>
      <c r="AT484" s="139"/>
      <c r="AU484" s="139"/>
      <c r="AV484" s="139"/>
      <c r="AW484" s="122"/>
      <c r="AX484" s="122"/>
      <c r="AY484" s="122"/>
      <c r="AZ484" s="122"/>
      <c r="BA484" s="122"/>
      <c r="BB484" s="122"/>
      <c r="BC484" s="122"/>
      <c r="BD484" s="122"/>
      <c r="BE484" s="122"/>
      <c r="BF484" s="122"/>
      <c r="BG484" s="122"/>
      <c r="BH484" s="122"/>
      <c r="BI484" s="122"/>
      <c r="BJ484" s="122"/>
      <c r="BK484" s="122"/>
      <c r="BL484" s="122"/>
      <c r="BM484" s="122"/>
      <c r="BN484" s="122"/>
      <c r="BO484" s="123" t="str">
        <f t="shared" si="61"/>
        <v/>
      </c>
      <c r="BP484" s="123"/>
      <c r="BQ484" s="123"/>
      <c r="BR484" s="123"/>
      <c r="BS484" s="123"/>
      <c r="BT484" s="123"/>
      <c r="BU484" s="123"/>
      <c r="BV484" s="123"/>
      <c r="BW484" s="123"/>
      <c r="BX484" s="123"/>
      <c r="BY484" s="123"/>
      <c r="BZ484" s="123"/>
      <c r="CA484" s="33"/>
      <c r="CB484" s="24" t="str">
        <f t="shared" si="55"/>
        <v>Riadok bude skrytý.</v>
      </c>
      <c r="CC484" s="28" t="s">
        <v>9</v>
      </c>
      <c r="CW484" s="3">
        <f t="shared" si="52"/>
        <v>0</v>
      </c>
      <c r="CX484" s="3">
        <f>+IF(SUM(CX475:CX483)=0,0,1)</f>
        <v>0</v>
      </c>
      <c r="CZ484" s="3">
        <f t="shared" si="56"/>
        <v>1</v>
      </c>
      <c r="DA484" s="35">
        <f t="shared" si="53"/>
        <v>0</v>
      </c>
      <c r="DZ484" s="10"/>
    </row>
    <row r="485" spans="1:130" ht="15" hidden="1" customHeight="1" x14ac:dyDescent="0.25">
      <c r="A485" s="7"/>
      <c r="B485" s="126" t="s">
        <v>143</v>
      </c>
      <c r="C485" s="126"/>
      <c r="D485" s="126"/>
      <c r="E485" s="126"/>
      <c r="F485" s="126"/>
      <c r="G485" s="126"/>
      <c r="H485" s="126"/>
      <c r="I485" s="126"/>
      <c r="J485" s="126"/>
      <c r="K485" s="126"/>
      <c r="L485" s="126"/>
      <c r="M485" s="126"/>
      <c r="N485" s="126"/>
      <c r="O485" s="126"/>
      <c r="P485" s="126"/>
      <c r="Q485" s="126"/>
      <c r="R485" s="126"/>
      <c r="S485" s="126"/>
      <c r="T485" s="126"/>
      <c r="U485" s="126"/>
      <c r="V485" s="126"/>
      <c r="W485" s="126"/>
      <c r="X485" s="126"/>
      <c r="Y485" s="126"/>
      <c r="Z485" s="126"/>
      <c r="AA485" s="126"/>
      <c r="AB485" s="126"/>
      <c r="AC485" s="126"/>
      <c r="AD485" s="126"/>
      <c r="AE485" s="126"/>
      <c r="AF485" s="126"/>
      <c r="AG485" s="126"/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  <c r="BI485" s="126"/>
      <c r="BJ485" s="126"/>
      <c r="BK485" s="126"/>
      <c r="BL485" s="126"/>
      <c r="BM485" s="126"/>
      <c r="BN485" s="126"/>
      <c r="BO485" s="126"/>
      <c r="BP485" s="126"/>
      <c r="BQ485" s="126"/>
      <c r="BR485" s="126"/>
      <c r="BS485" s="126"/>
      <c r="BT485" s="126"/>
      <c r="BU485" s="126"/>
      <c r="BV485" s="126"/>
      <c r="BW485" s="126"/>
      <c r="BX485" s="126"/>
      <c r="BY485" s="126"/>
      <c r="BZ485" s="126"/>
      <c r="CA485" s="12" t="s">
        <v>4</v>
      </c>
      <c r="CB485" s="24" t="str">
        <f t="shared" si="55"/>
        <v>Riadok bude skrytý.</v>
      </c>
      <c r="CC485" s="28" t="s">
        <v>9</v>
      </c>
      <c r="CW485" s="3">
        <f t="shared" si="52"/>
        <v>0</v>
      </c>
      <c r="CX485" s="3">
        <f>+IF(SUM(CX487:CX496)=0,0,1)</f>
        <v>0</v>
      </c>
      <c r="CZ485" s="3">
        <f t="shared" si="56"/>
        <v>1</v>
      </c>
      <c r="DA485" s="35">
        <f t="shared" si="53"/>
        <v>0</v>
      </c>
      <c r="DZ485" s="10"/>
    </row>
    <row r="486" spans="1:130" ht="15" hidden="1" customHeight="1" x14ac:dyDescent="0.25">
      <c r="A486" s="7"/>
      <c r="B486" s="140" t="s">
        <v>137</v>
      </c>
      <c r="C486" s="140"/>
      <c r="D486" s="140"/>
      <c r="E486" s="140"/>
      <c r="F486" s="140"/>
      <c r="G486" s="140"/>
      <c r="H486" s="140"/>
      <c r="I486" s="140"/>
      <c r="J486" s="140"/>
      <c r="K486" s="140"/>
      <c r="L486" s="140"/>
      <c r="M486" s="141" t="s">
        <v>144</v>
      </c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  <c r="Y486" s="141"/>
      <c r="Z486" s="141"/>
      <c r="AA486" s="141"/>
      <c r="AB486" s="130" t="s">
        <v>139</v>
      </c>
      <c r="AC486" s="130"/>
      <c r="AD486" s="130"/>
      <c r="AE486" s="130"/>
      <c r="AF486" s="130"/>
      <c r="AG486" s="130"/>
      <c r="AH486" s="130"/>
      <c r="AI486" s="130"/>
      <c r="AJ486" s="130"/>
      <c r="AK486" s="130"/>
      <c r="AL486" s="130"/>
      <c r="AM486" s="130"/>
      <c r="AN486" s="130"/>
      <c r="AO486" s="141" t="s">
        <v>137</v>
      </c>
      <c r="AP486" s="141"/>
      <c r="AQ486" s="141"/>
      <c r="AR486" s="141"/>
      <c r="AS486" s="141"/>
      <c r="AT486" s="141"/>
      <c r="AU486" s="141"/>
      <c r="AV486" s="141"/>
      <c r="AW486" s="141"/>
      <c r="AX486" s="141"/>
      <c r="AY486" s="141"/>
      <c r="AZ486" s="141" t="s">
        <v>145</v>
      </c>
      <c r="BA486" s="141"/>
      <c r="BB486" s="141"/>
      <c r="BC486" s="141"/>
      <c r="BD486" s="141"/>
      <c r="BE486" s="141"/>
      <c r="BF486" s="141"/>
      <c r="BG486" s="141"/>
      <c r="BH486" s="141"/>
      <c r="BI486" s="141"/>
      <c r="BJ486" s="141"/>
      <c r="BK486" s="141"/>
      <c r="BL486" s="141"/>
      <c r="BM486" s="141"/>
      <c r="BN486" s="141"/>
      <c r="BO486" s="142" t="s">
        <v>139</v>
      </c>
      <c r="BP486" s="142"/>
      <c r="BQ486" s="142"/>
      <c r="BR486" s="142"/>
      <c r="BS486" s="142"/>
      <c r="BT486" s="142"/>
      <c r="BU486" s="142"/>
      <c r="BV486" s="142"/>
      <c r="BW486" s="142"/>
      <c r="BX486" s="142"/>
      <c r="BY486" s="142"/>
      <c r="BZ486" s="142"/>
      <c r="CA486" s="8"/>
      <c r="CB486" s="24" t="str">
        <f t="shared" si="55"/>
        <v>Riadok bude skrytý.</v>
      </c>
      <c r="CC486" s="28" t="s">
        <v>9</v>
      </c>
      <c r="CW486" s="3">
        <f t="shared" si="52"/>
        <v>0</v>
      </c>
      <c r="CX486" s="3">
        <f>+IF(SUM(CX487:CX496)=0,0,1)</f>
        <v>0</v>
      </c>
      <c r="CZ486" s="3">
        <f t="shared" si="56"/>
        <v>1</v>
      </c>
      <c r="DA486" s="35">
        <f t="shared" si="53"/>
        <v>0</v>
      </c>
      <c r="DZ486" s="10"/>
    </row>
    <row r="487" spans="1:130" ht="15" hidden="1" customHeight="1" x14ac:dyDescent="0.25">
      <c r="A487" s="7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5" t="str">
        <f t="shared" ref="AB487:AB496" si="63">IF(B487="","",ROUND(B487*M487,2))</f>
        <v/>
      </c>
      <c r="AC487" s="115"/>
      <c r="AD487" s="115"/>
      <c r="AE487" s="115"/>
      <c r="AF487" s="115"/>
      <c r="AG487" s="115"/>
      <c r="AH487" s="115"/>
      <c r="AI487" s="115"/>
      <c r="AJ487" s="115"/>
      <c r="AK487" s="115"/>
      <c r="AL487" s="115"/>
      <c r="AM487" s="115"/>
      <c r="AN487" s="115"/>
      <c r="AO487" s="132"/>
      <c r="AP487" s="132"/>
      <c r="AQ487" s="132"/>
      <c r="AR487" s="132"/>
      <c r="AS487" s="132"/>
      <c r="AT487" s="132"/>
      <c r="AU487" s="132"/>
      <c r="AV487" s="132"/>
      <c r="AW487" s="132"/>
      <c r="AX487" s="132"/>
      <c r="AY487" s="132"/>
      <c r="AZ487" s="113"/>
      <c r="BA487" s="113"/>
      <c r="BB487" s="113"/>
      <c r="BC487" s="113"/>
      <c r="BD487" s="113"/>
      <c r="BE487" s="113"/>
      <c r="BF487" s="113"/>
      <c r="BG487" s="113"/>
      <c r="BH487" s="113"/>
      <c r="BI487" s="113"/>
      <c r="BJ487" s="113"/>
      <c r="BK487" s="113"/>
      <c r="BL487" s="113"/>
      <c r="BM487" s="113"/>
      <c r="BN487" s="113"/>
      <c r="BO487" s="133" t="str">
        <f t="shared" ref="BO487:BO496" si="64">IF(AO487="","",ROUND(AO487*AZ487,2))</f>
        <v/>
      </c>
      <c r="BP487" s="133"/>
      <c r="BQ487" s="133"/>
      <c r="BR487" s="133"/>
      <c r="BS487" s="133"/>
      <c r="BT487" s="133"/>
      <c r="BU487" s="133"/>
      <c r="BV487" s="133"/>
      <c r="BW487" s="133"/>
      <c r="BX487" s="133"/>
      <c r="BY487" s="133"/>
      <c r="BZ487" s="133"/>
      <c r="CA487" s="33"/>
      <c r="CB487" s="24" t="str">
        <f t="shared" si="55"/>
        <v>Riadok bude skrytý.</v>
      </c>
      <c r="CC487" s="28" t="s">
        <v>9</v>
      </c>
      <c r="CW487" s="3">
        <f t="shared" si="52"/>
        <v>0</v>
      </c>
      <c r="CX487" s="3">
        <f t="shared" ref="CX487:CX495" si="65">+IF(B487="",IF(M487="",IF(AO487="",IF(AZ487="",0,1),1),1),1)</f>
        <v>0</v>
      </c>
      <c r="CZ487" s="3">
        <f t="shared" si="56"/>
        <v>1</v>
      </c>
      <c r="DA487" s="35">
        <f t="shared" si="53"/>
        <v>0</v>
      </c>
      <c r="DZ487" s="10"/>
    </row>
    <row r="488" spans="1:130" ht="15" hidden="1" customHeight="1" x14ac:dyDescent="0.25">
      <c r="A488" s="7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5" t="str">
        <f t="shared" si="63"/>
        <v/>
      </c>
      <c r="AC488" s="115"/>
      <c r="AD488" s="115"/>
      <c r="AE488" s="115"/>
      <c r="AF488" s="115"/>
      <c r="AG488" s="115"/>
      <c r="AH488" s="115"/>
      <c r="AI488" s="115"/>
      <c r="AJ488" s="115"/>
      <c r="AK488" s="115"/>
      <c r="AL488" s="115"/>
      <c r="AM488" s="115"/>
      <c r="AN488" s="115"/>
      <c r="AO488" s="132"/>
      <c r="AP488" s="132"/>
      <c r="AQ488" s="132"/>
      <c r="AR488" s="132"/>
      <c r="AS488" s="132"/>
      <c r="AT488" s="132"/>
      <c r="AU488" s="132"/>
      <c r="AV488" s="132"/>
      <c r="AW488" s="132"/>
      <c r="AX488" s="132"/>
      <c r="AY488" s="132"/>
      <c r="AZ488" s="113"/>
      <c r="BA488" s="113"/>
      <c r="BB488" s="113"/>
      <c r="BC488" s="113"/>
      <c r="BD488" s="113"/>
      <c r="BE488" s="113"/>
      <c r="BF488" s="113"/>
      <c r="BG488" s="113"/>
      <c r="BH488" s="113"/>
      <c r="BI488" s="113"/>
      <c r="BJ488" s="113"/>
      <c r="BK488" s="113"/>
      <c r="BL488" s="113"/>
      <c r="BM488" s="113"/>
      <c r="BN488" s="113"/>
      <c r="BO488" s="133" t="str">
        <f t="shared" si="64"/>
        <v/>
      </c>
      <c r="BP488" s="133"/>
      <c r="BQ488" s="133"/>
      <c r="BR488" s="133"/>
      <c r="BS488" s="133"/>
      <c r="BT488" s="133"/>
      <c r="BU488" s="133"/>
      <c r="BV488" s="133"/>
      <c r="BW488" s="133"/>
      <c r="BX488" s="133"/>
      <c r="BY488" s="133"/>
      <c r="BZ488" s="133"/>
      <c r="CA488" s="33"/>
      <c r="CB488" s="24" t="str">
        <f t="shared" si="55"/>
        <v>Riadok bude skrytý.</v>
      </c>
      <c r="CC488" s="28" t="s">
        <v>9</v>
      </c>
      <c r="CW488" s="3">
        <f t="shared" si="52"/>
        <v>0</v>
      </c>
      <c r="CX488" s="3">
        <f t="shared" si="65"/>
        <v>0</v>
      </c>
      <c r="CZ488" s="3">
        <f t="shared" si="56"/>
        <v>1</v>
      </c>
      <c r="DA488" s="35">
        <f t="shared" si="53"/>
        <v>0</v>
      </c>
      <c r="DZ488" s="10"/>
    </row>
    <row r="489" spans="1:130" ht="15" hidden="1" customHeight="1" x14ac:dyDescent="0.25">
      <c r="A489" s="7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5" t="str">
        <f t="shared" si="63"/>
        <v/>
      </c>
      <c r="AC489" s="115"/>
      <c r="AD489" s="115"/>
      <c r="AE489" s="115"/>
      <c r="AF489" s="115"/>
      <c r="AG489" s="115"/>
      <c r="AH489" s="115"/>
      <c r="AI489" s="115"/>
      <c r="AJ489" s="115"/>
      <c r="AK489" s="115"/>
      <c r="AL489" s="115"/>
      <c r="AM489" s="115"/>
      <c r="AN489" s="115"/>
      <c r="AO489" s="132"/>
      <c r="AP489" s="132"/>
      <c r="AQ489" s="132"/>
      <c r="AR489" s="132"/>
      <c r="AS489" s="132"/>
      <c r="AT489" s="132"/>
      <c r="AU489" s="132"/>
      <c r="AV489" s="132"/>
      <c r="AW489" s="132"/>
      <c r="AX489" s="132"/>
      <c r="AY489" s="132"/>
      <c r="AZ489" s="113"/>
      <c r="BA489" s="113"/>
      <c r="BB489" s="113"/>
      <c r="BC489" s="113"/>
      <c r="BD489" s="113"/>
      <c r="BE489" s="113"/>
      <c r="BF489" s="113"/>
      <c r="BG489" s="113"/>
      <c r="BH489" s="113"/>
      <c r="BI489" s="113"/>
      <c r="BJ489" s="113"/>
      <c r="BK489" s="113"/>
      <c r="BL489" s="113"/>
      <c r="BM489" s="113"/>
      <c r="BN489" s="113"/>
      <c r="BO489" s="133" t="str">
        <f t="shared" si="64"/>
        <v/>
      </c>
      <c r="BP489" s="133"/>
      <c r="BQ489" s="133"/>
      <c r="BR489" s="133"/>
      <c r="BS489" s="133"/>
      <c r="BT489" s="133"/>
      <c r="BU489" s="133"/>
      <c r="BV489" s="133"/>
      <c r="BW489" s="133"/>
      <c r="BX489" s="133"/>
      <c r="BY489" s="133"/>
      <c r="BZ489" s="133"/>
      <c r="CA489" s="33"/>
      <c r="CB489" s="24" t="str">
        <f t="shared" si="55"/>
        <v>Riadok bude skrytý.</v>
      </c>
      <c r="CC489" s="28" t="s">
        <v>9</v>
      </c>
      <c r="CW489" s="3">
        <f t="shared" si="52"/>
        <v>0</v>
      </c>
      <c r="CX489" s="3">
        <f t="shared" si="65"/>
        <v>0</v>
      </c>
      <c r="CZ489" s="3">
        <f t="shared" si="56"/>
        <v>1</v>
      </c>
      <c r="DA489" s="35">
        <f t="shared" si="53"/>
        <v>0</v>
      </c>
      <c r="DZ489" s="10"/>
    </row>
    <row r="490" spans="1:130" ht="15" hidden="1" customHeight="1" x14ac:dyDescent="0.25">
      <c r="A490" s="7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5" t="str">
        <f t="shared" si="63"/>
        <v/>
      </c>
      <c r="AC490" s="115"/>
      <c r="AD490" s="115"/>
      <c r="AE490" s="115"/>
      <c r="AF490" s="115"/>
      <c r="AG490" s="115"/>
      <c r="AH490" s="115"/>
      <c r="AI490" s="115"/>
      <c r="AJ490" s="115"/>
      <c r="AK490" s="115"/>
      <c r="AL490" s="115"/>
      <c r="AM490" s="115"/>
      <c r="AN490" s="115"/>
      <c r="AO490" s="132"/>
      <c r="AP490" s="132"/>
      <c r="AQ490" s="132"/>
      <c r="AR490" s="132"/>
      <c r="AS490" s="132"/>
      <c r="AT490" s="132"/>
      <c r="AU490" s="132"/>
      <c r="AV490" s="132"/>
      <c r="AW490" s="132"/>
      <c r="AX490" s="132"/>
      <c r="AY490" s="132"/>
      <c r="AZ490" s="113"/>
      <c r="BA490" s="113"/>
      <c r="BB490" s="113"/>
      <c r="BC490" s="113"/>
      <c r="BD490" s="113"/>
      <c r="BE490" s="113"/>
      <c r="BF490" s="113"/>
      <c r="BG490" s="113"/>
      <c r="BH490" s="113"/>
      <c r="BI490" s="113"/>
      <c r="BJ490" s="113"/>
      <c r="BK490" s="113"/>
      <c r="BL490" s="113"/>
      <c r="BM490" s="113"/>
      <c r="BN490" s="113"/>
      <c r="BO490" s="133" t="str">
        <f t="shared" si="64"/>
        <v/>
      </c>
      <c r="BP490" s="133"/>
      <c r="BQ490" s="133"/>
      <c r="BR490" s="133"/>
      <c r="BS490" s="133"/>
      <c r="BT490" s="133"/>
      <c r="BU490" s="133"/>
      <c r="BV490" s="133"/>
      <c r="BW490" s="133"/>
      <c r="BX490" s="133"/>
      <c r="BY490" s="133"/>
      <c r="BZ490" s="133"/>
      <c r="CA490" s="33"/>
      <c r="CB490" s="24" t="str">
        <f t="shared" si="55"/>
        <v>Riadok bude skrytý.</v>
      </c>
      <c r="CC490" s="28" t="s">
        <v>9</v>
      </c>
      <c r="CW490" s="3">
        <f t="shared" si="52"/>
        <v>0</v>
      </c>
      <c r="CX490" s="3">
        <f t="shared" si="65"/>
        <v>0</v>
      </c>
      <c r="CZ490" s="3">
        <f t="shared" si="56"/>
        <v>1</v>
      </c>
      <c r="DA490" s="35">
        <f t="shared" si="53"/>
        <v>0</v>
      </c>
      <c r="DZ490" s="10"/>
    </row>
    <row r="491" spans="1:130" ht="15" hidden="1" customHeight="1" x14ac:dyDescent="0.25">
      <c r="A491" s="7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5" t="str">
        <f t="shared" si="63"/>
        <v/>
      </c>
      <c r="AC491" s="115"/>
      <c r="AD491" s="115"/>
      <c r="AE491" s="115"/>
      <c r="AF491" s="115"/>
      <c r="AG491" s="115"/>
      <c r="AH491" s="115"/>
      <c r="AI491" s="115"/>
      <c r="AJ491" s="115"/>
      <c r="AK491" s="115"/>
      <c r="AL491" s="115"/>
      <c r="AM491" s="115"/>
      <c r="AN491" s="115"/>
      <c r="AO491" s="132"/>
      <c r="AP491" s="132"/>
      <c r="AQ491" s="132"/>
      <c r="AR491" s="132"/>
      <c r="AS491" s="132"/>
      <c r="AT491" s="132"/>
      <c r="AU491" s="132"/>
      <c r="AV491" s="132"/>
      <c r="AW491" s="132"/>
      <c r="AX491" s="132"/>
      <c r="AY491" s="132"/>
      <c r="AZ491" s="113"/>
      <c r="BA491" s="113"/>
      <c r="BB491" s="113"/>
      <c r="BC491" s="113"/>
      <c r="BD491" s="113"/>
      <c r="BE491" s="113"/>
      <c r="BF491" s="113"/>
      <c r="BG491" s="113"/>
      <c r="BH491" s="113"/>
      <c r="BI491" s="113"/>
      <c r="BJ491" s="113"/>
      <c r="BK491" s="113"/>
      <c r="BL491" s="113"/>
      <c r="BM491" s="113"/>
      <c r="BN491" s="113"/>
      <c r="BO491" s="133" t="str">
        <f t="shared" si="64"/>
        <v/>
      </c>
      <c r="BP491" s="133"/>
      <c r="BQ491" s="133"/>
      <c r="BR491" s="133"/>
      <c r="BS491" s="133"/>
      <c r="BT491" s="133"/>
      <c r="BU491" s="133"/>
      <c r="BV491" s="133"/>
      <c r="BW491" s="133"/>
      <c r="BX491" s="133"/>
      <c r="BY491" s="133"/>
      <c r="BZ491" s="133"/>
      <c r="CA491" s="33"/>
      <c r="CB491" s="24" t="str">
        <f t="shared" si="55"/>
        <v>Riadok bude skrytý.</v>
      </c>
      <c r="CC491" s="28" t="s">
        <v>9</v>
      </c>
      <c r="CW491" s="3">
        <f t="shared" si="52"/>
        <v>0</v>
      </c>
      <c r="CX491" s="3">
        <f t="shared" si="65"/>
        <v>0</v>
      </c>
      <c r="CZ491" s="3">
        <f t="shared" si="56"/>
        <v>1</v>
      </c>
      <c r="DA491" s="35">
        <f t="shared" si="53"/>
        <v>0</v>
      </c>
      <c r="DZ491" s="10"/>
    </row>
    <row r="492" spans="1:130" ht="15" hidden="1" customHeight="1" x14ac:dyDescent="0.25">
      <c r="A492" s="7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5" t="str">
        <f t="shared" si="63"/>
        <v/>
      </c>
      <c r="AC492" s="115"/>
      <c r="AD492" s="115"/>
      <c r="AE492" s="115"/>
      <c r="AF492" s="115"/>
      <c r="AG492" s="115"/>
      <c r="AH492" s="115"/>
      <c r="AI492" s="115"/>
      <c r="AJ492" s="115"/>
      <c r="AK492" s="115"/>
      <c r="AL492" s="115"/>
      <c r="AM492" s="115"/>
      <c r="AN492" s="115"/>
      <c r="AO492" s="132"/>
      <c r="AP492" s="132"/>
      <c r="AQ492" s="132"/>
      <c r="AR492" s="132"/>
      <c r="AS492" s="132"/>
      <c r="AT492" s="132"/>
      <c r="AU492" s="132"/>
      <c r="AV492" s="132"/>
      <c r="AW492" s="132"/>
      <c r="AX492" s="132"/>
      <c r="AY492" s="132"/>
      <c r="AZ492" s="113"/>
      <c r="BA492" s="113"/>
      <c r="BB492" s="113"/>
      <c r="BC492" s="113"/>
      <c r="BD492" s="113"/>
      <c r="BE492" s="113"/>
      <c r="BF492" s="113"/>
      <c r="BG492" s="113"/>
      <c r="BH492" s="113"/>
      <c r="BI492" s="113"/>
      <c r="BJ492" s="113"/>
      <c r="BK492" s="113"/>
      <c r="BL492" s="113"/>
      <c r="BM492" s="113"/>
      <c r="BN492" s="113"/>
      <c r="BO492" s="133" t="str">
        <f t="shared" si="64"/>
        <v/>
      </c>
      <c r="BP492" s="133"/>
      <c r="BQ492" s="133"/>
      <c r="BR492" s="133"/>
      <c r="BS492" s="133"/>
      <c r="BT492" s="133"/>
      <c r="BU492" s="133"/>
      <c r="BV492" s="133"/>
      <c r="BW492" s="133"/>
      <c r="BX492" s="133"/>
      <c r="BY492" s="133"/>
      <c r="BZ492" s="133"/>
      <c r="CA492" s="33"/>
      <c r="CB492" s="24" t="str">
        <f t="shared" si="55"/>
        <v>Riadok bude skrytý.</v>
      </c>
      <c r="CC492" s="28" t="s">
        <v>9</v>
      </c>
      <c r="CW492" s="3">
        <f t="shared" si="52"/>
        <v>0</v>
      </c>
      <c r="CX492" s="3">
        <f t="shared" si="65"/>
        <v>0</v>
      </c>
      <c r="CZ492" s="3">
        <f t="shared" si="56"/>
        <v>1</v>
      </c>
      <c r="DA492" s="35">
        <f t="shared" si="53"/>
        <v>0</v>
      </c>
      <c r="DZ492" s="10"/>
    </row>
    <row r="493" spans="1:130" ht="15" hidden="1" customHeight="1" x14ac:dyDescent="0.25">
      <c r="A493" s="7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5" t="str">
        <f t="shared" si="63"/>
        <v/>
      </c>
      <c r="AC493" s="115"/>
      <c r="AD493" s="115"/>
      <c r="AE493" s="115"/>
      <c r="AF493" s="115"/>
      <c r="AG493" s="115"/>
      <c r="AH493" s="115"/>
      <c r="AI493" s="115"/>
      <c r="AJ493" s="115"/>
      <c r="AK493" s="115"/>
      <c r="AL493" s="115"/>
      <c r="AM493" s="115"/>
      <c r="AN493" s="115"/>
      <c r="AO493" s="132"/>
      <c r="AP493" s="132"/>
      <c r="AQ493" s="132"/>
      <c r="AR493" s="132"/>
      <c r="AS493" s="132"/>
      <c r="AT493" s="132"/>
      <c r="AU493" s="132"/>
      <c r="AV493" s="132"/>
      <c r="AW493" s="132"/>
      <c r="AX493" s="132"/>
      <c r="AY493" s="132"/>
      <c r="AZ493" s="113"/>
      <c r="BA493" s="113"/>
      <c r="BB493" s="113"/>
      <c r="BC493" s="113"/>
      <c r="BD493" s="113"/>
      <c r="BE493" s="113"/>
      <c r="BF493" s="113"/>
      <c r="BG493" s="113"/>
      <c r="BH493" s="113"/>
      <c r="BI493" s="113"/>
      <c r="BJ493" s="113"/>
      <c r="BK493" s="113"/>
      <c r="BL493" s="113"/>
      <c r="BM493" s="113"/>
      <c r="BN493" s="113"/>
      <c r="BO493" s="133" t="str">
        <f t="shared" si="64"/>
        <v/>
      </c>
      <c r="BP493" s="133"/>
      <c r="BQ493" s="133"/>
      <c r="BR493" s="133"/>
      <c r="BS493" s="133"/>
      <c r="BT493" s="133"/>
      <c r="BU493" s="133"/>
      <c r="BV493" s="133"/>
      <c r="BW493" s="133"/>
      <c r="BX493" s="133"/>
      <c r="BY493" s="133"/>
      <c r="BZ493" s="133"/>
      <c r="CA493" s="33"/>
      <c r="CB493" s="24" t="str">
        <f t="shared" si="55"/>
        <v>Riadok bude skrytý.</v>
      </c>
      <c r="CC493" s="28" t="s">
        <v>9</v>
      </c>
      <c r="CW493" s="3">
        <f t="shared" si="52"/>
        <v>0</v>
      </c>
      <c r="CX493" s="3">
        <f t="shared" si="65"/>
        <v>0</v>
      </c>
      <c r="CZ493" s="3">
        <f t="shared" si="56"/>
        <v>1</v>
      </c>
      <c r="DA493" s="35">
        <f t="shared" si="53"/>
        <v>0</v>
      </c>
      <c r="DZ493" s="10"/>
    </row>
    <row r="494" spans="1:130" ht="15" hidden="1" customHeight="1" x14ac:dyDescent="0.25">
      <c r="A494" s="7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5" t="str">
        <f t="shared" si="63"/>
        <v/>
      </c>
      <c r="AC494" s="115"/>
      <c r="AD494" s="115"/>
      <c r="AE494" s="115"/>
      <c r="AF494" s="115"/>
      <c r="AG494" s="115"/>
      <c r="AH494" s="115"/>
      <c r="AI494" s="115"/>
      <c r="AJ494" s="115"/>
      <c r="AK494" s="115"/>
      <c r="AL494" s="115"/>
      <c r="AM494" s="115"/>
      <c r="AN494" s="115"/>
      <c r="AO494" s="132"/>
      <c r="AP494" s="132"/>
      <c r="AQ494" s="132"/>
      <c r="AR494" s="132"/>
      <c r="AS494" s="132"/>
      <c r="AT494" s="132"/>
      <c r="AU494" s="132"/>
      <c r="AV494" s="132"/>
      <c r="AW494" s="132"/>
      <c r="AX494" s="132"/>
      <c r="AY494" s="132"/>
      <c r="AZ494" s="113"/>
      <c r="BA494" s="113"/>
      <c r="BB494" s="113"/>
      <c r="BC494" s="113"/>
      <c r="BD494" s="113"/>
      <c r="BE494" s="113"/>
      <c r="BF494" s="113"/>
      <c r="BG494" s="113"/>
      <c r="BH494" s="113"/>
      <c r="BI494" s="113"/>
      <c r="BJ494" s="113"/>
      <c r="BK494" s="113"/>
      <c r="BL494" s="113"/>
      <c r="BM494" s="113"/>
      <c r="BN494" s="113"/>
      <c r="BO494" s="133" t="str">
        <f t="shared" si="64"/>
        <v/>
      </c>
      <c r="BP494" s="133"/>
      <c r="BQ494" s="133"/>
      <c r="BR494" s="133"/>
      <c r="BS494" s="133"/>
      <c r="BT494" s="133"/>
      <c r="BU494" s="133"/>
      <c r="BV494" s="133"/>
      <c r="BW494" s="133"/>
      <c r="BX494" s="133"/>
      <c r="BY494" s="133"/>
      <c r="BZ494" s="133"/>
      <c r="CA494" s="33"/>
      <c r="CB494" s="24" t="str">
        <f t="shared" si="55"/>
        <v>Riadok bude skrytý.</v>
      </c>
      <c r="CC494" s="28" t="s">
        <v>9</v>
      </c>
      <c r="CW494" s="3">
        <f t="shared" si="52"/>
        <v>0</v>
      </c>
      <c r="CX494" s="3">
        <f t="shared" si="65"/>
        <v>0</v>
      </c>
      <c r="CZ494" s="3">
        <f t="shared" si="56"/>
        <v>1</v>
      </c>
      <c r="DA494" s="35">
        <f t="shared" si="53"/>
        <v>0</v>
      </c>
      <c r="DZ494" s="10"/>
    </row>
    <row r="495" spans="1:130" hidden="1" x14ac:dyDescent="0.25">
      <c r="A495" s="7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5" t="str">
        <f t="shared" si="63"/>
        <v/>
      </c>
      <c r="AC495" s="115"/>
      <c r="AD495" s="115"/>
      <c r="AE495" s="115"/>
      <c r="AF495" s="115"/>
      <c r="AG495" s="115"/>
      <c r="AH495" s="115"/>
      <c r="AI495" s="115"/>
      <c r="AJ495" s="115"/>
      <c r="AK495" s="115"/>
      <c r="AL495" s="115"/>
      <c r="AM495" s="115"/>
      <c r="AN495" s="115"/>
      <c r="AO495" s="132"/>
      <c r="AP495" s="132"/>
      <c r="AQ495" s="132"/>
      <c r="AR495" s="132"/>
      <c r="AS495" s="132"/>
      <c r="AT495" s="132"/>
      <c r="AU495" s="132"/>
      <c r="AV495" s="132"/>
      <c r="AW495" s="132"/>
      <c r="AX495" s="132"/>
      <c r="AY495" s="132"/>
      <c r="AZ495" s="113"/>
      <c r="BA495" s="113"/>
      <c r="BB495" s="113"/>
      <c r="BC495" s="113"/>
      <c r="BD495" s="113"/>
      <c r="BE495" s="113"/>
      <c r="BF495" s="113"/>
      <c r="BG495" s="113"/>
      <c r="BH495" s="113"/>
      <c r="BI495" s="113"/>
      <c r="BJ495" s="113"/>
      <c r="BK495" s="113"/>
      <c r="BL495" s="113"/>
      <c r="BM495" s="113"/>
      <c r="BN495" s="113"/>
      <c r="BO495" s="133" t="str">
        <f t="shared" si="64"/>
        <v/>
      </c>
      <c r="BP495" s="133"/>
      <c r="BQ495" s="133"/>
      <c r="BR495" s="133"/>
      <c r="BS495" s="133"/>
      <c r="BT495" s="133"/>
      <c r="BU495" s="133"/>
      <c r="BV495" s="133"/>
      <c r="BW495" s="133"/>
      <c r="BX495" s="133"/>
      <c r="BY495" s="133"/>
      <c r="BZ495" s="133"/>
      <c r="CA495" s="33"/>
      <c r="CB495" s="24" t="str">
        <f t="shared" si="55"/>
        <v>Riadok bude skrytý.</v>
      </c>
      <c r="CC495" s="28" t="s">
        <v>9</v>
      </c>
      <c r="CW495" s="3">
        <f t="shared" si="52"/>
        <v>0</v>
      </c>
      <c r="CX495" s="3">
        <f t="shared" si="65"/>
        <v>0</v>
      </c>
      <c r="CZ495" s="3">
        <f t="shared" si="56"/>
        <v>1</v>
      </c>
      <c r="DA495" s="35">
        <f t="shared" si="53"/>
        <v>0</v>
      </c>
      <c r="DZ495" s="10"/>
    </row>
    <row r="496" spans="1:130" hidden="1" x14ac:dyDescent="0.25">
      <c r="A496" s="7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  <c r="Y496" s="119"/>
      <c r="Z496" s="119"/>
      <c r="AA496" s="119"/>
      <c r="AB496" s="121" t="str">
        <f t="shared" si="63"/>
        <v/>
      </c>
      <c r="AC496" s="121"/>
      <c r="AD496" s="121"/>
      <c r="AE496" s="121"/>
      <c r="AF496" s="121"/>
      <c r="AG496" s="121"/>
      <c r="AH496" s="121"/>
      <c r="AI496" s="121"/>
      <c r="AJ496" s="121"/>
      <c r="AK496" s="121"/>
      <c r="AL496" s="121"/>
      <c r="AM496" s="121"/>
      <c r="AN496" s="121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19"/>
      <c r="BA496" s="119"/>
      <c r="BB496" s="119"/>
      <c r="BC496" s="119"/>
      <c r="BD496" s="119"/>
      <c r="BE496" s="119"/>
      <c r="BF496" s="119"/>
      <c r="BG496" s="119"/>
      <c r="BH496" s="119"/>
      <c r="BI496" s="119"/>
      <c r="BJ496" s="119"/>
      <c r="BK496" s="119"/>
      <c r="BL496" s="119"/>
      <c r="BM496" s="119"/>
      <c r="BN496" s="119"/>
      <c r="BO496" s="125" t="str">
        <f t="shared" si="64"/>
        <v/>
      </c>
      <c r="BP496" s="125"/>
      <c r="BQ496" s="125"/>
      <c r="BR496" s="125"/>
      <c r="BS496" s="125"/>
      <c r="BT496" s="125"/>
      <c r="BU496" s="125"/>
      <c r="BV496" s="125"/>
      <c r="BW496" s="125"/>
      <c r="BX496" s="125"/>
      <c r="BY496" s="125"/>
      <c r="BZ496" s="125"/>
      <c r="CA496" s="33"/>
      <c r="CB496" s="24" t="str">
        <f t="shared" si="55"/>
        <v>Riadok bude skrytý.</v>
      </c>
      <c r="CC496" s="28" t="s">
        <v>9</v>
      </c>
      <c r="CW496" s="3">
        <f t="shared" si="52"/>
        <v>0</v>
      </c>
      <c r="CX496" s="3">
        <f>+IF(SUM(CX487:CX495)=0,0,1)</f>
        <v>0</v>
      </c>
      <c r="CZ496" s="3">
        <f t="shared" si="56"/>
        <v>1</v>
      </c>
      <c r="DA496" s="35">
        <f t="shared" si="53"/>
        <v>0</v>
      </c>
      <c r="DZ496" s="10"/>
    </row>
    <row r="497" spans="1:130" hidden="1" x14ac:dyDescent="0.25">
      <c r="A497" s="7"/>
      <c r="B497" s="126" t="s">
        <v>146</v>
      </c>
      <c r="C497" s="126"/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  <c r="Y497" s="126"/>
      <c r="Z497" s="126"/>
      <c r="AA497" s="126"/>
      <c r="AB497" s="126"/>
      <c r="AC497" s="126"/>
      <c r="AD497" s="126"/>
      <c r="AE497" s="126"/>
      <c r="AF497" s="126"/>
      <c r="AG497" s="126"/>
      <c r="AH497" s="126"/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  <c r="BI497" s="126"/>
      <c r="BJ497" s="126"/>
      <c r="BK497" s="126"/>
      <c r="BL497" s="126"/>
      <c r="BM497" s="126"/>
      <c r="BN497" s="126"/>
      <c r="BO497" s="126"/>
      <c r="BP497" s="126"/>
      <c r="BQ497" s="126"/>
      <c r="BR497" s="126"/>
      <c r="BS497" s="126"/>
      <c r="BT497" s="126"/>
      <c r="BU497" s="126"/>
      <c r="BV497" s="126"/>
      <c r="BW497" s="126"/>
      <c r="BX497" s="126"/>
      <c r="BY497" s="126"/>
      <c r="BZ497" s="126"/>
      <c r="CA497" s="12" t="s">
        <v>4</v>
      </c>
      <c r="CB497" s="24" t="str">
        <f t="shared" si="55"/>
        <v>Riadok bude skrytý.</v>
      </c>
      <c r="CC497" s="28" t="s">
        <v>9</v>
      </c>
      <c r="CF497" s="34"/>
      <c r="CW497" s="3">
        <f t="shared" si="52"/>
        <v>0</v>
      </c>
      <c r="CX497" s="3">
        <f>+IF(SUM(CX499:CX508)=0,0,1)</f>
        <v>0</v>
      </c>
      <c r="CZ497" s="3">
        <f t="shared" si="56"/>
        <v>1</v>
      </c>
      <c r="DA497" s="35">
        <f t="shared" si="53"/>
        <v>0</v>
      </c>
      <c r="DZ497" s="10"/>
    </row>
    <row r="498" spans="1:130" hidden="1" x14ac:dyDescent="0.25">
      <c r="A498" s="7"/>
      <c r="B498" s="127" t="s">
        <v>137</v>
      </c>
      <c r="C498" s="127"/>
      <c r="D498" s="127"/>
      <c r="E498" s="127"/>
      <c r="F498" s="127"/>
      <c r="G498" s="127"/>
      <c r="H498" s="127"/>
      <c r="I498" s="127"/>
      <c r="J498" s="127"/>
      <c r="K498" s="127"/>
      <c r="L498" s="127"/>
      <c r="M498" s="128" t="s">
        <v>138</v>
      </c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9" t="s">
        <v>147</v>
      </c>
      <c r="Y498" s="129"/>
      <c r="Z498" s="129"/>
      <c r="AA498" s="129"/>
      <c r="AB498" s="129"/>
      <c r="AC498" s="129"/>
      <c r="AD498" s="129"/>
      <c r="AE498" s="129"/>
      <c r="AF498" s="129"/>
      <c r="AG498" s="129"/>
      <c r="AH498" s="129"/>
      <c r="AI498" s="129"/>
      <c r="AJ498" s="129"/>
      <c r="AK498" s="130" t="s">
        <v>139</v>
      </c>
      <c r="AL498" s="130"/>
      <c r="AM498" s="130"/>
      <c r="AN498" s="130"/>
      <c r="AO498" s="130"/>
      <c r="AP498" s="130"/>
      <c r="AQ498" s="130"/>
      <c r="AR498" s="130"/>
      <c r="AS498" s="130"/>
      <c r="AT498" s="130"/>
      <c r="AU498" s="130"/>
      <c r="AV498" s="130"/>
      <c r="AW498" s="130" t="s">
        <v>140</v>
      </c>
      <c r="AX498" s="130"/>
      <c r="AY498" s="130"/>
      <c r="AZ498" s="130"/>
      <c r="BA498" s="130"/>
      <c r="BB498" s="130"/>
      <c r="BC498" s="130"/>
      <c r="BD498" s="130"/>
      <c r="BE498" s="130"/>
      <c r="BF498" s="130"/>
      <c r="BG498" s="130"/>
      <c r="BH498" s="130"/>
      <c r="BI498" s="130"/>
      <c r="BJ498" s="130"/>
      <c r="BK498" s="130"/>
      <c r="BL498" s="130"/>
      <c r="BM498" s="130"/>
      <c r="BN498" s="130"/>
      <c r="BO498" s="131" t="s">
        <v>141</v>
      </c>
      <c r="BP498" s="131"/>
      <c r="BQ498" s="131"/>
      <c r="BR498" s="131"/>
      <c r="BS498" s="131"/>
      <c r="BT498" s="131"/>
      <c r="BU498" s="131"/>
      <c r="BV498" s="131"/>
      <c r="BW498" s="131"/>
      <c r="BX498" s="131"/>
      <c r="BY498" s="131"/>
      <c r="BZ498" s="131"/>
      <c r="CA498" s="8"/>
      <c r="CB498" s="24" t="str">
        <f t="shared" si="55"/>
        <v>Riadok bude skrytý.</v>
      </c>
      <c r="CC498" s="28" t="s">
        <v>9</v>
      </c>
      <c r="CW498" s="3">
        <f t="shared" si="52"/>
        <v>0</v>
      </c>
      <c r="CX498" s="3">
        <f>+IF(SUM(CX499:CX508)=0,0,1)</f>
        <v>0</v>
      </c>
      <c r="CZ498" s="3">
        <f t="shared" si="56"/>
        <v>1</v>
      </c>
      <c r="DA498" s="35">
        <f t="shared" si="53"/>
        <v>0</v>
      </c>
      <c r="DZ498" s="10"/>
    </row>
    <row r="499" spans="1:130" hidden="1" x14ac:dyDescent="0.25">
      <c r="A499" s="7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  <c r="X499" s="114"/>
      <c r="Y499" s="114"/>
      <c r="Z499" s="114"/>
      <c r="AA499" s="114"/>
      <c r="AB499" s="114"/>
      <c r="AC499" s="114"/>
      <c r="AD499" s="114"/>
      <c r="AE499" s="114"/>
      <c r="AF499" s="114"/>
      <c r="AG499" s="114"/>
      <c r="AH499" s="114"/>
      <c r="AI499" s="114"/>
      <c r="AJ499" s="114"/>
      <c r="AK499" s="115" t="str">
        <f t="shared" ref="AK499:AK508" si="66">IF(B499*M499=0,"",B499*M499)</f>
        <v/>
      </c>
      <c r="AL499" s="115"/>
      <c r="AM499" s="115"/>
      <c r="AN499" s="115"/>
      <c r="AO499" s="115"/>
      <c r="AP499" s="115"/>
      <c r="AQ499" s="115"/>
      <c r="AR499" s="115"/>
      <c r="AS499" s="115"/>
      <c r="AT499" s="115"/>
      <c r="AU499" s="115"/>
      <c r="AV499" s="115"/>
      <c r="AW499" s="116"/>
      <c r="AX499" s="116"/>
      <c r="AY499" s="116"/>
      <c r="AZ499" s="116"/>
      <c r="BA499" s="116"/>
      <c r="BB499" s="116"/>
      <c r="BC499" s="116"/>
      <c r="BD499" s="116"/>
      <c r="BE499" s="116"/>
      <c r="BF499" s="116"/>
      <c r="BG499" s="116"/>
      <c r="BH499" s="116"/>
      <c r="BI499" s="116"/>
      <c r="BJ499" s="116"/>
      <c r="BK499" s="116"/>
      <c r="BL499" s="116"/>
      <c r="BM499" s="116"/>
      <c r="BN499" s="116"/>
      <c r="BO499" s="117" t="str">
        <f t="shared" ref="BO499:BO508" si="67">+IF(AK499="","",IF(AW499="","",IF(ROUND(AK499/AW499,4)&gt;100%,"chyba",ROUND(AK499/AW499,4))))</f>
        <v/>
      </c>
      <c r="BP499" s="117"/>
      <c r="BQ499" s="117"/>
      <c r="BR499" s="117"/>
      <c r="BS499" s="117"/>
      <c r="BT499" s="117"/>
      <c r="BU499" s="117"/>
      <c r="BV499" s="117"/>
      <c r="BW499" s="117"/>
      <c r="BX499" s="117"/>
      <c r="BY499" s="117"/>
      <c r="BZ499" s="117"/>
      <c r="CA499" s="43"/>
      <c r="CB499" s="24" t="str">
        <f t="shared" si="55"/>
        <v>Riadok bude skrytý.</v>
      </c>
      <c r="CC499" s="28" t="s">
        <v>9</v>
      </c>
      <c r="CW499" s="3">
        <f t="shared" si="52"/>
        <v>0</v>
      </c>
      <c r="CX499" s="3">
        <f t="shared" ref="CX499:CX507" si="68">+IF(B499="",IF(M499="",IF(X499="",IF(AW499="",0,1),1),1),1)</f>
        <v>0</v>
      </c>
      <c r="CZ499" s="3">
        <f t="shared" si="56"/>
        <v>1</v>
      </c>
      <c r="DA499" s="35">
        <f t="shared" si="53"/>
        <v>0</v>
      </c>
      <c r="DZ499" s="10"/>
    </row>
    <row r="500" spans="1:130" hidden="1" x14ac:dyDescent="0.25">
      <c r="A500" s="7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  <c r="X500" s="114"/>
      <c r="Y500" s="114"/>
      <c r="Z500" s="114"/>
      <c r="AA500" s="114"/>
      <c r="AB500" s="114"/>
      <c r="AC500" s="114"/>
      <c r="AD500" s="114"/>
      <c r="AE500" s="114"/>
      <c r="AF500" s="114"/>
      <c r="AG500" s="114"/>
      <c r="AH500" s="114"/>
      <c r="AI500" s="114"/>
      <c r="AJ500" s="114"/>
      <c r="AK500" s="115" t="str">
        <f t="shared" si="66"/>
        <v/>
      </c>
      <c r="AL500" s="115"/>
      <c r="AM500" s="115"/>
      <c r="AN500" s="115"/>
      <c r="AO500" s="115"/>
      <c r="AP500" s="115"/>
      <c r="AQ500" s="115"/>
      <c r="AR500" s="115"/>
      <c r="AS500" s="115"/>
      <c r="AT500" s="115"/>
      <c r="AU500" s="115"/>
      <c r="AV500" s="115"/>
      <c r="AW500" s="116"/>
      <c r="AX500" s="116"/>
      <c r="AY500" s="116"/>
      <c r="AZ500" s="116"/>
      <c r="BA500" s="116"/>
      <c r="BB500" s="116"/>
      <c r="BC500" s="116"/>
      <c r="BD500" s="116"/>
      <c r="BE500" s="116"/>
      <c r="BF500" s="116"/>
      <c r="BG500" s="116"/>
      <c r="BH500" s="116"/>
      <c r="BI500" s="116"/>
      <c r="BJ500" s="116"/>
      <c r="BK500" s="116"/>
      <c r="BL500" s="116"/>
      <c r="BM500" s="116"/>
      <c r="BN500" s="116"/>
      <c r="BO500" s="117" t="str">
        <f t="shared" si="67"/>
        <v/>
      </c>
      <c r="BP500" s="117"/>
      <c r="BQ500" s="117"/>
      <c r="BR500" s="117"/>
      <c r="BS500" s="117"/>
      <c r="BT500" s="117"/>
      <c r="BU500" s="117"/>
      <c r="BV500" s="117"/>
      <c r="BW500" s="117"/>
      <c r="BX500" s="117"/>
      <c r="BY500" s="117"/>
      <c r="BZ500" s="117"/>
      <c r="CA500" s="43"/>
      <c r="CB500" s="24" t="str">
        <f t="shared" si="55"/>
        <v>Riadok bude skrytý.</v>
      </c>
      <c r="CC500" s="28" t="s">
        <v>9</v>
      </c>
      <c r="CW500" s="3">
        <f t="shared" si="52"/>
        <v>0</v>
      </c>
      <c r="CX500" s="3">
        <f t="shared" si="68"/>
        <v>0</v>
      </c>
      <c r="CZ500" s="3">
        <f t="shared" si="56"/>
        <v>1</v>
      </c>
      <c r="DA500" s="35">
        <f t="shared" si="53"/>
        <v>0</v>
      </c>
      <c r="DZ500" s="10"/>
    </row>
    <row r="501" spans="1:130" hidden="1" x14ac:dyDescent="0.25">
      <c r="A501" s="7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  <c r="AI501" s="114"/>
      <c r="AJ501" s="114"/>
      <c r="AK501" s="115" t="str">
        <f t="shared" si="66"/>
        <v/>
      </c>
      <c r="AL501" s="115"/>
      <c r="AM501" s="115"/>
      <c r="AN501" s="115"/>
      <c r="AO501" s="115"/>
      <c r="AP501" s="115"/>
      <c r="AQ501" s="115"/>
      <c r="AR501" s="115"/>
      <c r="AS501" s="115"/>
      <c r="AT501" s="115"/>
      <c r="AU501" s="115"/>
      <c r="AV501" s="115"/>
      <c r="AW501" s="116"/>
      <c r="AX501" s="116"/>
      <c r="AY501" s="116"/>
      <c r="AZ501" s="116"/>
      <c r="BA501" s="116"/>
      <c r="BB501" s="116"/>
      <c r="BC501" s="116"/>
      <c r="BD501" s="116"/>
      <c r="BE501" s="116"/>
      <c r="BF501" s="116"/>
      <c r="BG501" s="116"/>
      <c r="BH501" s="116"/>
      <c r="BI501" s="116"/>
      <c r="BJ501" s="116"/>
      <c r="BK501" s="116"/>
      <c r="BL501" s="116"/>
      <c r="BM501" s="116"/>
      <c r="BN501" s="116"/>
      <c r="BO501" s="117" t="str">
        <f t="shared" si="67"/>
        <v/>
      </c>
      <c r="BP501" s="117"/>
      <c r="BQ501" s="117"/>
      <c r="BR501" s="117"/>
      <c r="BS501" s="117"/>
      <c r="BT501" s="117"/>
      <c r="BU501" s="117"/>
      <c r="BV501" s="117"/>
      <c r="BW501" s="117"/>
      <c r="BX501" s="117"/>
      <c r="BY501" s="117"/>
      <c r="BZ501" s="117"/>
      <c r="CA501" s="43"/>
      <c r="CB501" s="24" t="str">
        <f t="shared" si="55"/>
        <v>Riadok bude skrytý.</v>
      </c>
      <c r="CC501" s="28" t="s">
        <v>9</v>
      </c>
      <c r="CW501" s="3">
        <f t="shared" si="52"/>
        <v>0</v>
      </c>
      <c r="CX501" s="3">
        <f t="shared" si="68"/>
        <v>0</v>
      </c>
      <c r="CZ501" s="3">
        <f t="shared" si="56"/>
        <v>1</v>
      </c>
      <c r="DA501" s="35">
        <f t="shared" si="53"/>
        <v>0</v>
      </c>
      <c r="DZ501" s="10"/>
    </row>
    <row r="502" spans="1:130" hidden="1" x14ac:dyDescent="0.25">
      <c r="A502" s="7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114"/>
      <c r="AH502" s="114"/>
      <c r="AI502" s="114"/>
      <c r="AJ502" s="114"/>
      <c r="AK502" s="115" t="str">
        <f t="shared" si="66"/>
        <v/>
      </c>
      <c r="AL502" s="115"/>
      <c r="AM502" s="115"/>
      <c r="AN502" s="115"/>
      <c r="AO502" s="115"/>
      <c r="AP502" s="115"/>
      <c r="AQ502" s="115"/>
      <c r="AR502" s="115"/>
      <c r="AS502" s="115"/>
      <c r="AT502" s="115"/>
      <c r="AU502" s="115"/>
      <c r="AV502" s="115"/>
      <c r="AW502" s="116"/>
      <c r="AX502" s="116"/>
      <c r="AY502" s="116"/>
      <c r="AZ502" s="116"/>
      <c r="BA502" s="116"/>
      <c r="BB502" s="116"/>
      <c r="BC502" s="116"/>
      <c r="BD502" s="116"/>
      <c r="BE502" s="116"/>
      <c r="BF502" s="116"/>
      <c r="BG502" s="116"/>
      <c r="BH502" s="116"/>
      <c r="BI502" s="116"/>
      <c r="BJ502" s="116"/>
      <c r="BK502" s="116"/>
      <c r="BL502" s="116"/>
      <c r="BM502" s="116"/>
      <c r="BN502" s="116"/>
      <c r="BO502" s="117" t="str">
        <f t="shared" si="67"/>
        <v/>
      </c>
      <c r="BP502" s="117"/>
      <c r="BQ502" s="117"/>
      <c r="BR502" s="117"/>
      <c r="BS502" s="117"/>
      <c r="BT502" s="117"/>
      <c r="BU502" s="117"/>
      <c r="BV502" s="117"/>
      <c r="BW502" s="117"/>
      <c r="BX502" s="117"/>
      <c r="BY502" s="117"/>
      <c r="BZ502" s="117"/>
      <c r="CA502" s="43"/>
      <c r="CB502" s="24" t="str">
        <f t="shared" si="55"/>
        <v>Riadok bude skrytý.</v>
      </c>
      <c r="CC502" s="28" t="s">
        <v>9</v>
      </c>
      <c r="CW502" s="3">
        <f t="shared" si="52"/>
        <v>0</v>
      </c>
      <c r="CX502" s="3">
        <f t="shared" si="68"/>
        <v>0</v>
      </c>
      <c r="CZ502" s="3">
        <f t="shared" si="56"/>
        <v>1</v>
      </c>
      <c r="DA502" s="35">
        <f t="shared" si="53"/>
        <v>0</v>
      </c>
      <c r="DZ502" s="10"/>
    </row>
    <row r="503" spans="1:130" hidden="1" x14ac:dyDescent="0.25">
      <c r="A503" s="7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  <c r="X503" s="114"/>
      <c r="Y503" s="114"/>
      <c r="Z503" s="114"/>
      <c r="AA503" s="114"/>
      <c r="AB503" s="114"/>
      <c r="AC503" s="114"/>
      <c r="AD503" s="114"/>
      <c r="AE503" s="114"/>
      <c r="AF503" s="114"/>
      <c r="AG503" s="114"/>
      <c r="AH503" s="114"/>
      <c r="AI503" s="114"/>
      <c r="AJ503" s="114"/>
      <c r="AK503" s="115" t="str">
        <f t="shared" si="66"/>
        <v/>
      </c>
      <c r="AL503" s="115"/>
      <c r="AM503" s="115"/>
      <c r="AN503" s="115"/>
      <c r="AO503" s="115"/>
      <c r="AP503" s="115"/>
      <c r="AQ503" s="115"/>
      <c r="AR503" s="115"/>
      <c r="AS503" s="115"/>
      <c r="AT503" s="115"/>
      <c r="AU503" s="115"/>
      <c r="AV503" s="115"/>
      <c r="AW503" s="116"/>
      <c r="AX503" s="116"/>
      <c r="AY503" s="116"/>
      <c r="AZ503" s="116"/>
      <c r="BA503" s="116"/>
      <c r="BB503" s="116"/>
      <c r="BC503" s="116"/>
      <c r="BD503" s="116"/>
      <c r="BE503" s="116"/>
      <c r="BF503" s="116"/>
      <c r="BG503" s="116"/>
      <c r="BH503" s="116"/>
      <c r="BI503" s="116"/>
      <c r="BJ503" s="116"/>
      <c r="BK503" s="116"/>
      <c r="BL503" s="116"/>
      <c r="BM503" s="116"/>
      <c r="BN503" s="116"/>
      <c r="BO503" s="117" t="str">
        <f t="shared" si="67"/>
        <v/>
      </c>
      <c r="BP503" s="117"/>
      <c r="BQ503" s="117"/>
      <c r="BR503" s="117"/>
      <c r="BS503" s="117"/>
      <c r="BT503" s="117"/>
      <c r="BU503" s="117"/>
      <c r="BV503" s="117"/>
      <c r="BW503" s="117"/>
      <c r="BX503" s="117"/>
      <c r="BY503" s="117"/>
      <c r="BZ503" s="117"/>
      <c r="CA503" s="43"/>
      <c r="CB503" s="24" t="str">
        <f t="shared" si="55"/>
        <v>Riadok bude skrytý.</v>
      </c>
      <c r="CC503" s="28" t="s">
        <v>9</v>
      </c>
      <c r="CW503" s="3">
        <f t="shared" si="52"/>
        <v>0</v>
      </c>
      <c r="CX503" s="3">
        <f t="shared" si="68"/>
        <v>0</v>
      </c>
      <c r="CZ503" s="3">
        <f t="shared" si="56"/>
        <v>1</v>
      </c>
      <c r="DA503" s="35">
        <f t="shared" si="53"/>
        <v>0</v>
      </c>
      <c r="DZ503" s="10"/>
    </row>
    <row r="504" spans="1:130" hidden="1" x14ac:dyDescent="0.25">
      <c r="A504" s="7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  <c r="X504" s="114"/>
      <c r="Y504" s="114"/>
      <c r="Z504" s="114"/>
      <c r="AA504" s="114"/>
      <c r="AB504" s="114"/>
      <c r="AC504" s="114"/>
      <c r="AD504" s="114"/>
      <c r="AE504" s="114"/>
      <c r="AF504" s="114"/>
      <c r="AG504" s="114"/>
      <c r="AH504" s="114"/>
      <c r="AI504" s="114"/>
      <c r="AJ504" s="114"/>
      <c r="AK504" s="115" t="str">
        <f t="shared" si="66"/>
        <v/>
      </c>
      <c r="AL504" s="115"/>
      <c r="AM504" s="115"/>
      <c r="AN504" s="115"/>
      <c r="AO504" s="115"/>
      <c r="AP504" s="115"/>
      <c r="AQ504" s="115"/>
      <c r="AR504" s="115"/>
      <c r="AS504" s="115"/>
      <c r="AT504" s="115"/>
      <c r="AU504" s="115"/>
      <c r="AV504" s="115"/>
      <c r="AW504" s="116"/>
      <c r="AX504" s="116"/>
      <c r="AY504" s="116"/>
      <c r="AZ504" s="116"/>
      <c r="BA504" s="116"/>
      <c r="BB504" s="116"/>
      <c r="BC504" s="116"/>
      <c r="BD504" s="116"/>
      <c r="BE504" s="116"/>
      <c r="BF504" s="116"/>
      <c r="BG504" s="116"/>
      <c r="BH504" s="116"/>
      <c r="BI504" s="116"/>
      <c r="BJ504" s="116"/>
      <c r="BK504" s="116"/>
      <c r="BL504" s="116"/>
      <c r="BM504" s="116"/>
      <c r="BN504" s="116"/>
      <c r="BO504" s="117" t="str">
        <f t="shared" si="67"/>
        <v/>
      </c>
      <c r="BP504" s="117"/>
      <c r="BQ504" s="117"/>
      <c r="BR504" s="117"/>
      <c r="BS504" s="117"/>
      <c r="BT504" s="117"/>
      <c r="BU504" s="117"/>
      <c r="BV504" s="117"/>
      <c r="BW504" s="117"/>
      <c r="BX504" s="117"/>
      <c r="BY504" s="117"/>
      <c r="BZ504" s="117"/>
      <c r="CA504" s="43"/>
      <c r="CB504" s="24" t="str">
        <f t="shared" si="55"/>
        <v>Riadok bude skrytý.</v>
      </c>
      <c r="CC504" s="28" t="s">
        <v>9</v>
      </c>
      <c r="CW504" s="3">
        <f t="shared" si="52"/>
        <v>0</v>
      </c>
      <c r="CX504" s="3">
        <f t="shared" si="68"/>
        <v>0</v>
      </c>
      <c r="CZ504" s="3">
        <f t="shared" si="56"/>
        <v>1</v>
      </c>
      <c r="DA504" s="35">
        <f t="shared" si="53"/>
        <v>0</v>
      </c>
      <c r="DZ504" s="10"/>
    </row>
    <row r="505" spans="1:130" hidden="1" x14ac:dyDescent="0.25">
      <c r="A505" s="7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  <c r="X505" s="114"/>
      <c r="Y505" s="114"/>
      <c r="Z505" s="114"/>
      <c r="AA505" s="114"/>
      <c r="AB505" s="114"/>
      <c r="AC505" s="114"/>
      <c r="AD505" s="114"/>
      <c r="AE505" s="114"/>
      <c r="AF505" s="114"/>
      <c r="AG505" s="114"/>
      <c r="AH505" s="114"/>
      <c r="AI505" s="114"/>
      <c r="AJ505" s="114"/>
      <c r="AK505" s="115" t="str">
        <f t="shared" si="66"/>
        <v/>
      </c>
      <c r="AL505" s="115"/>
      <c r="AM505" s="115"/>
      <c r="AN505" s="115"/>
      <c r="AO505" s="115"/>
      <c r="AP505" s="115"/>
      <c r="AQ505" s="115"/>
      <c r="AR505" s="115"/>
      <c r="AS505" s="115"/>
      <c r="AT505" s="115"/>
      <c r="AU505" s="115"/>
      <c r="AV505" s="115"/>
      <c r="AW505" s="116"/>
      <c r="AX505" s="116"/>
      <c r="AY505" s="116"/>
      <c r="AZ505" s="116"/>
      <c r="BA505" s="116"/>
      <c r="BB505" s="116"/>
      <c r="BC505" s="116"/>
      <c r="BD505" s="116"/>
      <c r="BE505" s="116"/>
      <c r="BF505" s="116"/>
      <c r="BG505" s="116"/>
      <c r="BH505" s="116"/>
      <c r="BI505" s="116"/>
      <c r="BJ505" s="116"/>
      <c r="BK505" s="116"/>
      <c r="BL505" s="116"/>
      <c r="BM505" s="116"/>
      <c r="BN505" s="116"/>
      <c r="BO505" s="117" t="str">
        <f t="shared" si="67"/>
        <v/>
      </c>
      <c r="BP505" s="117"/>
      <c r="BQ505" s="117"/>
      <c r="BR505" s="117"/>
      <c r="BS505" s="117"/>
      <c r="BT505" s="117"/>
      <c r="BU505" s="117"/>
      <c r="BV505" s="117"/>
      <c r="BW505" s="117"/>
      <c r="BX505" s="117"/>
      <c r="BY505" s="117"/>
      <c r="BZ505" s="117"/>
      <c r="CA505" s="43"/>
      <c r="CB505" s="24" t="str">
        <f t="shared" si="55"/>
        <v>Riadok bude skrytý.</v>
      </c>
      <c r="CC505" s="28" t="s">
        <v>9</v>
      </c>
      <c r="CW505" s="3">
        <f t="shared" si="52"/>
        <v>0</v>
      </c>
      <c r="CX505" s="3">
        <f t="shared" si="68"/>
        <v>0</v>
      </c>
      <c r="CZ505" s="3">
        <f t="shared" si="56"/>
        <v>1</v>
      </c>
      <c r="DA505" s="35">
        <f t="shared" si="53"/>
        <v>0</v>
      </c>
      <c r="DZ505" s="10"/>
    </row>
    <row r="506" spans="1:130" hidden="1" x14ac:dyDescent="0.25">
      <c r="A506" s="7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  <c r="X506" s="114"/>
      <c r="Y506" s="114"/>
      <c r="Z506" s="114"/>
      <c r="AA506" s="114"/>
      <c r="AB506" s="114"/>
      <c r="AC506" s="114"/>
      <c r="AD506" s="114"/>
      <c r="AE506" s="114"/>
      <c r="AF506" s="114"/>
      <c r="AG506" s="114"/>
      <c r="AH506" s="114"/>
      <c r="AI506" s="114"/>
      <c r="AJ506" s="114"/>
      <c r="AK506" s="115" t="str">
        <f t="shared" si="66"/>
        <v/>
      </c>
      <c r="AL506" s="115"/>
      <c r="AM506" s="115"/>
      <c r="AN506" s="115"/>
      <c r="AO506" s="115"/>
      <c r="AP506" s="115"/>
      <c r="AQ506" s="115"/>
      <c r="AR506" s="115"/>
      <c r="AS506" s="115"/>
      <c r="AT506" s="115"/>
      <c r="AU506" s="115"/>
      <c r="AV506" s="115"/>
      <c r="AW506" s="116"/>
      <c r="AX506" s="116"/>
      <c r="AY506" s="116"/>
      <c r="AZ506" s="116"/>
      <c r="BA506" s="116"/>
      <c r="BB506" s="116"/>
      <c r="BC506" s="116"/>
      <c r="BD506" s="116"/>
      <c r="BE506" s="116"/>
      <c r="BF506" s="116"/>
      <c r="BG506" s="116"/>
      <c r="BH506" s="116"/>
      <c r="BI506" s="116"/>
      <c r="BJ506" s="116"/>
      <c r="BK506" s="116"/>
      <c r="BL506" s="116"/>
      <c r="BM506" s="116"/>
      <c r="BN506" s="116"/>
      <c r="BO506" s="117" t="str">
        <f t="shared" si="67"/>
        <v/>
      </c>
      <c r="BP506" s="117"/>
      <c r="BQ506" s="117"/>
      <c r="BR506" s="117"/>
      <c r="BS506" s="117"/>
      <c r="BT506" s="117"/>
      <c r="BU506" s="117"/>
      <c r="BV506" s="117"/>
      <c r="BW506" s="117"/>
      <c r="BX506" s="117"/>
      <c r="BY506" s="117"/>
      <c r="BZ506" s="117"/>
      <c r="CA506" s="43"/>
      <c r="CB506" s="24" t="str">
        <f t="shared" si="55"/>
        <v>Riadok bude skrytý.</v>
      </c>
      <c r="CC506" s="28" t="s">
        <v>9</v>
      </c>
      <c r="CW506" s="3">
        <f t="shared" si="52"/>
        <v>0</v>
      </c>
      <c r="CX506" s="3">
        <f t="shared" si="68"/>
        <v>0</v>
      </c>
      <c r="CZ506" s="3">
        <f t="shared" si="56"/>
        <v>1</v>
      </c>
      <c r="DA506" s="35">
        <f t="shared" si="53"/>
        <v>0</v>
      </c>
      <c r="DZ506" s="10"/>
    </row>
    <row r="507" spans="1:130" hidden="1" x14ac:dyDescent="0.25">
      <c r="A507" s="7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  <c r="AH507" s="114"/>
      <c r="AI507" s="114"/>
      <c r="AJ507" s="114"/>
      <c r="AK507" s="115" t="str">
        <f t="shared" si="66"/>
        <v/>
      </c>
      <c r="AL507" s="115"/>
      <c r="AM507" s="115"/>
      <c r="AN507" s="115"/>
      <c r="AO507" s="115"/>
      <c r="AP507" s="115"/>
      <c r="AQ507" s="115"/>
      <c r="AR507" s="115"/>
      <c r="AS507" s="115"/>
      <c r="AT507" s="115"/>
      <c r="AU507" s="115"/>
      <c r="AV507" s="115"/>
      <c r="AW507" s="116"/>
      <c r="AX507" s="116"/>
      <c r="AY507" s="116"/>
      <c r="AZ507" s="116"/>
      <c r="BA507" s="116"/>
      <c r="BB507" s="116"/>
      <c r="BC507" s="116"/>
      <c r="BD507" s="116"/>
      <c r="BE507" s="116"/>
      <c r="BF507" s="116"/>
      <c r="BG507" s="116"/>
      <c r="BH507" s="116"/>
      <c r="BI507" s="116"/>
      <c r="BJ507" s="116"/>
      <c r="BK507" s="116"/>
      <c r="BL507" s="116"/>
      <c r="BM507" s="116"/>
      <c r="BN507" s="116"/>
      <c r="BO507" s="117" t="str">
        <f t="shared" si="67"/>
        <v/>
      </c>
      <c r="BP507" s="117"/>
      <c r="BQ507" s="117"/>
      <c r="BR507" s="117"/>
      <c r="BS507" s="117"/>
      <c r="BT507" s="117"/>
      <c r="BU507" s="117"/>
      <c r="BV507" s="117"/>
      <c r="BW507" s="117"/>
      <c r="BX507" s="117"/>
      <c r="BY507" s="117"/>
      <c r="BZ507" s="117"/>
      <c r="CA507" s="43"/>
      <c r="CB507" s="24" t="str">
        <f t="shared" si="55"/>
        <v>Riadok bude skrytý.</v>
      </c>
      <c r="CC507" s="28" t="s">
        <v>9</v>
      </c>
      <c r="CW507" s="3">
        <f t="shared" si="52"/>
        <v>0</v>
      </c>
      <c r="CX507" s="3">
        <f t="shared" si="68"/>
        <v>0</v>
      </c>
      <c r="CZ507" s="3">
        <f t="shared" si="56"/>
        <v>1</v>
      </c>
      <c r="DA507" s="35">
        <f t="shared" si="53"/>
        <v>0</v>
      </c>
      <c r="DZ507" s="10"/>
    </row>
    <row r="508" spans="1:130" hidden="1" x14ac:dyDescent="0.25">
      <c r="A508" s="7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20"/>
      <c r="Y508" s="120"/>
      <c r="Z508" s="120"/>
      <c r="AA508" s="120"/>
      <c r="AB508" s="120"/>
      <c r="AC508" s="120"/>
      <c r="AD508" s="120"/>
      <c r="AE508" s="120"/>
      <c r="AF508" s="120"/>
      <c r="AG508" s="120"/>
      <c r="AH508" s="120"/>
      <c r="AI508" s="120"/>
      <c r="AJ508" s="120"/>
      <c r="AK508" s="121" t="str">
        <f t="shared" si="66"/>
        <v/>
      </c>
      <c r="AL508" s="121"/>
      <c r="AM508" s="121"/>
      <c r="AN508" s="121"/>
      <c r="AO508" s="121"/>
      <c r="AP508" s="121"/>
      <c r="AQ508" s="121"/>
      <c r="AR508" s="121"/>
      <c r="AS508" s="121"/>
      <c r="AT508" s="121"/>
      <c r="AU508" s="121"/>
      <c r="AV508" s="121"/>
      <c r="AW508" s="122"/>
      <c r="AX508" s="122"/>
      <c r="AY508" s="122"/>
      <c r="AZ508" s="122"/>
      <c r="BA508" s="122"/>
      <c r="BB508" s="122"/>
      <c r="BC508" s="122"/>
      <c r="BD508" s="122"/>
      <c r="BE508" s="122"/>
      <c r="BF508" s="122"/>
      <c r="BG508" s="122"/>
      <c r="BH508" s="122"/>
      <c r="BI508" s="122"/>
      <c r="BJ508" s="122"/>
      <c r="BK508" s="122"/>
      <c r="BL508" s="122"/>
      <c r="BM508" s="122"/>
      <c r="BN508" s="122"/>
      <c r="BO508" s="123" t="str">
        <f t="shared" si="67"/>
        <v/>
      </c>
      <c r="BP508" s="123"/>
      <c r="BQ508" s="123"/>
      <c r="BR508" s="123"/>
      <c r="BS508" s="123"/>
      <c r="BT508" s="123"/>
      <c r="BU508" s="123"/>
      <c r="BV508" s="123"/>
      <c r="BW508" s="123"/>
      <c r="BX508" s="123"/>
      <c r="BY508" s="123"/>
      <c r="BZ508" s="123"/>
      <c r="CA508" s="43"/>
      <c r="CB508" s="24" t="str">
        <f t="shared" si="55"/>
        <v>Riadok bude skrytý.</v>
      </c>
      <c r="CC508" s="28" t="s">
        <v>9</v>
      </c>
      <c r="CW508" s="3">
        <f t="shared" si="52"/>
        <v>0</v>
      </c>
      <c r="CX508" s="3">
        <f>+IF(SUM(CX499:CX507)=0,0,1)</f>
        <v>0</v>
      </c>
      <c r="CZ508" s="3">
        <f t="shared" si="56"/>
        <v>1</v>
      </c>
      <c r="DA508" s="35">
        <f t="shared" si="53"/>
        <v>0</v>
      </c>
      <c r="DZ508" s="10"/>
    </row>
    <row r="509" spans="1:130" hidden="1" x14ac:dyDescent="0.25">
      <c r="A509" s="7"/>
      <c r="CA509" s="43"/>
      <c r="CB509" s="24" t="str">
        <f t="shared" si="55"/>
        <v>Riadok bude skrytý.</v>
      </c>
      <c r="CC509" s="28" t="s">
        <v>9</v>
      </c>
      <c r="CW509" s="3">
        <f>+IF(CW512+CW551+CW572+CW594=0,0,1)</f>
        <v>0</v>
      </c>
      <c r="CZ509" s="3">
        <f t="shared" si="56"/>
        <v>1</v>
      </c>
      <c r="DA509" s="3">
        <f>+IF(CW509+CX509+CY509=0,0,IF(CZ509=0,0,1))</f>
        <v>0</v>
      </c>
      <c r="DZ509" s="10"/>
    </row>
    <row r="510" spans="1:130" hidden="1" x14ac:dyDescent="0.25">
      <c r="A510" s="7"/>
      <c r="B510" s="27" t="s">
        <v>148</v>
      </c>
      <c r="C510" s="31"/>
      <c r="D510" s="31"/>
      <c r="E510" s="31"/>
      <c r="F510" s="31"/>
      <c r="CA510" s="33" t="s">
        <v>4</v>
      </c>
      <c r="CB510" s="24" t="str">
        <f t="shared" si="55"/>
        <v>Riadok bude skrytý.</v>
      </c>
      <c r="CC510" s="28" t="s">
        <v>9</v>
      </c>
      <c r="CW510" s="3">
        <f>+IF(CW512+CW551+CW572+CW594=0,0,1)</f>
        <v>0</v>
      </c>
      <c r="CZ510" s="3">
        <f t="shared" si="56"/>
        <v>1</v>
      </c>
      <c r="DA510" s="3">
        <f>+IF(CW510+CX510+CY510=0,0,IF(CZ510=0,0,1))</f>
        <v>0</v>
      </c>
      <c r="DZ510" s="10"/>
    </row>
    <row r="511" spans="1:130" hidden="1" x14ac:dyDescent="0.25">
      <c r="A511" s="7"/>
      <c r="CA511" s="8"/>
      <c r="CB511" s="24" t="str">
        <f t="shared" si="55"/>
        <v>Riadok bude skrytý.</v>
      </c>
      <c r="CC511" s="28" t="s">
        <v>9</v>
      </c>
      <c r="CW511" s="3">
        <f>+IF(CW512+CW551+CW572+CW594=0,0,1)</f>
        <v>0</v>
      </c>
      <c r="CZ511" s="3">
        <f t="shared" si="56"/>
        <v>1</v>
      </c>
      <c r="DA511" s="3">
        <f>+IF(CW511+CX511+CY511=0,0,IF(CZ511=0,0,1))</f>
        <v>0</v>
      </c>
      <c r="DZ511" s="10"/>
    </row>
    <row r="512" spans="1:130" hidden="1" x14ac:dyDescent="0.25">
      <c r="A512" s="7"/>
      <c r="B512" s="31" t="s">
        <v>103</v>
      </c>
      <c r="C512" s="31"/>
      <c r="D512" s="31"/>
      <c r="E512" s="31"/>
      <c r="F512" s="31"/>
      <c r="G512" s="31"/>
      <c r="H512" s="31"/>
      <c r="I512" s="31"/>
      <c r="J512" s="89" t="s">
        <v>134</v>
      </c>
      <c r="K512" s="89"/>
      <c r="L512" s="89"/>
      <c r="M512" s="89"/>
      <c r="N512" s="89"/>
      <c r="O512" s="89"/>
      <c r="P512" s="89"/>
      <c r="Q512" s="89"/>
      <c r="R512" s="1" t="s">
        <v>149</v>
      </c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CA512" s="33"/>
      <c r="CB512" s="24" t="str">
        <f t="shared" si="55"/>
        <v>Riadok bude skrytý.</v>
      </c>
      <c r="CC512" s="28" t="s">
        <v>9</v>
      </c>
      <c r="CF512" s="34"/>
      <c r="CW512" s="3">
        <f t="shared" ref="CW512:CW550" si="69">+IF($J$512="neeviduje",0,1)</f>
        <v>0</v>
      </c>
      <c r="CZ512" s="3">
        <f t="shared" si="56"/>
        <v>1</v>
      </c>
      <c r="DA512" s="3">
        <f>+IF(CW512+CX512+CY512=0,0,IF(CZ512=0,0,1))</f>
        <v>0</v>
      </c>
      <c r="DZ512" s="10"/>
    </row>
    <row r="513" spans="1:130" hidden="1" x14ac:dyDescent="0.25">
      <c r="A513" s="7"/>
      <c r="B513" s="1" t="str">
        <f>+IF(J512="neeviduje","","K finančným povinnostiam, ktoré sa neuvádzajú v súvahe Spoločnosť uvádza:")</f>
        <v/>
      </c>
      <c r="CA513" s="33"/>
      <c r="CB513" s="24" t="str">
        <f t="shared" si="55"/>
        <v>Riadok bude skrytý.</v>
      </c>
      <c r="CC513" s="28" t="s">
        <v>9</v>
      </c>
      <c r="CW513" s="3">
        <f t="shared" si="69"/>
        <v>0</v>
      </c>
      <c r="CX513" s="3">
        <f>+IF(SUM(CX514:CX533)=0,0,1)</f>
        <v>0</v>
      </c>
      <c r="CZ513" s="3">
        <f t="shared" si="56"/>
        <v>1</v>
      </c>
      <c r="DA513" s="35">
        <f t="shared" ref="DA513:DA550" si="70">+IF(CW513*CX513=0,0,IF(CZ513=0,0,1))</f>
        <v>0</v>
      </c>
      <c r="DZ513" s="10"/>
    </row>
    <row r="514" spans="1:130" hidden="1" x14ac:dyDescent="0.25">
      <c r="A514" s="7"/>
      <c r="B514" s="81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  <c r="AA514" s="81"/>
      <c r="AB514" s="81"/>
      <c r="AC514" s="81"/>
      <c r="AD514" s="81"/>
      <c r="AE514" s="81"/>
      <c r="AF514" s="81"/>
      <c r="AG514" s="81"/>
      <c r="AH514" s="81"/>
      <c r="AI514" s="81"/>
      <c r="AJ514" s="81"/>
      <c r="AK514" s="81"/>
      <c r="AL514" s="81"/>
      <c r="AM514" s="81"/>
      <c r="AN514" s="81"/>
      <c r="AO514" s="81"/>
      <c r="AP514" s="81"/>
      <c r="AQ514" s="81"/>
      <c r="AR514" s="81"/>
      <c r="AS514" s="81"/>
      <c r="AT514" s="81"/>
      <c r="AU514" s="81"/>
      <c r="AV514" s="81"/>
      <c r="AW514" s="81"/>
      <c r="AX514" s="81"/>
      <c r="AY514" s="81"/>
      <c r="AZ514" s="81"/>
      <c r="BA514" s="81"/>
      <c r="BB514" s="81"/>
      <c r="BC514" s="81"/>
      <c r="BD514" s="81"/>
      <c r="BE514" s="81"/>
      <c r="BF514" s="81"/>
      <c r="BG514" s="81"/>
      <c r="BH514" s="81"/>
      <c r="BI514" s="81"/>
      <c r="BJ514" s="81"/>
      <c r="BK514" s="81"/>
      <c r="BL514" s="81"/>
      <c r="BM514" s="81"/>
      <c r="BN514" s="81"/>
      <c r="BO514" s="81"/>
      <c r="BP514" s="81"/>
      <c r="BQ514" s="81"/>
      <c r="BR514" s="81"/>
      <c r="BS514" s="81"/>
      <c r="BT514" s="81"/>
      <c r="BU514" s="81"/>
      <c r="BV514" s="81"/>
      <c r="BW514" s="81"/>
      <c r="BX514" s="81"/>
      <c r="BY514" s="81"/>
      <c r="BZ514" s="81"/>
      <c r="CA514" s="33"/>
      <c r="CB514" s="24" t="str">
        <f t="shared" si="55"/>
        <v>Riadok bude skrytý.</v>
      </c>
      <c r="CC514" s="28" t="s">
        <v>9</v>
      </c>
      <c r="CW514" s="3">
        <f t="shared" si="69"/>
        <v>0</v>
      </c>
      <c r="CX514" s="3">
        <f t="shared" ref="CX514:CX533" si="71">+IF(B514="",0,1)</f>
        <v>0</v>
      </c>
      <c r="CZ514" s="3">
        <f t="shared" si="56"/>
        <v>1</v>
      </c>
      <c r="DA514" s="35">
        <f t="shared" si="70"/>
        <v>0</v>
      </c>
      <c r="DZ514" s="10"/>
    </row>
    <row r="515" spans="1:130" hidden="1" x14ac:dyDescent="0.25">
      <c r="A515" s="7"/>
      <c r="B515" s="81"/>
      <c r="C515" s="81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  <c r="AJ515" s="81"/>
      <c r="AK515" s="81"/>
      <c r="AL515" s="81"/>
      <c r="AM515" s="81"/>
      <c r="AN515" s="81"/>
      <c r="AO515" s="81"/>
      <c r="AP515" s="81"/>
      <c r="AQ515" s="81"/>
      <c r="AR515" s="81"/>
      <c r="AS515" s="81"/>
      <c r="AT515" s="81"/>
      <c r="AU515" s="81"/>
      <c r="AV515" s="81"/>
      <c r="AW515" s="81"/>
      <c r="AX515" s="81"/>
      <c r="AY515" s="81"/>
      <c r="AZ515" s="81"/>
      <c r="BA515" s="81"/>
      <c r="BB515" s="81"/>
      <c r="BC515" s="81"/>
      <c r="BD515" s="81"/>
      <c r="BE515" s="81"/>
      <c r="BF515" s="81"/>
      <c r="BG515" s="81"/>
      <c r="BH515" s="81"/>
      <c r="BI515" s="81"/>
      <c r="BJ515" s="81"/>
      <c r="BK515" s="81"/>
      <c r="BL515" s="81"/>
      <c r="BM515" s="81"/>
      <c r="BN515" s="81"/>
      <c r="BO515" s="81"/>
      <c r="BP515" s="81"/>
      <c r="BQ515" s="81"/>
      <c r="BR515" s="81"/>
      <c r="BS515" s="81"/>
      <c r="BT515" s="81"/>
      <c r="BU515" s="81"/>
      <c r="BV515" s="81"/>
      <c r="BW515" s="81"/>
      <c r="BX515" s="81"/>
      <c r="BY515" s="81"/>
      <c r="BZ515" s="81"/>
      <c r="CA515" s="33"/>
      <c r="CB515" s="24" t="str">
        <f t="shared" si="55"/>
        <v>Riadok bude skrytý.</v>
      </c>
      <c r="CC515" s="28" t="s">
        <v>9</v>
      </c>
      <c r="CW515" s="3">
        <f t="shared" si="69"/>
        <v>0</v>
      </c>
      <c r="CX515" s="3">
        <f t="shared" si="71"/>
        <v>0</v>
      </c>
      <c r="CZ515" s="3">
        <f t="shared" si="56"/>
        <v>1</v>
      </c>
      <c r="DA515" s="35">
        <f t="shared" si="70"/>
        <v>0</v>
      </c>
      <c r="DZ515" s="10"/>
    </row>
    <row r="516" spans="1:130" hidden="1" x14ac:dyDescent="0.25">
      <c r="A516" s="7"/>
      <c r="B516" s="81"/>
      <c r="C516" s="81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  <c r="AA516" s="81"/>
      <c r="AB516" s="81"/>
      <c r="AC516" s="81"/>
      <c r="AD516" s="81"/>
      <c r="AE516" s="81"/>
      <c r="AF516" s="81"/>
      <c r="AG516" s="81"/>
      <c r="AH516" s="81"/>
      <c r="AI516" s="81"/>
      <c r="AJ516" s="81"/>
      <c r="AK516" s="81"/>
      <c r="AL516" s="81"/>
      <c r="AM516" s="81"/>
      <c r="AN516" s="81"/>
      <c r="AO516" s="81"/>
      <c r="AP516" s="81"/>
      <c r="AQ516" s="81"/>
      <c r="AR516" s="81"/>
      <c r="AS516" s="81"/>
      <c r="AT516" s="81"/>
      <c r="AU516" s="81"/>
      <c r="AV516" s="81"/>
      <c r="AW516" s="81"/>
      <c r="AX516" s="81"/>
      <c r="AY516" s="81"/>
      <c r="AZ516" s="81"/>
      <c r="BA516" s="81"/>
      <c r="BB516" s="81"/>
      <c r="BC516" s="81"/>
      <c r="BD516" s="81"/>
      <c r="BE516" s="81"/>
      <c r="BF516" s="81"/>
      <c r="BG516" s="81"/>
      <c r="BH516" s="81"/>
      <c r="BI516" s="81"/>
      <c r="BJ516" s="81"/>
      <c r="BK516" s="81"/>
      <c r="BL516" s="81"/>
      <c r="BM516" s="81"/>
      <c r="BN516" s="81"/>
      <c r="BO516" s="81"/>
      <c r="BP516" s="81"/>
      <c r="BQ516" s="81"/>
      <c r="BR516" s="81"/>
      <c r="BS516" s="81"/>
      <c r="BT516" s="81"/>
      <c r="BU516" s="81"/>
      <c r="BV516" s="81"/>
      <c r="BW516" s="81"/>
      <c r="BX516" s="81"/>
      <c r="BY516" s="81"/>
      <c r="BZ516" s="81"/>
      <c r="CA516" s="33"/>
      <c r="CB516" s="24" t="str">
        <f t="shared" si="55"/>
        <v>Riadok bude skrytý.</v>
      </c>
      <c r="CC516" s="28" t="s">
        <v>9</v>
      </c>
      <c r="CW516" s="3">
        <f t="shared" si="69"/>
        <v>0</v>
      </c>
      <c r="CX516" s="3">
        <f t="shared" si="71"/>
        <v>0</v>
      </c>
      <c r="CZ516" s="3">
        <f t="shared" si="56"/>
        <v>1</v>
      </c>
      <c r="DA516" s="35">
        <f t="shared" si="70"/>
        <v>0</v>
      </c>
      <c r="DZ516" s="10"/>
    </row>
    <row r="517" spans="1:130" hidden="1" x14ac:dyDescent="0.25">
      <c r="A517" s="7"/>
      <c r="B517" s="81"/>
      <c r="C517" s="81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  <c r="AA517" s="81"/>
      <c r="AB517" s="81"/>
      <c r="AC517" s="81"/>
      <c r="AD517" s="81"/>
      <c r="AE517" s="81"/>
      <c r="AF517" s="81"/>
      <c r="AG517" s="81"/>
      <c r="AH517" s="81"/>
      <c r="AI517" s="81"/>
      <c r="AJ517" s="81"/>
      <c r="AK517" s="81"/>
      <c r="AL517" s="81"/>
      <c r="AM517" s="81"/>
      <c r="AN517" s="81"/>
      <c r="AO517" s="81"/>
      <c r="AP517" s="81"/>
      <c r="AQ517" s="81"/>
      <c r="AR517" s="81"/>
      <c r="AS517" s="81"/>
      <c r="AT517" s="81"/>
      <c r="AU517" s="81"/>
      <c r="AV517" s="81"/>
      <c r="AW517" s="81"/>
      <c r="AX517" s="81"/>
      <c r="AY517" s="81"/>
      <c r="AZ517" s="81"/>
      <c r="BA517" s="81"/>
      <c r="BB517" s="81"/>
      <c r="BC517" s="81"/>
      <c r="BD517" s="81"/>
      <c r="BE517" s="81"/>
      <c r="BF517" s="81"/>
      <c r="BG517" s="81"/>
      <c r="BH517" s="81"/>
      <c r="BI517" s="81"/>
      <c r="BJ517" s="81"/>
      <c r="BK517" s="81"/>
      <c r="BL517" s="81"/>
      <c r="BM517" s="81"/>
      <c r="BN517" s="81"/>
      <c r="BO517" s="81"/>
      <c r="BP517" s="81"/>
      <c r="BQ517" s="81"/>
      <c r="BR517" s="81"/>
      <c r="BS517" s="81"/>
      <c r="BT517" s="81"/>
      <c r="BU517" s="81"/>
      <c r="BV517" s="81"/>
      <c r="BW517" s="81"/>
      <c r="BX517" s="81"/>
      <c r="BY517" s="81"/>
      <c r="BZ517" s="81"/>
      <c r="CA517" s="33"/>
      <c r="CB517" s="24" t="str">
        <f t="shared" ref="CB517:CB580" si="72">+IF(DA517=0,"Riadok bude skrytý.","Riadok bude vidieť.")</f>
        <v>Riadok bude skrytý.</v>
      </c>
      <c r="CC517" s="28" t="s">
        <v>9</v>
      </c>
      <c r="CW517" s="3">
        <f t="shared" si="69"/>
        <v>0</v>
      </c>
      <c r="CX517" s="3">
        <f t="shared" si="71"/>
        <v>0</v>
      </c>
      <c r="CZ517" s="3">
        <f t="shared" ref="CZ517:CZ580" si="73">IF(CC517="",1,IF(CC517="Chcem skryť riadok.",0,1))</f>
        <v>1</v>
      </c>
      <c r="DA517" s="35">
        <f t="shared" si="70"/>
        <v>0</v>
      </c>
      <c r="DZ517" s="10"/>
    </row>
    <row r="518" spans="1:130" hidden="1" x14ac:dyDescent="0.25">
      <c r="A518" s="7"/>
      <c r="B518" s="81"/>
      <c r="C518" s="81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  <c r="Z518" s="81"/>
      <c r="AA518" s="81"/>
      <c r="AB518" s="81"/>
      <c r="AC518" s="81"/>
      <c r="AD518" s="81"/>
      <c r="AE518" s="81"/>
      <c r="AF518" s="81"/>
      <c r="AG518" s="81"/>
      <c r="AH518" s="81"/>
      <c r="AI518" s="81"/>
      <c r="AJ518" s="81"/>
      <c r="AK518" s="81"/>
      <c r="AL518" s="81"/>
      <c r="AM518" s="81"/>
      <c r="AN518" s="81"/>
      <c r="AO518" s="81"/>
      <c r="AP518" s="81"/>
      <c r="AQ518" s="81"/>
      <c r="AR518" s="81"/>
      <c r="AS518" s="81"/>
      <c r="AT518" s="81"/>
      <c r="AU518" s="81"/>
      <c r="AV518" s="81"/>
      <c r="AW518" s="81"/>
      <c r="AX518" s="81"/>
      <c r="AY518" s="81"/>
      <c r="AZ518" s="81"/>
      <c r="BA518" s="81"/>
      <c r="BB518" s="81"/>
      <c r="BC518" s="81"/>
      <c r="BD518" s="81"/>
      <c r="BE518" s="81"/>
      <c r="BF518" s="81"/>
      <c r="BG518" s="81"/>
      <c r="BH518" s="81"/>
      <c r="BI518" s="81"/>
      <c r="BJ518" s="81"/>
      <c r="BK518" s="81"/>
      <c r="BL518" s="81"/>
      <c r="BM518" s="81"/>
      <c r="BN518" s="81"/>
      <c r="BO518" s="81"/>
      <c r="BP518" s="81"/>
      <c r="BQ518" s="81"/>
      <c r="BR518" s="81"/>
      <c r="BS518" s="81"/>
      <c r="BT518" s="81"/>
      <c r="BU518" s="81"/>
      <c r="BV518" s="81"/>
      <c r="BW518" s="81"/>
      <c r="BX518" s="81"/>
      <c r="BY518" s="81"/>
      <c r="BZ518" s="81"/>
      <c r="CA518" s="33"/>
      <c r="CB518" s="24" t="str">
        <f t="shared" si="72"/>
        <v>Riadok bude skrytý.</v>
      </c>
      <c r="CC518" s="28" t="s">
        <v>9</v>
      </c>
      <c r="CW518" s="3">
        <f t="shared" si="69"/>
        <v>0</v>
      </c>
      <c r="CX518" s="3">
        <f t="shared" si="71"/>
        <v>0</v>
      </c>
      <c r="CZ518" s="3">
        <f t="shared" si="73"/>
        <v>1</v>
      </c>
      <c r="DA518" s="35">
        <f t="shared" si="70"/>
        <v>0</v>
      </c>
      <c r="DZ518" s="10"/>
    </row>
    <row r="519" spans="1:130" hidden="1" x14ac:dyDescent="0.25">
      <c r="A519" s="7"/>
      <c r="B519" s="81"/>
      <c r="C519" s="81"/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  <c r="AA519" s="81"/>
      <c r="AB519" s="81"/>
      <c r="AC519" s="81"/>
      <c r="AD519" s="81"/>
      <c r="AE519" s="81"/>
      <c r="AF519" s="81"/>
      <c r="AG519" s="81"/>
      <c r="AH519" s="81"/>
      <c r="AI519" s="81"/>
      <c r="AJ519" s="81"/>
      <c r="AK519" s="81"/>
      <c r="AL519" s="81"/>
      <c r="AM519" s="81"/>
      <c r="AN519" s="81"/>
      <c r="AO519" s="81"/>
      <c r="AP519" s="81"/>
      <c r="AQ519" s="81"/>
      <c r="AR519" s="81"/>
      <c r="AS519" s="81"/>
      <c r="AT519" s="81"/>
      <c r="AU519" s="81"/>
      <c r="AV519" s="81"/>
      <c r="AW519" s="81"/>
      <c r="AX519" s="81"/>
      <c r="AY519" s="81"/>
      <c r="AZ519" s="81"/>
      <c r="BA519" s="81"/>
      <c r="BB519" s="81"/>
      <c r="BC519" s="81"/>
      <c r="BD519" s="81"/>
      <c r="BE519" s="81"/>
      <c r="BF519" s="81"/>
      <c r="BG519" s="81"/>
      <c r="BH519" s="81"/>
      <c r="BI519" s="81"/>
      <c r="BJ519" s="81"/>
      <c r="BK519" s="81"/>
      <c r="BL519" s="81"/>
      <c r="BM519" s="81"/>
      <c r="BN519" s="81"/>
      <c r="BO519" s="81"/>
      <c r="BP519" s="81"/>
      <c r="BQ519" s="81"/>
      <c r="BR519" s="81"/>
      <c r="BS519" s="81"/>
      <c r="BT519" s="81"/>
      <c r="BU519" s="81"/>
      <c r="BV519" s="81"/>
      <c r="BW519" s="81"/>
      <c r="BX519" s="81"/>
      <c r="BY519" s="81"/>
      <c r="BZ519" s="81"/>
      <c r="CA519" s="33"/>
      <c r="CB519" s="24" t="str">
        <f t="shared" si="72"/>
        <v>Riadok bude skrytý.</v>
      </c>
      <c r="CC519" s="28" t="s">
        <v>9</v>
      </c>
      <c r="CW519" s="3">
        <f t="shared" si="69"/>
        <v>0</v>
      </c>
      <c r="CX519" s="3">
        <f t="shared" si="71"/>
        <v>0</v>
      </c>
      <c r="CZ519" s="3">
        <f t="shared" si="73"/>
        <v>1</v>
      </c>
      <c r="DA519" s="35">
        <f t="shared" si="70"/>
        <v>0</v>
      </c>
      <c r="DZ519" s="10"/>
    </row>
    <row r="520" spans="1:130" hidden="1" x14ac:dyDescent="0.25">
      <c r="A520" s="7"/>
      <c r="B520" s="81"/>
      <c r="C520" s="81"/>
      <c r="D520" s="81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  <c r="AA520" s="81"/>
      <c r="AB520" s="81"/>
      <c r="AC520" s="81"/>
      <c r="AD520" s="81"/>
      <c r="AE520" s="81"/>
      <c r="AF520" s="81"/>
      <c r="AG520" s="81"/>
      <c r="AH520" s="81"/>
      <c r="AI520" s="81"/>
      <c r="AJ520" s="81"/>
      <c r="AK520" s="81"/>
      <c r="AL520" s="81"/>
      <c r="AM520" s="81"/>
      <c r="AN520" s="81"/>
      <c r="AO520" s="81"/>
      <c r="AP520" s="81"/>
      <c r="AQ520" s="81"/>
      <c r="AR520" s="81"/>
      <c r="AS520" s="81"/>
      <c r="AT520" s="81"/>
      <c r="AU520" s="81"/>
      <c r="AV520" s="81"/>
      <c r="AW520" s="81"/>
      <c r="AX520" s="81"/>
      <c r="AY520" s="81"/>
      <c r="AZ520" s="81"/>
      <c r="BA520" s="81"/>
      <c r="BB520" s="81"/>
      <c r="BC520" s="81"/>
      <c r="BD520" s="81"/>
      <c r="BE520" s="81"/>
      <c r="BF520" s="81"/>
      <c r="BG520" s="81"/>
      <c r="BH520" s="81"/>
      <c r="BI520" s="81"/>
      <c r="BJ520" s="81"/>
      <c r="BK520" s="81"/>
      <c r="BL520" s="81"/>
      <c r="BM520" s="81"/>
      <c r="BN520" s="81"/>
      <c r="BO520" s="81"/>
      <c r="BP520" s="81"/>
      <c r="BQ520" s="81"/>
      <c r="BR520" s="81"/>
      <c r="BS520" s="81"/>
      <c r="BT520" s="81"/>
      <c r="BU520" s="81"/>
      <c r="BV520" s="81"/>
      <c r="BW520" s="81"/>
      <c r="BX520" s="81"/>
      <c r="BY520" s="81"/>
      <c r="BZ520" s="81"/>
      <c r="CA520" s="33"/>
      <c r="CB520" s="24" t="str">
        <f t="shared" si="72"/>
        <v>Riadok bude skrytý.</v>
      </c>
      <c r="CC520" s="28" t="s">
        <v>9</v>
      </c>
      <c r="CW520" s="3">
        <f t="shared" si="69"/>
        <v>0</v>
      </c>
      <c r="CX520" s="3">
        <f t="shared" si="71"/>
        <v>0</v>
      </c>
      <c r="CZ520" s="3">
        <f t="shared" si="73"/>
        <v>1</v>
      </c>
      <c r="DA520" s="35">
        <f t="shared" si="70"/>
        <v>0</v>
      </c>
      <c r="DZ520" s="10"/>
    </row>
    <row r="521" spans="1:130" hidden="1" x14ac:dyDescent="0.25">
      <c r="A521" s="7"/>
      <c r="B521" s="81"/>
      <c r="C521" s="81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  <c r="AB521" s="81"/>
      <c r="AC521" s="81"/>
      <c r="AD521" s="81"/>
      <c r="AE521" s="81"/>
      <c r="AF521" s="81"/>
      <c r="AG521" s="81"/>
      <c r="AH521" s="81"/>
      <c r="AI521" s="81"/>
      <c r="AJ521" s="81"/>
      <c r="AK521" s="81"/>
      <c r="AL521" s="81"/>
      <c r="AM521" s="81"/>
      <c r="AN521" s="81"/>
      <c r="AO521" s="81"/>
      <c r="AP521" s="81"/>
      <c r="AQ521" s="81"/>
      <c r="AR521" s="81"/>
      <c r="AS521" s="81"/>
      <c r="AT521" s="81"/>
      <c r="AU521" s="81"/>
      <c r="AV521" s="81"/>
      <c r="AW521" s="81"/>
      <c r="AX521" s="81"/>
      <c r="AY521" s="81"/>
      <c r="AZ521" s="81"/>
      <c r="BA521" s="81"/>
      <c r="BB521" s="81"/>
      <c r="BC521" s="81"/>
      <c r="BD521" s="81"/>
      <c r="BE521" s="81"/>
      <c r="BF521" s="81"/>
      <c r="BG521" s="81"/>
      <c r="BH521" s="81"/>
      <c r="BI521" s="81"/>
      <c r="BJ521" s="81"/>
      <c r="BK521" s="81"/>
      <c r="BL521" s="81"/>
      <c r="BM521" s="81"/>
      <c r="BN521" s="81"/>
      <c r="BO521" s="81"/>
      <c r="BP521" s="81"/>
      <c r="BQ521" s="81"/>
      <c r="BR521" s="81"/>
      <c r="BS521" s="81"/>
      <c r="BT521" s="81"/>
      <c r="BU521" s="81"/>
      <c r="BV521" s="81"/>
      <c r="BW521" s="81"/>
      <c r="BX521" s="81"/>
      <c r="BY521" s="81"/>
      <c r="BZ521" s="81"/>
      <c r="CA521" s="33"/>
      <c r="CB521" s="24" t="str">
        <f t="shared" si="72"/>
        <v>Riadok bude skrytý.</v>
      </c>
      <c r="CC521" s="28" t="s">
        <v>9</v>
      </c>
      <c r="CW521" s="3">
        <f t="shared" si="69"/>
        <v>0</v>
      </c>
      <c r="CX521" s="3">
        <f t="shared" si="71"/>
        <v>0</v>
      </c>
      <c r="CZ521" s="3">
        <f t="shared" si="73"/>
        <v>1</v>
      </c>
      <c r="DA521" s="35">
        <f t="shared" si="70"/>
        <v>0</v>
      </c>
      <c r="DZ521" s="10"/>
    </row>
    <row r="522" spans="1:130" hidden="1" x14ac:dyDescent="0.25">
      <c r="A522" s="7"/>
      <c r="B522" s="81"/>
      <c r="C522" s="81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  <c r="AA522" s="81"/>
      <c r="AB522" s="81"/>
      <c r="AC522" s="81"/>
      <c r="AD522" s="81"/>
      <c r="AE522" s="81"/>
      <c r="AF522" s="81"/>
      <c r="AG522" s="81"/>
      <c r="AH522" s="81"/>
      <c r="AI522" s="81"/>
      <c r="AJ522" s="81"/>
      <c r="AK522" s="81"/>
      <c r="AL522" s="81"/>
      <c r="AM522" s="81"/>
      <c r="AN522" s="81"/>
      <c r="AO522" s="81"/>
      <c r="AP522" s="81"/>
      <c r="AQ522" s="81"/>
      <c r="AR522" s="81"/>
      <c r="AS522" s="81"/>
      <c r="AT522" s="81"/>
      <c r="AU522" s="81"/>
      <c r="AV522" s="81"/>
      <c r="AW522" s="81"/>
      <c r="AX522" s="81"/>
      <c r="AY522" s="81"/>
      <c r="AZ522" s="81"/>
      <c r="BA522" s="81"/>
      <c r="BB522" s="81"/>
      <c r="BC522" s="81"/>
      <c r="BD522" s="81"/>
      <c r="BE522" s="81"/>
      <c r="BF522" s="81"/>
      <c r="BG522" s="81"/>
      <c r="BH522" s="81"/>
      <c r="BI522" s="81"/>
      <c r="BJ522" s="81"/>
      <c r="BK522" s="81"/>
      <c r="BL522" s="81"/>
      <c r="BM522" s="81"/>
      <c r="BN522" s="81"/>
      <c r="BO522" s="81"/>
      <c r="BP522" s="81"/>
      <c r="BQ522" s="81"/>
      <c r="BR522" s="81"/>
      <c r="BS522" s="81"/>
      <c r="BT522" s="81"/>
      <c r="BU522" s="81"/>
      <c r="BV522" s="81"/>
      <c r="BW522" s="81"/>
      <c r="BX522" s="81"/>
      <c r="BY522" s="81"/>
      <c r="BZ522" s="81"/>
      <c r="CA522" s="33"/>
      <c r="CB522" s="24" t="str">
        <f t="shared" si="72"/>
        <v>Riadok bude skrytý.</v>
      </c>
      <c r="CC522" s="28" t="s">
        <v>9</v>
      </c>
      <c r="CW522" s="3">
        <f t="shared" si="69"/>
        <v>0</v>
      </c>
      <c r="CX522" s="3">
        <f t="shared" si="71"/>
        <v>0</v>
      </c>
      <c r="CZ522" s="3">
        <f t="shared" si="73"/>
        <v>1</v>
      </c>
      <c r="DA522" s="35">
        <f t="shared" si="70"/>
        <v>0</v>
      </c>
      <c r="DZ522" s="10"/>
    </row>
    <row r="523" spans="1:130" hidden="1" x14ac:dyDescent="0.25">
      <c r="A523" s="7"/>
      <c r="B523" s="81"/>
      <c r="C523" s="81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  <c r="AA523" s="81"/>
      <c r="AB523" s="81"/>
      <c r="AC523" s="81"/>
      <c r="AD523" s="81"/>
      <c r="AE523" s="81"/>
      <c r="AF523" s="81"/>
      <c r="AG523" s="81"/>
      <c r="AH523" s="81"/>
      <c r="AI523" s="81"/>
      <c r="AJ523" s="81"/>
      <c r="AK523" s="81"/>
      <c r="AL523" s="81"/>
      <c r="AM523" s="81"/>
      <c r="AN523" s="81"/>
      <c r="AO523" s="81"/>
      <c r="AP523" s="81"/>
      <c r="AQ523" s="81"/>
      <c r="AR523" s="81"/>
      <c r="AS523" s="81"/>
      <c r="AT523" s="81"/>
      <c r="AU523" s="81"/>
      <c r="AV523" s="81"/>
      <c r="AW523" s="81"/>
      <c r="AX523" s="81"/>
      <c r="AY523" s="81"/>
      <c r="AZ523" s="81"/>
      <c r="BA523" s="81"/>
      <c r="BB523" s="81"/>
      <c r="BC523" s="81"/>
      <c r="BD523" s="81"/>
      <c r="BE523" s="81"/>
      <c r="BF523" s="81"/>
      <c r="BG523" s="81"/>
      <c r="BH523" s="81"/>
      <c r="BI523" s="81"/>
      <c r="BJ523" s="81"/>
      <c r="BK523" s="81"/>
      <c r="BL523" s="81"/>
      <c r="BM523" s="81"/>
      <c r="BN523" s="81"/>
      <c r="BO523" s="81"/>
      <c r="BP523" s="81"/>
      <c r="BQ523" s="81"/>
      <c r="BR523" s="81"/>
      <c r="BS523" s="81"/>
      <c r="BT523" s="81"/>
      <c r="BU523" s="81"/>
      <c r="BV523" s="81"/>
      <c r="BW523" s="81"/>
      <c r="BX523" s="81"/>
      <c r="BY523" s="81"/>
      <c r="BZ523" s="81"/>
      <c r="CA523" s="33"/>
      <c r="CB523" s="24" t="str">
        <f t="shared" si="72"/>
        <v>Riadok bude skrytý.</v>
      </c>
      <c r="CC523" s="28" t="s">
        <v>9</v>
      </c>
      <c r="CW523" s="3">
        <f t="shared" si="69"/>
        <v>0</v>
      </c>
      <c r="CX523" s="3">
        <f t="shared" si="71"/>
        <v>0</v>
      </c>
      <c r="CZ523" s="3">
        <f t="shared" si="73"/>
        <v>1</v>
      </c>
      <c r="DA523" s="35">
        <f t="shared" si="70"/>
        <v>0</v>
      </c>
      <c r="DZ523" s="10"/>
    </row>
    <row r="524" spans="1:130" hidden="1" x14ac:dyDescent="0.25">
      <c r="A524" s="7"/>
      <c r="B524" s="81"/>
      <c r="C524" s="81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  <c r="AA524" s="81"/>
      <c r="AB524" s="81"/>
      <c r="AC524" s="81"/>
      <c r="AD524" s="81"/>
      <c r="AE524" s="81"/>
      <c r="AF524" s="81"/>
      <c r="AG524" s="81"/>
      <c r="AH524" s="81"/>
      <c r="AI524" s="81"/>
      <c r="AJ524" s="81"/>
      <c r="AK524" s="81"/>
      <c r="AL524" s="81"/>
      <c r="AM524" s="81"/>
      <c r="AN524" s="81"/>
      <c r="AO524" s="81"/>
      <c r="AP524" s="81"/>
      <c r="AQ524" s="81"/>
      <c r="AR524" s="81"/>
      <c r="AS524" s="81"/>
      <c r="AT524" s="81"/>
      <c r="AU524" s="81"/>
      <c r="AV524" s="81"/>
      <c r="AW524" s="81"/>
      <c r="AX524" s="81"/>
      <c r="AY524" s="81"/>
      <c r="AZ524" s="81"/>
      <c r="BA524" s="81"/>
      <c r="BB524" s="81"/>
      <c r="BC524" s="81"/>
      <c r="BD524" s="81"/>
      <c r="BE524" s="81"/>
      <c r="BF524" s="81"/>
      <c r="BG524" s="81"/>
      <c r="BH524" s="81"/>
      <c r="BI524" s="81"/>
      <c r="BJ524" s="81"/>
      <c r="BK524" s="81"/>
      <c r="BL524" s="81"/>
      <c r="BM524" s="81"/>
      <c r="BN524" s="81"/>
      <c r="BO524" s="81"/>
      <c r="BP524" s="81"/>
      <c r="BQ524" s="81"/>
      <c r="BR524" s="81"/>
      <c r="BS524" s="81"/>
      <c r="BT524" s="81"/>
      <c r="BU524" s="81"/>
      <c r="BV524" s="81"/>
      <c r="BW524" s="81"/>
      <c r="BX524" s="81"/>
      <c r="BY524" s="81"/>
      <c r="BZ524" s="81"/>
      <c r="CA524" s="33"/>
      <c r="CB524" s="24" t="str">
        <f t="shared" si="72"/>
        <v>Riadok bude skrytý.</v>
      </c>
      <c r="CC524" s="28" t="s">
        <v>9</v>
      </c>
      <c r="CW524" s="3">
        <f t="shared" si="69"/>
        <v>0</v>
      </c>
      <c r="CX524" s="3">
        <f t="shared" si="71"/>
        <v>0</v>
      </c>
      <c r="CZ524" s="3">
        <f t="shared" si="73"/>
        <v>1</v>
      </c>
      <c r="DA524" s="35">
        <f t="shared" si="70"/>
        <v>0</v>
      </c>
      <c r="DZ524" s="10"/>
    </row>
    <row r="525" spans="1:130" hidden="1" x14ac:dyDescent="0.25">
      <c r="A525" s="7"/>
      <c r="B525" s="81"/>
      <c r="C525" s="81"/>
      <c r="D525" s="81"/>
      <c r="E525" s="81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  <c r="AA525" s="81"/>
      <c r="AB525" s="81"/>
      <c r="AC525" s="81"/>
      <c r="AD525" s="81"/>
      <c r="AE525" s="81"/>
      <c r="AF525" s="81"/>
      <c r="AG525" s="81"/>
      <c r="AH525" s="81"/>
      <c r="AI525" s="81"/>
      <c r="AJ525" s="81"/>
      <c r="AK525" s="81"/>
      <c r="AL525" s="81"/>
      <c r="AM525" s="81"/>
      <c r="AN525" s="81"/>
      <c r="AO525" s="81"/>
      <c r="AP525" s="81"/>
      <c r="AQ525" s="81"/>
      <c r="AR525" s="81"/>
      <c r="AS525" s="81"/>
      <c r="AT525" s="81"/>
      <c r="AU525" s="81"/>
      <c r="AV525" s="81"/>
      <c r="AW525" s="81"/>
      <c r="AX525" s="81"/>
      <c r="AY525" s="81"/>
      <c r="AZ525" s="81"/>
      <c r="BA525" s="81"/>
      <c r="BB525" s="81"/>
      <c r="BC525" s="81"/>
      <c r="BD525" s="81"/>
      <c r="BE525" s="81"/>
      <c r="BF525" s="81"/>
      <c r="BG525" s="81"/>
      <c r="BH525" s="81"/>
      <c r="BI525" s="81"/>
      <c r="BJ525" s="81"/>
      <c r="BK525" s="81"/>
      <c r="BL525" s="81"/>
      <c r="BM525" s="81"/>
      <c r="BN525" s="81"/>
      <c r="BO525" s="81"/>
      <c r="BP525" s="81"/>
      <c r="BQ525" s="81"/>
      <c r="BR525" s="81"/>
      <c r="BS525" s="81"/>
      <c r="BT525" s="81"/>
      <c r="BU525" s="81"/>
      <c r="BV525" s="81"/>
      <c r="BW525" s="81"/>
      <c r="BX525" s="81"/>
      <c r="BY525" s="81"/>
      <c r="BZ525" s="81"/>
      <c r="CA525" s="8"/>
      <c r="CB525" s="24" t="str">
        <f t="shared" si="72"/>
        <v>Riadok bude skrytý.</v>
      </c>
      <c r="CC525" s="28" t="s">
        <v>9</v>
      </c>
      <c r="CW525" s="3">
        <f t="shared" si="69"/>
        <v>0</v>
      </c>
      <c r="CX525" s="3">
        <f t="shared" si="71"/>
        <v>0</v>
      </c>
      <c r="CZ525" s="3">
        <f t="shared" si="73"/>
        <v>1</v>
      </c>
      <c r="DA525" s="35">
        <f t="shared" si="70"/>
        <v>0</v>
      </c>
      <c r="DZ525" s="10"/>
    </row>
    <row r="526" spans="1:130" hidden="1" x14ac:dyDescent="0.25">
      <c r="A526" s="7"/>
      <c r="B526" s="81"/>
      <c r="C526" s="81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  <c r="AA526" s="81"/>
      <c r="AB526" s="81"/>
      <c r="AC526" s="81"/>
      <c r="AD526" s="81"/>
      <c r="AE526" s="81"/>
      <c r="AF526" s="81"/>
      <c r="AG526" s="81"/>
      <c r="AH526" s="81"/>
      <c r="AI526" s="81"/>
      <c r="AJ526" s="81"/>
      <c r="AK526" s="81"/>
      <c r="AL526" s="81"/>
      <c r="AM526" s="81"/>
      <c r="AN526" s="81"/>
      <c r="AO526" s="81"/>
      <c r="AP526" s="81"/>
      <c r="AQ526" s="81"/>
      <c r="AR526" s="81"/>
      <c r="AS526" s="81"/>
      <c r="AT526" s="81"/>
      <c r="AU526" s="81"/>
      <c r="AV526" s="81"/>
      <c r="AW526" s="81"/>
      <c r="AX526" s="81"/>
      <c r="AY526" s="81"/>
      <c r="AZ526" s="81"/>
      <c r="BA526" s="81"/>
      <c r="BB526" s="81"/>
      <c r="BC526" s="81"/>
      <c r="BD526" s="81"/>
      <c r="BE526" s="81"/>
      <c r="BF526" s="81"/>
      <c r="BG526" s="81"/>
      <c r="BH526" s="81"/>
      <c r="BI526" s="81"/>
      <c r="BJ526" s="81"/>
      <c r="BK526" s="81"/>
      <c r="BL526" s="81"/>
      <c r="BM526" s="81"/>
      <c r="BN526" s="81"/>
      <c r="BO526" s="81"/>
      <c r="BP526" s="81"/>
      <c r="BQ526" s="81"/>
      <c r="BR526" s="81"/>
      <c r="BS526" s="81"/>
      <c r="BT526" s="81"/>
      <c r="BU526" s="81"/>
      <c r="BV526" s="81"/>
      <c r="BW526" s="81"/>
      <c r="BX526" s="81"/>
      <c r="BY526" s="81"/>
      <c r="BZ526" s="81"/>
      <c r="CA526" s="12"/>
      <c r="CB526" s="24" t="str">
        <f t="shared" si="72"/>
        <v>Riadok bude skrytý.</v>
      </c>
      <c r="CC526" s="28" t="s">
        <v>9</v>
      </c>
      <c r="CF526" s="34"/>
      <c r="CW526" s="3">
        <f t="shared" si="69"/>
        <v>0</v>
      </c>
      <c r="CX526" s="3">
        <f t="shared" si="71"/>
        <v>0</v>
      </c>
      <c r="CZ526" s="3">
        <f t="shared" si="73"/>
        <v>1</v>
      </c>
      <c r="DA526" s="35">
        <f t="shared" si="70"/>
        <v>0</v>
      </c>
      <c r="DZ526" s="10"/>
    </row>
    <row r="527" spans="1:130" hidden="1" x14ac:dyDescent="0.25">
      <c r="A527" s="7"/>
      <c r="B527" s="81"/>
      <c r="C527" s="81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  <c r="AA527" s="81"/>
      <c r="AB527" s="81"/>
      <c r="AC527" s="81"/>
      <c r="AD527" s="81"/>
      <c r="AE527" s="81"/>
      <c r="AF527" s="81"/>
      <c r="AG527" s="81"/>
      <c r="AH527" s="81"/>
      <c r="AI527" s="81"/>
      <c r="AJ527" s="81"/>
      <c r="AK527" s="81"/>
      <c r="AL527" s="81"/>
      <c r="AM527" s="81"/>
      <c r="AN527" s="81"/>
      <c r="AO527" s="81"/>
      <c r="AP527" s="81"/>
      <c r="AQ527" s="81"/>
      <c r="AR527" s="81"/>
      <c r="AS527" s="81"/>
      <c r="AT527" s="81"/>
      <c r="AU527" s="81"/>
      <c r="AV527" s="81"/>
      <c r="AW527" s="81"/>
      <c r="AX527" s="81"/>
      <c r="AY527" s="81"/>
      <c r="AZ527" s="81"/>
      <c r="BA527" s="81"/>
      <c r="BB527" s="81"/>
      <c r="BC527" s="81"/>
      <c r="BD527" s="81"/>
      <c r="BE527" s="81"/>
      <c r="BF527" s="81"/>
      <c r="BG527" s="81"/>
      <c r="BH527" s="81"/>
      <c r="BI527" s="81"/>
      <c r="BJ527" s="81"/>
      <c r="BK527" s="81"/>
      <c r="BL527" s="81"/>
      <c r="BM527" s="81"/>
      <c r="BN527" s="81"/>
      <c r="BO527" s="81"/>
      <c r="BP527" s="81"/>
      <c r="BQ527" s="81"/>
      <c r="BR527" s="81"/>
      <c r="BS527" s="81"/>
      <c r="BT527" s="81"/>
      <c r="BU527" s="81"/>
      <c r="BV527" s="81"/>
      <c r="BW527" s="81"/>
      <c r="BX527" s="81"/>
      <c r="BY527" s="81"/>
      <c r="BZ527" s="81"/>
      <c r="CA527" s="33"/>
      <c r="CB527" s="24" t="str">
        <f t="shared" si="72"/>
        <v>Riadok bude skrytý.</v>
      </c>
      <c r="CC527" s="28" t="s">
        <v>9</v>
      </c>
      <c r="CW527" s="3">
        <f t="shared" si="69"/>
        <v>0</v>
      </c>
      <c r="CX527" s="3">
        <f t="shared" si="71"/>
        <v>0</v>
      </c>
      <c r="CZ527" s="3">
        <f t="shared" si="73"/>
        <v>1</v>
      </c>
      <c r="DA527" s="35">
        <f t="shared" si="70"/>
        <v>0</v>
      </c>
      <c r="DZ527" s="10"/>
    </row>
    <row r="528" spans="1:130" hidden="1" x14ac:dyDescent="0.25">
      <c r="A528" s="7"/>
      <c r="B528" s="81"/>
      <c r="C528" s="81"/>
      <c r="D528" s="81"/>
      <c r="E528" s="81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81"/>
      <c r="Z528" s="81"/>
      <c r="AA528" s="81"/>
      <c r="AB528" s="81"/>
      <c r="AC528" s="81"/>
      <c r="AD528" s="81"/>
      <c r="AE528" s="81"/>
      <c r="AF528" s="81"/>
      <c r="AG528" s="81"/>
      <c r="AH528" s="81"/>
      <c r="AI528" s="81"/>
      <c r="AJ528" s="81"/>
      <c r="AK528" s="81"/>
      <c r="AL528" s="81"/>
      <c r="AM528" s="81"/>
      <c r="AN528" s="81"/>
      <c r="AO528" s="81"/>
      <c r="AP528" s="81"/>
      <c r="AQ528" s="81"/>
      <c r="AR528" s="81"/>
      <c r="AS528" s="81"/>
      <c r="AT528" s="81"/>
      <c r="AU528" s="81"/>
      <c r="AV528" s="81"/>
      <c r="AW528" s="81"/>
      <c r="AX528" s="81"/>
      <c r="AY528" s="81"/>
      <c r="AZ528" s="81"/>
      <c r="BA528" s="81"/>
      <c r="BB528" s="81"/>
      <c r="BC528" s="81"/>
      <c r="BD528" s="81"/>
      <c r="BE528" s="81"/>
      <c r="BF528" s="81"/>
      <c r="BG528" s="81"/>
      <c r="BH528" s="81"/>
      <c r="BI528" s="81"/>
      <c r="BJ528" s="81"/>
      <c r="BK528" s="81"/>
      <c r="BL528" s="81"/>
      <c r="BM528" s="81"/>
      <c r="BN528" s="81"/>
      <c r="BO528" s="81"/>
      <c r="BP528" s="81"/>
      <c r="BQ528" s="81"/>
      <c r="BR528" s="81"/>
      <c r="BS528" s="81"/>
      <c r="BT528" s="81"/>
      <c r="BU528" s="81"/>
      <c r="BV528" s="81"/>
      <c r="BW528" s="81"/>
      <c r="BX528" s="81"/>
      <c r="BY528" s="81"/>
      <c r="BZ528" s="81"/>
      <c r="CA528" s="33"/>
      <c r="CB528" s="24" t="str">
        <f t="shared" si="72"/>
        <v>Riadok bude skrytý.</v>
      </c>
      <c r="CC528" s="28" t="s">
        <v>9</v>
      </c>
      <c r="CW528" s="3">
        <f t="shared" si="69"/>
        <v>0</v>
      </c>
      <c r="CX528" s="3">
        <f t="shared" si="71"/>
        <v>0</v>
      </c>
      <c r="CZ528" s="3">
        <f t="shared" si="73"/>
        <v>1</v>
      </c>
      <c r="DA528" s="35">
        <f t="shared" si="70"/>
        <v>0</v>
      </c>
      <c r="DZ528" s="10"/>
    </row>
    <row r="529" spans="1:130" hidden="1" x14ac:dyDescent="0.25">
      <c r="A529" s="7"/>
      <c r="B529" s="81"/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81"/>
      <c r="Z529" s="81"/>
      <c r="AA529" s="81"/>
      <c r="AB529" s="81"/>
      <c r="AC529" s="81"/>
      <c r="AD529" s="81"/>
      <c r="AE529" s="81"/>
      <c r="AF529" s="81"/>
      <c r="AG529" s="81"/>
      <c r="AH529" s="81"/>
      <c r="AI529" s="81"/>
      <c r="AJ529" s="81"/>
      <c r="AK529" s="81"/>
      <c r="AL529" s="81"/>
      <c r="AM529" s="81"/>
      <c r="AN529" s="81"/>
      <c r="AO529" s="81"/>
      <c r="AP529" s="81"/>
      <c r="AQ529" s="81"/>
      <c r="AR529" s="81"/>
      <c r="AS529" s="81"/>
      <c r="AT529" s="81"/>
      <c r="AU529" s="81"/>
      <c r="AV529" s="81"/>
      <c r="AW529" s="81"/>
      <c r="AX529" s="81"/>
      <c r="AY529" s="81"/>
      <c r="AZ529" s="81"/>
      <c r="BA529" s="81"/>
      <c r="BB529" s="81"/>
      <c r="BC529" s="81"/>
      <c r="BD529" s="81"/>
      <c r="BE529" s="81"/>
      <c r="BF529" s="81"/>
      <c r="BG529" s="81"/>
      <c r="BH529" s="81"/>
      <c r="BI529" s="81"/>
      <c r="BJ529" s="81"/>
      <c r="BK529" s="81"/>
      <c r="BL529" s="81"/>
      <c r="BM529" s="81"/>
      <c r="BN529" s="81"/>
      <c r="BO529" s="81"/>
      <c r="BP529" s="81"/>
      <c r="BQ529" s="81"/>
      <c r="BR529" s="81"/>
      <c r="BS529" s="81"/>
      <c r="BT529" s="81"/>
      <c r="BU529" s="81"/>
      <c r="BV529" s="81"/>
      <c r="BW529" s="81"/>
      <c r="BX529" s="81"/>
      <c r="BY529" s="81"/>
      <c r="BZ529" s="81"/>
      <c r="CA529" s="33"/>
      <c r="CB529" s="24" t="str">
        <f t="shared" si="72"/>
        <v>Riadok bude skrytý.</v>
      </c>
      <c r="CC529" s="28" t="s">
        <v>9</v>
      </c>
      <c r="CW529" s="3">
        <f t="shared" si="69"/>
        <v>0</v>
      </c>
      <c r="CX529" s="3">
        <f t="shared" si="71"/>
        <v>0</v>
      </c>
      <c r="CZ529" s="3">
        <f t="shared" si="73"/>
        <v>1</v>
      </c>
      <c r="DA529" s="35">
        <f t="shared" si="70"/>
        <v>0</v>
      </c>
      <c r="DZ529" s="10"/>
    </row>
    <row r="530" spans="1:130" hidden="1" x14ac:dyDescent="0.25">
      <c r="A530" s="7"/>
      <c r="B530" s="81"/>
      <c r="C530" s="81"/>
      <c r="D530" s="81"/>
      <c r="E530" s="81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  <c r="AA530" s="81"/>
      <c r="AB530" s="81"/>
      <c r="AC530" s="81"/>
      <c r="AD530" s="81"/>
      <c r="AE530" s="81"/>
      <c r="AF530" s="81"/>
      <c r="AG530" s="81"/>
      <c r="AH530" s="81"/>
      <c r="AI530" s="81"/>
      <c r="AJ530" s="81"/>
      <c r="AK530" s="81"/>
      <c r="AL530" s="81"/>
      <c r="AM530" s="81"/>
      <c r="AN530" s="81"/>
      <c r="AO530" s="81"/>
      <c r="AP530" s="81"/>
      <c r="AQ530" s="81"/>
      <c r="AR530" s="81"/>
      <c r="AS530" s="81"/>
      <c r="AT530" s="81"/>
      <c r="AU530" s="81"/>
      <c r="AV530" s="81"/>
      <c r="AW530" s="81"/>
      <c r="AX530" s="81"/>
      <c r="AY530" s="81"/>
      <c r="AZ530" s="81"/>
      <c r="BA530" s="81"/>
      <c r="BB530" s="81"/>
      <c r="BC530" s="81"/>
      <c r="BD530" s="81"/>
      <c r="BE530" s="81"/>
      <c r="BF530" s="81"/>
      <c r="BG530" s="81"/>
      <c r="BH530" s="81"/>
      <c r="BI530" s="81"/>
      <c r="BJ530" s="81"/>
      <c r="BK530" s="81"/>
      <c r="BL530" s="81"/>
      <c r="BM530" s="81"/>
      <c r="BN530" s="81"/>
      <c r="BO530" s="81"/>
      <c r="BP530" s="81"/>
      <c r="BQ530" s="81"/>
      <c r="BR530" s="81"/>
      <c r="BS530" s="81"/>
      <c r="BT530" s="81"/>
      <c r="BU530" s="81"/>
      <c r="BV530" s="81"/>
      <c r="BW530" s="81"/>
      <c r="BX530" s="81"/>
      <c r="BY530" s="81"/>
      <c r="BZ530" s="81"/>
      <c r="CA530" s="33"/>
      <c r="CB530" s="24" t="str">
        <f t="shared" si="72"/>
        <v>Riadok bude skrytý.</v>
      </c>
      <c r="CC530" s="28" t="s">
        <v>9</v>
      </c>
      <c r="CW530" s="3">
        <f t="shared" si="69"/>
        <v>0</v>
      </c>
      <c r="CX530" s="3">
        <f t="shared" si="71"/>
        <v>0</v>
      </c>
      <c r="CZ530" s="3">
        <f t="shared" si="73"/>
        <v>1</v>
      </c>
      <c r="DA530" s="35">
        <f t="shared" si="70"/>
        <v>0</v>
      </c>
      <c r="DZ530" s="10"/>
    </row>
    <row r="531" spans="1:130" hidden="1" x14ac:dyDescent="0.25">
      <c r="A531" s="7"/>
      <c r="B531" s="81"/>
      <c r="C531" s="81"/>
      <c r="D531" s="81"/>
      <c r="E531" s="81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  <c r="AA531" s="81"/>
      <c r="AB531" s="81"/>
      <c r="AC531" s="81"/>
      <c r="AD531" s="81"/>
      <c r="AE531" s="81"/>
      <c r="AF531" s="81"/>
      <c r="AG531" s="81"/>
      <c r="AH531" s="81"/>
      <c r="AI531" s="81"/>
      <c r="AJ531" s="81"/>
      <c r="AK531" s="81"/>
      <c r="AL531" s="81"/>
      <c r="AM531" s="81"/>
      <c r="AN531" s="81"/>
      <c r="AO531" s="81"/>
      <c r="AP531" s="81"/>
      <c r="AQ531" s="81"/>
      <c r="AR531" s="81"/>
      <c r="AS531" s="81"/>
      <c r="AT531" s="81"/>
      <c r="AU531" s="81"/>
      <c r="AV531" s="81"/>
      <c r="AW531" s="81"/>
      <c r="AX531" s="81"/>
      <c r="AY531" s="81"/>
      <c r="AZ531" s="81"/>
      <c r="BA531" s="81"/>
      <c r="BB531" s="81"/>
      <c r="BC531" s="81"/>
      <c r="BD531" s="81"/>
      <c r="BE531" s="81"/>
      <c r="BF531" s="81"/>
      <c r="BG531" s="81"/>
      <c r="BH531" s="81"/>
      <c r="BI531" s="81"/>
      <c r="BJ531" s="81"/>
      <c r="BK531" s="81"/>
      <c r="BL531" s="81"/>
      <c r="BM531" s="81"/>
      <c r="BN531" s="81"/>
      <c r="BO531" s="81"/>
      <c r="BP531" s="81"/>
      <c r="BQ531" s="81"/>
      <c r="BR531" s="81"/>
      <c r="BS531" s="81"/>
      <c r="BT531" s="81"/>
      <c r="BU531" s="81"/>
      <c r="BV531" s="81"/>
      <c r="BW531" s="81"/>
      <c r="BX531" s="81"/>
      <c r="BY531" s="81"/>
      <c r="BZ531" s="81"/>
      <c r="CA531" s="33"/>
      <c r="CB531" s="24" t="str">
        <f t="shared" si="72"/>
        <v>Riadok bude skrytý.</v>
      </c>
      <c r="CC531" s="28" t="s">
        <v>9</v>
      </c>
      <c r="CW531" s="3">
        <f t="shared" si="69"/>
        <v>0</v>
      </c>
      <c r="CX531" s="3">
        <f t="shared" si="71"/>
        <v>0</v>
      </c>
      <c r="CZ531" s="3">
        <f t="shared" si="73"/>
        <v>1</v>
      </c>
      <c r="DA531" s="35">
        <f t="shared" si="70"/>
        <v>0</v>
      </c>
      <c r="DZ531" s="10"/>
    </row>
    <row r="532" spans="1:130" hidden="1" x14ac:dyDescent="0.25">
      <c r="A532" s="7"/>
      <c r="B532" s="81"/>
      <c r="C532" s="81"/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  <c r="AA532" s="81"/>
      <c r="AB532" s="81"/>
      <c r="AC532" s="81"/>
      <c r="AD532" s="81"/>
      <c r="AE532" s="81"/>
      <c r="AF532" s="81"/>
      <c r="AG532" s="81"/>
      <c r="AH532" s="81"/>
      <c r="AI532" s="81"/>
      <c r="AJ532" s="81"/>
      <c r="AK532" s="81"/>
      <c r="AL532" s="81"/>
      <c r="AM532" s="81"/>
      <c r="AN532" s="81"/>
      <c r="AO532" s="81"/>
      <c r="AP532" s="81"/>
      <c r="AQ532" s="81"/>
      <c r="AR532" s="81"/>
      <c r="AS532" s="81"/>
      <c r="AT532" s="81"/>
      <c r="AU532" s="81"/>
      <c r="AV532" s="81"/>
      <c r="AW532" s="81"/>
      <c r="AX532" s="81"/>
      <c r="AY532" s="81"/>
      <c r="AZ532" s="81"/>
      <c r="BA532" s="81"/>
      <c r="BB532" s="81"/>
      <c r="BC532" s="81"/>
      <c r="BD532" s="81"/>
      <c r="BE532" s="81"/>
      <c r="BF532" s="81"/>
      <c r="BG532" s="81"/>
      <c r="BH532" s="81"/>
      <c r="BI532" s="81"/>
      <c r="BJ532" s="81"/>
      <c r="BK532" s="81"/>
      <c r="BL532" s="81"/>
      <c r="BM532" s="81"/>
      <c r="BN532" s="81"/>
      <c r="BO532" s="81"/>
      <c r="BP532" s="81"/>
      <c r="BQ532" s="81"/>
      <c r="BR532" s="81"/>
      <c r="BS532" s="81"/>
      <c r="BT532" s="81"/>
      <c r="BU532" s="81"/>
      <c r="BV532" s="81"/>
      <c r="BW532" s="81"/>
      <c r="BX532" s="81"/>
      <c r="BY532" s="81"/>
      <c r="BZ532" s="81"/>
      <c r="CA532" s="33"/>
      <c r="CB532" s="24" t="str">
        <f t="shared" si="72"/>
        <v>Riadok bude skrytý.</v>
      </c>
      <c r="CC532" s="28" t="s">
        <v>9</v>
      </c>
      <c r="CW532" s="3">
        <f t="shared" si="69"/>
        <v>0</v>
      </c>
      <c r="CX532" s="3">
        <f t="shared" si="71"/>
        <v>0</v>
      </c>
      <c r="CZ532" s="3">
        <f t="shared" si="73"/>
        <v>1</v>
      </c>
      <c r="DA532" s="35">
        <f t="shared" si="70"/>
        <v>0</v>
      </c>
      <c r="DZ532" s="10"/>
    </row>
    <row r="533" spans="1:130" hidden="1" x14ac:dyDescent="0.25">
      <c r="A533" s="7"/>
      <c r="B533" s="81"/>
      <c r="C533" s="81"/>
      <c r="D533" s="81"/>
      <c r="E533" s="81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  <c r="AA533" s="81"/>
      <c r="AB533" s="81"/>
      <c r="AC533" s="81"/>
      <c r="AD533" s="81"/>
      <c r="AE533" s="81"/>
      <c r="AF533" s="81"/>
      <c r="AG533" s="81"/>
      <c r="AH533" s="81"/>
      <c r="AI533" s="81"/>
      <c r="AJ533" s="81"/>
      <c r="AK533" s="81"/>
      <c r="AL533" s="81"/>
      <c r="AM533" s="81"/>
      <c r="AN533" s="81"/>
      <c r="AO533" s="81"/>
      <c r="AP533" s="81"/>
      <c r="AQ533" s="81"/>
      <c r="AR533" s="81"/>
      <c r="AS533" s="81"/>
      <c r="AT533" s="81"/>
      <c r="AU533" s="81"/>
      <c r="AV533" s="81"/>
      <c r="AW533" s="81"/>
      <c r="AX533" s="81"/>
      <c r="AY533" s="81"/>
      <c r="AZ533" s="81"/>
      <c r="BA533" s="81"/>
      <c r="BB533" s="81"/>
      <c r="BC533" s="81"/>
      <c r="BD533" s="81"/>
      <c r="BE533" s="81"/>
      <c r="BF533" s="81"/>
      <c r="BG533" s="81"/>
      <c r="BH533" s="81"/>
      <c r="BI533" s="81"/>
      <c r="BJ533" s="81"/>
      <c r="BK533" s="81"/>
      <c r="BL533" s="81"/>
      <c r="BM533" s="81"/>
      <c r="BN533" s="81"/>
      <c r="BO533" s="81"/>
      <c r="BP533" s="81"/>
      <c r="BQ533" s="81"/>
      <c r="BR533" s="81"/>
      <c r="BS533" s="81"/>
      <c r="BT533" s="81"/>
      <c r="BU533" s="81"/>
      <c r="BV533" s="81"/>
      <c r="BW533" s="81"/>
      <c r="BX533" s="81"/>
      <c r="BY533" s="81"/>
      <c r="BZ533" s="81"/>
      <c r="CA533" s="33"/>
      <c r="CB533" s="24" t="str">
        <f t="shared" si="72"/>
        <v>Riadok bude skrytý.</v>
      </c>
      <c r="CC533" s="28" t="s">
        <v>9</v>
      </c>
      <c r="CW533" s="3">
        <f t="shared" si="69"/>
        <v>0</v>
      </c>
      <c r="CX533" s="3">
        <f t="shared" si="71"/>
        <v>0</v>
      </c>
      <c r="CZ533" s="3">
        <f t="shared" si="73"/>
        <v>1</v>
      </c>
      <c r="DA533" s="35">
        <f t="shared" si="70"/>
        <v>0</v>
      </c>
      <c r="DZ533" s="10"/>
    </row>
    <row r="534" spans="1:130" hidden="1" x14ac:dyDescent="0.25">
      <c r="A534" s="7"/>
      <c r="CA534" s="33"/>
      <c r="CB534" s="24" t="str">
        <f t="shared" si="72"/>
        <v>Riadok bude skrytý.</v>
      </c>
      <c r="CC534" s="28" t="s">
        <v>9</v>
      </c>
      <c r="CW534" s="3">
        <f t="shared" si="69"/>
        <v>0</v>
      </c>
      <c r="CX534" s="3">
        <f>+IF(SUM(CX540:CX549)=0,0,1)</f>
        <v>0</v>
      </c>
      <c r="CZ534" s="3">
        <f t="shared" si="73"/>
        <v>1</v>
      </c>
      <c r="DA534" s="35">
        <f t="shared" si="70"/>
        <v>0</v>
      </c>
      <c r="DZ534" s="10"/>
    </row>
    <row r="535" spans="1:130" hidden="1" x14ac:dyDescent="0.25">
      <c r="A535" s="7"/>
      <c r="B535" s="1" t="s">
        <v>150</v>
      </c>
      <c r="CA535" s="12" t="s">
        <v>4</v>
      </c>
      <c r="CB535" s="24" t="str">
        <f t="shared" si="72"/>
        <v>Riadok bude skrytý.</v>
      </c>
      <c r="CC535" s="28" t="s">
        <v>9</v>
      </c>
      <c r="CW535" s="3">
        <f t="shared" si="69"/>
        <v>0</v>
      </c>
      <c r="CX535" s="3">
        <f>+IF(SUM(CX540:CX549)=0,0,1)</f>
        <v>0</v>
      </c>
      <c r="CZ535" s="3">
        <f t="shared" si="73"/>
        <v>1</v>
      </c>
      <c r="DA535" s="35">
        <f t="shared" si="70"/>
        <v>0</v>
      </c>
      <c r="DZ535" s="10"/>
    </row>
    <row r="536" spans="1:130" hidden="1" x14ac:dyDescent="0.25">
      <c r="A536" s="7"/>
      <c r="B536" s="1" t="s">
        <v>151</v>
      </c>
      <c r="CA536" s="33"/>
      <c r="CB536" s="24" t="str">
        <f t="shared" si="72"/>
        <v>Riadok bude skrytý.</v>
      </c>
      <c r="CC536" s="28" t="s">
        <v>9</v>
      </c>
      <c r="CW536" s="3">
        <f t="shared" si="69"/>
        <v>0</v>
      </c>
      <c r="CX536" s="3">
        <f>+IF(SUM(CX540:CX549)=0,0,1)</f>
        <v>0</v>
      </c>
      <c r="CZ536" s="3">
        <f t="shared" si="73"/>
        <v>1</v>
      </c>
      <c r="DA536" s="35">
        <f t="shared" si="70"/>
        <v>0</v>
      </c>
      <c r="DZ536" s="10"/>
    </row>
    <row r="537" spans="1:130" hidden="1" x14ac:dyDescent="0.25">
      <c r="A537" s="7"/>
      <c r="CA537" s="33"/>
      <c r="CB537" s="24" t="str">
        <f t="shared" si="72"/>
        <v>Riadok bude skrytý.</v>
      </c>
      <c r="CC537" s="28" t="s">
        <v>9</v>
      </c>
      <c r="CW537" s="3">
        <f t="shared" si="69"/>
        <v>0</v>
      </c>
      <c r="CX537" s="3">
        <f>+IF(SUM(CX540:CX549)=0,0,1)</f>
        <v>0</v>
      </c>
      <c r="CZ537" s="3">
        <f t="shared" si="73"/>
        <v>1</v>
      </c>
      <c r="DA537" s="35">
        <f t="shared" si="70"/>
        <v>0</v>
      </c>
      <c r="DZ537" s="10"/>
    </row>
    <row r="538" spans="1:130" ht="15" hidden="1" customHeight="1" x14ac:dyDescent="0.25">
      <c r="A538" s="7"/>
      <c r="B538" s="107" t="s">
        <v>152</v>
      </c>
      <c r="C538" s="107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8" t="s">
        <v>153</v>
      </c>
      <c r="AS538" s="108"/>
      <c r="AT538" s="108"/>
      <c r="AU538" s="108"/>
      <c r="AV538" s="108"/>
      <c r="AW538" s="108"/>
      <c r="AX538" s="108"/>
      <c r="AY538" s="108"/>
      <c r="AZ538" s="108"/>
      <c r="BA538" s="108"/>
      <c r="BB538" s="108"/>
      <c r="BC538" s="108"/>
      <c r="BD538" s="108"/>
      <c r="BE538" s="108"/>
      <c r="BF538" s="108"/>
      <c r="BG538" s="108"/>
      <c r="BH538" s="108"/>
      <c r="BI538" s="108"/>
      <c r="BJ538" s="108"/>
      <c r="BK538" s="108"/>
      <c r="BL538" s="108"/>
      <c r="BM538" s="108"/>
      <c r="BN538" s="108"/>
      <c r="BO538" s="108"/>
      <c r="BP538" s="108"/>
      <c r="BQ538" s="108"/>
      <c r="BR538" s="108"/>
      <c r="BS538" s="108"/>
      <c r="BT538" s="108"/>
      <c r="BU538" s="108"/>
      <c r="BV538" s="108"/>
      <c r="BW538" s="108"/>
      <c r="BX538" s="108"/>
      <c r="BY538" s="108"/>
      <c r="BZ538" s="108"/>
      <c r="CA538" s="12" t="s">
        <v>4</v>
      </c>
      <c r="CB538" s="24" t="str">
        <f t="shared" si="72"/>
        <v>Riadok bude skrytý.</v>
      </c>
      <c r="CC538" s="28" t="s">
        <v>9</v>
      </c>
      <c r="CW538" s="3">
        <f t="shared" si="69"/>
        <v>0</v>
      </c>
      <c r="CX538" s="3">
        <f>+IF(SUM(CX540:CX549)=0,0,1)</f>
        <v>0</v>
      </c>
      <c r="CZ538" s="3">
        <f t="shared" si="73"/>
        <v>1</v>
      </c>
      <c r="DA538" s="35">
        <f t="shared" si="70"/>
        <v>0</v>
      </c>
      <c r="DZ538" s="10"/>
    </row>
    <row r="539" spans="1:130" hidden="1" x14ac:dyDescent="0.25">
      <c r="A539" s="7"/>
      <c r="B539" s="107"/>
      <c r="C539" s="107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8"/>
      <c r="AS539" s="108"/>
      <c r="AT539" s="108"/>
      <c r="AU539" s="108"/>
      <c r="AV539" s="108"/>
      <c r="AW539" s="108"/>
      <c r="AX539" s="108"/>
      <c r="AY539" s="108"/>
      <c r="AZ539" s="108"/>
      <c r="BA539" s="108"/>
      <c r="BB539" s="108"/>
      <c r="BC539" s="108"/>
      <c r="BD539" s="108"/>
      <c r="BE539" s="108"/>
      <c r="BF539" s="108"/>
      <c r="BG539" s="108"/>
      <c r="BH539" s="108"/>
      <c r="BI539" s="108"/>
      <c r="BJ539" s="108"/>
      <c r="BK539" s="108"/>
      <c r="BL539" s="108"/>
      <c r="BM539" s="108"/>
      <c r="BN539" s="108"/>
      <c r="BO539" s="108"/>
      <c r="BP539" s="108"/>
      <c r="BQ539" s="108"/>
      <c r="BR539" s="108"/>
      <c r="BS539" s="108"/>
      <c r="BT539" s="108"/>
      <c r="BU539" s="108"/>
      <c r="BV539" s="108"/>
      <c r="BW539" s="108"/>
      <c r="BX539" s="108"/>
      <c r="BY539" s="108"/>
      <c r="BZ539" s="108"/>
      <c r="CA539" s="8"/>
      <c r="CB539" s="24" t="str">
        <f t="shared" si="72"/>
        <v>Riadok bude skrytý.</v>
      </c>
      <c r="CC539" s="28" t="s">
        <v>9</v>
      </c>
      <c r="CW539" s="3">
        <f t="shared" si="69"/>
        <v>0</v>
      </c>
      <c r="CX539" s="3">
        <f>+IF(SUM(CX540:CX549)=0,0,1)</f>
        <v>0</v>
      </c>
      <c r="CZ539" s="3">
        <f t="shared" si="73"/>
        <v>1</v>
      </c>
      <c r="DA539" s="35">
        <f t="shared" si="70"/>
        <v>0</v>
      </c>
      <c r="DZ539" s="10"/>
    </row>
    <row r="540" spans="1:130" ht="15" hidden="1" customHeight="1" x14ac:dyDescent="0.25">
      <c r="A540" s="7"/>
      <c r="B540" s="109" t="s">
        <v>154</v>
      </c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  <c r="AD540" s="109"/>
      <c r="AE540" s="109"/>
      <c r="AF540" s="109"/>
      <c r="AG540" s="109"/>
      <c r="AH540" s="109"/>
      <c r="AI540" s="109"/>
      <c r="AJ540" s="109"/>
      <c r="AK540" s="109"/>
      <c r="AL540" s="109"/>
      <c r="AM540" s="109"/>
      <c r="AN540" s="109"/>
      <c r="AO540" s="109"/>
      <c r="AP540" s="109"/>
      <c r="AQ540" s="109"/>
      <c r="AR540" s="110"/>
      <c r="AS540" s="110"/>
      <c r="AT540" s="110"/>
      <c r="AU540" s="110"/>
      <c r="AV540" s="110"/>
      <c r="AW540" s="110"/>
      <c r="AX540" s="110"/>
      <c r="AY540" s="110"/>
      <c r="AZ540" s="110"/>
      <c r="BA540" s="110"/>
      <c r="BB540" s="110"/>
      <c r="BC540" s="110"/>
      <c r="BD540" s="110"/>
      <c r="BE540" s="110"/>
      <c r="BF540" s="110"/>
      <c r="BG540" s="110"/>
      <c r="BH540" s="110"/>
      <c r="BI540" s="110"/>
      <c r="BJ540" s="110"/>
      <c r="BK540" s="110"/>
      <c r="BL540" s="110"/>
      <c r="BM540" s="110"/>
      <c r="BN540" s="110"/>
      <c r="BO540" s="110"/>
      <c r="BP540" s="110"/>
      <c r="BQ540" s="110"/>
      <c r="BR540" s="110"/>
      <c r="BS540" s="110"/>
      <c r="BT540" s="110"/>
      <c r="BU540" s="110"/>
      <c r="BV540" s="110"/>
      <c r="BW540" s="110"/>
      <c r="BX540" s="110"/>
      <c r="BY540" s="110"/>
      <c r="BZ540" s="110"/>
      <c r="CA540" s="12"/>
      <c r="CB540" s="24" t="str">
        <f t="shared" si="72"/>
        <v>Riadok bude skrytý.</v>
      </c>
      <c r="CC540" s="28" t="s">
        <v>9</v>
      </c>
      <c r="CF540" s="34"/>
      <c r="CW540" s="3">
        <f t="shared" si="69"/>
        <v>0</v>
      </c>
      <c r="CX540" s="3">
        <f>+IF(AR540="",0,1)</f>
        <v>0</v>
      </c>
      <c r="CZ540" s="3">
        <f t="shared" si="73"/>
        <v>1</v>
      </c>
      <c r="DA540" s="35">
        <f t="shared" si="70"/>
        <v>0</v>
      </c>
      <c r="DZ540" s="10"/>
    </row>
    <row r="541" spans="1:130" ht="15" hidden="1" customHeight="1" x14ac:dyDescent="0.25">
      <c r="A541" s="7"/>
      <c r="B541" s="111" t="s">
        <v>155</v>
      </c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111"/>
      <c r="AJ541" s="111"/>
      <c r="AK541" s="111"/>
      <c r="AL541" s="111"/>
      <c r="AM541" s="111"/>
      <c r="AN541" s="111"/>
      <c r="AO541" s="111"/>
      <c r="AP541" s="111"/>
      <c r="AQ541" s="111"/>
      <c r="AR541" s="96"/>
      <c r="AS541" s="96"/>
      <c r="AT541" s="96"/>
      <c r="AU541" s="96"/>
      <c r="AV541" s="96"/>
      <c r="AW541" s="96"/>
      <c r="AX541" s="96"/>
      <c r="AY541" s="96"/>
      <c r="AZ541" s="96"/>
      <c r="BA541" s="96"/>
      <c r="BB541" s="96"/>
      <c r="BC541" s="96"/>
      <c r="BD541" s="96"/>
      <c r="BE541" s="96"/>
      <c r="BF541" s="96"/>
      <c r="BG541" s="96"/>
      <c r="BH541" s="96"/>
      <c r="BI541" s="96"/>
      <c r="BJ541" s="96"/>
      <c r="BK541" s="96"/>
      <c r="BL541" s="96"/>
      <c r="BM541" s="96"/>
      <c r="BN541" s="96"/>
      <c r="BO541" s="96"/>
      <c r="BP541" s="96"/>
      <c r="BQ541" s="96"/>
      <c r="BR541" s="96"/>
      <c r="BS541" s="96"/>
      <c r="BT541" s="96"/>
      <c r="BU541" s="96"/>
      <c r="BV541" s="96"/>
      <c r="BW541" s="96"/>
      <c r="BX541" s="96"/>
      <c r="BY541" s="96"/>
      <c r="BZ541" s="96"/>
      <c r="CA541" s="33"/>
      <c r="CB541" s="24" t="str">
        <f t="shared" si="72"/>
        <v>Riadok bude skrytý.</v>
      </c>
      <c r="CC541" s="28" t="s">
        <v>9</v>
      </c>
      <c r="CW541" s="3">
        <f t="shared" si="69"/>
        <v>0</v>
      </c>
      <c r="CX541" s="3">
        <f>+IF(AR541="",0,1)</f>
        <v>0</v>
      </c>
      <c r="CZ541" s="3">
        <f t="shared" si="73"/>
        <v>1</v>
      </c>
      <c r="DA541" s="35">
        <f t="shared" si="70"/>
        <v>0</v>
      </c>
      <c r="DZ541" s="10"/>
    </row>
    <row r="542" spans="1:130" ht="15" hidden="1" customHeight="1" x14ac:dyDescent="0.25">
      <c r="A542" s="7"/>
      <c r="B542" s="111" t="s">
        <v>156</v>
      </c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  <c r="AE542" s="111"/>
      <c r="AF542" s="111"/>
      <c r="AG542" s="111"/>
      <c r="AH542" s="111"/>
      <c r="AI542" s="111"/>
      <c r="AJ542" s="111"/>
      <c r="AK542" s="111"/>
      <c r="AL542" s="111"/>
      <c r="AM542" s="111"/>
      <c r="AN542" s="111"/>
      <c r="AO542" s="111"/>
      <c r="AP542" s="111"/>
      <c r="AQ542" s="111"/>
      <c r="AR542" s="96"/>
      <c r="AS542" s="96"/>
      <c r="AT542" s="96"/>
      <c r="AU542" s="96"/>
      <c r="AV542" s="96"/>
      <c r="AW542" s="96"/>
      <c r="AX542" s="96"/>
      <c r="AY542" s="96"/>
      <c r="AZ542" s="96"/>
      <c r="BA542" s="96"/>
      <c r="BB542" s="96"/>
      <c r="BC542" s="96"/>
      <c r="BD542" s="96"/>
      <c r="BE542" s="96"/>
      <c r="BF542" s="96"/>
      <c r="BG542" s="96"/>
      <c r="BH542" s="96"/>
      <c r="BI542" s="96"/>
      <c r="BJ542" s="96"/>
      <c r="BK542" s="96"/>
      <c r="BL542" s="96"/>
      <c r="BM542" s="96"/>
      <c r="BN542" s="96"/>
      <c r="BO542" s="96"/>
      <c r="BP542" s="96"/>
      <c r="BQ542" s="96"/>
      <c r="BR542" s="96"/>
      <c r="BS542" s="96"/>
      <c r="BT542" s="96"/>
      <c r="BU542" s="96"/>
      <c r="BV542" s="96"/>
      <c r="BW542" s="96"/>
      <c r="BX542" s="96"/>
      <c r="BY542" s="96"/>
      <c r="BZ542" s="96"/>
      <c r="CA542" s="33"/>
      <c r="CB542" s="24" t="str">
        <f t="shared" si="72"/>
        <v>Riadok bude skrytý.</v>
      </c>
      <c r="CC542" s="28" t="s">
        <v>9</v>
      </c>
      <c r="CW542" s="3">
        <f t="shared" si="69"/>
        <v>0</v>
      </c>
      <c r="CX542" s="3">
        <f>+IF(AR542="",0,1)</f>
        <v>0</v>
      </c>
      <c r="CZ542" s="3">
        <f t="shared" si="73"/>
        <v>1</v>
      </c>
      <c r="DA542" s="35">
        <f t="shared" si="70"/>
        <v>0</v>
      </c>
      <c r="DZ542" s="10"/>
    </row>
    <row r="543" spans="1:130" ht="15" hidden="1" customHeight="1" x14ac:dyDescent="0.25">
      <c r="A543" s="7"/>
      <c r="B543" s="111" t="s">
        <v>157</v>
      </c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111"/>
      <c r="AF543" s="111"/>
      <c r="AG543" s="111"/>
      <c r="AH543" s="111"/>
      <c r="AI543" s="111"/>
      <c r="AJ543" s="111"/>
      <c r="AK543" s="111"/>
      <c r="AL543" s="111"/>
      <c r="AM543" s="111"/>
      <c r="AN543" s="111"/>
      <c r="AO543" s="111"/>
      <c r="AP543" s="111"/>
      <c r="AQ543" s="111"/>
      <c r="AR543" s="96"/>
      <c r="AS543" s="96"/>
      <c r="AT543" s="96"/>
      <c r="AU543" s="96"/>
      <c r="AV543" s="96"/>
      <c r="AW543" s="96"/>
      <c r="AX543" s="96"/>
      <c r="AY543" s="96"/>
      <c r="AZ543" s="96"/>
      <c r="BA543" s="96"/>
      <c r="BB543" s="96"/>
      <c r="BC543" s="96"/>
      <c r="BD543" s="96"/>
      <c r="BE543" s="96"/>
      <c r="BF543" s="96"/>
      <c r="BG543" s="96"/>
      <c r="BH543" s="96"/>
      <c r="BI543" s="96"/>
      <c r="BJ543" s="96"/>
      <c r="BK543" s="96"/>
      <c r="BL543" s="96"/>
      <c r="BM543" s="96"/>
      <c r="BN543" s="96"/>
      <c r="BO543" s="96"/>
      <c r="BP543" s="96"/>
      <c r="BQ543" s="96"/>
      <c r="BR543" s="96"/>
      <c r="BS543" s="96"/>
      <c r="BT543" s="96"/>
      <c r="BU543" s="96"/>
      <c r="BV543" s="96"/>
      <c r="BW543" s="96"/>
      <c r="BX543" s="96"/>
      <c r="BY543" s="96"/>
      <c r="BZ543" s="96"/>
      <c r="CA543" s="33"/>
      <c r="CB543" s="24" t="str">
        <f t="shared" si="72"/>
        <v>Riadok bude skrytý.</v>
      </c>
      <c r="CC543" s="28" t="s">
        <v>9</v>
      </c>
      <c r="CW543" s="3">
        <f t="shared" si="69"/>
        <v>0</v>
      </c>
      <c r="CX543" s="3">
        <f>+IF(AR543="",0,1)</f>
        <v>0</v>
      </c>
      <c r="CZ543" s="3">
        <f t="shared" si="73"/>
        <v>1</v>
      </c>
      <c r="DA543" s="35">
        <f t="shared" si="70"/>
        <v>0</v>
      </c>
      <c r="DZ543" s="10"/>
    </row>
    <row r="544" spans="1:130" hidden="1" x14ac:dyDescent="0.25">
      <c r="A544" s="7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  <c r="AA544" s="95"/>
      <c r="AB544" s="95"/>
      <c r="AC544" s="95"/>
      <c r="AD544" s="95"/>
      <c r="AE544" s="95"/>
      <c r="AF544" s="95"/>
      <c r="AG544" s="95"/>
      <c r="AH544" s="95"/>
      <c r="AI544" s="95"/>
      <c r="AJ544" s="95"/>
      <c r="AK544" s="95"/>
      <c r="AL544" s="95"/>
      <c r="AM544" s="95"/>
      <c r="AN544" s="95"/>
      <c r="AO544" s="95"/>
      <c r="AP544" s="95"/>
      <c r="AQ544" s="95"/>
      <c r="AR544" s="96"/>
      <c r="AS544" s="96"/>
      <c r="AT544" s="96"/>
      <c r="AU544" s="96"/>
      <c r="AV544" s="96"/>
      <c r="AW544" s="96"/>
      <c r="AX544" s="96"/>
      <c r="AY544" s="96"/>
      <c r="AZ544" s="96"/>
      <c r="BA544" s="96"/>
      <c r="BB544" s="96"/>
      <c r="BC544" s="96"/>
      <c r="BD544" s="96"/>
      <c r="BE544" s="96"/>
      <c r="BF544" s="96"/>
      <c r="BG544" s="96"/>
      <c r="BH544" s="96"/>
      <c r="BI544" s="96"/>
      <c r="BJ544" s="96"/>
      <c r="BK544" s="96"/>
      <c r="BL544" s="96"/>
      <c r="BM544" s="96"/>
      <c r="BN544" s="96"/>
      <c r="BO544" s="96"/>
      <c r="BP544" s="96"/>
      <c r="BQ544" s="96"/>
      <c r="BR544" s="96"/>
      <c r="BS544" s="96"/>
      <c r="BT544" s="96"/>
      <c r="BU544" s="96"/>
      <c r="BV544" s="96"/>
      <c r="BW544" s="96"/>
      <c r="BX544" s="96"/>
      <c r="BY544" s="96"/>
      <c r="BZ544" s="96"/>
      <c r="CA544" s="33"/>
      <c r="CB544" s="24" t="str">
        <f t="shared" si="72"/>
        <v>Riadok bude skrytý.</v>
      </c>
      <c r="CC544" s="28" t="s">
        <v>9</v>
      </c>
      <c r="CW544" s="3">
        <f t="shared" si="69"/>
        <v>0</v>
      </c>
      <c r="CX544" s="3">
        <f>+IF(B544="",IF(AR544="",0,1),1)</f>
        <v>0</v>
      </c>
      <c r="CZ544" s="3">
        <f t="shared" si="73"/>
        <v>1</v>
      </c>
      <c r="DA544" s="35">
        <f t="shared" si="70"/>
        <v>0</v>
      </c>
      <c r="DZ544" s="10"/>
    </row>
    <row r="545" spans="1:130" hidden="1" x14ac:dyDescent="0.25">
      <c r="A545" s="7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  <c r="AA545" s="95"/>
      <c r="AB545" s="95"/>
      <c r="AC545" s="95"/>
      <c r="AD545" s="95"/>
      <c r="AE545" s="95"/>
      <c r="AF545" s="95"/>
      <c r="AG545" s="95"/>
      <c r="AH545" s="95"/>
      <c r="AI545" s="95"/>
      <c r="AJ545" s="95"/>
      <c r="AK545" s="95"/>
      <c r="AL545" s="95"/>
      <c r="AM545" s="95"/>
      <c r="AN545" s="95"/>
      <c r="AO545" s="95"/>
      <c r="AP545" s="95"/>
      <c r="AQ545" s="95"/>
      <c r="AR545" s="96"/>
      <c r="AS545" s="96"/>
      <c r="AT545" s="96"/>
      <c r="AU545" s="96"/>
      <c r="AV545" s="96"/>
      <c r="AW545" s="96"/>
      <c r="AX545" s="96"/>
      <c r="AY545" s="96"/>
      <c r="AZ545" s="96"/>
      <c r="BA545" s="96"/>
      <c r="BB545" s="96"/>
      <c r="BC545" s="96"/>
      <c r="BD545" s="96"/>
      <c r="BE545" s="96"/>
      <c r="BF545" s="96"/>
      <c r="BG545" s="96"/>
      <c r="BH545" s="96"/>
      <c r="BI545" s="96"/>
      <c r="BJ545" s="96"/>
      <c r="BK545" s="96"/>
      <c r="BL545" s="96"/>
      <c r="BM545" s="96"/>
      <c r="BN545" s="96"/>
      <c r="BO545" s="96"/>
      <c r="BP545" s="96"/>
      <c r="BQ545" s="96"/>
      <c r="BR545" s="96"/>
      <c r="BS545" s="96"/>
      <c r="BT545" s="96"/>
      <c r="BU545" s="96"/>
      <c r="BV545" s="96"/>
      <c r="BW545" s="96"/>
      <c r="BX545" s="96"/>
      <c r="BY545" s="96"/>
      <c r="BZ545" s="96"/>
      <c r="CA545" s="33"/>
      <c r="CB545" s="24" t="str">
        <f t="shared" si="72"/>
        <v>Riadok bude skrytý.</v>
      </c>
      <c r="CC545" s="28" t="s">
        <v>9</v>
      </c>
      <c r="CW545" s="3">
        <f t="shared" si="69"/>
        <v>0</v>
      </c>
      <c r="CX545" s="3">
        <f>+IF(B545="",IF(AR545="",0,1),1)</f>
        <v>0</v>
      </c>
      <c r="CZ545" s="3">
        <f t="shared" si="73"/>
        <v>1</v>
      </c>
      <c r="DA545" s="35">
        <f t="shared" si="70"/>
        <v>0</v>
      </c>
      <c r="DZ545" s="10"/>
    </row>
    <row r="546" spans="1:130" hidden="1" x14ac:dyDescent="0.25">
      <c r="A546" s="7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  <c r="AA546" s="95"/>
      <c r="AB546" s="95"/>
      <c r="AC546" s="95"/>
      <c r="AD546" s="95"/>
      <c r="AE546" s="95"/>
      <c r="AF546" s="95"/>
      <c r="AG546" s="95"/>
      <c r="AH546" s="95"/>
      <c r="AI546" s="95"/>
      <c r="AJ546" s="95"/>
      <c r="AK546" s="95"/>
      <c r="AL546" s="95"/>
      <c r="AM546" s="95"/>
      <c r="AN546" s="95"/>
      <c r="AO546" s="95"/>
      <c r="AP546" s="95"/>
      <c r="AQ546" s="95"/>
      <c r="AR546" s="96"/>
      <c r="AS546" s="96"/>
      <c r="AT546" s="96"/>
      <c r="AU546" s="96"/>
      <c r="AV546" s="96"/>
      <c r="AW546" s="96"/>
      <c r="AX546" s="96"/>
      <c r="AY546" s="96"/>
      <c r="AZ546" s="96"/>
      <c r="BA546" s="96"/>
      <c r="BB546" s="96"/>
      <c r="BC546" s="96"/>
      <c r="BD546" s="96"/>
      <c r="BE546" s="96"/>
      <c r="BF546" s="96"/>
      <c r="BG546" s="96"/>
      <c r="BH546" s="96"/>
      <c r="BI546" s="96"/>
      <c r="BJ546" s="96"/>
      <c r="BK546" s="96"/>
      <c r="BL546" s="96"/>
      <c r="BM546" s="96"/>
      <c r="BN546" s="96"/>
      <c r="BO546" s="96"/>
      <c r="BP546" s="96"/>
      <c r="BQ546" s="96"/>
      <c r="BR546" s="96"/>
      <c r="BS546" s="96"/>
      <c r="BT546" s="96"/>
      <c r="BU546" s="96"/>
      <c r="BV546" s="96"/>
      <c r="BW546" s="96"/>
      <c r="BX546" s="96"/>
      <c r="BY546" s="96"/>
      <c r="BZ546" s="96"/>
      <c r="CA546" s="33"/>
      <c r="CB546" s="24" t="str">
        <f t="shared" si="72"/>
        <v>Riadok bude skrytý.</v>
      </c>
      <c r="CC546" s="28" t="s">
        <v>9</v>
      </c>
      <c r="CW546" s="3">
        <f t="shared" si="69"/>
        <v>0</v>
      </c>
      <c r="CX546" s="3">
        <f>+IF(B546="",IF(AR546="",0,1),1)</f>
        <v>0</v>
      </c>
      <c r="CZ546" s="3">
        <f t="shared" si="73"/>
        <v>1</v>
      </c>
      <c r="DA546" s="35">
        <f t="shared" si="70"/>
        <v>0</v>
      </c>
      <c r="DZ546" s="10"/>
    </row>
    <row r="547" spans="1:130" hidden="1" x14ac:dyDescent="0.25">
      <c r="A547" s="7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  <c r="AA547" s="95"/>
      <c r="AB547" s="95"/>
      <c r="AC547" s="95"/>
      <c r="AD547" s="95"/>
      <c r="AE547" s="95"/>
      <c r="AF547" s="95"/>
      <c r="AG547" s="95"/>
      <c r="AH547" s="95"/>
      <c r="AI547" s="95"/>
      <c r="AJ547" s="95"/>
      <c r="AK547" s="95"/>
      <c r="AL547" s="95"/>
      <c r="AM547" s="95"/>
      <c r="AN547" s="95"/>
      <c r="AO547" s="95"/>
      <c r="AP547" s="95"/>
      <c r="AQ547" s="95"/>
      <c r="AR547" s="96"/>
      <c r="AS547" s="96"/>
      <c r="AT547" s="96"/>
      <c r="AU547" s="96"/>
      <c r="AV547" s="96"/>
      <c r="AW547" s="96"/>
      <c r="AX547" s="96"/>
      <c r="AY547" s="96"/>
      <c r="AZ547" s="96"/>
      <c r="BA547" s="96"/>
      <c r="BB547" s="96"/>
      <c r="BC547" s="96"/>
      <c r="BD547" s="96"/>
      <c r="BE547" s="96"/>
      <c r="BF547" s="96"/>
      <c r="BG547" s="96"/>
      <c r="BH547" s="96"/>
      <c r="BI547" s="96"/>
      <c r="BJ547" s="96"/>
      <c r="BK547" s="96"/>
      <c r="BL547" s="96"/>
      <c r="BM547" s="96"/>
      <c r="BN547" s="96"/>
      <c r="BO547" s="96"/>
      <c r="BP547" s="96"/>
      <c r="BQ547" s="96"/>
      <c r="BR547" s="96"/>
      <c r="BS547" s="96"/>
      <c r="BT547" s="96"/>
      <c r="BU547" s="96"/>
      <c r="BV547" s="96"/>
      <c r="BW547" s="96"/>
      <c r="BX547" s="96"/>
      <c r="BY547" s="96"/>
      <c r="BZ547" s="96"/>
      <c r="CA547" s="33"/>
      <c r="CB547" s="24" t="str">
        <f t="shared" si="72"/>
        <v>Riadok bude skrytý.</v>
      </c>
      <c r="CC547" s="28" t="s">
        <v>9</v>
      </c>
      <c r="CW547" s="3">
        <f t="shared" si="69"/>
        <v>0</v>
      </c>
      <c r="CX547" s="3">
        <f>+IF(B547="",IF(AR547="",0,1),1)</f>
        <v>0</v>
      </c>
      <c r="CZ547" s="3">
        <f t="shared" si="73"/>
        <v>1</v>
      </c>
      <c r="DA547" s="35">
        <f t="shared" si="70"/>
        <v>0</v>
      </c>
      <c r="DZ547" s="10"/>
    </row>
    <row r="548" spans="1:130" hidden="1" x14ac:dyDescent="0.25">
      <c r="A548" s="7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  <c r="AA548" s="95"/>
      <c r="AB548" s="95"/>
      <c r="AC548" s="95"/>
      <c r="AD548" s="95"/>
      <c r="AE548" s="95"/>
      <c r="AF548" s="95"/>
      <c r="AG548" s="95"/>
      <c r="AH548" s="95"/>
      <c r="AI548" s="95"/>
      <c r="AJ548" s="95"/>
      <c r="AK548" s="95"/>
      <c r="AL548" s="95"/>
      <c r="AM548" s="95"/>
      <c r="AN548" s="95"/>
      <c r="AO548" s="95"/>
      <c r="AP548" s="95"/>
      <c r="AQ548" s="95"/>
      <c r="AR548" s="96"/>
      <c r="AS548" s="96"/>
      <c r="AT548" s="96"/>
      <c r="AU548" s="96"/>
      <c r="AV548" s="96"/>
      <c r="AW548" s="96"/>
      <c r="AX548" s="96"/>
      <c r="AY548" s="96"/>
      <c r="AZ548" s="96"/>
      <c r="BA548" s="96"/>
      <c r="BB548" s="96"/>
      <c r="BC548" s="96"/>
      <c r="BD548" s="96"/>
      <c r="BE548" s="96"/>
      <c r="BF548" s="96"/>
      <c r="BG548" s="96"/>
      <c r="BH548" s="96"/>
      <c r="BI548" s="96"/>
      <c r="BJ548" s="96"/>
      <c r="BK548" s="96"/>
      <c r="BL548" s="96"/>
      <c r="BM548" s="96"/>
      <c r="BN548" s="96"/>
      <c r="BO548" s="96"/>
      <c r="BP548" s="96"/>
      <c r="BQ548" s="96"/>
      <c r="BR548" s="96"/>
      <c r="BS548" s="96"/>
      <c r="BT548" s="96"/>
      <c r="BU548" s="96"/>
      <c r="BV548" s="96"/>
      <c r="BW548" s="96"/>
      <c r="BX548" s="96"/>
      <c r="BY548" s="96"/>
      <c r="BZ548" s="96"/>
      <c r="CA548" s="33"/>
      <c r="CB548" s="24" t="str">
        <f t="shared" si="72"/>
        <v>Riadok bude skrytý.</v>
      </c>
      <c r="CC548" s="28" t="s">
        <v>9</v>
      </c>
      <c r="CW548" s="3">
        <f t="shared" si="69"/>
        <v>0</v>
      </c>
      <c r="CX548" s="3">
        <f>+IF(B548="",IF(AR548="",0,1),1)</f>
        <v>0</v>
      </c>
      <c r="CZ548" s="3">
        <f t="shared" si="73"/>
        <v>1</v>
      </c>
      <c r="DA548" s="35">
        <f t="shared" si="70"/>
        <v>0</v>
      </c>
      <c r="DZ548" s="10"/>
    </row>
    <row r="549" spans="1:130" hidden="1" x14ac:dyDescent="0.25">
      <c r="A549" s="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E549" s="97"/>
      <c r="AF549" s="97"/>
      <c r="AG549" s="97"/>
      <c r="AH549" s="97"/>
      <c r="AI549" s="97"/>
      <c r="AJ549" s="97"/>
      <c r="AK549" s="97"/>
      <c r="AL549" s="97"/>
      <c r="AM549" s="97"/>
      <c r="AN549" s="97"/>
      <c r="AO549" s="97"/>
      <c r="AP549" s="97"/>
      <c r="AQ549" s="97"/>
      <c r="AR549" s="98"/>
      <c r="AS549" s="98"/>
      <c r="AT549" s="98"/>
      <c r="AU549" s="98"/>
      <c r="AV549" s="98"/>
      <c r="AW549" s="98"/>
      <c r="AX549" s="98"/>
      <c r="AY549" s="98"/>
      <c r="AZ549" s="98"/>
      <c r="BA549" s="98"/>
      <c r="BB549" s="98"/>
      <c r="BC549" s="98"/>
      <c r="BD549" s="98"/>
      <c r="BE549" s="98"/>
      <c r="BF549" s="98"/>
      <c r="BG549" s="98"/>
      <c r="BH549" s="98"/>
      <c r="BI549" s="98"/>
      <c r="BJ549" s="98"/>
      <c r="BK549" s="98"/>
      <c r="BL549" s="98"/>
      <c r="BM549" s="98"/>
      <c r="BN549" s="98"/>
      <c r="BO549" s="98"/>
      <c r="BP549" s="98"/>
      <c r="BQ549" s="98"/>
      <c r="BR549" s="98"/>
      <c r="BS549" s="98"/>
      <c r="BT549" s="98"/>
      <c r="BU549" s="98"/>
      <c r="BV549" s="98"/>
      <c r="BW549" s="98"/>
      <c r="BX549" s="98"/>
      <c r="BY549" s="98"/>
      <c r="BZ549" s="98"/>
      <c r="CA549" s="8"/>
      <c r="CB549" s="24" t="str">
        <f t="shared" si="72"/>
        <v>Riadok bude skrytý.</v>
      </c>
      <c r="CC549" s="28" t="s">
        <v>9</v>
      </c>
      <c r="CW549" s="3">
        <f t="shared" si="69"/>
        <v>0</v>
      </c>
      <c r="CX549" s="3">
        <f>+IF(SUM(CX540:CX548)=0,0,1)</f>
        <v>0</v>
      </c>
      <c r="CZ549" s="3">
        <f t="shared" si="73"/>
        <v>1</v>
      </c>
      <c r="DA549" s="35">
        <f t="shared" si="70"/>
        <v>0</v>
      </c>
      <c r="DZ549" s="10"/>
    </row>
    <row r="550" spans="1:130" hidden="1" x14ac:dyDescent="0.25">
      <c r="A550" s="7"/>
      <c r="CA550" s="8"/>
      <c r="CB550" s="24" t="str">
        <f t="shared" si="72"/>
        <v>Riadok bude skrytý.</v>
      </c>
      <c r="CC550" s="28" t="s">
        <v>9</v>
      </c>
      <c r="CW550" s="3">
        <f t="shared" si="69"/>
        <v>0</v>
      </c>
      <c r="CZ550" s="3">
        <f t="shared" si="73"/>
        <v>1</v>
      </c>
      <c r="DA550" s="35">
        <f t="shared" si="70"/>
        <v>0</v>
      </c>
      <c r="DZ550" s="10"/>
    </row>
    <row r="551" spans="1:130" hidden="1" x14ac:dyDescent="0.25">
      <c r="A551" s="7"/>
      <c r="B551" s="1" t="s">
        <v>103</v>
      </c>
      <c r="J551" s="89" t="s">
        <v>134</v>
      </c>
      <c r="K551" s="89"/>
      <c r="L551" s="89"/>
      <c r="M551" s="89"/>
      <c r="N551" s="89"/>
      <c r="O551" s="89"/>
      <c r="P551" s="89"/>
      <c r="Q551" s="89"/>
      <c r="R551" s="89"/>
      <c r="S551" s="1" t="s">
        <v>158</v>
      </c>
      <c r="T551" s="32"/>
      <c r="CA551" s="12" t="s">
        <v>4</v>
      </c>
      <c r="CB551" s="24" t="str">
        <f t="shared" si="72"/>
        <v>Riadok bude skrytý.</v>
      </c>
      <c r="CC551" s="28" t="s">
        <v>9</v>
      </c>
      <c r="CF551" s="34"/>
      <c r="CW551" s="3">
        <f t="shared" ref="CW551:CW571" si="74">+IF($J$551="neeviduje",0,1)</f>
        <v>0</v>
      </c>
      <c r="CZ551" s="3">
        <f t="shared" si="73"/>
        <v>1</v>
      </c>
      <c r="DA551" s="3">
        <f>+IF(CW551+CX551+CY551=0,0,IF(CZ551=0,0,1))</f>
        <v>0</v>
      </c>
      <c r="DZ551" s="10"/>
    </row>
    <row r="552" spans="1:130" hidden="1" x14ac:dyDescent="0.25">
      <c r="A552" s="7"/>
      <c r="B552" s="1" t="str">
        <f>+IF(J551="eviduje","Prehľad podmienených záväzkov za bežné účtovné obdobie je uvedený v tabuľke:","")</f>
        <v/>
      </c>
      <c r="CA552" s="33"/>
      <c r="CB552" s="24" t="str">
        <f t="shared" si="72"/>
        <v>Riadok bude skrytý.</v>
      </c>
      <c r="CC552" s="28" t="s">
        <v>9</v>
      </c>
      <c r="CW552" s="3">
        <f t="shared" si="74"/>
        <v>0</v>
      </c>
      <c r="CX552" s="3">
        <f>+IF(SUM(CX556:CX570)=0,0,1)</f>
        <v>0</v>
      </c>
      <c r="CZ552" s="3">
        <f t="shared" si="73"/>
        <v>1</v>
      </c>
      <c r="DA552" s="35">
        <f t="shared" ref="DA552:DA592" si="75">+IF(CW552*CX552=0,0,IF(CZ552=0,0,1))</f>
        <v>0</v>
      </c>
      <c r="DZ552" s="10"/>
    </row>
    <row r="553" spans="1:130" hidden="1" x14ac:dyDescent="0.25">
      <c r="A553" s="7"/>
      <c r="CA553" s="33"/>
      <c r="CB553" s="24" t="str">
        <f t="shared" si="72"/>
        <v>Riadok bude skrytý.</v>
      </c>
      <c r="CC553" s="28" t="s">
        <v>9</v>
      </c>
      <c r="CW553" s="3">
        <f t="shared" si="74"/>
        <v>0</v>
      </c>
      <c r="CX553" s="3">
        <f>+IF(SUM(CX556:CX570)=0,0,1)</f>
        <v>0</v>
      </c>
      <c r="CZ553" s="3">
        <f t="shared" si="73"/>
        <v>1</v>
      </c>
      <c r="DA553" s="35">
        <f t="shared" si="75"/>
        <v>0</v>
      </c>
      <c r="DZ553" s="10"/>
    </row>
    <row r="554" spans="1:130" hidden="1" x14ac:dyDescent="0.25">
      <c r="A554" s="7"/>
      <c r="B554" s="82" t="s">
        <v>159</v>
      </c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99" t="s">
        <v>160</v>
      </c>
      <c r="AH554" s="99"/>
      <c r="AI554" s="99"/>
      <c r="AJ554" s="99"/>
      <c r="AK554" s="99"/>
      <c r="AL554" s="99"/>
      <c r="AM554" s="99"/>
      <c r="AN554" s="99"/>
      <c r="AO554" s="99"/>
      <c r="AP554" s="99"/>
      <c r="AQ554" s="99"/>
      <c r="AR554" s="99"/>
      <c r="AS554" s="99"/>
      <c r="AT554" s="99"/>
      <c r="AU554" s="99"/>
      <c r="AV554" s="99"/>
      <c r="AW554" s="99"/>
      <c r="AX554" s="99"/>
      <c r="AY554" s="99"/>
      <c r="AZ554" s="99"/>
      <c r="BA554" s="99"/>
      <c r="BB554" s="99"/>
      <c r="BC554" s="99"/>
      <c r="BD554" s="99"/>
      <c r="BE554" s="99"/>
      <c r="BF554" s="99"/>
      <c r="BG554" s="99"/>
      <c r="BH554" s="99"/>
      <c r="BI554" s="99"/>
      <c r="BJ554" s="99"/>
      <c r="BK554" s="99"/>
      <c r="BL554" s="99"/>
      <c r="BM554" s="99"/>
      <c r="BN554" s="99"/>
      <c r="BO554" s="99"/>
      <c r="BP554" s="99"/>
      <c r="BQ554" s="99"/>
      <c r="BR554" s="99"/>
      <c r="BS554" s="99"/>
      <c r="BT554" s="99"/>
      <c r="BU554" s="99"/>
      <c r="BV554" s="99"/>
      <c r="BW554" s="99"/>
      <c r="BX554" s="99"/>
      <c r="BY554" s="99"/>
      <c r="BZ554" s="99"/>
      <c r="CA554" s="12" t="s">
        <v>4</v>
      </c>
      <c r="CB554" s="24" t="str">
        <f t="shared" si="72"/>
        <v>Riadok bude skrytý.</v>
      </c>
      <c r="CC554" s="28" t="s">
        <v>9</v>
      </c>
      <c r="CW554" s="3">
        <f t="shared" si="74"/>
        <v>0</v>
      </c>
      <c r="CX554" s="3">
        <f>+IF(SUM(CX556:CX570)=0,0,1)</f>
        <v>0</v>
      </c>
      <c r="CZ554" s="3">
        <f t="shared" si="73"/>
        <v>1</v>
      </c>
      <c r="DA554" s="35">
        <f t="shared" si="75"/>
        <v>0</v>
      </c>
      <c r="DZ554" s="10"/>
    </row>
    <row r="555" spans="1:130" ht="15" hidden="1" customHeight="1" x14ac:dyDescent="0.25">
      <c r="A555" s="7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100" t="s">
        <v>161</v>
      </c>
      <c r="AH555" s="100"/>
      <c r="AI555" s="100"/>
      <c r="AJ555" s="100"/>
      <c r="AK555" s="100"/>
      <c r="AL555" s="100"/>
      <c r="AM555" s="100"/>
      <c r="AN555" s="100"/>
      <c r="AO555" s="100"/>
      <c r="AP555" s="100"/>
      <c r="AQ555" s="100"/>
      <c r="AR555" s="100"/>
      <c r="AS555" s="100"/>
      <c r="AT555" s="100"/>
      <c r="AU555" s="101" t="s">
        <v>162</v>
      </c>
      <c r="AV555" s="101"/>
      <c r="AW555" s="101"/>
      <c r="AX555" s="101"/>
      <c r="AY555" s="101"/>
      <c r="AZ555" s="101"/>
      <c r="BA555" s="101"/>
      <c r="BB555" s="101"/>
      <c r="BC555" s="101"/>
      <c r="BD555" s="101"/>
      <c r="BE555" s="101"/>
      <c r="BF555" s="101"/>
      <c r="BG555" s="101"/>
      <c r="BH555" s="101"/>
      <c r="BI555" s="101"/>
      <c r="BJ555" s="101"/>
      <c r="BK555" s="102" t="s">
        <v>163</v>
      </c>
      <c r="BL555" s="102"/>
      <c r="BM555" s="102"/>
      <c r="BN555" s="102"/>
      <c r="BO555" s="102"/>
      <c r="BP555" s="102"/>
      <c r="BQ555" s="102"/>
      <c r="BR555" s="102"/>
      <c r="BS555" s="102"/>
      <c r="BT555" s="102"/>
      <c r="BU555" s="102"/>
      <c r="BV555" s="102"/>
      <c r="BW555" s="102"/>
      <c r="BX555" s="102"/>
      <c r="BY555" s="102"/>
      <c r="BZ555" s="102"/>
      <c r="CA555" s="33"/>
      <c r="CB555" s="24" t="str">
        <f t="shared" si="72"/>
        <v>Riadok bude skrytý.</v>
      </c>
      <c r="CC555" s="28" t="s">
        <v>9</v>
      </c>
      <c r="CW555" s="3">
        <f t="shared" si="74"/>
        <v>0</v>
      </c>
      <c r="CX555" s="3">
        <f>+IF(SUM(CX556:CX570)=0,0,1)</f>
        <v>0</v>
      </c>
      <c r="CZ555" s="3">
        <f t="shared" si="73"/>
        <v>1</v>
      </c>
      <c r="DA555" s="35">
        <f t="shared" si="75"/>
        <v>0</v>
      </c>
      <c r="DZ555" s="10"/>
    </row>
    <row r="556" spans="1:130" hidden="1" x14ac:dyDescent="0.25">
      <c r="A556" s="7"/>
      <c r="B556" s="103" t="s">
        <v>164</v>
      </c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  <c r="AA556" s="103"/>
      <c r="AB556" s="103"/>
      <c r="AC556" s="103"/>
      <c r="AD556" s="103"/>
      <c r="AE556" s="103"/>
      <c r="AF556" s="103"/>
      <c r="AG556" s="104"/>
      <c r="AH556" s="104"/>
      <c r="AI556" s="104"/>
      <c r="AJ556" s="104"/>
      <c r="AK556" s="104"/>
      <c r="AL556" s="104"/>
      <c r="AM556" s="104"/>
      <c r="AN556" s="104"/>
      <c r="AO556" s="104"/>
      <c r="AP556" s="104"/>
      <c r="AQ556" s="104"/>
      <c r="AR556" s="104"/>
      <c r="AS556" s="104"/>
      <c r="AT556" s="104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6"/>
      <c r="BL556" s="106"/>
      <c r="BM556" s="106"/>
      <c r="BN556" s="106"/>
      <c r="BO556" s="106"/>
      <c r="BP556" s="106"/>
      <c r="BQ556" s="106"/>
      <c r="BR556" s="106"/>
      <c r="BS556" s="106"/>
      <c r="BT556" s="106"/>
      <c r="BU556" s="106"/>
      <c r="BV556" s="106"/>
      <c r="BW556" s="106"/>
      <c r="BX556" s="106"/>
      <c r="BY556" s="106"/>
      <c r="BZ556" s="106"/>
      <c r="CA556" s="33"/>
      <c r="CB556" s="24" t="str">
        <f t="shared" si="72"/>
        <v>Riadok bude skrytý.</v>
      </c>
      <c r="CC556" s="28" t="s">
        <v>9</v>
      </c>
      <c r="CW556" s="3">
        <f t="shared" si="74"/>
        <v>0</v>
      </c>
      <c r="CX556" s="3">
        <f>+IF(AG556="",IF(AU556="",IF(BK556="",0,1),1),1)</f>
        <v>0</v>
      </c>
      <c r="CZ556" s="3">
        <f t="shared" si="73"/>
        <v>1</v>
      </c>
      <c r="DA556" s="35">
        <f t="shared" si="75"/>
        <v>0</v>
      </c>
      <c r="DZ556" s="10"/>
    </row>
    <row r="557" spans="1:130" hidden="1" x14ac:dyDescent="0.25">
      <c r="A557" s="7"/>
      <c r="B557" s="94" t="s">
        <v>165</v>
      </c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  <c r="AA557" s="94"/>
      <c r="AB557" s="94"/>
      <c r="AC557" s="94"/>
      <c r="AD557" s="94"/>
      <c r="AE557" s="94"/>
      <c r="AF557" s="94"/>
      <c r="AG557" s="91"/>
      <c r="AH557" s="91"/>
      <c r="AI557" s="91"/>
      <c r="AJ557" s="91"/>
      <c r="AK557" s="91"/>
      <c r="AL557" s="91"/>
      <c r="AM557" s="91"/>
      <c r="AN557" s="91"/>
      <c r="AO557" s="91"/>
      <c r="AP557" s="91"/>
      <c r="AQ557" s="91"/>
      <c r="AR557" s="91"/>
      <c r="AS557" s="91"/>
      <c r="AT557" s="91"/>
      <c r="AU557" s="68"/>
      <c r="AV557" s="68"/>
      <c r="AW557" s="68"/>
      <c r="AX557" s="68"/>
      <c r="AY557" s="68"/>
      <c r="AZ557" s="68"/>
      <c r="BA557" s="68"/>
      <c r="BB557" s="68"/>
      <c r="BC557" s="68"/>
      <c r="BD557" s="68"/>
      <c r="BE557" s="68"/>
      <c r="BF557" s="68"/>
      <c r="BG557" s="68"/>
      <c r="BH557" s="68"/>
      <c r="BI557" s="68"/>
      <c r="BJ557" s="68"/>
      <c r="BK557" s="69"/>
      <c r="BL557" s="69"/>
      <c r="BM557" s="69"/>
      <c r="BN557" s="69"/>
      <c r="BO557" s="69"/>
      <c r="BP557" s="69"/>
      <c r="BQ557" s="69"/>
      <c r="BR557" s="69"/>
      <c r="BS557" s="69"/>
      <c r="BT557" s="69"/>
      <c r="BU557" s="69"/>
      <c r="BV557" s="69"/>
      <c r="BW557" s="69"/>
      <c r="BX557" s="69"/>
      <c r="BY557" s="69"/>
      <c r="BZ557" s="69"/>
      <c r="CA557" s="33"/>
      <c r="CB557" s="24" t="str">
        <f t="shared" si="72"/>
        <v>Riadok bude skrytý.</v>
      </c>
      <c r="CC557" s="28" t="s">
        <v>9</v>
      </c>
      <c r="CW557" s="3">
        <f t="shared" si="74"/>
        <v>0</v>
      </c>
      <c r="CX557" s="3">
        <f>+IF(AG557="",IF(AU557="",IF(BK557="",0,1),1),1)</f>
        <v>0</v>
      </c>
      <c r="CZ557" s="3">
        <f t="shared" si="73"/>
        <v>1</v>
      </c>
      <c r="DA557" s="35">
        <f t="shared" si="75"/>
        <v>0</v>
      </c>
      <c r="DZ557" s="10"/>
    </row>
    <row r="558" spans="1:130" hidden="1" x14ac:dyDescent="0.25">
      <c r="A558" s="7"/>
      <c r="B558" s="94" t="s">
        <v>166</v>
      </c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  <c r="AA558" s="94"/>
      <c r="AB558" s="94"/>
      <c r="AC558" s="94"/>
      <c r="AD558" s="94"/>
      <c r="AE558" s="94"/>
      <c r="AF558" s="94"/>
      <c r="AG558" s="91"/>
      <c r="AH558" s="91"/>
      <c r="AI558" s="91"/>
      <c r="AJ558" s="91"/>
      <c r="AK558" s="91"/>
      <c r="AL558" s="91"/>
      <c r="AM558" s="91"/>
      <c r="AN558" s="91"/>
      <c r="AO558" s="91"/>
      <c r="AP558" s="91"/>
      <c r="AQ558" s="91"/>
      <c r="AR558" s="91"/>
      <c r="AS558" s="91"/>
      <c r="AT558" s="91"/>
      <c r="AU558" s="68"/>
      <c r="AV558" s="68"/>
      <c r="AW558" s="68"/>
      <c r="AX558" s="68"/>
      <c r="AY558" s="68"/>
      <c r="AZ558" s="68"/>
      <c r="BA558" s="68"/>
      <c r="BB558" s="68"/>
      <c r="BC558" s="68"/>
      <c r="BD558" s="68"/>
      <c r="BE558" s="68"/>
      <c r="BF558" s="68"/>
      <c r="BG558" s="68"/>
      <c r="BH558" s="68"/>
      <c r="BI558" s="68"/>
      <c r="BJ558" s="68"/>
      <c r="BK558" s="69"/>
      <c r="BL558" s="69"/>
      <c r="BM558" s="69"/>
      <c r="BN558" s="69"/>
      <c r="BO558" s="69"/>
      <c r="BP558" s="69"/>
      <c r="BQ558" s="69"/>
      <c r="BR558" s="69"/>
      <c r="BS558" s="69"/>
      <c r="BT558" s="69"/>
      <c r="BU558" s="69"/>
      <c r="BV558" s="69"/>
      <c r="BW558" s="69"/>
      <c r="BX558" s="69"/>
      <c r="BY558" s="69"/>
      <c r="BZ558" s="69"/>
      <c r="CA558" s="33"/>
      <c r="CB558" s="24" t="str">
        <f t="shared" si="72"/>
        <v>Riadok bude skrytý.</v>
      </c>
      <c r="CC558" s="28" t="s">
        <v>9</v>
      </c>
      <c r="CW558" s="3">
        <f t="shared" si="74"/>
        <v>0</v>
      </c>
      <c r="CX558" s="3">
        <f>+IF(AG558="",IF(AU558="",IF(BK558="",0,1),1),1)</f>
        <v>0</v>
      </c>
      <c r="CZ558" s="3">
        <f t="shared" si="73"/>
        <v>1</v>
      </c>
      <c r="DA558" s="35">
        <f t="shared" si="75"/>
        <v>0</v>
      </c>
      <c r="DZ558" s="10"/>
    </row>
    <row r="559" spans="1:130" hidden="1" x14ac:dyDescent="0.25">
      <c r="A559" s="7"/>
      <c r="B559" s="94" t="s">
        <v>167</v>
      </c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  <c r="AA559" s="94"/>
      <c r="AB559" s="94"/>
      <c r="AC559" s="94"/>
      <c r="AD559" s="94"/>
      <c r="AE559" s="94"/>
      <c r="AF559" s="94"/>
      <c r="AG559" s="91"/>
      <c r="AH559" s="91"/>
      <c r="AI559" s="91"/>
      <c r="AJ559" s="91"/>
      <c r="AK559" s="91"/>
      <c r="AL559" s="91"/>
      <c r="AM559" s="91"/>
      <c r="AN559" s="91"/>
      <c r="AO559" s="91"/>
      <c r="AP559" s="91"/>
      <c r="AQ559" s="91"/>
      <c r="AR559" s="91"/>
      <c r="AS559" s="91"/>
      <c r="AT559" s="91"/>
      <c r="AU559" s="68"/>
      <c r="AV559" s="68"/>
      <c r="AW559" s="68"/>
      <c r="AX559" s="68"/>
      <c r="AY559" s="68"/>
      <c r="AZ559" s="68"/>
      <c r="BA559" s="68"/>
      <c r="BB559" s="68"/>
      <c r="BC559" s="68"/>
      <c r="BD559" s="68"/>
      <c r="BE559" s="68"/>
      <c r="BF559" s="68"/>
      <c r="BG559" s="68"/>
      <c r="BH559" s="68"/>
      <c r="BI559" s="68"/>
      <c r="BJ559" s="68"/>
      <c r="BK559" s="69"/>
      <c r="BL559" s="69"/>
      <c r="BM559" s="69"/>
      <c r="BN559" s="69"/>
      <c r="BO559" s="69"/>
      <c r="BP559" s="69"/>
      <c r="BQ559" s="69"/>
      <c r="BR559" s="69"/>
      <c r="BS559" s="69"/>
      <c r="BT559" s="69"/>
      <c r="BU559" s="69"/>
      <c r="BV559" s="69"/>
      <c r="BW559" s="69"/>
      <c r="BX559" s="69"/>
      <c r="BY559" s="69"/>
      <c r="BZ559" s="69"/>
      <c r="CA559" s="33"/>
      <c r="CB559" s="24" t="str">
        <f t="shared" si="72"/>
        <v>Riadok bude skrytý.</v>
      </c>
      <c r="CC559" s="28" t="s">
        <v>9</v>
      </c>
      <c r="CW559" s="3">
        <f t="shared" si="74"/>
        <v>0</v>
      </c>
      <c r="CX559" s="3">
        <f>+IF(AG559="",IF(AU559="",IF(BK559="",0,1),1),1)</f>
        <v>0</v>
      </c>
      <c r="CZ559" s="3">
        <f t="shared" si="73"/>
        <v>1</v>
      </c>
      <c r="DA559" s="35">
        <f t="shared" si="75"/>
        <v>0</v>
      </c>
      <c r="DZ559" s="10"/>
    </row>
    <row r="560" spans="1:130" hidden="1" x14ac:dyDescent="0.25">
      <c r="A560" s="7"/>
      <c r="B560" s="94" t="s">
        <v>168</v>
      </c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  <c r="AA560" s="94"/>
      <c r="AB560" s="94"/>
      <c r="AC560" s="94"/>
      <c r="AD560" s="94"/>
      <c r="AE560" s="94"/>
      <c r="AF560" s="94"/>
      <c r="AG560" s="91"/>
      <c r="AH560" s="91"/>
      <c r="AI560" s="91"/>
      <c r="AJ560" s="91"/>
      <c r="AK560" s="91"/>
      <c r="AL560" s="91"/>
      <c r="AM560" s="91"/>
      <c r="AN560" s="91"/>
      <c r="AO560" s="91"/>
      <c r="AP560" s="91"/>
      <c r="AQ560" s="91"/>
      <c r="AR560" s="91"/>
      <c r="AS560" s="91"/>
      <c r="AT560" s="91"/>
      <c r="AU560" s="68"/>
      <c r="AV560" s="68"/>
      <c r="AW560" s="68"/>
      <c r="AX560" s="68"/>
      <c r="AY560" s="68"/>
      <c r="AZ560" s="68"/>
      <c r="BA560" s="68"/>
      <c r="BB560" s="68"/>
      <c r="BC560" s="68"/>
      <c r="BD560" s="68"/>
      <c r="BE560" s="68"/>
      <c r="BF560" s="68"/>
      <c r="BG560" s="68"/>
      <c r="BH560" s="68"/>
      <c r="BI560" s="68"/>
      <c r="BJ560" s="68"/>
      <c r="BK560" s="69"/>
      <c r="BL560" s="69"/>
      <c r="BM560" s="69"/>
      <c r="BN560" s="69"/>
      <c r="BO560" s="69"/>
      <c r="BP560" s="69"/>
      <c r="BQ560" s="69"/>
      <c r="BR560" s="69"/>
      <c r="BS560" s="69"/>
      <c r="BT560" s="69"/>
      <c r="BU560" s="69"/>
      <c r="BV560" s="69"/>
      <c r="BW560" s="69"/>
      <c r="BX560" s="69"/>
      <c r="BY560" s="69"/>
      <c r="BZ560" s="69"/>
      <c r="CA560" s="33"/>
      <c r="CB560" s="24" t="str">
        <f t="shared" si="72"/>
        <v>Riadok bude skrytý.</v>
      </c>
      <c r="CC560" s="28" t="s">
        <v>9</v>
      </c>
      <c r="CW560" s="3">
        <f t="shared" si="74"/>
        <v>0</v>
      </c>
      <c r="CX560" s="3">
        <f>+IF(AG560="",IF(AU560="",IF(BK560="",0,1),1),1)</f>
        <v>0</v>
      </c>
      <c r="CZ560" s="3">
        <f t="shared" si="73"/>
        <v>1</v>
      </c>
      <c r="DA560" s="35">
        <f t="shared" si="75"/>
        <v>0</v>
      </c>
      <c r="DZ560" s="10"/>
    </row>
    <row r="561" spans="1:130" hidden="1" x14ac:dyDescent="0.25">
      <c r="A561" s="7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  <c r="AA561" s="90"/>
      <c r="AB561" s="90"/>
      <c r="AC561" s="90"/>
      <c r="AD561" s="90"/>
      <c r="AE561" s="90"/>
      <c r="AF561" s="90"/>
      <c r="AG561" s="91"/>
      <c r="AH561" s="91"/>
      <c r="AI561" s="91"/>
      <c r="AJ561" s="91"/>
      <c r="AK561" s="91"/>
      <c r="AL561" s="91"/>
      <c r="AM561" s="91"/>
      <c r="AN561" s="91"/>
      <c r="AO561" s="91"/>
      <c r="AP561" s="91"/>
      <c r="AQ561" s="91"/>
      <c r="AR561" s="91"/>
      <c r="AS561" s="91"/>
      <c r="AT561" s="91"/>
      <c r="AU561" s="68"/>
      <c r="AV561" s="68"/>
      <c r="AW561" s="68"/>
      <c r="AX561" s="68"/>
      <c r="AY561" s="68"/>
      <c r="AZ561" s="68"/>
      <c r="BA561" s="68"/>
      <c r="BB561" s="68"/>
      <c r="BC561" s="68"/>
      <c r="BD561" s="68"/>
      <c r="BE561" s="68"/>
      <c r="BF561" s="68"/>
      <c r="BG561" s="68"/>
      <c r="BH561" s="68"/>
      <c r="BI561" s="68"/>
      <c r="BJ561" s="68"/>
      <c r="BK561" s="69"/>
      <c r="BL561" s="69"/>
      <c r="BM561" s="69"/>
      <c r="BN561" s="69"/>
      <c r="BO561" s="69"/>
      <c r="BP561" s="69"/>
      <c r="BQ561" s="69"/>
      <c r="BR561" s="69"/>
      <c r="BS561" s="69"/>
      <c r="BT561" s="69"/>
      <c r="BU561" s="69"/>
      <c r="BV561" s="69"/>
      <c r="BW561" s="69"/>
      <c r="BX561" s="69"/>
      <c r="BY561" s="69"/>
      <c r="BZ561" s="69"/>
      <c r="CA561" s="33"/>
      <c r="CB561" s="24" t="str">
        <f t="shared" si="72"/>
        <v>Riadok bude skrytý.</v>
      </c>
      <c r="CC561" s="28" t="s">
        <v>9</v>
      </c>
      <c r="CW561" s="3">
        <f t="shared" si="74"/>
        <v>0</v>
      </c>
      <c r="CX561" s="3">
        <f t="shared" ref="CX561:CX569" si="76">+IF(B561="",IF(AG561="",IF(AU561="",IF(BK561="",0,1),1),1),1)</f>
        <v>0</v>
      </c>
      <c r="CZ561" s="3">
        <f t="shared" si="73"/>
        <v>1</v>
      </c>
      <c r="DA561" s="35">
        <f t="shared" si="75"/>
        <v>0</v>
      </c>
      <c r="DZ561" s="10"/>
    </row>
    <row r="562" spans="1:130" hidden="1" x14ac:dyDescent="0.25">
      <c r="A562" s="7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  <c r="AA562" s="90"/>
      <c r="AB562" s="90"/>
      <c r="AC562" s="90"/>
      <c r="AD562" s="90"/>
      <c r="AE562" s="90"/>
      <c r="AF562" s="90"/>
      <c r="AG562" s="91"/>
      <c r="AH562" s="91"/>
      <c r="AI562" s="91"/>
      <c r="AJ562" s="91"/>
      <c r="AK562" s="91"/>
      <c r="AL562" s="91"/>
      <c r="AM562" s="91"/>
      <c r="AN562" s="91"/>
      <c r="AO562" s="91"/>
      <c r="AP562" s="91"/>
      <c r="AQ562" s="91"/>
      <c r="AR562" s="91"/>
      <c r="AS562" s="91"/>
      <c r="AT562" s="91"/>
      <c r="AU562" s="68"/>
      <c r="AV562" s="68"/>
      <c r="AW562" s="68"/>
      <c r="AX562" s="68"/>
      <c r="AY562" s="68"/>
      <c r="AZ562" s="68"/>
      <c r="BA562" s="68"/>
      <c r="BB562" s="68"/>
      <c r="BC562" s="68"/>
      <c r="BD562" s="68"/>
      <c r="BE562" s="68"/>
      <c r="BF562" s="68"/>
      <c r="BG562" s="68"/>
      <c r="BH562" s="68"/>
      <c r="BI562" s="68"/>
      <c r="BJ562" s="68"/>
      <c r="BK562" s="69"/>
      <c r="BL562" s="69"/>
      <c r="BM562" s="69"/>
      <c r="BN562" s="69"/>
      <c r="BO562" s="69"/>
      <c r="BP562" s="69"/>
      <c r="BQ562" s="69"/>
      <c r="BR562" s="69"/>
      <c r="BS562" s="69"/>
      <c r="BT562" s="69"/>
      <c r="BU562" s="69"/>
      <c r="BV562" s="69"/>
      <c r="BW562" s="69"/>
      <c r="BX562" s="69"/>
      <c r="BY562" s="69"/>
      <c r="BZ562" s="69"/>
      <c r="CA562" s="33"/>
      <c r="CB562" s="24" t="str">
        <f t="shared" si="72"/>
        <v>Riadok bude skrytý.</v>
      </c>
      <c r="CC562" s="28" t="s">
        <v>9</v>
      </c>
      <c r="CW562" s="3">
        <f t="shared" si="74"/>
        <v>0</v>
      </c>
      <c r="CX562" s="3">
        <f t="shared" si="76"/>
        <v>0</v>
      </c>
      <c r="CZ562" s="3">
        <f t="shared" si="73"/>
        <v>1</v>
      </c>
      <c r="DA562" s="35">
        <f t="shared" si="75"/>
        <v>0</v>
      </c>
      <c r="DZ562" s="10"/>
    </row>
    <row r="563" spans="1:130" hidden="1" x14ac:dyDescent="0.25">
      <c r="A563" s="7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  <c r="AA563" s="90"/>
      <c r="AB563" s="90"/>
      <c r="AC563" s="90"/>
      <c r="AD563" s="90"/>
      <c r="AE563" s="90"/>
      <c r="AF563" s="90"/>
      <c r="AG563" s="91"/>
      <c r="AH563" s="91"/>
      <c r="AI563" s="91"/>
      <c r="AJ563" s="91"/>
      <c r="AK563" s="91"/>
      <c r="AL563" s="91"/>
      <c r="AM563" s="91"/>
      <c r="AN563" s="91"/>
      <c r="AO563" s="91"/>
      <c r="AP563" s="91"/>
      <c r="AQ563" s="91"/>
      <c r="AR563" s="91"/>
      <c r="AS563" s="91"/>
      <c r="AT563" s="91"/>
      <c r="AU563" s="68"/>
      <c r="AV563" s="68"/>
      <c r="AW563" s="68"/>
      <c r="AX563" s="68"/>
      <c r="AY563" s="68"/>
      <c r="AZ563" s="68"/>
      <c r="BA563" s="68"/>
      <c r="BB563" s="68"/>
      <c r="BC563" s="68"/>
      <c r="BD563" s="68"/>
      <c r="BE563" s="68"/>
      <c r="BF563" s="68"/>
      <c r="BG563" s="68"/>
      <c r="BH563" s="68"/>
      <c r="BI563" s="68"/>
      <c r="BJ563" s="68"/>
      <c r="BK563" s="69"/>
      <c r="BL563" s="69"/>
      <c r="BM563" s="69"/>
      <c r="BN563" s="69"/>
      <c r="BO563" s="69"/>
      <c r="BP563" s="69"/>
      <c r="BQ563" s="69"/>
      <c r="BR563" s="69"/>
      <c r="BS563" s="69"/>
      <c r="BT563" s="69"/>
      <c r="BU563" s="69"/>
      <c r="BV563" s="69"/>
      <c r="BW563" s="69"/>
      <c r="BX563" s="69"/>
      <c r="BY563" s="69"/>
      <c r="BZ563" s="69"/>
      <c r="CA563" s="33"/>
      <c r="CB563" s="24" t="str">
        <f t="shared" si="72"/>
        <v>Riadok bude skrytý.</v>
      </c>
      <c r="CC563" s="28" t="s">
        <v>9</v>
      </c>
      <c r="CW563" s="3">
        <f t="shared" si="74"/>
        <v>0</v>
      </c>
      <c r="CX563" s="3">
        <f t="shared" si="76"/>
        <v>0</v>
      </c>
      <c r="CZ563" s="3">
        <f t="shared" si="73"/>
        <v>1</v>
      </c>
      <c r="DA563" s="35">
        <f t="shared" si="75"/>
        <v>0</v>
      </c>
      <c r="DZ563" s="10"/>
    </row>
    <row r="564" spans="1:130" hidden="1" x14ac:dyDescent="0.25">
      <c r="A564" s="7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  <c r="AA564" s="90"/>
      <c r="AB564" s="90"/>
      <c r="AC564" s="90"/>
      <c r="AD564" s="90"/>
      <c r="AE564" s="90"/>
      <c r="AF564" s="90"/>
      <c r="AG564" s="91"/>
      <c r="AH564" s="91"/>
      <c r="AI564" s="91"/>
      <c r="AJ564" s="91"/>
      <c r="AK564" s="91"/>
      <c r="AL564" s="91"/>
      <c r="AM564" s="91"/>
      <c r="AN564" s="91"/>
      <c r="AO564" s="91"/>
      <c r="AP564" s="91"/>
      <c r="AQ564" s="91"/>
      <c r="AR564" s="91"/>
      <c r="AS564" s="91"/>
      <c r="AT564" s="91"/>
      <c r="AU564" s="68"/>
      <c r="AV564" s="68"/>
      <c r="AW564" s="68"/>
      <c r="AX564" s="68"/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68"/>
      <c r="BJ564" s="68"/>
      <c r="BK564" s="69"/>
      <c r="BL564" s="69"/>
      <c r="BM564" s="69"/>
      <c r="BN564" s="69"/>
      <c r="BO564" s="69"/>
      <c r="BP564" s="69"/>
      <c r="BQ564" s="69"/>
      <c r="BR564" s="69"/>
      <c r="BS564" s="69"/>
      <c r="BT564" s="69"/>
      <c r="BU564" s="69"/>
      <c r="BV564" s="69"/>
      <c r="BW564" s="69"/>
      <c r="BX564" s="69"/>
      <c r="BY564" s="69"/>
      <c r="BZ564" s="69"/>
      <c r="CA564" s="33"/>
      <c r="CB564" s="24" t="str">
        <f t="shared" si="72"/>
        <v>Riadok bude skrytý.</v>
      </c>
      <c r="CC564" s="28" t="s">
        <v>9</v>
      </c>
      <c r="CD564" s="30"/>
      <c r="CW564" s="3">
        <f t="shared" si="74"/>
        <v>0</v>
      </c>
      <c r="CX564" s="3">
        <f t="shared" si="76"/>
        <v>0</v>
      </c>
      <c r="CZ564" s="3">
        <f t="shared" si="73"/>
        <v>1</v>
      </c>
      <c r="DA564" s="35">
        <f t="shared" si="75"/>
        <v>0</v>
      </c>
      <c r="DZ564" s="10"/>
    </row>
    <row r="565" spans="1:130" hidden="1" x14ac:dyDescent="0.25">
      <c r="A565" s="7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  <c r="AA565" s="90"/>
      <c r="AB565" s="90"/>
      <c r="AC565" s="90"/>
      <c r="AD565" s="90"/>
      <c r="AE565" s="90"/>
      <c r="AF565" s="90"/>
      <c r="AG565" s="91"/>
      <c r="AH565" s="91"/>
      <c r="AI565" s="91"/>
      <c r="AJ565" s="91"/>
      <c r="AK565" s="91"/>
      <c r="AL565" s="91"/>
      <c r="AM565" s="91"/>
      <c r="AN565" s="91"/>
      <c r="AO565" s="91"/>
      <c r="AP565" s="91"/>
      <c r="AQ565" s="91"/>
      <c r="AR565" s="91"/>
      <c r="AS565" s="91"/>
      <c r="AT565" s="91"/>
      <c r="AU565" s="68"/>
      <c r="AV565" s="68"/>
      <c r="AW565" s="68"/>
      <c r="AX565" s="68"/>
      <c r="AY565" s="68"/>
      <c r="AZ565" s="68"/>
      <c r="BA565" s="68"/>
      <c r="BB565" s="68"/>
      <c r="BC565" s="68"/>
      <c r="BD565" s="68"/>
      <c r="BE565" s="68"/>
      <c r="BF565" s="68"/>
      <c r="BG565" s="68"/>
      <c r="BH565" s="68"/>
      <c r="BI565" s="68"/>
      <c r="BJ565" s="68"/>
      <c r="BK565" s="69"/>
      <c r="BL565" s="69"/>
      <c r="BM565" s="69"/>
      <c r="BN565" s="69"/>
      <c r="BO565" s="69"/>
      <c r="BP565" s="69"/>
      <c r="BQ565" s="69"/>
      <c r="BR565" s="69"/>
      <c r="BS565" s="69"/>
      <c r="BT565" s="69"/>
      <c r="BU565" s="69"/>
      <c r="BV565" s="69"/>
      <c r="BW565" s="69"/>
      <c r="BX565" s="69"/>
      <c r="BY565" s="69"/>
      <c r="BZ565" s="69"/>
      <c r="CA565" s="33"/>
      <c r="CB565" s="24" t="str">
        <f t="shared" si="72"/>
        <v>Riadok bude skrytý.</v>
      </c>
      <c r="CC565" s="28" t="s">
        <v>9</v>
      </c>
      <c r="CW565" s="3">
        <f t="shared" si="74"/>
        <v>0</v>
      </c>
      <c r="CX565" s="3">
        <f t="shared" si="76"/>
        <v>0</v>
      </c>
      <c r="CZ565" s="3">
        <f t="shared" si="73"/>
        <v>1</v>
      </c>
      <c r="DA565" s="35">
        <f t="shared" si="75"/>
        <v>0</v>
      </c>
      <c r="DZ565" s="10"/>
    </row>
    <row r="566" spans="1:130" hidden="1" x14ac:dyDescent="0.25">
      <c r="A566" s="7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  <c r="AA566" s="90"/>
      <c r="AB566" s="90"/>
      <c r="AC566" s="90"/>
      <c r="AD566" s="90"/>
      <c r="AE566" s="90"/>
      <c r="AF566" s="90"/>
      <c r="AG566" s="91"/>
      <c r="AH566" s="91"/>
      <c r="AI566" s="91"/>
      <c r="AJ566" s="91"/>
      <c r="AK566" s="91"/>
      <c r="AL566" s="91"/>
      <c r="AM566" s="91"/>
      <c r="AN566" s="91"/>
      <c r="AO566" s="91"/>
      <c r="AP566" s="91"/>
      <c r="AQ566" s="91"/>
      <c r="AR566" s="91"/>
      <c r="AS566" s="91"/>
      <c r="AT566" s="91"/>
      <c r="AU566" s="68"/>
      <c r="AV566" s="68"/>
      <c r="AW566" s="68"/>
      <c r="AX566" s="68"/>
      <c r="AY566" s="68"/>
      <c r="AZ566" s="68"/>
      <c r="BA566" s="68"/>
      <c r="BB566" s="68"/>
      <c r="BC566" s="68"/>
      <c r="BD566" s="68"/>
      <c r="BE566" s="68"/>
      <c r="BF566" s="68"/>
      <c r="BG566" s="68"/>
      <c r="BH566" s="68"/>
      <c r="BI566" s="68"/>
      <c r="BJ566" s="68"/>
      <c r="BK566" s="69"/>
      <c r="BL566" s="69"/>
      <c r="BM566" s="69"/>
      <c r="BN566" s="69"/>
      <c r="BO566" s="69"/>
      <c r="BP566" s="69"/>
      <c r="BQ566" s="69"/>
      <c r="BR566" s="69"/>
      <c r="BS566" s="69"/>
      <c r="BT566" s="69"/>
      <c r="BU566" s="69"/>
      <c r="BV566" s="69"/>
      <c r="BW566" s="69"/>
      <c r="BX566" s="69"/>
      <c r="BY566" s="69"/>
      <c r="BZ566" s="69"/>
      <c r="CA566" s="33"/>
      <c r="CB566" s="24" t="str">
        <f t="shared" si="72"/>
        <v>Riadok bude skrytý.</v>
      </c>
      <c r="CC566" s="28" t="s">
        <v>9</v>
      </c>
      <c r="CW566" s="3">
        <f t="shared" si="74"/>
        <v>0</v>
      </c>
      <c r="CX566" s="3">
        <f t="shared" si="76"/>
        <v>0</v>
      </c>
      <c r="CZ566" s="3">
        <f t="shared" si="73"/>
        <v>1</v>
      </c>
      <c r="DA566" s="35">
        <f t="shared" si="75"/>
        <v>0</v>
      </c>
      <c r="DZ566" s="10"/>
    </row>
    <row r="567" spans="1:130" hidden="1" x14ac:dyDescent="0.25">
      <c r="A567" s="7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  <c r="AA567" s="90"/>
      <c r="AB567" s="90"/>
      <c r="AC567" s="90"/>
      <c r="AD567" s="90"/>
      <c r="AE567" s="90"/>
      <c r="AF567" s="90"/>
      <c r="AG567" s="91"/>
      <c r="AH567" s="91"/>
      <c r="AI567" s="91"/>
      <c r="AJ567" s="91"/>
      <c r="AK567" s="91"/>
      <c r="AL567" s="91"/>
      <c r="AM567" s="91"/>
      <c r="AN567" s="91"/>
      <c r="AO567" s="91"/>
      <c r="AP567" s="91"/>
      <c r="AQ567" s="91"/>
      <c r="AR567" s="91"/>
      <c r="AS567" s="91"/>
      <c r="AT567" s="91"/>
      <c r="AU567" s="68"/>
      <c r="AV567" s="68"/>
      <c r="AW567" s="68"/>
      <c r="AX567" s="68"/>
      <c r="AY567" s="68"/>
      <c r="AZ567" s="68"/>
      <c r="BA567" s="68"/>
      <c r="BB567" s="68"/>
      <c r="BC567" s="68"/>
      <c r="BD567" s="68"/>
      <c r="BE567" s="68"/>
      <c r="BF567" s="68"/>
      <c r="BG567" s="68"/>
      <c r="BH567" s="68"/>
      <c r="BI567" s="68"/>
      <c r="BJ567" s="68"/>
      <c r="BK567" s="69"/>
      <c r="BL567" s="69"/>
      <c r="BM567" s="69"/>
      <c r="BN567" s="69"/>
      <c r="BO567" s="69"/>
      <c r="BP567" s="69"/>
      <c r="BQ567" s="69"/>
      <c r="BR567" s="69"/>
      <c r="BS567" s="69"/>
      <c r="BT567" s="69"/>
      <c r="BU567" s="69"/>
      <c r="BV567" s="69"/>
      <c r="BW567" s="69"/>
      <c r="BX567" s="69"/>
      <c r="BY567" s="69"/>
      <c r="BZ567" s="69"/>
      <c r="CA567" s="33"/>
      <c r="CB567" s="24" t="str">
        <f t="shared" si="72"/>
        <v>Riadok bude skrytý.</v>
      </c>
      <c r="CC567" s="28" t="s">
        <v>9</v>
      </c>
      <c r="CW567" s="3">
        <f t="shared" si="74"/>
        <v>0</v>
      </c>
      <c r="CX567" s="3">
        <f t="shared" si="76"/>
        <v>0</v>
      </c>
      <c r="CZ567" s="3">
        <f t="shared" si="73"/>
        <v>1</v>
      </c>
      <c r="DA567" s="35">
        <f t="shared" si="75"/>
        <v>0</v>
      </c>
      <c r="DZ567" s="10"/>
    </row>
    <row r="568" spans="1:130" hidden="1" x14ac:dyDescent="0.25">
      <c r="A568" s="7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  <c r="AA568" s="90"/>
      <c r="AB568" s="90"/>
      <c r="AC568" s="90"/>
      <c r="AD568" s="90"/>
      <c r="AE568" s="90"/>
      <c r="AF568" s="90"/>
      <c r="AG568" s="91"/>
      <c r="AH568" s="91"/>
      <c r="AI568" s="91"/>
      <c r="AJ568" s="91"/>
      <c r="AK568" s="91"/>
      <c r="AL568" s="91"/>
      <c r="AM568" s="91"/>
      <c r="AN568" s="91"/>
      <c r="AO568" s="91"/>
      <c r="AP568" s="91"/>
      <c r="AQ568" s="91"/>
      <c r="AR568" s="91"/>
      <c r="AS568" s="91"/>
      <c r="AT568" s="91"/>
      <c r="AU568" s="68"/>
      <c r="AV568" s="68"/>
      <c r="AW568" s="68"/>
      <c r="AX568" s="68"/>
      <c r="AY568" s="68"/>
      <c r="AZ568" s="68"/>
      <c r="BA568" s="68"/>
      <c r="BB568" s="68"/>
      <c r="BC568" s="68"/>
      <c r="BD568" s="68"/>
      <c r="BE568" s="68"/>
      <c r="BF568" s="68"/>
      <c r="BG568" s="68"/>
      <c r="BH568" s="68"/>
      <c r="BI568" s="68"/>
      <c r="BJ568" s="68"/>
      <c r="BK568" s="69"/>
      <c r="BL568" s="69"/>
      <c r="BM568" s="69"/>
      <c r="BN568" s="69"/>
      <c r="BO568" s="69"/>
      <c r="BP568" s="69"/>
      <c r="BQ568" s="69"/>
      <c r="BR568" s="69"/>
      <c r="BS568" s="69"/>
      <c r="BT568" s="69"/>
      <c r="BU568" s="69"/>
      <c r="BV568" s="69"/>
      <c r="BW568" s="69"/>
      <c r="BX568" s="69"/>
      <c r="BY568" s="69"/>
      <c r="BZ568" s="69"/>
      <c r="CA568" s="33"/>
      <c r="CB568" s="24" t="str">
        <f t="shared" si="72"/>
        <v>Riadok bude skrytý.</v>
      </c>
      <c r="CC568" s="28" t="s">
        <v>9</v>
      </c>
      <c r="CW568" s="3">
        <f t="shared" si="74"/>
        <v>0</v>
      </c>
      <c r="CX568" s="3">
        <f t="shared" si="76"/>
        <v>0</v>
      </c>
      <c r="CZ568" s="3">
        <f t="shared" si="73"/>
        <v>1</v>
      </c>
      <c r="DA568" s="35">
        <f t="shared" si="75"/>
        <v>0</v>
      </c>
      <c r="DZ568" s="10"/>
    </row>
    <row r="569" spans="1:130" hidden="1" x14ac:dyDescent="0.25">
      <c r="A569" s="7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  <c r="AA569" s="90"/>
      <c r="AB569" s="90"/>
      <c r="AC569" s="90"/>
      <c r="AD569" s="90"/>
      <c r="AE569" s="90"/>
      <c r="AF569" s="90"/>
      <c r="AG569" s="91"/>
      <c r="AH569" s="91"/>
      <c r="AI569" s="91"/>
      <c r="AJ569" s="91"/>
      <c r="AK569" s="91"/>
      <c r="AL569" s="91"/>
      <c r="AM569" s="91"/>
      <c r="AN569" s="91"/>
      <c r="AO569" s="91"/>
      <c r="AP569" s="91"/>
      <c r="AQ569" s="91"/>
      <c r="AR569" s="91"/>
      <c r="AS569" s="91"/>
      <c r="AT569" s="91"/>
      <c r="AU569" s="68"/>
      <c r="AV569" s="68"/>
      <c r="AW569" s="68"/>
      <c r="AX569" s="68"/>
      <c r="AY569" s="68"/>
      <c r="AZ569" s="68"/>
      <c r="BA569" s="68"/>
      <c r="BB569" s="68"/>
      <c r="BC569" s="68"/>
      <c r="BD569" s="68"/>
      <c r="BE569" s="68"/>
      <c r="BF569" s="68"/>
      <c r="BG569" s="68"/>
      <c r="BH569" s="68"/>
      <c r="BI569" s="68"/>
      <c r="BJ569" s="68"/>
      <c r="BK569" s="69"/>
      <c r="BL569" s="69"/>
      <c r="BM569" s="69"/>
      <c r="BN569" s="69"/>
      <c r="BO569" s="69"/>
      <c r="BP569" s="69"/>
      <c r="BQ569" s="69"/>
      <c r="BR569" s="69"/>
      <c r="BS569" s="69"/>
      <c r="BT569" s="69"/>
      <c r="BU569" s="69"/>
      <c r="BV569" s="69"/>
      <c r="BW569" s="69"/>
      <c r="BX569" s="69"/>
      <c r="BY569" s="69"/>
      <c r="BZ569" s="69"/>
      <c r="CA569" s="33"/>
      <c r="CB569" s="24" t="str">
        <f t="shared" si="72"/>
        <v>Riadok bude skrytý.</v>
      </c>
      <c r="CC569" s="28" t="s">
        <v>9</v>
      </c>
      <c r="CW569" s="3">
        <f t="shared" si="74"/>
        <v>0</v>
      </c>
      <c r="CX569" s="3">
        <f t="shared" si="76"/>
        <v>0</v>
      </c>
      <c r="CZ569" s="3">
        <f t="shared" si="73"/>
        <v>1</v>
      </c>
      <c r="DA569" s="35">
        <f t="shared" si="75"/>
        <v>0</v>
      </c>
      <c r="DZ569" s="10"/>
    </row>
    <row r="570" spans="1:130" hidden="1" x14ac:dyDescent="0.25">
      <c r="A570" s="7"/>
      <c r="B570" s="92"/>
      <c r="C570" s="92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3"/>
      <c r="AH570" s="93"/>
      <c r="AI570" s="93"/>
      <c r="AJ570" s="93"/>
      <c r="AK570" s="93"/>
      <c r="AL570" s="93"/>
      <c r="AM570" s="93"/>
      <c r="AN570" s="93"/>
      <c r="AO570" s="93"/>
      <c r="AP570" s="93"/>
      <c r="AQ570" s="93"/>
      <c r="AR570" s="93"/>
      <c r="AS570" s="93"/>
      <c r="AT570" s="93"/>
      <c r="AU570" s="62"/>
      <c r="AV570" s="62"/>
      <c r="AW570" s="62"/>
      <c r="AX570" s="62"/>
      <c r="AY570" s="62"/>
      <c r="AZ570" s="62"/>
      <c r="BA570" s="62"/>
      <c r="BB570" s="62"/>
      <c r="BC570" s="62"/>
      <c r="BD570" s="62"/>
      <c r="BE570" s="62"/>
      <c r="BF570" s="62"/>
      <c r="BG570" s="62"/>
      <c r="BH570" s="62"/>
      <c r="BI570" s="62"/>
      <c r="BJ570" s="62"/>
      <c r="BK570" s="63"/>
      <c r="BL570" s="63"/>
      <c r="BM570" s="63"/>
      <c r="BN570" s="63"/>
      <c r="BO570" s="63"/>
      <c r="BP570" s="63"/>
      <c r="BQ570" s="63"/>
      <c r="BR570" s="63"/>
      <c r="BS570" s="63"/>
      <c r="BT570" s="63"/>
      <c r="BU570" s="63"/>
      <c r="BV570" s="63"/>
      <c r="BW570" s="63"/>
      <c r="BX570" s="63"/>
      <c r="BY570" s="63"/>
      <c r="BZ570" s="63"/>
      <c r="CA570" s="33"/>
      <c r="CB570" s="24" t="str">
        <f t="shared" si="72"/>
        <v>Riadok bude skrytý.</v>
      </c>
      <c r="CC570" s="28" t="s">
        <v>9</v>
      </c>
      <c r="CW570" s="3">
        <f t="shared" si="74"/>
        <v>0</v>
      </c>
      <c r="CX570" s="3">
        <f>+IF(SUM(CX556:CX569)=0,0,1)</f>
        <v>0</v>
      </c>
      <c r="CZ570" s="3">
        <f t="shared" si="73"/>
        <v>1</v>
      </c>
      <c r="DA570" s="35">
        <f t="shared" si="75"/>
        <v>0</v>
      </c>
      <c r="DZ570" s="10"/>
    </row>
    <row r="571" spans="1:130" hidden="1" x14ac:dyDescent="0.25">
      <c r="A571" s="7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  <c r="AR571" s="45"/>
      <c r="AS571" s="45"/>
      <c r="AT571" s="45"/>
      <c r="AU571" s="45"/>
      <c r="AV571" s="45"/>
      <c r="AW571" s="45"/>
      <c r="AX571" s="45"/>
      <c r="AY571" s="45"/>
      <c r="AZ571" s="45"/>
      <c r="BA571" s="45"/>
      <c r="BB571" s="45"/>
      <c r="BC571" s="45"/>
      <c r="BD571" s="45"/>
      <c r="BE571" s="45"/>
      <c r="BF571" s="45"/>
      <c r="BG571" s="45"/>
      <c r="BH571" s="45"/>
      <c r="BI571" s="45"/>
      <c r="BJ571" s="45"/>
      <c r="BK571" s="45"/>
      <c r="BL571" s="45"/>
      <c r="BM571" s="45"/>
      <c r="BN571" s="45"/>
      <c r="BO571" s="45"/>
      <c r="BP571" s="45"/>
      <c r="BQ571" s="45"/>
      <c r="BR571" s="45"/>
      <c r="BS571" s="45"/>
      <c r="BT571" s="45"/>
      <c r="BU571" s="45"/>
      <c r="BV571" s="45"/>
      <c r="BW571" s="45"/>
      <c r="BX571" s="45"/>
      <c r="BY571" s="45"/>
      <c r="BZ571" s="45"/>
      <c r="CA571" s="33"/>
      <c r="CB571" s="24" t="str">
        <f t="shared" si="72"/>
        <v>Riadok bude skrytý.</v>
      </c>
      <c r="CC571" s="28" t="s">
        <v>9</v>
      </c>
      <c r="CW571" s="3">
        <f t="shared" si="74"/>
        <v>0</v>
      </c>
      <c r="CX571" s="3">
        <f>+IF(SUM(CX573:CX592)=0,0,1)</f>
        <v>0</v>
      </c>
      <c r="CZ571" s="3">
        <f t="shared" si="73"/>
        <v>1</v>
      </c>
      <c r="DA571" s="35">
        <f t="shared" si="75"/>
        <v>0</v>
      </c>
      <c r="DZ571" s="10"/>
    </row>
    <row r="572" spans="1:130" hidden="1" x14ac:dyDescent="0.25">
      <c r="A572" s="7"/>
      <c r="B572" s="1" t="s">
        <v>169</v>
      </c>
      <c r="C572" s="37"/>
      <c r="D572" s="37"/>
      <c r="E572" s="37"/>
      <c r="F572" s="37"/>
      <c r="CA572" s="12" t="s">
        <v>4</v>
      </c>
      <c r="CB572" s="24" t="str">
        <f t="shared" si="72"/>
        <v>Riadok bude skrytý.</v>
      </c>
      <c r="CC572" s="28" t="s">
        <v>9</v>
      </c>
      <c r="CW572" s="3">
        <f>+IF(CW551+CW512=0,0,1)</f>
        <v>0</v>
      </c>
      <c r="CX572" s="3">
        <f>+IF(SUM(CX573:CX592)=0,0,1)</f>
        <v>0</v>
      </c>
      <c r="CZ572" s="3">
        <f t="shared" si="73"/>
        <v>1</v>
      </c>
      <c r="DA572" s="35">
        <f t="shared" si="75"/>
        <v>0</v>
      </c>
      <c r="DZ572" s="10"/>
    </row>
    <row r="573" spans="1:130" hidden="1" x14ac:dyDescent="0.25">
      <c r="A573" s="7"/>
      <c r="B573" s="81"/>
      <c r="C573" s="81"/>
      <c r="D573" s="81"/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81"/>
      <c r="Z573" s="81"/>
      <c r="AA573" s="81"/>
      <c r="AB573" s="81"/>
      <c r="AC573" s="81"/>
      <c r="AD573" s="81"/>
      <c r="AE573" s="81"/>
      <c r="AF573" s="81"/>
      <c r="AG573" s="81"/>
      <c r="AH573" s="81"/>
      <c r="AI573" s="81"/>
      <c r="AJ573" s="81"/>
      <c r="AK573" s="81"/>
      <c r="AL573" s="81"/>
      <c r="AM573" s="81"/>
      <c r="AN573" s="81"/>
      <c r="AO573" s="81"/>
      <c r="AP573" s="81"/>
      <c r="AQ573" s="81"/>
      <c r="AR573" s="81"/>
      <c r="AS573" s="81"/>
      <c r="AT573" s="81"/>
      <c r="AU573" s="81"/>
      <c r="AV573" s="81"/>
      <c r="AW573" s="81"/>
      <c r="AX573" s="81"/>
      <c r="AY573" s="81"/>
      <c r="AZ573" s="81"/>
      <c r="BA573" s="81"/>
      <c r="BB573" s="81"/>
      <c r="BC573" s="81"/>
      <c r="BD573" s="81"/>
      <c r="BE573" s="81"/>
      <c r="BF573" s="81"/>
      <c r="BG573" s="81"/>
      <c r="BH573" s="81"/>
      <c r="BI573" s="81"/>
      <c r="BJ573" s="81"/>
      <c r="BK573" s="81"/>
      <c r="BL573" s="81"/>
      <c r="BM573" s="81"/>
      <c r="BN573" s="81"/>
      <c r="BO573" s="81"/>
      <c r="BP573" s="81"/>
      <c r="BQ573" s="81"/>
      <c r="BR573" s="81"/>
      <c r="BS573" s="81"/>
      <c r="BT573" s="81"/>
      <c r="BU573" s="81"/>
      <c r="BV573" s="81"/>
      <c r="BW573" s="81"/>
      <c r="BX573" s="81"/>
      <c r="BY573" s="81"/>
      <c r="BZ573" s="81"/>
      <c r="CA573" s="33"/>
      <c r="CB573" s="24" t="str">
        <f t="shared" si="72"/>
        <v>Riadok bude skrytý.</v>
      </c>
      <c r="CC573" s="28" t="s">
        <v>9</v>
      </c>
      <c r="CW573" s="3">
        <f>+IF(CW551+CW512=0,0,1)</f>
        <v>0</v>
      </c>
      <c r="CX573" s="3">
        <f t="shared" ref="CX573:CX592" si="77">+IF(B573="",0,1)</f>
        <v>0</v>
      </c>
      <c r="CZ573" s="3">
        <f t="shared" si="73"/>
        <v>1</v>
      </c>
      <c r="DA573" s="35">
        <f t="shared" si="75"/>
        <v>0</v>
      </c>
      <c r="DZ573" s="10"/>
    </row>
    <row r="574" spans="1:130" hidden="1" x14ac:dyDescent="0.25">
      <c r="A574" s="7"/>
      <c r="B574" s="81"/>
      <c r="C574" s="81"/>
      <c r="D574" s="81"/>
      <c r="E574" s="81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81"/>
      <c r="Z574" s="81"/>
      <c r="AA574" s="81"/>
      <c r="AB574" s="81"/>
      <c r="AC574" s="81"/>
      <c r="AD574" s="81"/>
      <c r="AE574" s="81"/>
      <c r="AF574" s="81"/>
      <c r="AG574" s="81"/>
      <c r="AH574" s="81"/>
      <c r="AI574" s="81"/>
      <c r="AJ574" s="81"/>
      <c r="AK574" s="81"/>
      <c r="AL574" s="81"/>
      <c r="AM574" s="81"/>
      <c r="AN574" s="81"/>
      <c r="AO574" s="81"/>
      <c r="AP574" s="81"/>
      <c r="AQ574" s="81"/>
      <c r="AR574" s="81"/>
      <c r="AS574" s="81"/>
      <c r="AT574" s="81"/>
      <c r="AU574" s="81"/>
      <c r="AV574" s="81"/>
      <c r="AW574" s="81"/>
      <c r="AX574" s="81"/>
      <c r="AY574" s="81"/>
      <c r="AZ574" s="81"/>
      <c r="BA574" s="81"/>
      <c r="BB574" s="81"/>
      <c r="BC574" s="81"/>
      <c r="BD574" s="81"/>
      <c r="BE574" s="81"/>
      <c r="BF574" s="81"/>
      <c r="BG574" s="81"/>
      <c r="BH574" s="81"/>
      <c r="BI574" s="81"/>
      <c r="BJ574" s="81"/>
      <c r="BK574" s="81"/>
      <c r="BL574" s="81"/>
      <c r="BM574" s="81"/>
      <c r="BN574" s="81"/>
      <c r="BO574" s="81"/>
      <c r="BP574" s="81"/>
      <c r="BQ574" s="81"/>
      <c r="BR574" s="81"/>
      <c r="BS574" s="81"/>
      <c r="BT574" s="81"/>
      <c r="BU574" s="81"/>
      <c r="BV574" s="81"/>
      <c r="BW574" s="81"/>
      <c r="BX574" s="81"/>
      <c r="BY574" s="81"/>
      <c r="BZ574" s="81"/>
      <c r="CA574" s="33"/>
      <c r="CB574" s="24" t="str">
        <f t="shared" si="72"/>
        <v>Riadok bude skrytý.</v>
      </c>
      <c r="CC574" s="28" t="s">
        <v>9</v>
      </c>
      <c r="CW574" s="3">
        <f>+IF(CW551+CW512=0,0,1)</f>
        <v>0</v>
      </c>
      <c r="CX574" s="3">
        <f t="shared" si="77"/>
        <v>0</v>
      </c>
      <c r="CZ574" s="3">
        <f t="shared" si="73"/>
        <v>1</v>
      </c>
      <c r="DA574" s="35">
        <f t="shared" si="75"/>
        <v>0</v>
      </c>
      <c r="DZ574" s="10"/>
    </row>
    <row r="575" spans="1:130" hidden="1" x14ac:dyDescent="0.25">
      <c r="A575" s="7"/>
      <c r="B575" s="81"/>
      <c r="C575" s="81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81"/>
      <c r="Z575" s="81"/>
      <c r="AA575" s="81"/>
      <c r="AB575" s="81"/>
      <c r="AC575" s="81"/>
      <c r="AD575" s="81"/>
      <c r="AE575" s="81"/>
      <c r="AF575" s="81"/>
      <c r="AG575" s="81"/>
      <c r="AH575" s="81"/>
      <c r="AI575" s="81"/>
      <c r="AJ575" s="81"/>
      <c r="AK575" s="81"/>
      <c r="AL575" s="81"/>
      <c r="AM575" s="81"/>
      <c r="AN575" s="81"/>
      <c r="AO575" s="81"/>
      <c r="AP575" s="81"/>
      <c r="AQ575" s="81"/>
      <c r="AR575" s="81"/>
      <c r="AS575" s="81"/>
      <c r="AT575" s="81"/>
      <c r="AU575" s="81"/>
      <c r="AV575" s="81"/>
      <c r="AW575" s="81"/>
      <c r="AX575" s="81"/>
      <c r="AY575" s="81"/>
      <c r="AZ575" s="81"/>
      <c r="BA575" s="81"/>
      <c r="BB575" s="81"/>
      <c r="BC575" s="81"/>
      <c r="BD575" s="81"/>
      <c r="BE575" s="81"/>
      <c r="BF575" s="81"/>
      <c r="BG575" s="81"/>
      <c r="BH575" s="81"/>
      <c r="BI575" s="81"/>
      <c r="BJ575" s="81"/>
      <c r="BK575" s="81"/>
      <c r="BL575" s="81"/>
      <c r="BM575" s="81"/>
      <c r="BN575" s="81"/>
      <c r="BO575" s="81"/>
      <c r="BP575" s="81"/>
      <c r="BQ575" s="81"/>
      <c r="BR575" s="81"/>
      <c r="BS575" s="81"/>
      <c r="BT575" s="81"/>
      <c r="BU575" s="81"/>
      <c r="BV575" s="81"/>
      <c r="BW575" s="81"/>
      <c r="BX575" s="81"/>
      <c r="BY575" s="81"/>
      <c r="BZ575" s="81"/>
      <c r="CA575" s="33"/>
      <c r="CB575" s="24" t="str">
        <f t="shared" si="72"/>
        <v>Riadok bude skrytý.</v>
      </c>
      <c r="CC575" s="28" t="s">
        <v>9</v>
      </c>
      <c r="CW575" s="3">
        <f>+IF(CW551+CW512=0,0,1)</f>
        <v>0</v>
      </c>
      <c r="CX575" s="3">
        <f t="shared" si="77"/>
        <v>0</v>
      </c>
      <c r="CZ575" s="3">
        <f t="shared" si="73"/>
        <v>1</v>
      </c>
      <c r="DA575" s="35">
        <f t="shared" si="75"/>
        <v>0</v>
      </c>
      <c r="DZ575" s="10"/>
    </row>
    <row r="576" spans="1:130" ht="15" hidden="1" customHeight="1" x14ac:dyDescent="0.25">
      <c r="A576" s="7"/>
      <c r="B576" s="81"/>
      <c r="C576" s="81"/>
      <c r="D576" s="81"/>
      <c r="E576" s="81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  <c r="AA576" s="81"/>
      <c r="AB576" s="81"/>
      <c r="AC576" s="81"/>
      <c r="AD576" s="81"/>
      <c r="AE576" s="81"/>
      <c r="AF576" s="81"/>
      <c r="AG576" s="81"/>
      <c r="AH576" s="81"/>
      <c r="AI576" s="81"/>
      <c r="AJ576" s="81"/>
      <c r="AK576" s="81"/>
      <c r="AL576" s="81"/>
      <c r="AM576" s="81"/>
      <c r="AN576" s="81"/>
      <c r="AO576" s="81"/>
      <c r="AP576" s="81"/>
      <c r="AQ576" s="81"/>
      <c r="AR576" s="81"/>
      <c r="AS576" s="81"/>
      <c r="AT576" s="81"/>
      <c r="AU576" s="81"/>
      <c r="AV576" s="81"/>
      <c r="AW576" s="81"/>
      <c r="AX576" s="81"/>
      <c r="AY576" s="81"/>
      <c r="AZ576" s="81"/>
      <c r="BA576" s="81"/>
      <c r="BB576" s="81"/>
      <c r="BC576" s="81"/>
      <c r="BD576" s="81"/>
      <c r="BE576" s="81"/>
      <c r="BF576" s="81"/>
      <c r="BG576" s="81"/>
      <c r="BH576" s="81"/>
      <c r="BI576" s="81"/>
      <c r="BJ576" s="81"/>
      <c r="BK576" s="81"/>
      <c r="BL576" s="81"/>
      <c r="BM576" s="81"/>
      <c r="BN576" s="81"/>
      <c r="BO576" s="81"/>
      <c r="BP576" s="81"/>
      <c r="BQ576" s="81"/>
      <c r="BR576" s="81"/>
      <c r="BS576" s="81"/>
      <c r="BT576" s="81"/>
      <c r="BU576" s="81"/>
      <c r="BV576" s="81"/>
      <c r="BW576" s="81"/>
      <c r="BX576" s="81"/>
      <c r="BY576" s="81"/>
      <c r="BZ576" s="81"/>
      <c r="CA576" s="33"/>
      <c r="CB576" s="24" t="str">
        <f t="shared" si="72"/>
        <v>Riadok bude skrytý.</v>
      </c>
      <c r="CC576" s="28" t="s">
        <v>9</v>
      </c>
      <c r="CW576" s="3">
        <f>+IF(CW551+CW512=0,0,1)</f>
        <v>0</v>
      </c>
      <c r="CX576" s="3">
        <f t="shared" si="77"/>
        <v>0</v>
      </c>
      <c r="CZ576" s="3">
        <f t="shared" si="73"/>
        <v>1</v>
      </c>
      <c r="DA576" s="35">
        <f t="shared" si="75"/>
        <v>0</v>
      </c>
      <c r="DZ576" s="10"/>
    </row>
    <row r="577" spans="1:130" ht="15" hidden="1" customHeight="1" x14ac:dyDescent="0.25">
      <c r="A577" s="7"/>
      <c r="B577" s="81"/>
      <c r="C577" s="81"/>
      <c r="D577" s="81"/>
      <c r="E577" s="81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81"/>
      <c r="Z577" s="81"/>
      <c r="AA577" s="81"/>
      <c r="AB577" s="81"/>
      <c r="AC577" s="81"/>
      <c r="AD577" s="81"/>
      <c r="AE577" s="81"/>
      <c r="AF577" s="81"/>
      <c r="AG577" s="81"/>
      <c r="AH577" s="81"/>
      <c r="AI577" s="81"/>
      <c r="AJ577" s="81"/>
      <c r="AK577" s="81"/>
      <c r="AL577" s="81"/>
      <c r="AM577" s="81"/>
      <c r="AN577" s="81"/>
      <c r="AO577" s="81"/>
      <c r="AP577" s="81"/>
      <c r="AQ577" s="81"/>
      <c r="AR577" s="81"/>
      <c r="AS577" s="81"/>
      <c r="AT577" s="81"/>
      <c r="AU577" s="81"/>
      <c r="AV577" s="81"/>
      <c r="AW577" s="81"/>
      <c r="AX577" s="81"/>
      <c r="AY577" s="81"/>
      <c r="AZ577" s="81"/>
      <c r="BA577" s="81"/>
      <c r="BB577" s="81"/>
      <c r="BC577" s="81"/>
      <c r="BD577" s="81"/>
      <c r="BE577" s="81"/>
      <c r="BF577" s="81"/>
      <c r="BG577" s="81"/>
      <c r="BH577" s="81"/>
      <c r="BI577" s="81"/>
      <c r="BJ577" s="81"/>
      <c r="BK577" s="81"/>
      <c r="BL577" s="81"/>
      <c r="BM577" s="81"/>
      <c r="BN577" s="81"/>
      <c r="BO577" s="81"/>
      <c r="BP577" s="81"/>
      <c r="BQ577" s="81"/>
      <c r="BR577" s="81"/>
      <c r="BS577" s="81"/>
      <c r="BT577" s="81"/>
      <c r="BU577" s="81"/>
      <c r="BV577" s="81"/>
      <c r="BW577" s="81"/>
      <c r="BX577" s="81"/>
      <c r="BY577" s="81"/>
      <c r="BZ577" s="81"/>
      <c r="CA577" s="33"/>
      <c r="CB577" s="24" t="str">
        <f t="shared" si="72"/>
        <v>Riadok bude skrytý.</v>
      </c>
      <c r="CC577" s="28" t="s">
        <v>9</v>
      </c>
      <c r="CW577" s="3">
        <f>+IF(CW551+CW512=0,0,1)</f>
        <v>0</v>
      </c>
      <c r="CX577" s="3">
        <f t="shared" si="77"/>
        <v>0</v>
      </c>
      <c r="CZ577" s="3">
        <f t="shared" si="73"/>
        <v>1</v>
      </c>
      <c r="DA577" s="35">
        <f t="shared" si="75"/>
        <v>0</v>
      </c>
      <c r="DZ577" s="10"/>
    </row>
    <row r="578" spans="1:130" hidden="1" x14ac:dyDescent="0.25">
      <c r="A578" s="7"/>
      <c r="B578" s="81"/>
      <c r="C578" s="81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  <c r="Y578" s="81"/>
      <c r="Z578" s="81"/>
      <c r="AA578" s="81"/>
      <c r="AB578" s="81"/>
      <c r="AC578" s="81"/>
      <c r="AD578" s="81"/>
      <c r="AE578" s="81"/>
      <c r="AF578" s="81"/>
      <c r="AG578" s="81"/>
      <c r="AH578" s="81"/>
      <c r="AI578" s="81"/>
      <c r="AJ578" s="81"/>
      <c r="AK578" s="81"/>
      <c r="AL578" s="81"/>
      <c r="AM578" s="81"/>
      <c r="AN578" s="81"/>
      <c r="AO578" s="81"/>
      <c r="AP578" s="81"/>
      <c r="AQ578" s="81"/>
      <c r="AR578" s="81"/>
      <c r="AS578" s="81"/>
      <c r="AT578" s="81"/>
      <c r="AU578" s="81"/>
      <c r="AV578" s="81"/>
      <c r="AW578" s="81"/>
      <c r="AX578" s="81"/>
      <c r="AY578" s="81"/>
      <c r="AZ578" s="81"/>
      <c r="BA578" s="81"/>
      <c r="BB578" s="81"/>
      <c r="BC578" s="81"/>
      <c r="BD578" s="81"/>
      <c r="BE578" s="81"/>
      <c r="BF578" s="81"/>
      <c r="BG578" s="81"/>
      <c r="BH578" s="81"/>
      <c r="BI578" s="81"/>
      <c r="BJ578" s="81"/>
      <c r="BK578" s="81"/>
      <c r="BL578" s="81"/>
      <c r="BM578" s="81"/>
      <c r="BN578" s="81"/>
      <c r="BO578" s="81"/>
      <c r="BP578" s="81"/>
      <c r="BQ578" s="81"/>
      <c r="BR578" s="81"/>
      <c r="BS578" s="81"/>
      <c r="BT578" s="81"/>
      <c r="BU578" s="81"/>
      <c r="BV578" s="81"/>
      <c r="BW578" s="81"/>
      <c r="BX578" s="81"/>
      <c r="BY578" s="81"/>
      <c r="BZ578" s="81"/>
      <c r="CA578" s="33"/>
      <c r="CB578" s="24" t="str">
        <f t="shared" si="72"/>
        <v>Riadok bude skrytý.</v>
      </c>
      <c r="CC578" s="28" t="s">
        <v>9</v>
      </c>
      <c r="CW578" s="3">
        <f>+IF(CW551+CW512=0,0,1)</f>
        <v>0</v>
      </c>
      <c r="CX578" s="3">
        <f t="shared" si="77"/>
        <v>0</v>
      </c>
      <c r="CZ578" s="3">
        <f t="shared" si="73"/>
        <v>1</v>
      </c>
      <c r="DA578" s="35">
        <f t="shared" si="75"/>
        <v>0</v>
      </c>
      <c r="DZ578" s="10"/>
    </row>
    <row r="579" spans="1:130" hidden="1" x14ac:dyDescent="0.25">
      <c r="A579" s="7"/>
      <c r="B579" s="81"/>
      <c r="C579" s="81"/>
      <c r="D579" s="81"/>
      <c r="E579" s="81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  <c r="Y579" s="81"/>
      <c r="Z579" s="81"/>
      <c r="AA579" s="81"/>
      <c r="AB579" s="81"/>
      <c r="AC579" s="81"/>
      <c r="AD579" s="81"/>
      <c r="AE579" s="81"/>
      <c r="AF579" s="81"/>
      <c r="AG579" s="81"/>
      <c r="AH579" s="81"/>
      <c r="AI579" s="81"/>
      <c r="AJ579" s="81"/>
      <c r="AK579" s="81"/>
      <c r="AL579" s="81"/>
      <c r="AM579" s="81"/>
      <c r="AN579" s="81"/>
      <c r="AO579" s="81"/>
      <c r="AP579" s="81"/>
      <c r="AQ579" s="81"/>
      <c r="AR579" s="81"/>
      <c r="AS579" s="81"/>
      <c r="AT579" s="81"/>
      <c r="AU579" s="81"/>
      <c r="AV579" s="81"/>
      <c r="AW579" s="81"/>
      <c r="AX579" s="81"/>
      <c r="AY579" s="81"/>
      <c r="AZ579" s="81"/>
      <c r="BA579" s="81"/>
      <c r="BB579" s="81"/>
      <c r="BC579" s="81"/>
      <c r="BD579" s="81"/>
      <c r="BE579" s="81"/>
      <c r="BF579" s="81"/>
      <c r="BG579" s="81"/>
      <c r="BH579" s="81"/>
      <c r="BI579" s="81"/>
      <c r="BJ579" s="81"/>
      <c r="BK579" s="81"/>
      <c r="BL579" s="81"/>
      <c r="BM579" s="81"/>
      <c r="BN579" s="81"/>
      <c r="BO579" s="81"/>
      <c r="BP579" s="81"/>
      <c r="BQ579" s="81"/>
      <c r="BR579" s="81"/>
      <c r="BS579" s="81"/>
      <c r="BT579" s="81"/>
      <c r="BU579" s="81"/>
      <c r="BV579" s="81"/>
      <c r="BW579" s="81"/>
      <c r="BX579" s="81"/>
      <c r="BY579" s="81"/>
      <c r="BZ579" s="81"/>
      <c r="CA579" s="12"/>
      <c r="CB579" s="24" t="str">
        <f t="shared" si="72"/>
        <v>Riadok bude skrytý.</v>
      </c>
      <c r="CC579" s="28" t="s">
        <v>9</v>
      </c>
      <c r="CW579" s="3">
        <f>+IF(CW551+CW512=0,0,1)</f>
        <v>0</v>
      </c>
      <c r="CX579" s="3">
        <f t="shared" si="77"/>
        <v>0</v>
      </c>
      <c r="CZ579" s="3">
        <f t="shared" si="73"/>
        <v>1</v>
      </c>
      <c r="DA579" s="35">
        <f t="shared" si="75"/>
        <v>0</v>
      </c>
      <c r="DZ579" s="10"/>
    </row>
    <row r="580" spans="1:130" hidden="1" x14ac:dyDescent="0.25">
      <c r="A580" s="7"/>
      <c r="B580" s="81"/>
      <c r="C580" s="81"/>
      <c r="D580" s="81"/>
      <c r="E580" s="81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81"/>
      <c r="Z580" s="81"/>
      <c r="AA580" s="81"/>
      <c r="AB580" s="81"/>
      <c r="AC580" s="81"/>
      <c r="AD580" s="81"/>
      <c r="AE580" s="81"/>
      <c r="AF580" s="81"/>
      <c r="AG580" s="81"/>
      <c r="AH580" s="81"/>
      <c r="AI580" s="81"/>
      <c r="AJ580" s="81"/>
      <c r="AK580" s="81"/>
      <c r="AL580" s="81"/>
      <c r="AM580" s="81"/>
      <c r="AN580" s="81"/>
      <c r="AO580" s="81"/>
      <c r="AP580" s="81"/>
      <c r="AQ580" s="81"/>
      <c r="AR580" s="81"/>
      <c r="AS580" s="81"/>
      <c r="AT580" s="81"/>
      <c r="AU580" s="81"/>
      <c r="AV580" s="81"/>
      <c r="AW580" s="81"/>
      <c r="AX580" s="81"/>
      <c r="AY580" s="81"/>
      <c r="AZ580" s="81"/>
      <c r="BA580" s="81"/>
      <c r="BB580" s="81"/>
      <c r="BC580" s="81"/>
      <c r="BD580" s="81"/>
      <c r="BE580" s="81"/>
      <c r="BF580" s="81"/>
      <c r="BG580" s="81"/>
      <c r="BH580" s="81"/>
      <c r="BI580" s="81"/>
      <c r="BJ580" s="81"/>
      <c r="BK580" s="81"/>
      <c r="BL580" s="81"/>
      <c r="BM580" s="81"/>
      <c r="BN580" s="81"/>
      <c r="BO580" s="81"/>
      <c r="BP580" s="81"/>
      <c r="BQ580" s="81"/>
      <c r="BR580" s="81"/>
      <c r="BS580" s="81"/>
      <c r="BT580" s="81"/>
      <c r="BU580" s="81"/>
      <c r="BV580" s="81"/>
      <c r="BW580" s="81"/>
      <c r="BX580" s="81"/>
      <c r="BY580" s="81"/>
      <c r="BZ580" s="81"/>
      <c r="CA580" s="8"/>
      <c r="CB580" s="24" t="str">
        <f t="shared" si="72"/>
        <v>Riadok bude skrytý.</v>
      </c>
      <c r="CC580" s="28" t="s">
        <v>9</v>
      </c>
      <c r="CW580" s="3">
        <f>+IF(CW551+CW512=0,0,1)</f>
        <v>0</v>
      </c>
      <c r="CX580" s="3">
        <f t="shared" si="77"/>
        <v>0</v>
      </c>
      <c r="CZ580" s="3">
        <f t="shared" si="73"/>
        <v>1</v>
      </c>
      <c r="DA580" s="35">
        <f t="shared" si="75"/>
        <v>0</v>
      </c>
      <c r="DZ580" s="10"/>
    </row>
    <row r="581" spans="1:130" hidden="1" x14ac:dyDescent="0.25">
      <c r="A581" s="7"/>
      <c r="B581" s="81"/>
      <c r="C581" s="81"/>
      <c r="D581" s="81"/>
      <c r="E581" s="81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  <c r="Y581" s="81"/>
      <c r="Z581" s="81"/>
      <c r="AA581" s="81"/>
      <c r="AB581" s="81"/>
      <c r="AC581" s="81"/>
      <c r="AD581" s="81"/>
      <c r="AE581" s="81"/>
      <c r="AF581" s="81"/>
      <c r="AG581" s="81"/>
      <c r="AH581" s="81"/>
      <c r="AI581" s="81"/>
      <c r="AJ581" s="81"/>
      <c r="AK581" s="81"/>
      <c r="AL581" s="81"/>
      <c r="AM581" s="81"/>
      <c r="AN581" s="81"/>
      <c r="AO581" s="81"/>
      <c r="AP581" s="81"/>
      <c r="AQ581" s="81"/>
      <c r="AR581" s="81"/>
      <c r="AS581" s="81"/>
      <c r="AT581" s="81"/>
      <c r="AU581" s="81"/>
      <c r="AV581" s="81"/>
      <c r="AW581" s="81"/>
      <c r="AX581" s="81"/>
      <c r="AY581" s="81"/>
      <c r="AZ581" s="81"/>
      <c r="BA581" s="81"/>
      <c r="BB581" s="81"/>
      <c r="BC581" s="81"/>
      <c r="BD581" s="81"/>
      <c r="BE581" s="81"/>
      <c r="BF581" s="81"/>
      <c r="BG581" s="81"/>
      <c r="BH581" s="81"/>
      <c r="BI581" s="81"/>
      <c r="BJ581" s="81"/>
      <c r="BK581" s="81"/>
      <c r="BL581" s="81"/>
      <c r="BM581" s="81"/>
      <c r="BN581" s="81"/>
      <c r="BO581" s="81"/>
      <c r="BP581" s="81"/>
      <c r="BQ581" s="81"/>
      <c r="BR581" s="81"/>
      <c r="BS581" s="81"/>
      <c r="BT581" s="81"/>
      <c r="BU581" s="81"/>
      <c r="BV581" s="81"/>
      <c r="BW581" s="81"/>
      <c r="BX581" s="81"/>
      <c r="BY581" s="81"/>
      <c r="BZ581" s="81"/>
      <c r="CA581" s="8"/>
      <c r="CB581" s="24" t="str">
        <f t="shared" ref="CB581:CB644" si="78">+IF(DA581=0,"Riadok bude skrytý.","Riadok bude vidieť.")</f>
        <v>Riadok bude skrytý.</v>
      </c>
      <c r="CC581" s="28" t="s">
        <v>9</v>
      </c>
      <c r="CF581" s="34"/>
      <c r="CW581" s="3">
        <f>+IF(CW551+CW512=0,0,1)</f>
        <v>0</v>
      </c>
      <c r="CX581" s="3">
        <f t="shared" si="77"/>
        <v>0</v>
      </c>
      <c r="CZ581" s="3">
        <f t="shared" ref="CZ581:CZ644" si="79">IF(CC581="",1,IF(CC581="Chcem skryť riadok.",0,1))</f>
        <v>1</v>
      </c>
      <c r="DA581" s="35">
        <f t="shared" si="75"/>
        <v>0</v>
      </c>
      <c r="DZ581" s="10"/>
    </row>
    <row r="582" spans="1:130" hidden="1" x14ac:dyDescent="0.25">
      <c r="A582" s="7"/>
      <c r="B582" s="81"/>
      <c r="C582" s="81"/>
      <c r="D582" s="81"/>
      <c r="E582" s="81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  <c r="Y582" s="81"/>
      <c r="Z582" s="81"/>
      <c r="AA582" s="81"/>
      <c r="AB582" s="81"/>
      <c r="AC582" s="81"/>
      <c r="AD582" s="81"/>
      <c r="AE582" s="81"/>
      <c r="AF582" s="81"/>
      <c r="AG582" s="81"/>
      <c r="AH582" s="81"/>
      <c r="AI582" s="81"/>
      <c r="AJ582" s="81"/>
      <c r="AK582" s="81"/>
      <c r="AL582" s="81"/>
      <c r="AM582" s="81"/>
      <c r="AN582" s="81"/>
      <c r="AO582" s="81"/>
      <c r="AP582" s="81"/>
      <c r="AQ582" s="81"/>
      <c r="AR582" s="81"/>
      <c r="AS582" s="81"/>
      <c r="AT582" s="81"/>
      <c r="AU582" s="81"/>
      <c r="AV582" s="81"/>
      <c r="AW582" s="81"/>
      <c r="AX582" s="81"/>
      <c r="AY582" s="81"/>
      <c r="AZ582" s="81"/>
      <c r="BA582" s="81"/>
      <c r="BB582" s="81"/>
      <c r="BC582" s="81"/>
      <c r="BD582" s="81"/>
      <c r="BE582" s="81"/>
      <c r="BF582" s="81"/>
      <c r="BG582" s="81"/>
      <c r="BH582" s="81"/>
      <c r="BI582" s="81"/>
      <c r="BJ582" s="81"/>
      <c r="BK582" s="81"/>
      <c r="BL582" s="81"/>
      <c r="BM582" s="81"/>
      <c r="BN582" s="81"/>
      <c r="BO582" s="81"/>
      <c r="BP582" s="81"/>
      <c r="BQ582" s="81"/>
      <c r="BR582" s="81"/>
      <c r="BS582" s="81"/>
      <c r="BT582" s="81"/>
      <c r="BU582" s="81"/>
      <c r="BV582" s="81"/>
      <c r="BW582" s="81"/>
      <c r="BX582" s="81"/>
      <c r="BY582" s="81"/>
      <c r="BZ582" s="81"/>
      <c r="CA582" s="8"/>
      <c r="CB582" s="24" t="str">
        <f t="shared" si="78"/>
        <v>Riadok bude skrytý.</v>
      </c>
      <c r="CC582" s="28" t="s">
        <v>9</v>
      </c>
      <c r="CW582" s="3">
        <f>+IF(CW551+CW512=0,0,1)</f>
        <v>0</v>
      </c>
      <c r="CX582" s="3">
        <f t="shared" si="77"/>
        <v>0</v>
      </c>
      <c r="CZ582" s="3">
        <f t="shared" si="79"/>
        <v>1</v>
      </c>
      <c r="DA582" s="35">
        <f t="shared" si="75"/>
        <v>0</v>
      </c>
      <c r="DZ582" s="10"/>
    </row>
    <row r="583" spans="1:130" hidden="1" x14ac:dyDescent="0.25">
      <c r="A583" s="7"/>
      <c r="B583" s="81"/>
      <c r="C583" s="81"/>
      <c r="D583" s="81"/>
      <c r="E583" s="81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  <c r="Y583" s="81"/>
      <c r="Z583" s="81"/>
      <c r="AA583" s="81"/>
      <c r="AB583" s="81"/>
      <c r="AC583" s="81"/>
      <c r="AD583" s="81"/>
      <c r="AE583" s="81"/>
      <c r="AF583" s="81"/>
      <c r="AG583" s="81"/>
      <c r="AH583" s="81"/>
      <c r="AI583" s="81"/>
      <c r="AJ583" s="81"/>
      <c r="AK583" s="81"/>
      <c r="AL583" s="81"/>
      <c r="AM583" s="81"/>
      <c r="AN583" s="81"/>
      <c r="AO583" s="81"/>
      <c r="AP583" s="81"/>
      <c r="AQ583" s="81"/>
      <c r="AR583" s="81"/>
      <c r="AS583" s="81"/>
      <c r="AT583" s="81"/>
      <c r="AU583" s="81"/>
      <c r="AV583" s="81"/>
      <c r="AW583" s="81"/>
      <c r="AX583" s="81"/>
      <c r="AY583" s="81"/>
      <c r="AZ583" s="81"/>
      <c r="BA583" s="81"/>
      <c r="BB583" s="81"/>
      <c r="BC583" s="81"/>
      <c r="BD583" s="81"/>
      <c r="BE583" s="81"/>
      <c r="BF583" s="81"/>
      <c r="BG583" s="81"/>
      <c r="BH583" s="81"/>
      <c r="BI583" s="81"/>
      <c r="BJ583" s="81"/>
      <c r="BK583" s="81"/>
      <c r="BL583" s="81"/>
      <c r="BM583" s="81"/>
      <c r="BN583" s="81"/>
      <c r="BO583" s="81"/>
      <c r="BP583" s="81"/>
      <c r="BQ583" s="81"/>
      <c r="BR583" s="81"/>
      <c r="BS583" s="81"/>
      <c r="BT583" s="81"/>
      <c r="BU583" s="81"/>
      <c r="BV583" s="81"/>
      <c r="BW583" s="81"/>
      <c r="BX583" s="81"/>
      <c r="BY583" s="81"/>
      <c r="BZ583" s="81"/>
      <c r="CA583" s="33"/>
      <c r="CB583" s="24" t="str">
        <f t="shared" si="78"/>
        <v>Riadok bude skrytý.</v>
      </c>
      <c r="CC583" s="28" t="s">
        <v>9</v>
      </c>
      <c r="CW583" s="3">
        <f>+IF(CW551+CW512=0,0,1)</f>
        <v>0</v>
      </c>
      <c r="CX583" s="3">
        <f t="shared" si="77"/>
        <v>0</v>
      </c>
      <c r="CZ583" s="3">
        <f t="shared" si="79"/>
        <v>1</v>
      </c>
      <c r="DA583" s="35">
        <f t="shared" si="75"/>
        <v>0</v>
      </c>
      <c r="DZ583" s="10"/>
    </row>
    <row r="584" spans="1:130" hidden="1" x14ac:dyDescent="0.25">
      <c r="A584" s="7"/>
      <c r="B584" s="81"/>
      <c r="C584" s="81"/>
      <c r="D584" s="81"/>
      <c r="E584" s="81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  <c r="Y584" s="81"/>
      <c r="Z584" s="81"/>
      <c r="AA584" s="81"/>
      <c r="AB584" s="81"/>
      <c r="AC584" s="81"/>
      <c r="AD584" s="81"/>
      <c r="AE584" s="81"/>
      <c r="AF584" s="81"/>
      <c r="AG584" s="81"/>
      <c r="AH584" s="81"/>
      <c r="AI584" s="81"/>
      <c r="AJ584" s="81"/>
      <c r="AK584" s="81"/>
      <c r="AL584" s="81"/>
      <c r="AM584" s="81"/>
      <c r="AN584" s="81"/>
      <c r="AO584" s="81"/>
      <c r="AP584" s="81"/>
      <c r="AQ584" s="81"/>
      <c r="AR584" s="81"/>
      <c r="AS584" s="81"/>
      <c r="AT584" s="81"/>
      <c r="AU584" s="81"/>
      <c r="AV584" s="81"/>
      <c r="AW584" s="81"/>
      <c r="AX584" s="81"/>
      <c r="AY584" s="81"/>
      <c r="AZ584" s="81"/>
      <c r="BA584" s="81"/>
      <c r="BB584" s="81"/>
      <c r="BC584" s="81"/>
      <c r="BD584" s="81"/>
      <c r="BE584" s="81"/>
      <c r="BF584" s="81"/>
      <c r="BG584" s="81"/>
      <c r="BH584" s="81"/>
      <c r="BI584" s="81"/>
      <c r="BJ584" s="81"/>
      <c r="BK584" s="81"/>
      <c r="BL584" s="81"/>
      <c r="BM584" s="81"/>
      <c r="BN584" s="81"/>
      <c r="BO584" s="81"/>
      <c r="BP584" s="81"/>
      <c r="BQ584" s="81"/>
      <c r="BR584" s="81"/>
      <c r="BS584" s="81"/>
      <c r="BT584" s="81"/>
      <c r="BU584" s="81"/>
      <c r="BV584" s="81"/>
      <c r="BW584" s="81"/>
      <c r="BX584" s="81"/>
      <c r="BY584" s="81"/>
      <c r="BZ584" s="81"/>
      <c r="CA584" s="43"/>
      <c r="CB584" s="24" t="str">
        <f t="shared" si="78"/>
        <v>Riadok bude skrytý.</v>
      </c>
      <c r="CC584" s="28" t="s">
        <v>9</v>
      </c>
      <c r="CW584" s="3">
        <f>+IF(CW551+CW512=0,0,1)</f>
        <v>0</v>
      </c>
      <c r="CX584" s="3">
        <f t="shared" si="77"/>
        <v>0</v>
      </c>
      <c r="CZ584" s="3">
        <f t="shared" si="79"/>
        <v>1</v>
      </c>
      <c r="DA584" s="35">
        <f t="shared" si="75"/>
        <v>0</v>
      </c>
      <c r="DZ584" s="10"/>
    </row>
    <row r="585" spans="1:130" hidden="1" x14ac:dyDescent="0.25">
      <c r="A585" s="7"/>
      <c r="B585" s="81"/>
      <c r="C585" s="81"/>
      <c r="D585" s="81"/>
      <c r="E585" s="81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  <c r="Y585" s="81"/>
      <c r="Z585" s="81"/>
      <c r="AA585" s="81"/>
      <c r="AB585" s="81"/>
      <c r="AC585" s="81"/>
      <c r="AD585" s="81"/>
      <c r="AE585" s="81"/>
      <c r="AF585" s="81"/>
      <c r="AG585" s="81"/>
      <c r="AH585" s="81"/>
      <c r="AI585" s="81"/>
      <c r="AJ585" s="81"/>
      <c r="AK585" s="81"/>
      <c r="AL585" s="81"/>
      <c r="AM585" s="81"/>
      <c r="AN585" s="81"/>
      <c r="AO585" s="81"/>
      <c r="AP585" s="81"/>
      <c r="AQ585" s="81"/>
      <c r="AR585" s="81"/>
      <c r="AS585" s="81"/>
      <c r="AT585" s="81"/>
      <c r="AU585" s="81"/>
      <c r="AV585" s="81"/>
      <c r="AW585" s="81"/>
      <c r="AX585" s="81"/>
      <c r="AY585" s="81"/>
      <c r="AZ585" s="81"/>
      <c r="BA585" s="81"/>
      <c r="BB585" s="81"/>
      <c r="BC585" s="81"/>
      <c r="BD585" s="81"/>
      <c r="BE585" s="81"/>
      <c r="BF585" s="81"/>
      <c r="BG585" s="81"/>
      <c r="BH585" s="81"/>
      <c r="BI585" s="81"/>
      <c r="BJ585" s="81"/>
      <c r="BK585" s="81"/>
      <c r="BL585" s="81"/>
      <c r="BM585" s="81"/>
      <c r="BN585" s="81"/>
      <c r="BO585" s="81"/>
      <c r="BP585" s="81"/>
      <c r="BQ585" s="81"/>
      <c r="BR585" s="81"/>
      <c r="BS585" s="81"/>
      <c r="BT585" s="81"/>
      <c r="BU585" s="81"/>
      <c r="BV585" s="81"/>
      <c r="BW585" s="81"/>
      <c r="BX585" s="81"/>
      <c r="BY585" s="81"/>
      <c r="BZ585" s="81"/>
      <c r="CA585" s="33"/>
      <c r="CB585" s="24" t="str">
        <f t="shared" si="78"/>
        <v>Riadok bude skrytý.</v>
      </c>
      <c r="CC585" s="28" t="s">
        <v>9</v>
      </c>
      <c r="CW585" s="3">
        <f>+IF(CW551+CW512=0,0,1)</f>
        <v>0</v>
      </c>
      <c r="CX585" s="3">
        <f t="shared" si="77"/>
        <v>0</v>
      </c>
      <c r="CZ585" s="3">
        <f t="shared" si="79"/>
        <v>1</v>
      </c>
      <c r="DA585" s="35">
        <f t="shared" si="75"/>
        <v>0</v>
      </c>
      <c r="DZ585" s="10"/>
    </row>
    <row r="586" spans="1:130" hidden="1" x14ac:dyDescent="0.25">
      <c r="A586" s="7"/>
      <c r="B586" s="81"/>
      <c r="C586" s="81"/>
      <c r="D586" s="81"/>
      <c r="E586" s="81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  <c r="Y586" s="81"/>
      <c r="Z586" s="81"/>
      <c r="AA586" s="81"/>
      <c r="AB586" s="81"/>
      <c r="AC586" s="81"/>
      <c r="AD586" s="81"/>
      <c r="AE586" s="81"/>
      <c r="AF586" s="81"/>
      <c r="AG586" s="81"/>
      <c r="AH586" s="81"/>
      <c r="AI586" s="81"/>
      <c r="AJ586" s="81"/>
      <c r="AK586" s="81"/>
      <c r="AL586" s="81"/>
      <c r="AM586" s="81"/>
      <c r="AN586" s="81"/>
      <c r="AO586" s="81"/>
      <c r="AP586" s="81"/>
      <c r="AQ586" s="81"/>
      <c r="AR586" s="81"/>
      <c r="AS586" s="81"/>
      <c r="AT586" s="81"/>
      <c r="AU586" s="81"/>
      <c r="AV586" s="81"/>
      <c r="AW586" s="81"/>
      <c r="AX586" s="81"/>
      <c r="AY586" s="81"/>
      <c r="AZ586" s="81"/>
      <c r="BA586" s="81"/>
      <c r="BB586" s="81"/>
      <c r="BC586" s="81"/>
      <c r="BD586" s="81"/>
      <c r="BE586" s="81"/>
      <c r="BF586" s="81"/>
      <c r="BG586" s="81"/>
      <c r="BH586" s="81"/>
      <c r="BI586" s="81"/>
      <c r="BJ586" s="81"/>
      <c r="BK586" s="81"/>
      <c r="BL586" s="81"/>
      <c r="BM586" s="81"/>
      <c r="BN586" s="81"/>
      <c r="BO586" s="81"/>
      <c r="BP586" s="81"/>
      <c r="BQ586" s="81"/>
      <c r="BR586" s="81"/>
      <c r="BS586" s="81"/>
      <c r="BT586" s="81"/>
      <c r="BU586" s="81"/>
      <c r="BV586" s="81"/>
      <c r="BW586" s="81"/>
      <c r="BX586" s="81"/>
      <c r="BY586" s="81"/>
      <c r="BZ586" s="81"/>
      <c r="CA586" s="33"/>
      <c r="CB586" s="24" t="str">
        <f t="shared" si="78"/>
        <v>Riadok bude skrytý.</v>
      </c>
      <c r="CC586" s="28" t="s">
        <v>9</v>
      </c>
      <c r="CW586" s="3">
        <f>+IF(CW551+CW512=0,0,1)</f>
        <v>0</v>
      </c>
      <c r="CX586" s="3">
        <f t="shared" si="77"/>
        <v>0</v>
      </c>
      <c r="CZ586" s="3">
        <f t="shared" si="79"/>
        <v>1</v>
      </c>
      <c r="DA586" s="35">
        <f t="shared" si="75"/>
        <v>0</v>
      </c>
      <c r="DZ586" s="10"/>
    </row>
    <row r="587" spans="1:130" hidden="1" x14ac:dyDescent="0.25">
      <c r="A587" s="7"/>
      <c r="B587" s="81"/>
      <c r="C587" s="81"/>
      <c r="D587" s="81"/>
      <c r="E587" s="81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  <c r="Y587" s="81"/>
      <c r="Z587" s="81"/>
      <c r="AA587" s="81"/>
      <c r="AB587" s="81"/>
      <c r="AC587" s="81"/>
      <c r="AD587" s="81"/>
      <c r="AE587" s="81"/>
      <c r="AF587" s="81"/>
      <c r="AG587" s="81"/>
      <c r="AH587" s="81"/>
      <c r="AI587" s="81"/>
      <c r="AJ587" s="81"/>
      <c r="AK587" s="81"/>
      <c r="AL587" s="81"/>
      <c r="AM587" s="81"/>
      <c r="AN587" s="81"/>
      <c r="AO587" s="81"/>
      <c r="AP587" s="81"/>
      <c r="AQ587" s="81"/>
      <c r="AR587" s="81"/>
      <c r="AS587" s="81"/>
      <c r="AT587" s="81"/>
      <c r="AU587" s="81"/>
      <c r="AV587" s="81"/>
      <c r="AW587" s="81"/>
      <c r="AX587" s="81"/>
      <c r="AY587" s="81"/>
      <c r="AZ587" s="81"/>
      <c r="BA587" s="81"/>
      <c r="BB587" s="81"/>
      <c r="BC587" s="81"/>
      <c r="BD587" s="81"/>
      <c r="BE587" s="81"/>
      <c r="BF587" s="81"/>
      <c r="BG587" s="81"/>
      <c r="BH587" s="81"/>
      <c r="BI587" s="81"/>
      <c r="BJ587" s="81"/>
      <c r="BK587" s="81"/>
      <c r="BL587" s="81"/>
      <c r="BM587" s="81"/>
      <c r="BN587" s="81"/>
      <c r="BO587" s="81"/>
      <c r="BP587" s="81"/>
      <c r="BQ587" s="81"/>
      <c r="BR587" s="81"/>
      <c r="BS587" s="81"/>
      <c r="BT587" s="81"/>
      <c r="BU587" s="81"/>
      <c r="BV587" s="81"/>
      <c r="BW587" s="81"/>
      <c r="BX587" s="81"/>
      <c r="BY587" s="81"/>
      <c r="BZ587" s="81"/>
      <c r="CA587" s="43"/>
      <c r="CB587" s="24" t="str">
        <f t="shared" si="78"/>
        <v>Riadok bude skrytý.</v>
      </c>
      <c r="CC587" s="28" t="s">
        <v>9</v>
      </c>
      <c r="CW587" s="3">
        <f>+IF(CW551+CW512=0,0,1)</f>
        <v>0</v>
      </c>
      <c r="CX587" s="3">
        <f t="shared" si="77"/>
        <v>0</v>
      </c>
      <c r="CZ587" s="3">
        <f t="shared" si="79"/>
        <v>1</v>
      </c>
      <c r="DA587" s="35">
        <f t="shared" si="75"/>
        <v>0</v>
      </c>
      <c r="DZ587" s="10"/>
    </row>
    <row r="588" spans="1:130" hidden="1" x14ac:dyDescent="0.25">
      <c r="A588" s="7"/>
      <c r="B588" s="81"/>
      <c r="C588" s="81"/>
      <c r="D588" s="81"/>
      <c r="E588" s="81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  <c r="Y588" s="81"/>
      <c r="Z588" s="81"/>
      <c r="AA588" s="81"/>
      <c r="AB588" s="81"/>
      <c r="AC588" s="81"/>
      <c r="AD588" s="81"/>
      <c r="AE588" s="81"/>
      <c r="AF588" s="81"/>
      <c r="AG588" s="81"/>
      <c r="AH588" s="81"/>
      <c r="AI588" s="81"/>
      <c r="AJ588" s="81"/>
      <c r="AK588" s="81"/>
      <c r="AL588" s="81"/>
      <c r="AM588" s="81"/>
      <c r="AN588" s="81"/>
      <c r="AO588" s="81"/>
      <c r="AP588" s="81"/>
      <c r="AQ588" s="81"/>
      <c r="AR588" s="81"/>
      <c r="AS588" s="81"/>
      <c r="AT588" s="81"/>
      <c r="AU588" s="81"/>
      <c r="AV588" s="81"/>
      <c r="AW588" s="81"/>
      <c r="AX588" s="81"/>
      <c r="AY588" s="81"/>
      <c r="AZ588" s="81"/>
      <c r="BA588" s="81"/>
      <c r="BB588" s="81"/>
      <c r="BC588" s="81"/>
      <c r="BD588" s="81"/>
      <c r="BE588" s="81"/>
      <c r="BF588" s="81"/>
      <c r="BG588" s="81"/>
      <c r="BH588" s="81"/>
      <c r="BI588" s="81"/>
      <c r="BJ588" s="81"/>
      <c r="BK588" s="81"/>
      <c r="BL588" s="81"/>
      <c r="BM588" s="81"/>
      <c r="BN588" s="81"/>
      <c r="BO588" s="81"/>
      <c r="BP588" s="81"/>
      <c r="BQ588" s="81"/>
      <c r="BR588" s="81"/>
      <c r="BS588" s="81"/>
      <c r="BT588" s="81"/>
      <c r="BU588" s="81"/>
      <c r="BV588" s="81"/>
      <c r="BW588" s="81"/>
      <c r="BX588" s="81"/>
      <c r="BY588" s="81"/>
      <c r="BZ588" s="81"/>
      <c r="CA588" s="43"/>
      <c r="CB588" s="24" t="str">
        <f t="shared" si="78"/>
        <v>Riadok bude skrytý.</v>
      </c>
      <c r="CC588" s="28" t="s">
        <v>9</v>
      </c>
      <c r="CW588" s="3">
        <f>+IF(CW551+CW512=0,0,1)</f>
        <v>0</v>
      </c>
      <c r="CX588" s="3">
        <f t="shared" si="77"/>
        <v>0</v>
      </c>
      <c r="CZ588" s="3">
        <f t="shared" si="79"/>
        <v>1</v>
      </c>
      <c r="DA588" s="35">
        <f t="shared" si="75"/>
        <v>0</v>
      </c>
      <c r="DZ588" s="10"/>
    </row>
    <row r="589" spans="1:130" hidden="1" x14ac:dyDescent="0.25">
      <c r="A589" s="7"/>
      <c r="B589" s="81"/>
      <c r="C589" s="81"/>
      <c r="D589" s="81"/>
      <c r="E589" s="81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  <c r="Y589" s="81"/>
      <c r="Z589" s="81"/>
      <c r="AA589" s="81"/>
      <c r="AB589" s="81"/>
      <c r="AC589" s="81"/>
      <c r="AD589" s="81"/>
      <c r="AE589" s="81"/>
      <c r="AF589" s="81"/>
      <c r="AG589" s="81"/>
      <c r="AH589" s="81"/>
      <c r="AI589" s="81"/>
      <c r="AJ589" s="81"/>
      <c r="AK589" s="81"/>
      <c r="AL589" s="81"/>
      <c r="AM589" s="81"/>
      <c r="AN589" s="81"/>
      <c r="AO589" s="81"/>
      <c r="AP589" s="81"/>
      <c r="AQ589" s="81"/>
      <c r="AR589" s="81"/>
      <c r="AS589" s="81"/>
      <c r="AT589" s="81"/>
      <c r="AU589" s="81"/>
      <c r="AV589" s="81"/>
      <c r="AW589" s="81"/>
      <c r="AX589" s="81"/>
      <c r="AY589" s="81"/>
      <c r="AZ589" s="81"/>
      <c r="BA589" s="81"/>
      <c r="BB589" s="81"/>
      <c r="BC589" s="81"/>
      <c r="BD589" s="81"/>
      <c r="BE589" s="81"/>
      <c r="BF589" s="81"/>
      <c r="BG589" s="81"/>
      <c r="BH589" s="81"/>
      <c r="BI589" s="81"/>
      <c r="BJ589" s="81"/>
      <c r="BK589" s="81"/>
      <c r="BL589" s="81"/>
      <c r="BM589" s="81"/>
      <c r="BN589" s="81"/>
      <c r="BO589" s="81"/>
      <c r="BP589" s="81"/>
      <c r="BQ589" s="81"/>
      <c r="BR589" s="81"/>
      <c r="BS589" s="81"/>
      <c r="BT589" s="81"/>
      <c r="BU589" s="81"/>
      <c r="BV589" s="81"/>
      <c r="BW589" s="81"/>
      <c r="BX589" s="81"/>
      <c r="BY589" s="81"/>
      <c r="BZ589" s="81"/>
      <c r="CA589" s="8"/>
      <c r="CB589" s="24" t="str">
        <f t="shared" si="78"/>
        <v>Riadok bude skrytý.</v>
      </c>
      <c r="CC589" s="28" t="s">
        <v>9</v>
      </c>
      <c r="CW589" s="3">
        <f>+IF(CW551+CW512=0,0,1)</f>
        <v>0</v>
      </c>
      <c r="CX589" s="3">
        <f t="shared" si="77"/>
        <v>0</v>
      </c>
      <c r="CZ589" s="3">
        <f t="shared" si="79"/>
        <v>1</v>
      </c>
      <c r="DA589" s="35">
        <f t="shared" si="75"/>
        <v>0</v>
      </c>
      <c r="DZ589" s="10"/>
    </row>
    <row r="590" spans="1:130" hidden="1" x14ac:dyDescent="0.25">
      <c r="A590" s="7"/>
      <c r="B590" s="81"/>
      <c r="C590" s="81"/>
      <c r="D590" s="81"/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  <c r="Y590" s="81"/>
      <c r="Z590" s="81"/>
      <c r="AA590" s="81"/>
      <c r="AB590" s="81"/>
      <c r="AC590" s="81"/>
      <c r="AD590" s="81"/>
      <c r="AE590" s="81"/>
      <c r="AF590" s="81"/>
      <c r="AG590" s="81"/>
      <c r="AH590" s="81"/>
      <c r="AI590" s="81"/>
      <c r="AJ590" s="81"/>
      <c r="AK590" s="81"/>
      <c r="AL590" s="81"/>
      <c r="AM590" s="81"/>
      <c r="AN590" s="81"/>
      <c r="AO590" s="81"/>
      <c r="AP590" s="81"/>
      <c r="AQ590" s="81"/>
      <c r="AR590" s="81"/>
      <c r="AS590" s="81"/>
      <c r="AT590" s="81"/>
      <c r="AU590" s="81"/>
      <c r="AV590" s="81"/>
      <c r="AW590" s="81"/>
      <c r="AX590" s="81"/>
      <c r="AY590" s="81"/>
      <c r="AZ590" s="81"/>
      <c r="BA590" s="81"/>
      <c r="BB590" s="81"/>
      <c r="BC590" s="81"/>
      <c r="BD590" s="81"/>
      <c r="BE590" s="81"/>
      <c r="BF590" s="81"/>
      <c r="BG590" s="81"/>
      <c r="BH590" s="81"/>
      <c r="BI590" s="81"/>
      <c r="BJ590" s="81"/>
      <c r="BK590" s="81"/>
      <c r="BL590" s="81"/>
      <c r="BM590" s="81"/>
      <c r="BN590" s="81"/>
      <c r="BO590" s="81"/>
      <c r="BP590" s="81"/>
      <c r="BQ590" s="81"/>
      <c r="BR590" s="81"/>
      <c r="BS590" s="81"/>
      <c r="BT590" s="81"/>
      <c r="BU590" s="81"/>
      <c r="BV590" s="81"/>
      <c r="BW590" s="81"/>
      <c r="BX590" s="81"/>
      <c r="BY590" s="81"/>
      <c r="BZ590" s="81"/>
      <c r="CA590" s="12"/>
      <c r="CB590" s="24" t="str">
        <f t="shared" si="78"/>
        <v>Riadok bude skrytý.</v>
      </c>
      <c r="CC590" s="28" t="s">
        <v>9</v>
      </c>
      <c r="CW590" s="3">
        <f>+IF(CW551+CW512=0,0,1)</f>
        <v>0</v>
      </c>
      <c r="CX590" s="3">
        <f t="shared" si="77"/>
        <v>0</v>
      </c>
      <c r="CZ590" s="3">
        <f t="shared" si="79"/>
        <v>1</v>
      </c>
      <c r="DA590" s="35">
        <f t="shared" si="75"/>
        <v>0</v>
      </c>
      <c r="DZ590" s="10"/>
    </row>
    <row r="591" spans="1:130" hidden="1" x14ac:dyDescent="0.25">
      <c r="A591" s="7"/>
      <c r="B591" s="81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  <c r="Y591" s="81"/>
      <c r="Z591" s="81"/>
      <c r="AA591" s="81"/>
      <c r="AB591" s="81"/>
      <c r="AC591" s="81"/>
      <c r="AD591" s="81"/>
      <c r="AE591" s="81"/>
      <c r="AF591" s="81"/>
      <c r="AG591" s="81"/>
      <c r="AH591" s="81"/>
      <c r="AI591" s="81"/>
      <c r="AJ591" s="81"/>
      <c r="AK591" s="81"/>
      <c r="AL591" s="81"/>
      <c r="AM591" s="81"/>
      <c r="AN591" s="81"/>
      <c r="AO591" s="81"/>
      <c r="AP591" s="81"/>
      <c r="AQ591" s="81"/>
      <c r="AR591" s="81"/>
      <c r="AS591" s="81"/>
      <c r="AT591" s="81"/>
      <c r="AU591" s="81"/>
      <c r="AV591" s="81"/>
      <c r="AW591" s="81"/>
      <c r="AX591" s="81"/>
      <c r="AY591" s="81"/>
      <c r="AZ591" s="81"/>
      <c r="BA591" s="81"/>
      <c r="BB591" s="81"/>
      <c r="BC591" s="81"/>
      <c r="BD591" s="81"/>
      <c r="BE591" s="81"/>
      <c r="BF591" s="81"/>
      <c r="BG591" s="81"/>
      <c r="BH591" s="81"/>
      <c r="BI591" s="81"/>
      <c r="BJ591" s="81"/>
      <c r="BK591" s="81"/>
      <c r="BL591" s="81"/>
      <c r="BM591" s="81"/>
      <c r="BN591" s="81"/>
      <c r="BO591" s="81"/>
      <c r="BP591" s="81"/>
      <c r="BQ591" s="81"/>
      <c r="BR591" s="81"/>
      <c r="BS591" s="81"/>
      <c r="BT591" s="81"/>
      <c r="BU591" s="81"/>
      <c r="BV591" s="81"/>
      <c r="BW591" s="81"/>
      <c r="BX591" s="81"/>
      <c r="BY591" s="81"/>
      <c r="BZ591" s="81"/>
      <c r="CA591" s="8"/>
      <c r="CB591" s="24" t="str">
        <f t="shared" si="78"/>
        <v>Riadok bude skrytý.</v>
      </c>
      <c r="CC591" s="28" t="s">
        <v>9</v>
      </c>
      <c r="CW591" s="3">
        <f>+IF(CW551+CW512=0,0,1)</f>
        <v>0</v>
      </c>
      <c r="CX591" s="3">
        <f t="shared" si="77"/>
        <v>0</v>
      </c>
      <c r="CZ591" s="3">
        <f t="shared" si="79"/>
        <v>1</v>
      </c>
      <c r="DA591" s="35">
        <f t="shared" si="75"/>
        <v>0</v>
      </c>
      <c r="DZ591" s="10"/>
    </row>
    <row r="592" spans="1:130" hidden="1" x14ac:dyDescent="0.25">
      <c r="A592" s="7"/>
      <c r="B592" s="81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  <c r="Y592" s="81"/>
      <c r="Z592" s="81"/>
      <c r="AA592" s="81"/>
      <c r="AB592" s="81"/>
      <c r="AC592" s="81"/>
      <c r="AD592" s="81"/>
      <c r="AE592" s="81"/>
      <c r="AF592" s="81"/>
      <c r="AG592" s="81"/>
      <c r="AH592" s="81"/>
      <c r="AI592" s="81"/>
      <c r="AJ592" s="81"/>
      <c r="AK592" s="81"/>
      <c r="AL592" s="81"/>
      <c r="AM592" s="81"/>
      <c r="AN592" s="81"/>
      <c r="AO592" s="81"/>
      <c r="AP592" s="81"/>
      <c r="AQ592" s="81"/>
      <c r="AR592" s="81"/>
      <c r="AS592" s="81"/>
      <c r="AT592" s="81"/>
      <c r="AU592" s="81"/>
      <c r="AV592" s="81"/>
      <c r="AW592" s="81"/>
      <c r="AX592" s="81"/>
      <c r="AY592" s="81"/>
      <c r="AZ592" s="81"/>
      <c r="BA592" s="81"/>
      <c r="BB592" s="81"/>
      <c r="BC592" s="81"/>
      <c r="BD592" s="81"/>
      <c r="BE592" s="81"/>
      <c r="BF592" s="81"/>
      <c r="BG592" s="81"/>
      <c r="BH592" s="81"/>
      <c r="BI592" s="81"/>
      <c r="BJ592" s="81"/>
      <c r="BK592" s="81"/>
      <c r="BL592" s="81"/>
      <c r="BM592" s="81"/>
      <c r="BN592" s="81"/>
      <c r="BO592" s="81"/>
      <c r="BP592" s="81"/>
      <c r="BQ592" s="81"/>
      <c r="BR592" s="81"/>
      <c r="BS592" s="81"/>
      <c r="BT592" s="81"/>
      <c r="BU592" s="81"/>
      <c r="BV592" s="81"/>
      <c r="BW592" s="81"/>
      <c r="BX592" s="81"/>
      <c r="BY592" s="81"/>
      <c r="BZ592" s="81"/>
      <c r="CA592" s="8"/>
      <c r="CB592" s="24" t="str">
        <f t="shared" si="78"/>
        <v>Riadok bude skrytý.</v>
      </c>
      <c r="CC592" s="28" t="s">
        <v>9</v>
      </c>
      <c r="CF592" s="34"/>
      <c r="CW592" s="3">
        <f>+IF(CW551+CW512=0,0,1)</f>
        <v>0</v>
      </c>
      <c r="CX592" s="3">
        <f t="shared" si="77"/>
        <v>0</v>
      </c>
      <c r="CZ592" s="3">
        <f t="shared" si="79"/>
        <v>1</v>
      </c>
      <c r="DA592" s="35">
        <f t="shared" si="75"/>
        <v>0</v>
      </c>
      <c r="DZ592" s="10"/>
    </row>
    <row r="593" spans="1:130" hidden="1" x14ac:dyDescent="0.25">
      <c r="A593" s="7"/>
      <c r="CA593" s="33"/>
      <c r="CB593" s="24" t="str">
        <f t="shared" si="78"/>
        <v>Riadok bude skrytý.</v>
      </c>
      <c r="CC593" s="28" t="s">
        <v>9</v>
      </c>
      <c r="CW593" s="3">
        <f>+IF($J$551="neeviduje",0,1)</f>
        <v>0</v>
      </c>
      <c r="CZ593" s="3">
        <f t="shared" si="79"/>
        <v>1</v>
      </c>
      <c r="DA593" s="3">
        <f>+IF(CW593+CX593+CY593=0,0,IF(CZ593=0,0,1))</f>
        <v>0</v>
      </c>
      <c r="DZ593" s="10"/>
    </row>
    <row r="594" spans="1:130" hidden="1" x14ac:dyDescent="0.25">
      <c r="A594" s="7"/>
      <c r="B594" s="1" t="s">
        <v>111</v>
      </c>
      <c r="J594" s="89" t="s">
        <v>170</v>
      </c>
      <c r="K594" s="89"/>
      <c r="L594" s="89"/>
      <c r="M594" s="89"/>
      <c r="N594" s="89"/>
      <c r="O594" s="89"/>
      <c r="P594" s="89"/>
      <c r="Q594" s="89"/>
      <c r="R594" s="89"/>
      <c r="S594" s="1" t="s">
        <v>171</v>
      </c>
      <c r="T594" s="32"/>
      <c r="CA594" s="12" t="s">
        <v>4</v>
      </c>
      <c r="CB594" s="24" t="str">
        <f t="shared" si="78"/>
        <v>Riadok bude skrytý.</v>
      </c>
      <c r="CC594" s="28" t="s">
        <v>9</v>
      </c>
      <c r="CF594" s="34"/>
      <c r="CW594" s="3">
        <f t="shared" ref="CW594:CW615" si="80">+IF($J$594="neposkytla",0,1)</f>
        <v>0</v>
      </c>
      <c r="CZ594" s="3">
        <f t="shared" si="79"/>
        <v>1</v>
      </c>
      <c r="DA594" s="3">
        <f>+IF(CW594+CX594+CY594=0,0,IF(CZ594=0,0,1))</f>
        <v>0</v>
      </c>
      <c r="DZ594" s="10"/>
    </row>
    <row r="595" spans="1:130" hidden="1" x14ac:dyDescent="0.25">
      <c r="A595" s="7"/>
      <c r="B595" s="1" t="s">
        <v>172</v>
      </c>
      <c r="CA595" s="33"/>
      <c r="CB595" s="24" t="str">
        <f t="shared" si="78"/>
        <v>Riadok bude skrytý.</v>
      </c>
      <c r="CC595" s="28" t="s">
        <v>9</v>
      </c>
      <c r="CW595" s="3">
        <f t="shared" si="80"/>
        <v>0</v>
      </c>
      <c r="CX595" s="3">
        <f>+IF(SUM(CX596:CX615)=0,0,1)</f>
        <v>0</v>
      </c>
      <c r="CZ595" s="3">
        <f t="shared" si="79"/>
        <v>1</v>
      </c>
      <c r="DA595" s="35">
        <f t="shared" ref="DA595:DA615" si="81">+IF(CW595*CX595=0,0,IF(CZ595=0,0,1))</f>
        <v>0</v>
      </c>
      <c r="DZ595" s="10"/>
    </row>
    <row r="596" spans="1:130" hidden="1" x14ac:dyDescent="0.25">
      <c r="A596" s="7"/>
      <c r="B596" s="81"/>
      <c r="C596" s="81"/>
      <c r="D596" s="81"/>
      <c r="E596" s="81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  <c r="Y596" s="81"/>
      <c r="Z596" s="81"/>
      <c r="AA596" s="81"/>
      <c r="AB596" s="81"/>
      <c r="AC596" s="81"/>
      <c r="AD596" s="81"/>
      <c r="AE596" s="81"/>
      <c r="AF596" s="81"/>
      <c r="AG596" s="81"/>
      <c r="AH596" s="81"/>
      <c r="AI596" s="81"/>
      <c r="AJ596" s="81"/>
      <c r="AK596" s="81"/>
      <c r="AL596" s="81"/>
      <c r="AM596" s="81"/>
      <c r="AN596" s="81"/>
      <c r="AO596" s="81"/>
      <c r="AP596" s="81"/>
      <c r="AQ596" s="81"/>
      <c r="AR596" s="81"/>
      <c r="AS596" s="81"/>
      <c r="AT596" s="81"/>
      <c r="AU596" s="81"/>
      <c r="AV596" s="81"/>
      <c r="AW596" s="81"/>
      <c r="AX596" s="81"/>
      <c r="AY596" s="81"/>
      <c r="AZ596" s="81"/>
      <c r="BA596" s="81"/>
      <c r="BB596" s="81"/>
      <c r="BC596" s="81"/>
      <c r="BD596" s="81"/>
      <c r="BE596" s="81"/>
      <c r="BF596" s="81"/>
      <c r="BG596" s="81"/>
      <c r="BH596" s="81"/>
      <c r="BI596" s="81"/>
      <c r="BJ596" s="81"/>
      <c r="BK596" s="81"/>
      <c r="BL596" s="81"/>
      <c r="BM596" s="81"/>
      <c r="BN596" s="81"/>
      <c r="BO596" s="81"/>
      <c r="BP596" s="81"/>
      <c r="BQ596" s="81"/>
      <c r="BR596" s="81"/>
      <c r="BS596" s="81"/>
      <c r="BT596" s="81"/>
      <c r="BU596" s="81"/>
      <c r="BV596" s="81"/>
      <c r="BW596" s="81"/>
      <c r="BX596" s="81"/>
      <c r="BY596" s="81"/>
      <c r="BZ596" s="81"/>
      <c r="CA596" s="43"/>
      <c r="CB596" s="24" t="str">
        <f t="shared" si="78"/>
        <v>Riadok bude skrytý.</v>
      </c>
      <c r="CC596" s="28" t="s">
        <v>9</v>
      </c>
      <c r="CW596" s="3">
        <f t="shared" si="80"/>
        <v>0</v>
      </c>
      <c r="CX596" s="3">
        <f t="shared" ref="CX596:CX615" si="82">+IF(B596="",0,1)</f>
        <v>0</v>
      </c>
      <c r="CZ596" s="3">
        <f t="shared" si="79"/>
        <v>1</v>
      </c>
      <c r="DA596" s="35">
        <f t="shared" si="81"/>
        <v>0</v>
      </c>
      <c r="DZ596" s="10"/>
    </row>
    <row r="597" spans="1:130" hidden="1" x14ac:dyDescent="0.25">
      <c r="A597" s="7"/>
      <c r="B597" s="81"/>
      <c r="C597" s="81"/>
      <c r="D597" s="81"/>
      <c r="E597" s="81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  <c r="Y597" s="81"/>
      <c r="Z597" s="81"/>
      <c r="AA597" s="81"/>
      <c r="AB597" s="81"/>
      <c r="AC597" s="81"/>
      <c r="AD597" s="81"/>
      <c r="AE597" s="81"/>
      <c r="AF597" s="81"/>
      <c r="AG597" s="81"/>
      <c r="AH597" s="81"/>
      <c r="AI597" s="81"/>
      <c r="AJ597" s="81"/>
      <c r="AK597" s="81"/>
      <c r="AL597" s="81"/>
      <c r="AM597" s="81"/>
      <c r="AN597" s="81"/>
      <c r="AO597" s="81"/>
      <c r="AP597" s="81"/>
      <c r="AQ597" s="81"/>
      <c r="AR597" s="81"/>
      <c r="AS597" s="81"/>
      <c r="AT597" s="81"/>
      <c r="AU597" s="81"/>
      <c r="AV597" s="81"/>
      <c r="AW597" s="81"/>
      <c r="AX597" s="81"/>
      <c r="AY597" s="81"/>
      <c r="AZ597" s="81"/>
      <c r="BA597" s="81"/>
      <c r="BB597" s="81"/>
      <c r="BC597" s="81"/>
      <c r="BD597" s="81"/>
      <c r="BE597" s="81"/>
      <c r="BF597" s="81"/>
      <c r="BG597" s="81"/>
      <c r="BH597" s="81"/>
      <c r="BI597" s="81"/>
      <c r="BJ597" s="81"/>
      <c r="BK597" s="81"/>
      <c r="BL597" s="81"/>
      <c r="BM597" s="81"/>
      <c r="BN597" s="81"/>
      <c r="BO597" s="81"/>
      <c r="BP597" s="81"/>
      <c r="BQ597" s="81"/>
      <c r="BR597" s="81"/>
      <c r="BS597" s="81"/>
      <c r="BT597" s="81"/>
      <c r="BU597" s="81"/>
      <c r="BV597" s="81"/>
      <c r="BW597" s="81"/>
      <c r="BX597" s="81"/>
      <c r="BY597" s="81"/>
      <c r="BZ597" s="81"/>
      <c r="CA597" s="43"/>
      <c r="CB597" s="24" t="str">
        <f t="shared" si="78"/>
        <v>Riadok bude skrytý.</v>
      </c>
      <c r="CC597" s="28" t="s">
        <v>9</v>
      </c>
      <c r="CW597" s="3">
        <f t="shared" si="80"/>
        <v>0</v>
      </c>
      <c r="CX597" s="3">
        <f t="shared" si="82"/>
        <v>0</v>
      </c>
      <c r="CZ597" s="3">
        <f t="shared" si="79"/>
        <v>1</v>
      </c>
      <c r="DA597" s="35">
        <f t="shared" si="81"/>
        <v>0</v>
      </c>
      <c r="DZ597" s="10"/>
    </row>
    <row r="598" spans="1:130" hidden="1" x14ac:dyDescent="0.25">
      <c r="A598" s="7"/>
      <c r="B598" s="81"/>
      <c r="C598" s="81"/>
      <c r="D598" s="81"/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  <c r="AA598" s="81"/>
      <c r="AB598" s="81"/>
      <c r="AC598" s="81"/>
      <c r="AD598" s="81"/>
      <c r="AE598" s="81"/>
      <c r="AF598" s="81"/>
      <c r="AG598" s="81"/>
      <c r="AH598" s="81"/>
      <c r="AI598" s="81"/>
      <c r="AJ598" s="81"/>
      <c r="AK598" s="81"/>
      <c r="AL598" s="81"/>
      <c r="AM598" s="81"/>
      <c r="AN598" s="81"/>
      <c r="AO598" s="81"/>
      <c r="AP598" s="81"/>
      <c r="AQ598" s="81"/>
      <c r="AR598" s="81"/>
      <c r="AS598" s="81"/>
      <c r="AT598" s="81"/>
      <c r="AU598" s="81"/>
      <c r="AV598" s="81"/>
      <c r="AW598" s="81"/>
      <c r="AX598" s="81"/>
      <c r="AY598" s="81"/>
      <c r="AZ598" s="81"/>
      <c r="BA598" s="81"/>
      <c r="BB598" s="81"/>
      <c r="BC598" s="81"/>
      <c r="BD598" s="81"/>
      <c r="BE598" s="81"/>
      <c r="BF598" s="81"/>
      <c r="BG598" s="81"/>
      <c r="BH598" s="81"/>
      <c r="BI598" s="81"/>
      <c r="BJ598" s="81"/>
      <c r="BK598" s="81"/>
      <c r="BL598" s="81"/>
      <c r="BM598" s="81"/>
      <c r="BN598" s="81"/>
      <c r="BO598" s="81"/>
      <c r="BP598" s="81"/>
      <c r="BQ598" s="81"/>
      <c r="BR598" s="81"/>
      <c r="BS598" s="81"/>
      <c r="BT598" s="81"/>
      <c r="BU598" s="81"/>
      <c r="BV598" s="81"/>
      <c r="BW598" s="81"/>
      <c r="BX598" s="81"/>
      <c r="BY598" s="81"/>
      <c r="BZ598" s="81"/>
      <c r="CA598" s="43"/>
      <c r="CB598" s="24" t="str">
        <f t="shared" si="78"/>
        <v>Riadok bude skrytý.</v>
      </c>
      <c r="CC598" s="28" t="s">
        <v>9</v>
      </c>
      <c r="CW598" s="3">
        <f t="shared" si="80"/>
        <v>0</v>
      </c>
      <c r="CX598" s="3">
        <f t="shared" si="82"/>
        <v>0</v>
      </c>
      <c r="CZ598" s="3">
        <f t="shared" si="79"/>
        <v>1</v>
      </c>
      <c r="DA598" s="35">
        <f t="shared" si="81"/>
        <v>0</v>
      </c>
      <c r="DZ598" s="10"/>
    </row>
    <row r="599" spans="1:130" hidden="1" x14ac:dyDescent="0.25">
      <c r="A599" s="7"/>
      <c r="B599" s="81"/>
      <c r="C599" s="81"/>
      <c r="D599" s="81"/>
      <c r="E599" s="81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81"/>
      <c r="Z599" s="81"/>
      <c r="AA599" s="81"/>
      <c r="AB599" s="81"/>
      <c r="AC599" s="81"/>
      <c r="AD599" s="81"/>
      <c r="AE599" s="81"/>
      <c r="AF599" s="81"/>
      <c r="AG599" s="81"/>
      <c r="AH599" s="81"/>
      <c r="AI599" s="81"/>
      <c r="AJ599" s="81"/>
      <c r="AK599" s="81"/>
      <c r="AL599" s="81"/>
      <c r="AM599" s="81"/>
      <c r="AN599" s="81"/>
      <c r="AO599" s="81"/>
      <c r="AP599" s="81"/>
      <c r="AQ599" s="81"/>
      <c r="AR599" s="81"/>
      <c r="AS599" s="81"/>
      <c r="AT599" s="81"/>
      <c r="AU599" s="81"/>
      <c r="AV599" s="81"/>
      <c r="AW599" s="81"/>
      <c r="AX599" s="81"/>
      <c r="AY599" s="81"/>
      <c r="AZ599" s="81"/>
      <c r="BA599" s="81"/>
      <c r="BB599" s="81"/>
      <c r="BC599" s="81"/>
      <c r="BD599" s="81"/>
      <c r="BE599" s="81"/>
      <c r="BF599" s="81"/>
      <c r="BG599" s="81"/>
      <c r="BH599" s="81"/>
      <c r="BI599" s="81"/>
      <c r="BJ599" s="81"/>
      <c r="BK599" s="81"/>
      <c r="BL599" s="81"/>
      <c r="BM599" s="81"/>
      <c r="BN599" s="81"/>
      <c r="BO599" s="81"/>
      <c r="BP599" s="81"/>
      <c r="BQ599" s="81"/>
      <c r="BR599" s="81"/>
      <c r="BS599" s="81"/>
      <c r="BT599" s="81"/>
      <c r="BU599" s="81"/>
      <c r="BV599" s="81"/>
      <c r="BW599" s="81"/>
      <c r="BX599" s="81"/>
      <c r="BY599" s="81"/>
      <c r="BZ599" s="81"/>
      <c r="CA599" s="43"/>
      <c r="CB599" s="24" t="str">
        <f t="shared" si="78"/>
        <v>Riadok bude skrytý.</v>
      </c>
      <c r="CC599" s="28" t="s">
        <v>9</v>
      </c>
      <c r="CW599" s="3">
        <f t="shared" si="80"/>
        <v>0</v>
      </c>
      <c r="CX599" s="3">
        <f t="shared" si="82"/>
        <v>0</v>
      </c>
      <c r="CZ599" s="3">
        <f t="shared" si="79"/>
        <v>1</v>
      </c>
      <c r="DA599" s="35">
        <f t="shared" si="81"/>
        <v>0</v>
      </c>
      <c r="DZ599" s="10"/>
    </row>
    <row r="600" spans="1:130" hidden="1" x14ac:dyDescent="0.25">
      <c r="A600" s="7"/>
      <c r="B600" s="81"/>
      <c r="C600" s="81"/>
      <c r="D600" s="81"/>
      <c r="E600" s="81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  <c r="Y600" s="81"/>
      <c r="Z600" s="81"/>
      <c r="AA600" s="81"/>
      <c r="AB600" s="81"/>
      <c r="AC600" s="81"/>
      <c r="AD600" s="81"/>
      <c r="AE600" s="81"/>
      <c r="AF600" s="81"/>
      <c r="AG600" s="81"/>
      <c r="AH600" s="81"/>
      <c r="AI600" s="81"/>
      <c r="AJ600" s="81"/>
      <c r="AK600" s="81"/>
      <c r="AL600" s="81"/>
      <c r="AM600" s="81"/>
      <c r="AN600" s="81"/>
      <c r="AO600" s="81"/>
      <c r="AP600" s="81"/>
      <c r="AQ600" s="81"/>
      <c r="AR600" s="81"/>
      <c r="AS600" s="81"/>
      <c r="AT600" s="81"/>
      <c r="AU600" s="81"/>
      <c r="AV600" s="81"/>
      <c r="AW600" s="81"/>
      <c r="AX600" s="81"/>
      <c r="AY600" s="81"/>
      <c r="AZ600" s="81"/>
      <c r="BA600" s="81"/>
      <c r="BB600" s="81"/>
      <c r="BC600" s="81"/>
      <c r="BD600" s="81"/>
      <c r="BE600" s="81"/>
      <c r="BF600" s="81"/>
      <c r="BG600" s="81"/>
      <c r="BH600" s="81"/>
      <c r="BI600" s="81"/>
      <c r="BJ600" s="81"/>
      <c r="BK600" s="81"/>
      <c r="BL600" s="81"/>
      <c r="BM600" s="81"/>
      <c r="BN600" s="81"/>
      <c r="BO600" s="81"/>
      <c r="BP600" s="81"/>
      <c r="BQ600" s="81"/>
      <c r="BR600" s="81"/>
      <c r="BS600" s="81"/>
      <c r="BT600" s="81"/>
      <c r="BU600" s="81"/>
      <c r="BV600" s="81"/>
      <c r="BW600" s="81"/>
      <c r="BX600" s="81"/>
      <c r="BY600" s="81"/>
      <c r="BZ600" s="81"/>
      <c r="CA600" s="43"/>
      <c r="CB600" s="24" t="str">
        <f t="shared" si="78"/>
        <v>Riadok bude skrytý.</v>
      </c>
      <c r="CC600" s="28" t="s">
        <v>9</v>
      </c>
      <c r="CW600" s="3">
        <f t="shared" si="80"/>
        <v>0</v>
      </c>
      <c r="CX600" s="3">
        <f t="shared" si="82"/>
        <v>0</v>
      </c>
      <c r="CZ600" s="3">
        <f t="shared" si="79"/>
        <v>1</v>
      </c>
      <c r="DA600" s="35">
        <f t="shared" si="81"/>
        <v>0</v>
      </c>
      <c r="DZ600" s="10"/>
    </row>
    <row r="601" spans="1:130" hidden="1" x14ac:dyDescent="0.25">
      <c r="A601" s="7"/>
      <c r="B601" s="81"/>
      <c r="C601" s="81"/>
      <c r="D601" s="81"/>
      <c r="E601" s="81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  <c r="Y601" s="81"/>
      <c r="Z601" s="81"/>
      <c r="AA601" s="81"/>
      <c r="AB601" s="81"/>
      <c r="AC601" s="81"/>
      <c r="AD601" s="81"/>
      <c r="AE601" s="81"/>
      <c r="AF601" s="81"/>
      <c r="AG601" s="81"/>
      <c r="AH601" s="81"/>
      <c r="AI601" s="81"/>
      <c r="AJ601" s="81"/>
      <c r="AK601" s="81"/>
      <c r="AL601" s="81"/>
      <c r="AM601" s="81"/>
      <c r="AN601" s="81"/>
      <c r="AO601" s="81"/>
      <c r="AP601" s="81"/>
      <c r="AQ601" s="81"/>
      <c r="AR601" s="81"/>
      <c r="AS601" s="81"/>
      <c r="AT601" s="81"/>
      <c r="AU601" s="81"/>
      <c r="AV601" s="81"/>
      <c r="AW601" s="81"/>
      <c r="AX601" s="81"/>
      <c r="AY601" s="81"/>
      <c r="AZ601" s="81"/>
      <c r="BA601" s="81"/>
      <c r="BB601" s="81"/>
      <c r="BC601" s="81"/>
      <c r="BD601" s="81"/>
      <c r="BE601" s="81"/>
      <c r="BF601" s="81"/>
      <c r="BG601" s="81"/>
      <c r="BH601" s="81"/>
      <c r="BI601" s="81"/>
      <c r="BJ601" s="81"/>
      <c r="BK601" s="81"/>
      <c r="BL601" s="81"/>
      <c r="BM601" s="81"/>
      <c r="BN601" s="81"/>
      <c r="BO601" s="81"/>
      <c r="BP601" s="81"/>
      <c r="BQ601" s="81"/>
      <c r="BR601" s="81"/>
      <c r="BS601" s="81"/>
      <c r="BT601" s="81"/>
      <c r="BU601" s="81"/>
      <c r="BV601" s="81"/>
      <c r="BW601" s="81"/>
      <c r="BX601" s="81"/>
      <c r="BY601" s="81"/>
      <c r="BZ601" s="81"/>
      <c r="CA601" s="43"/>
      <c r="CB601" s="24" t="str">
        <f t="shared" si="78"/>
        <v>Riadok bude skrytý.</v>
      </c>
      <c r="CC601" s="28" t="s">
        <v>9</v>
      </c>
      <c r="CW601" s="3">
        <f t="shared" si="80"/>
        <v>0</v>
      </c>
      <c r="CX601" s="3">
        <f t="shared" si="82"/>
        <v>0</v>
      </c>
      <c r="CZ601" s="3">
        <f t="shared" si="79"/>
        <v>1</v>
      </c>
      <c r="DA601" s="35">
        <f t="shared" si="81"/>
        <v>0</v>
      </c>
      <c r="DZ601" s="10"/>
    </row>
    <row r="602" spans="1:130" hidden="1" x14ac:dyDescent="0.25">
      <c r="A602" s="7"/>
      <c r="B602" s="81"/>
      <c r="C602" s="81"/>
      <c r="D602" s="81"/>
      <c r="E602" s="81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  <c r="AA602" s="81"/>
      <c r="AB602" s="81"/>
      <c r="AC602" s="81"/>
      <c r="AD602" s="81"/>
      <c r="AE602" s="81"/>
      <c r="AF602" s="81"/>
      <c r="AG602" s="81"/>
      <c r="AH602" s="81"/>
      <c r="AI602" s="81"/>
      <c r="AJ602" s="81"/>
      <c r="AK602" s="81"/>
      <c r="AL602" s="81"/>
      <c r="AM602" s="81"/>
      <c r="AN602" s="81"/>
      <c r="AO602" s="81"/>
      <c r="AP602" s="81"/>
      <c r="AQ602" s="81"/>
      <c r="AR602" s="81"/>
      <c r="AS602" s="81"/>
      <c r="AT602" s="81"/>
      <c r="AU602" s="81"/>
      <c r="AV602" s="81"/>
      <c r="AW602" s="81"/>
      <c r="AX602" s="81"/>
      <c r="AY602" s="81"/>
      <c r="AZ602" s="81"/>
      <c r="BA602" s="81"/>
      <c r="BB602" s="81"/>
      <c r="BC602" s="81"/>
      <c r="BD602" s="81"/>
      <c r="BE602" s="81"/>
      <c r="BF602" s="81"/>
      <c r="BG602" s="81"/>
      <c r="BH602" s="81"/>
      <c r="BI602" s="81"/>
      <c r="BJ602" s="81"/>
      <c r="BK602" s="81"/>
      <c r="BL602" s="81"/>
      <c r="BM602" s="81"/>
      <c r="BN602" s="81"/>
      <c r="BO602" s="81"/>
      <c r="BP602" s="81"/>
      <c r="BQ602" s="81"/>
      <c r="BR602" s="81"/>
      <c r="BS602" s="81"/>
      <c r="BT602" s="81"/>
      <c r="BU602" s="81"/>
      <c r="BV602" s="81"/>
      <c r="BW602" s="81"/>
      <c r="BX602" s="81"/>
      <c r="BY602" s="81"/>
      <c r="BZ602" s="81"/>
      <c r="CA602" s="43"/>
      <c r="CB602" s="24" t="str">
        <f t="shared" si="78"/>
        <v>Riadok bude skrytý.</v>
      </c>
      <c r="CC602" s="28" t="s">
        <v>9</v>
      </c>
      <c r="CW602" s="3">
        <f t="shared" si="80"/>
        <v>0</v>
      </c>
      <c r="CX602" s="3">
        <f t="shared" si="82"/>
        <v>0</v>
      </c>
      <c r="CZ602" s="3">
        <f t="shared" si="79"/>
        <v>1</v>
      </c>
      <c r="DA602" s="35">
        <f t="shared" si="81"/>
        <v>0</v>
      </c>
      <c r="DZ602" s="10"/>
    </row>
    <row r="603" spans="1:130" hidden="1" x14ac:dyDescent="0.25">
      <c r="A603" s="7"/>
      <c r="B603" s="81"/>
      <c r="C603" s="81"/>
      <c r="D603" s="81"/>
      <c r="E603" s="81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  <c r="AA603" s="81"/>
      <c r="AB603" s="81"/>
      <c r="AC603" s="81"/>
      <c r="AD603" s="81"/>
      <c r="AE603" s="81"/>
      <c r="AF603" s="81"/>
      <c r="AG603" s="81"/>
      <c r="AH603" s="81"/>
      <c r="AI603" s="81"/>
      <c r="AJ603" s="81"/>
      <c r="AK603" s="81"/>
      <c r="AL603" s="81"/>
      <c r="AM603" s="81"/>
      <c r="AN603" s="81"/>
      <c r="AO603" s="81"/>
      <c r="AP603" s="81"/>
      <c r="AQ603" s="81"/>
      <c r="AR603" s="81"/>
      <c r="AS603" s="81"/>
      <c r="AT603" s="81"/>
      <c r="AU603" s="81"/>
      <c r="AV603" s="81"/>
      <c r="AW603" s="81"/>
      <c r="AX603" s="81"/>
      <c r="AY603" s="81"/>
      <c r="AZ603" s="81"/>
      <c r="BA603" s="81"/>
      <c r="BB603" s="81"/>
      <c r="BC603" s="81"/>
      <c r="BD603" s="81"/>
      <c r="BE603" s="81"/>
      <c r="BF603" s="81"/>
      <c r="BG603" s="81"/>
      <c r="BH603" s="81"/>
      <c r="BI603" s="81"/>
      <c r="BJ603" s="81"/>
      <c r="BK603" s="81"/>
      <c r="BL603" s="81"/>
      <c r="BM603" s="81"/>
      <c r="BN603" s="81"/>
      <c r="BO603" s="81"/>
      <c r="BP603" s="81"/>
      <c r="BQ603" s="81"/>
      <c r="BR603" s="81"/>
      <c r="BS603" s="81"/>
      <c r="BT603" s="81"/>
      <c r="BU603" s="81"/>
      <c r="BV603" s="81"/>
      <c r="BW603" s="81"/>
      <c r="BX603" s="81"/>
      <c r="BY603" s="81"/>
      <c r="BZ603" s="81"/>
      <c r="CA603" s="43"/>
      <c r="CB603" s="24" t="str">
        <f t="shared" si="78"/>
        <v>Riadok bude skrytý.</v>
      </c>
      <c r="CC603" s="28" t="s">
        <v>9</v>
      </c>
      <c r="CW603" s="3">
        <f t="shared" si="80"/>
        <v>0</v>
      </c>
      <c r="CX603" s="3">
        <f t="shared" si="82"/>
        <v>0</v>
      </c>
      <c r="CZ603" s="3">
        <f t="shared" si="79"/>
        <v>1</v>
      </c>
      <c r="DA603" s="35">
        <f t="shared" si="81"/>
        <v>0</v>
      </c>
      <c r="DZ603" s="10"/>
    </row>
    <row r="604" spans="1:130" hidden="1" x14ac:dyDescent="0.25">
      <c r="A604" s="7"/>
      <c r="B604" s="81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  <c r="Y604" s="81"/>
      <c r="Z604" s="81"/>
      <c r="AA604" s="81"/>
      <c r="AB604" s="81"/>
      <c r="AC604" s="81"/>
      <c r="AD604" s="81"/>
      <c r="AE604" s="81"/>
      <c r="AF604" s="81"/>
      <c r="AG604" s="81"/>
      <c r="AH604" s="81"/>
      <c r="AI604" s="81"/>
      <c r="AJ604" s="81"/>
      <c r="AK604" s="81"/>
      <c r="AL604" s="81"/>
      <c r="AM604" s="81"/>
      <c r="AN604" s="81"/>
      <c r="AO604" s="81"/>
      <c r="AP604" s="81"/>
      <c r="AQ604" s="81"/>
      <c r="AR604" s="81"/>
      <c r="AS604" s="81"/>
      <c r="AT604" s="81"/>
      <c r="AU604" s="81"/>
      <c r="AV604" s="81"/>
      <c r="AW604" s="81"/>
      <c r="AX604" s="81"/>
      <c r="AY604" s="81"/>
      <c r="AZ604" s="81"/>
      <c r="BA604" s="81"/>
      <c r="BB604" s="81"/>
      <c r="BC604" s="81"/>
      <c r="BD604" s="81"/>
      <c r="BE604" s="81"/>
      <c r="BF604" s="81"/>
      <c r="BG604" s="81"/>
      <c r="BH604" s="81"/>
      <c r="BI604" s="81"/>
      <c r="BJ604" s="81"/>
      <c r="BK604" s="81"/>
      <c r="BL604" s="81"/>
      <c r="BM604" s="81"/>
      <c r="BN604" s="81"/>
      <c r="BO604" s="81"/>
      <c r="BP604" s="81"/>
      <c r="BQ604" s="81"/>
      <c r="BR604" s="81"/>
      <c r="BS604" s="81"/>
      <c r="BT604" s="81"/>
      <c r="BU604" s="81"/>
      <c r="BV604" s="81"/>
      <c r="BW604" s="81"/>
      <c r="BX604" s="81"/>
      <c r="BY604" s="81"/>
      <c r="BZ604" s="81"/>
      <c r="CA604" s="43"/>
      <c r="CB604" s="24" t="str">
        <f t="shared" si="78"/>
        <v>Riadok bude skrytý.</v>
      </c>
      <c r="CC604" s="28" t="s">
        <v>9</v>
      </c>
      <c r="CW604" s="3">
        <f t="shared" si="80"/>
        <v>0</v>
      </c>
      <c r="CX604" s="3">
        <f t="shared" si="82"/>
        <v>0</v>
      </c>
      <c r="CZ604" s="3">
        <f t="shared" si="79"/>
        <v>1</v>
      </c>
      <c r="DA604" s="35">
        <f t="shared" si="81"/>
        <v>0</v>
      </c>
      <c r="DZ604" s="10"/>
    </row>
    <row r="605" spans="1:130" hidden="1" x14ac:dyDescent="0.25">
      <c r="A605" s="7"/>
      <c r="B605" s="81"/>
      <c r="C605" s="81"/>
      <c r="D605" s="81"/>
      <c r="E605" s="81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  <c r="Y605" s="81"/>
      <c r="Z605" s="81"/>
      <c r="AA605" s="81"/>
      <c r="AB605" s="81"/>
      <c r="AC605" s="81"/>
      <c r="AD605" s="81"/>
      <c r="AE605" s="81"/>
      <c r="AF605" s="81"/>
      <c r="AG605" s="81"/>
      <c r="AH605" s="81"/>
      <c r="AI605" s="81"/>
      <c r="AJ605" s="81"/>
      <c r="AK605" s="81"/>
      <c r="AL605" s="81"/>
      <c r="AM605" s="81"/>
      <c r="AN605" s="81"/>
      <c r="AO605" s="81"/>
      <c r="AP605" s="81"/>
      <c r="AQ605" s="81"/>
      <c r="AR605" s="81"/>
      <c r="AS605" s="81"/>
      <c r="AT605" s="81"/>
      <c r="AU605" s="81"/>
      <c r="AV605" s="81"/>
      <c r="AW605" s="81"/>
      <c r="AX605" s="81"/>
      <c r="AY605" s="81"/>
      <c r="AZ605" s="81"/>
      <c r="BA605" s="81"/>
      <c r="BB605" s="81"/>
      <c r="BC605" s="81"/>
      <c r="BD605" s="81"/>
      <c r="BE605" s="81"/>
      <c r="BF605" s="81"/>
      <c r="BG605" s="81"/>
      <c r="BH605" s="81"/>
      <c r="BI605" s="81"/>
      <c r="BJ605" s="81"/>
      <c r="BK605" s="81"/>
      <c r="BL605" s="81"/>
      <c r="BM605" s="81"/>
      <c r="BN605" s="81"/>
      <c r="BO605" s="81"/>
      <c r="BP605" s="81"/>
      <c r="BQ605" s="81"/>
      <c r="BR605" s="81"/>
      <c r="BS605" s="81"/>
      <c r="BT605" s="81"/>
      <c r="BU605" s="81"/>
      <c r="BV605" s="81"/>
      <c r="BW605" s="81"/>
      <c r="BX605" s="81"/>
      <c r="BY605" s="81"/>
      <c r="BZ605" s="81"/>
      <c r="CA605" s="43"/>
      <c r="CB605" s="24" t="str">
        <f t="shared" si="78"/>
        <v>Riadok bude skrytý.</v>
      </c>
      <c r="CC605" s="28" t="s">
        <v>9</v>
      </c>
      <c r="CW605" s="3">
        <f t="shared" si="80"/>
        <v>0</v>
      </c>
      <c r="CX605" s="3">
        <f t="shared" si="82"/>
        <v>0</v>
      </c>
      <c r="CZ605" s="3">
        <f t="shared" si="79"/>
        <v>1</v>
      </c>
      <c r="DA605" s="35">
        <f t="shared" si="81"/>
        <v>0</v>
      </c>
      <c r="DZ605" s="10"/>
    </row>
    <row r="606" spans="1:130" hidden="1" x14ac:dyDescent="0.25">
      <c r="A606" s="7"/>
      <c r="B606" s="81"/>
      <c r="C606" s="81"/>
      <c r="D606" s="81"/>
      <c r="E606" s="81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  <c r="Y606" s="81"/>
      <c r="Z606" s="81"/>
      <c r="AA606" s="81"/>
      <c r="AB606" s="81"/>
      <c r="AC606" s="81"/>
      <c r="AD606" s="81"/>
      <c r="AE606" s="81"/>
      <c r="AF606" s="81"/>
      <c r="AG606" s="81"/>
      <c r="AH606" s="81"/>
      <c r="AI606" s="81"/>
      <c r="AJ606" s="81"/>
      <c r="AK606" s="81"/>
      <c r="AL606" s="81"/>
      <c r="AM606" s="81"/>
      <c r="AN606" s="81"/>
      <c r="AO606" s="81"/>
      <c r="AP606" s="81"/>
      <c r="AQ606" s="81"/>
      <c r="AR606" s="81"/>
      <c r="AS606" s="81"/>
      <c r="AT606" s="81"/>
      <c r="AU606" s="81"/>
      <c r="AV606" s="81"/>
      <c r="AW606" s="81"/>
      <c r="AX606" s="81"/>
      <c r="AY606" s="81"/>
      <c r="AZ606" s="81"/>
      <c r="BA606" s="81"/>
      <c r="BB606" s="81"/>
      <c r="BC606" s="81"/>
      <c r="BD606" s="81"/>
      <c r="BE606" s="81"/>
      <c r="BF606" s="81"/>
      <c r="BG606" s="81"/>
      <c r="BH606" s="81"/>
      <c r="BI606" s="81"/>
      <c r="BJ606" s="81"/>
      <c r="BK606" s="81"/>
      <c r="BL606" s="81"/>
      <c r="BM606" s="81"/>
      <c r="BN606" s="81"/>
      <c r="BO606" s="81"/>
      <c r="BP606" s="81"/>
      <c r="BQ606" s="81"/>
      <c r="BR606" s="81"/>
      <c r="BS606" s="81"/>
      <c r="BT606" s="81"/>
      <c r="BU606" s="81"/>
      <c r="BV606" s="81"/>
      <c r="BW606" s="81"/>
      <c r="BX606" s="81"/>
      <c r="BY606" s="81"/>
      <c r="BZ606" s="81"/>
      <c r="CA606" s="43"/>
      <c r="CB606" s="24" t="str">
        <f t="shared" si="78"/>
        <v>Riadok bude skrytý.</v>
      </c>
      <c r="CC606" s="28" t="s">
        <v>9</v>
      </c>
      <c r="CW606" s="3">
        <f t="shared" si="80"/>
        <v>0</v>
      </c>
      <c r="CX606" s="3">
        <f t="shared" si="82"/>
        <v>0</v>
      </c>
      <c r="CZ606" s="3">
        <f t="shared" si="79"/>
        <v>1</v>
      </c>
      <c r="DA606" s="35">
        <f t="shared" si="81"/>
        <v>0</v>
      </c>
      <c r="DZ606" s="10"/>
    </row>
    <row r="607" spans="1:130" hidden="1" x14ac:dyDescent="0.25">
      <c r="A607" s="7"/>
      <c r="B607" s="81"/>
      <c r="C607" s="81"/>
      <c r="D607" s="81"/>
      <c r="E607" s="81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  <c r="Y607" s="81"/>
      <c r="Z607" s="81"/>
      <c r="AA607" s="81"/>
      <c r="AB607" s="81"/>
      <c r="AC607" s="81"/>
      <c r="AD607" s="81"/>
      <c r="AE607" s="81"/>
      <c r="AF607" s="81"/>
      <c r="AG607" s="81"/>
      <c r="AH607" s="81"/>
      <c r="AI607" s="81"/>
      <c r="AJ607" s="81"/>
      <c r="AK607" s="81"/>
      <c r="AL607" s="81"/>
      <c r="AM607" s="81"/>
      <c r="AN607" s="81"/>
      <c r="AO607" s="81"/>
      <c r="AP607" s="81"/>
      <c r="AQ607" s="81"/>
      <c r="AR607" s="81"/>
      <c r="AS607" s="81"/>
      <c r="AT607" s="81"/>
      <c r="AU607" s="81"/>
      <c r="AV607" s="81"/>
      <c r="AW607" s="81"/>
      <c r="AX607" s="81"/>
      <c r="AY607" s="81"/>
      <c r="AZ607" s="81"/>
      <c r="BA607" s="81"/>
      <c r="BB607" s="81"/>
      <c r="BC607" s="81"/>
      <c r="BD607" s="81"/>
      <c r="BE607" s="81"/>
      <c r="BF607" s="81"/>
      <c r="BG607" s="81"/>
      <c r="BH607" s="81"/>
      <c r="BI607" s="81"/>
      <c r="BJ607" s="81"/>
      <c r="BK607" s="81"/>
      <c r="BL607" s="81"/>
      <c r="BM607" s="81"/>
      <c r="BN607" s="81"/>
      <c r="BO607" s="81"/>
      <c r="BP607" s="81"/>
      <c r="BQ607" s="81"/>
      <c r="BR607" s="81"/>
      <c r="BS607" s="81"/>
      <c r="BT607" s="81"/>
      <c r="BU607" s="81"/>
      <c r="BV607" s="81"/>
      <c r="BW607" s="81"/>
      <c r="BX607" s="81"/>
      <c r="BY607" s="81"/>
      <c r="BZ607" s="81"/>
      <c r="CA607" s="43"/>
      <c r="CB607" s="24" t="str">
        <f t="shared" si="78"/>
        <v>Riadok bude skrytý.</v>
      </c>
      <c r="CC607" s="28" t="s">
        <v>9</v>
      </c>
      <c r="CW607" s="3">
        <f t="shared" si="80"/>
        <v>0</v>
      </c>
      <c r="CX607" s="3">
        <f t="shared" si="82"/>
        <v>0</v>
      </c>
      <c r="CZ607" s="3">
        <f t="shared" si="79"/>
        <v>1</v>
      </c>
      <c r="DA607" s="35">
        <f t="shared" si="81"/>
        <v>0</v>
      </c>
      <c r="DZ607" s="10"/>
    </row>
    <row r="608" spans="1:130" hidden="1" x14ac:dyDescent="0.25">
      <c r="A608" s="7"/>
      <c r="B608" s="81"/>
      <c r="C608" s="81"/>
      <c r="D608" s="81"/>
      <c r="E608" s="81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  <c r="Y608" s="81"/>
      <c r="Z608" s="81"/>
      <c r="AA608" s="81"/>
      <c r="AB608" s="81"/>
      <c r="AC608" s="81"/>
      <c r="AD608" s="81"/>
      <c r="AE608" s="81"/>
      <c r="AF608" s="81"/>
      <c r="AG608" s="81"/>
      <c r="AH608" s="81"/>
      <c r="AI608" s="81"/>
      <c r="AJ608" s="81"/>
      <c r="AK608" s="81"/>
      <c r="AL608" s="81"/>
      <c r="AM608" s="81"/>
      <c r="AN608" s="81"/>
      <c r="AO608" s="81"/>
      <c r="AP608" s="81"/>
      <c r="AQ608" s="81"/>
      <c r="AR608" s="81"/>
      <c r="AS608" s="81"/>
      <c r="AT608" s="81"/>
      <c r="AU608" s="81"/>
      <c r="AV608" s="81"/>
      <c r="AW608" s="81"/>
      <c r="AX608" s="81"/>
      <c r="AY608" s="81"/>
      <c r="AZ608" s="81"/>
      <c r="BA608" s="81"/>
      <c r="BB608" s="81"/>
      <c r="BC608" s="81"/>
      <c r="BD608" s="81"/>
      <c r="BE608" s="81"/>
      <c r="BF608" s="81"/>
      <c r="BG608" s="81"/>
      <c r="BH608" s="81"/>
      <c r="BI608" s="81"/>
      <c r="BJ608" s="81"/>
      <c r="BK608" s="81"/>
      <c r="BL608" s="81"/>
      <c r="BM608" s="81"/>
      <c r="BN608" s="81"/>
      <c r="BO608" s="81"/>
      <c r="BP608" s="81"/>
      <c r="BQ608" s="81"/>
      <c r="BR608" s="81"/>
      <c r="BS608" s="81"/>
      <c r="BT608" s="81"/>
      <c r="BU608" s="81"/>
      <c r="BV608" s="81"/>
      <c r="BW608" s="81"/>
      <c r="BX608" s="81"/>
      <c r="BY608" s="81"/>
      <c r="BZ608" s="81"/>
      <c r="CA608" s="43"/>
      <c r="CB608" s="24" t="str">
        <f t="shared" si="78"/>
        <v>Riadok bude skrytý.</v>
      </c>
      <c r="CC608" s="28" t="s">
        <v>9</v>
      </c>
      <c r="CW608" s="3">
        <f t="shared" si="80"/>
        <v>0</v>
      </c>
      <c r="CX608" s="3">
        <f t="shared" si="82"/>
        <v>0</v>
      </c>
      <c r="CZ608" s="3">
        <f t="shared" si="79"/>
        <v>1</v>
      </c>
      <c r="DA608" s="35">
        <f t="shared" si="81"/>
        <v>0</v>
      </c>
      <c r="DZ608" s="10"/>
    </row>
    <row r="609" spans="1:130" hidden="1" x14ac:dyDescent="0.25">
      <c r="A609" s="7"/>
      <c r="B609" s="81"/>
      <c r="C609" s="81"/>
      <c r="D609" s="81"/>
      <c r="E609" s="81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  <c r="AA609" s="81"/>
      <c r="AB609" s="81"/>
      <c r="AC609" s="81"/>
      <c r="AD609" s="81"/>
      <c r="AE609" s="81"/>
      <c r="AF609" s="81"/>
      <c r="AG609" s="81"/>
      <c r="AH609" s="81"/>
      <c r="AI609" s="81"/>
      <c r="AJ609" s="81"/>
      <c r="AK609" s="81"/>
      <c r="AL609" s="81"/>
      <c r="AM609" s="81"/>
      <c r="AN609" s="81"/>
      <c r="AO609" s="81"/>
      <c r="AP609" s="81"/>
      <c r="AQ609" s="81"/>
      <c r="AR609" s="81"/>
      <c r="AS609" s="81"/>
      <c r="AT609" s="81"/>
      <c r="AU609" s="81"/>
      <c r="AV609" s="81"/>
      <c r="AW609" s="81"/>
      <c r="AX609" s="81"/>
      <c r="AY609" s="81"/>
      <c r="AZ609" s="81"/>
      <c r="BA609" s="81"/>
      <c r="BB609" s="81"/>
      <c r="BC609" s="81"/>
      <c r="BD609" s="81"/>
      <c r="BE609" s="81"/>
      <c r="BF609" s="81"/>
      <c r="BG609" s="81"/>
      <c r="BH609" s="81"/>
      <c r="BI609" s="81"/>
      <c r="BJ609" s="81"/>
      <c r="BK609" s="81"/>
      <c r="BL609" s="81"/>
      <c r="BM609" s="81"/>
      <c r="BN609" s="81"/>
      <c r="BO609" s="81"/>
      <c r="BP609" s="81"/>
      <c r="BQ609" s="81"/>
      <c r="BR609" s="81"/>
      <c r="BS609" s="81"/>
      <c r="BT609" s="81"/>
      <c r="BU609" s="81"/>
      <c r="BV609" s="81"/>
      <c r="BW609" s="81"/>
      <c r="BX609" s="81"/>
      <c r="BY609" s="81"/>
      <c r="BZ609" s="81"/>
      <c r="CA609" s="43"/>
      <c r="CB609" s="24" t="str">
        <f t="shared" si="78"/>
        <v>Riadok bude skrytý.</v>
      </c>
      <c r="CC609" s="28" t="s">
        <v>9</v>
      </c>
      <c r="CW609" s="3">
        <f t="shared" si="80"/>
        <v>0</v>
      </c>
      <c r="CX609" s="3">
        <f t="shared" si="82"/>
        <v>0</v>
      </c>
      <c r="CZ609" s="3">
        <f t="shared" si="79"/>
        <v>1</v>
      </c>
      <c r="DA609" s="35">
        <f t="shared" si="81"/>
        <v>0</v>
      </c>
      <c r="DZ609" s="10"/>
    </row>
    <row r="610" spans="1:130" hidden="1" x14ac:dyDescent="0.25">
      <c r="A610" s="7"/>
      <c r="B610" s="81"/>
      <c r="C610" s="81"/>
      <c r="D610" s="81"/>
      <c r="E610" s="81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  <c r="AA610" s="81"/>
      <c r="AB610" s="81"/>
      <c r="AC610" s="81"/>
      <c r="AD610" s="81"/>
      <c r="AE610" s="81"/>
      <c r="AF610" s="81"/>
      <c r="AG610" s="81"/>
      <c r="AH610" s="81"/>
      <c r="AI610" s="81"/>
      <c r="AJ610" s="81"/>
      <c r="AK610" s="81"/>
      <c r="AL610" s="81"/>
      <c r="AM610" s="81"/>
      <c r="AN610" s="81"/>
      <c r="AO610" s="81"/>
      <c r="AP610" s="81"/>
      <c r="AQ610" s="81"/>
      <c r="AR610" s="81"/>
      <c r="AS610" s="81"/>
      <c r="AT610" s="81"/>
      <c r="AU610" s="81"/>
      <c r="AV610" s="81"/>
      <c r="AW610" s="81"/>
      <c r="AX610" s="81"/>
      <c r="AY610" s="81"/>
      <c r="AZ610" s="81"/>
      <c r="BA610" s="81"/>
      <c r="BB610" s="81"/>
      <c r="BC610" s="81"/>
      <c r="BD610" s="81"/>
      <c r="BE610" s="81"/>
      <c r="BF610" s="81"/>
      <c r="BG610" s="81"/>
      <c r="BH610" s="81"/>
      <c r="BI610" s="81"/>
      <c r="BJ610" s="81"/>
      <c r="BK610" s="81"/>
      <c r="BL610" s="81"/>
      <c r="BM610" s="81"/>
      <c r="BN610" s="81"/>
      <c r="BO610" s="81"/>
      <c r="BP610" s="81"/>
      <c r="BQ610" s="81"/>
      <c r="BR610" s="81"/>
      <c r="BS610" s="81"/>
      <c r="BT610" s="81"/>
      <c r="BU610" s="81"/>
      <c r="BV610" s="81"/>
      <c r="BW610" s="81"/>
      <c r="BX610" s="81"/>
      <c r="BY610" s="81"/>
      <c r="BZ610" s="81"/>
      <c r="CA610" s="43"/>
      <c r="CB610" s="24" t="str">
        <f t="shared" si="78"/>
        <v>Riadok bude skrytý.</v>
      </c>
      <c r="CC610" s="28" t="s">
        <v>9</v>
      </c>
      <c r="CW610" s="3">
        <f t="shared" si="80"/>
        <v>0</v>
      </c>
      <c r="CX610" s="3">
        <f t="shared" si="82"/>
        <v>0</v>
      </c>
      <c r="CZ610" s="3">
        <f t="shared" si="79"/>
        <v>1</v>
      </c>
      <c r="DA610" s="35">
        <f t="shared" si="81"/>
        <v>0</v>
      </c>
      <c r="DZ610" s="10"/>
    </row>
    <row r="611" spans="1:130" hidden="1" x14ac:dyDescent="0.25">
      <c r="A611" s="7"/>
      <c r="B611" s="81"/>
      <c r="C611" s="81"/>
      <c r="D611" s="81"/>
      <c r="E611" s="81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  <c r="AA611" s="81"/>
      <c r="AB611" s="81"/>
      <c r="AC611" s="81"/>
      <c r="AD611" s="81"/>
      <c r="AE611" s="81"/>
      <c r="AF611" s="81"/>
      <c r="AG611" s="81"/>
      <c r="AH611" s="81"/>
      <c r="AI611" s="81"/>
      <c r="AJ611" s="81"/>
      <c r="AK611" s="81"/>
      <c r="AL611" s="81"/>
      <c r="AM611" s="81"/>
      <c r="AN611" s="81"/>
      <c r="AO611" s="81"/>
      <c r="AP611" s="81"/>
      <c r="AQ611" s="81"/>
      <c r="AR611" s="81"/>
      <c r="AS611" s="81"/>
      <c r="AT611" s="81"/>
      <c r="AU611" s="81"/>
      <c r="AV611" s="81"/>
      <c r="AW611" s="81"/>
      <c r="AX611" s="81"/>
      <c r="AY611" s="81"/>
      <c r="AZ611" s="81"/>
      <c r="BA611" s="81"/>
      <c r="BB611" s="81"/>
      <c r="BC611" s="81"/>
      <c r="BD611" s="81"/>
      <c r="BE611" s="81"/>
      <c r="BF611" s="81"/>
      <c r="BG611" s="81"/>
      <c r="BH611" s="81"/>
      <c r="BI611" s="81"/>
      <c r="BJ611" s="81"/>
      <c r="BK611" s="81"/>
      <c r="BL611" s="81"/>
      <c r="BM611" s="81"/>
      <c r="BN611" s="81"/>
      <c r="BO611" s="81"/>
      <c r="BP611" s="81"/>
      <c r="BQ611" s="81"/>
      <c r="BR611" s="81"/>
      <c r="BS611" s="81"/>
      <c r="BT611" s="81"/>
      <c r="BU611" s="81"/>
      <c r="BV611" s="81"/>
      <c r="BW611" s="81"/>
      <c r="BX611" s="81"/>
      <c r="BY611" s="81"/>
      <c r="BZ611" s="81"/>
      <c r="CA611" s="43"/>
      <c r="CB611" s="24" t="str">
        <f t="shared" si="78"/>
        <v>Riadok bude skrytý.</v>
      </c>
      <c r="CC611" s="28" t="s">
        <v>9</v>
      </c>
      <c r="CW611" s="3">
        <f t="shared" si="80"/>
        <v>0</v>
      </c>
      <c r="CX611" s="3">
        <f t="shared" si="82"/>
        <v>0</v>
      </c>
      <c r="CZ611" s="3">
        <f t="shared" si="79"/>
        <v>1</v>
      </c>
      <c r="DA611" s="35">
        <f t="shared" si="81"/>
        <v>0</v>
      </c>
      <c r="DZ611" s="10"/>
    </row>
    <row r="612" spans="1:130" hidden="1" x14ac:dyDescent="0.25">
      <c r="A612" s="7"/>
      <c r="B612" s="81"/>
      <c r="C612" s="81"/>
      <c r="D612" s="81"/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  <c r="AA612" s="81"/>
      <c r="AB612" s="81"/>
      <c r="AC612" s="81"/>
      <c r="AD612" s="81"/>
      <c r="AE612" s="81"/>
      <c r="AF612" s="81"/>
      <c r="AG612" s="81"/>
      <c r="AH612" s="81"/>
      <c r="AI612" s="81"/>
      <c r="AJ612" s="81"/>
      <c r="AK612" s="81"/>
      <c r="AL612" s="81"/>
      <c r="AM612" s="81"/>
      <c r="AN612" s="81"/>
      <c r="AO612" s="81"/>
      <c r="AP612" s="81"/>
      <c r="AQ612" s="81"/>
      <c r="AR612" s="81"/>
      <c r="AS612" s="81"/>
      <c r="AT612" s="81"/>
      <c r="AU612" s="81"/>
      <c r="AV612" s="81"/>
      <c r="AW612" s="81"/>
      <c r="AX612" s="81"/>
      <c r="AY612" s="81"/>
      <c r="AZ612" s="81"/>
      <c r="BA612" s="81"/>
      <c r="BB612" s="81"/>
      <c r="BC612" s="81"/>
      <c r="BD612" s="81"/>
      <c r="BE612" s="81"/>
      <c r="BF612" s="81"/>
      <c r="BG612" s="81"/>
      <c r="BH612" s="81"/>
      <c r="BI612" s="81"/>
      <c r="BJ612" s="81"/>
      <c r="BK612" s="81"/>
      <c r="BL612" s="81"/>
      <c r="BM612" s="81"/>
      <c r="BN612" s="81"/>
      <c r="BO612" s="81"/>
      <c r="BP612" s="81"/>
      <c r="BQ612" s="81"/>
      <c r="BR612" s="81"/>
      <c r="BS612" s="81"/>
      <c r="BT612" s="81"/>
      <c r="BU612" s="81"/>
      <c r="BV612" s="81"/>
      <c r="BW612" s="81"/>
      <c r="BX612" s="81"/>
      <c r="BY612" s="81"/>
      <c r="BZ612" s="81"/>
      <c r="CA612" s="43"/>
      <c r="CB612" s="24" t="str">
        <f t="shared" si="78"/>
        <v>Riadok bude skrytý.</v>
      </c>
      <c r="CC612" s="28" t="s">
        <v>9</v>
      </c>
      <c r="CW612" s="3">
        <f t="shared" si="80"/>
        <v>0</v>
      </c>
      <c r="CX612" s="3">
        <f t="shared" si="82"/>
        <v>0</v>
      </c>
      <c r="CZ612" s="3">
        <f t="shared" si="79"/>
        <v>1</v>
      </c>
      <c r="DA612" s="35">
        <f t="shared" si="81"/>
        <v>0</v>
      </c>
      <c r="DZ612" s="10"/>
    </row>
    <row r="613" spans="1:130" hidden="1" x14ac:dyDescent="0.25">
      <c r="A613" s="7"/>
      <c r="B613" s="81"/>
      <c r="C613" s="81"/>
      <c r="D613" s="81"/>
      <c r="E613" s="81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  <c r="AA613" s="81"/>
      <c r="AB613" s="81"/>
      <c r="AC613" s="81"/>
      <c r="AD613" s="81"/>
      <c r="AE613" s="81"/>
      <c r="AF613" s="81"/>
      <c r="AG613" s="81"/>
      <c r="AH613" s="81"/>
      <c r="AI613" s="81"/>
      <c r="AJ613" s="81"/>
      <c r="AK613" s="81"/>
      <c r="AL613" s="81"/>
      <c r="AM613" s="81"/>
      <c r="AN613" s="81"/>
      <c r="AO613" s="81"/>
      <c r="AP613" s="81"/>
      <c r="AQ613" s="81"/>
      <c r="AR613" s="81"/>
      <c r="AS613" s="81"/>
      <c r="AT613" s="81"/>
      <c r="AU613" s="81"/>
      <c r="AV613" s="81"/>
      <c r="AW613" s="81"/>
      <c r="AX613" s="81"/>
      <c r="AY613" s="81"/>
      <c r="AZ613" s="81"/>
      <c r="BA613" s="81"/>
      <c r="BB613" s="81"/>
      <c r="BC613" s="81"/>
      <c r="BD613" s="81"/>
      <c r="BE613" s="81"/>
      <c r="BF613" s="81"/>
      <c r="BG613" s="81"/>
      <c r="BH613" s="81"/>
      <c r="BI613" s="81"/>
      <c r="BJ613" s="81"/>
      <c r="BK613" s="81"/>
      <c r="BL613" s="81"/>
      <c r="BM613" s="81"/>
      <c r="BN613" s="81"/>
      <c r="BO613" s="81"/>
      <c r="BP613" s="81"/>
      <c r="BQ613" s="81"/>
      <c r="BR613" s="81"/>
      <c r="BS613" s="81"/>
      <c r="BT613" s="81"/>
      <c r="BU613" s="81"/>
      <c r="BV613" s="81"/>
      <c r="BW613" s="81"/>
      <c r="BX613" s="81"/>
      <c r="BY613" s="81"/>
      <c r="BZ613" s="81"/>
      <c r="CA613" s="43"/>
      <c r="CB613" s="24" t="str">
        <f t="shared" si="78"/>
        <v>Riadok bude skrytý.</v>
      </c>
      <c r="CC613" s="28" t="s">
        <v>9</v>
      </c>
      <c r="CW613" s="3">
        <f t="shared" si="80"/>
        <v>0</v>
      </c>
      <c r="CX613" s="3">
        <f t="shared" si="82"/>
        <v>0</v>
      </c>
      <c r="CZ613" s="3">
        <f t="shared" si="79"/>
        <v>1</v>
      </c>
      <c r="DA613" s="35">
        <f t="shared" si="81"/>
        <v>0</v>
      </c>
      <c r="DZ613" s="10"/>
    </row>
    <row r="614" spans="1:130" hidden="1" x14ac:dyDescent="0.25">
      <c r="A614" s="7"/>
      <c r="B614" s="81"/>
      <c r="C614" s="81"/>
      <c r="D614" s="81"/>
      <c r="E614" s="81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  <c r="AA614" s="81"/>
      <c r="AB614" s="81"/>
      <c r="AC614" s="81"/>
      <c r="AD614" s="81"/>
      <c r="AE614" s="81"/>
      <c r="AF614" s="81"/>
      <c r="AG614" s="81"/>
      <c r="AH614" s="81"/>
      <c r="AI614" s="81"/>
      <c r="AJ614" s="81"/>
      <c r="AK614" s="81"/>
      <c r="AL614" s="81"/>
      <c r="AM614" s="81"/>
      <c r="AN614" s="81"/>
      <c r="AO614" s="81"/>
      <c r="AP614" s="81"/>
      <c r="AQ614" s="81"/>
      <c r="AR614" s="81"/>
      <c r="AS614" s="81"/>
      <c r="AT614" s="81"/>
      <c r="AU614" s="81"/>
      <c r="AV614" s="81"/>
      <c r="AW614" s="81"/>
      <c r="AX614" s="81"/>
      <c r="AY614" s="81"/>
      <c r="AZ614" s="81"/>
      <c r="BA614" s="81"/>
      <c r="BB614" s="81"/>
      <c r="BC614" s="81"/>
      <c r="BD614" s="81"/>
      <c r="BE614" s="81"/>
      <c r="BF614" s="81"/>
      <c r="BG614" s="81"/>
      <c r="BH614" s="81"/>
      <c r="BI614" s="81"/>
      <c r="BJ614" s="81"/>
      <c r="BK614" s="81"/>
      <c r="BL614" s="81"/>
      <c r="BM614" s="81"/>
      <c r="BN614" s="81"/>
      <c r="BO614" s="81"/>
      <c r="BP614" s="81"/>
      <c r="BQ614" s="81"/>
      <c r="BR614" s="81"/>
      <c r="BS614" s="81"/>
      <c r="BT614" s="81"/>
      <c r="BU614" s="81"/>
      <c r="BV614" s="81"/>
      <c r="BW614" s="81"/>
      <c r="BX614" s="81"/>
      <c r="BY614" s="81"/>
      <c r="BZ614" s="81"/>
      <c r="CA614" s="43"/>
      <c r="CB614" s="24" t="str">
        <f t="shared" si="78"/>
        <v>Riadok bude skrytý.</v>
      </c>
      <c r="CC614" s="28" t="s">
        <v>9</v>
      </c>
      <c r="CW614" s="3">
        <f t="shared" si="80"/>
        <v>0</v>
      </c>
      <c r="CX614" s="3">
        <f t="shared" si="82"/>
        <v>0</v>
      </c>
      <c r="CZ614" s="3">
        <f t="shared" si="79"/>
        <v>1</v>
      </c>
      <c r="DA614" s="35">
        <f t="shared" si="81"/>
        <v>0</v>
      </c>
      <c r="DZ614" s="10"/>
    </row>
    <row r="615" spans="1:130" hidden="1" x14ac:dyDescent="0.25">
      <c r="A615" s="7"/>
      <c r="B615" s="81"/>
      <c r="C615" s="81"/>
      <c r="D615" s="81"/>
      <c r="E615" s="81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  <c r="AA615" s="81"/>
      <c r="AB615" s="81"/>
      <c r="AC615" s="81"/>
      <c r="AD615" s="81"/>
      <c r="AE615" s="81"/>
      <c r="AF615" s="81"/>
      <c r="AG615" s="81"/>
      <c r="AH615" s="81"/>
      <c r="AI615" s="81"/>
      <c r="AJ615" s="81"/>
      <c r="AK615" s="81"/>
      <c r="AL615" s="81"/>
      <c r="AM615" s="81"/>
      <c r="AN615" s="81"/>
      <c r="AO615" s="81"/>
      <c r="AP615" s="81"/>
      <c r="AQ615" s="81"/>
      <c r="AR615" s="81"/>
      <c r="AS615" s="81"/>
      <c r="AT615" s="81"/>
      <c r="AU615" s="81"/>
      <c r="AV615" s="81"/>
      <c r="AW615" s="81"/>
      <c r="AX615" s="81"/>
      <c r="AY615" s="81"/>
      <c r="AZ615" s="81"/>
      <c r="BA615" s="81"/>
      <c r="BB615" s="81"/>
      <c r="BC615" s="81"/>
      <c r="BD615" s="81"/>
      <c r="BE615" s="81"/>
      <c r="BF615" s="81"/>
      <c r="BG615" s="81"/>
      <c r="BH615" s="81"/>
      <c r="BI615" s="81"/>
      <c r="BJ615" s="81"/>
      <c r="BK615" s="81"/>
      <c r="BL615" s="81"/>
      <c r="BM615" s="81"/>
      <c r="BN615" s="81"/>
      <c r="BO615" s="81"/>
      <c r="BP615" s="81"/>
      <c r="BQ615" s="81"/>
      <c r="BR615" s="81"/>
      <c r="BS615" s="81"/>
      <c r="BT615" s="81"/>
      <c r="BU615" s="81"/>
      <c r="BV615" s="81"/>
      <c r="BW615" s="81"/>
      <c r="BX615" s="81"/>
      <c r="BY615" s="81"/>
      <c r="BZ615" s="81"/>
      <c r="CA615" s="43"/>
      <c r="CB615" s="24" t="str">
        <f t="shared" si="78"/>
        <v>Riadok bude skrytý.</v>
      </c>
      <c r="CC615" s="28" t="s">
        <v>9</v>
      </c>
      <c r="CW615" s="3">
        <f t="shared" si="80"/>
        <v>0</v>
      </c>
      <c r="CX615" s="3">
        <f t="shared" si="82"/>
        <v>0</v>
      </c>
      <c r="CZ615" s="3">
        <f t="shared" si="79"/>
        <v>1</v>
      </c>
      <c r="DA615" s="35">
        <f t="shared" si="81"/>
        <v>0</v>
      </c>
      <c r="DZ615" s="10"/>
    </row>
    <row r="616" spans="1:130" ht="15.75" hidden="1" x14ac:dyDescent="0.25">
      <c r="A616" s="7"/>
      <c r="G616" s="51"/>
      <c r="H616" s="51"/>
      <c r="CA616" s="8"/>
      <c r="CB616" s="24" t="str">
        <f t="shared" si="78"/>
        <v>Riadok bude skrytý.</v>
      </c>
      <c r="CC616" s="28" t="s">
        <v>9</v>
      </c>
      <c r="CW616" s="3">
        <f t="shared" ref="CW616:CW662" si="83">+IF($J$619="neposkytla",0,1)</f>
        <v>0</v>
      </c>
      <c r="CZ616" s="3">
        <f t="shared" si="79"/>
        <v>1</v>
      </c>
      <c r="DA616" s="3">
        <f>+IF(CW616+CX616+CY616=0,0,IF(CZ616=0,0,1))</f>
        <v>0</v>
      </c>
      <c r="DZ616" s="10"/>
    </row>
    <row r="617" spans="1:130" hidden="1" x14ac:dyDescent="0.25">
      <c r="A617" s="7"/>
      <c r="B617" s="37" t="s">
        <v>173</v>
      </c>
      <c r="CA617" s="12" t="s">
        <v>4</v>
      </c>
      <c r="CB617" s="24" t="str">
        <f t="shared" si="78"/>
        <v>Riadok bude skrytý.</v>
      </c>
      <c r="CC617" s="28" t="s">
        <v>9</v>
      </c>
      <c r="CW617" s="3">
        <f t="shared" si="83"/>
        <v>0</v>
      </c>
      <c r="CZ617" s="3">
        <f t="shared" si="79"/>
        <v>1</v>
      </c>
      <c r="DA617" s="3">
        <f>+IF(CW617+CX617+CY617=0,0,IF(CZ617=0,0,1))</f>
        <v>0</v>
      </c>
      <c r="DZ617" s="10"/>
    </row>
    <row r="618" spans="1:130" hidden="1" x14ac:dyDescent="0.25">
      <c r="A618" s="7"/>
      <c r="CA618" s="8"/>
      <c r="CB618" s="24" t="str">
        <f t="shared" si="78"/>
        <v>Riadok bude skrytý.</v>
      </c>
      <c r="CC618" s="28" t="s">
        <v>9</v>
      </c>
      <c r="CW618" s="3">
        <f t="shared" si="83"/>
        <v>0</v>
      </c>
      <c r="CZ618" s="3">
        <f t="shared" si="79"/>
        <v>1</v>
      </c>
      <c r="DA618" s="3">
        <f>+IF(CW618+CX618+CY618=0,0,IF(CZ618=0,0,1))</f>
        <v>0</v>
      </c>
      <c r="DZ618" s="10"/>
    </row>
    <row r="619" spans="1:130" ht="15" hidden="1" customHeight="1" x14ac:dyDescent="0.25">
      <c r="A619" s="7"/>
      <c r="B619" s="1" t="s">
        <v>111</v>
      </c>
      <c r="J619" s="89" t="s">
        <v>170</v>
      </c>
      <c r="K619" s="89"/>
      <c r="L619" s="89"/>
      <c r="M619" s="89"/>
      <c r="N619" s="89"/>
      <c r="O619" s="89"/>
      <c r="P619" s="89"/>
      <c r="Q619" s="89"/>
      <c r="R619" s="89"/>
      <c r="S619" s="1" t="s">
        <v>174</v>
      </c>
      <c r="T619" s="32"/>
      <c r="CA619" s="12" t="s">
        <v>4</v>
      </c>
      <c r="CB619" s="24" t="str">
        <f t="shared" si="78"/>
        <v>Riadok bude skrytý.</v>
      </c>
      <c r="CC619" s="28" t="s">
        <v>9</v>
      </c>
      <c r="CW619" s="3">
        <f t="shared" si="83"/>
        <v>0</v>
      </c>
      <c r="CZ619" s="3">
        <f t="shared" si="79"/>
        <v>1</v>
      </c>
      <c r="DA619" s="3">
        <f>+IF(CW619+CX619+CY619=0,0,IF(CZ619=0,0,1))</f>
        <v>0</v>
      </c>
      <c r="DZ619" s="10"/>
    </row>
    <row r="620" spans="1:130" ht="15" hidden="1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4" t="str">
        <f t="shared" si="78"/>
        <v>Riadok bude skrytý.</v>
      </c>
      <c r="CC620" s="28" t="s">
        <v>9</v>
      </c>
      <c r="CW620" s="3">
        <f t="shared" si="83"/>
        <v>0</v>
      </c>
      <c r="CX620" s="3">
        <f>+IF(SUM(CX621:CX640)=0,0,1)</f>
        <v>0</v>
      </c>
      <c r="CZ620" s="3">
        <f t="shared" si="79"/>
        <v>1</v>
      </c>
      <c r="DA620" s="35">
        <f t="shared" ref="DA620:DA661" si="84">+IF(CW620*CX620=0,0,IF(CZ620=0,0,1))</f>
        <v>0</v>
      </c>
      <c r="DZ620" s="10"/>
    </row>
    <row r="621" spans="1:130" hidden="1" x14ac:dyDescent="0.25">
      <c r="A621" s="7"/>
      <c r="B621" s="81"/>
      <c r="C621" s="81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  <c r="Z621" s="81"/>
      <c r="AA621" s="81"/>
      <c r="AB621" s="81"/>
      <c r="AC621" s="81"/>
      <c r="AD621" s="81"/>
      <c r="AE621" s="81"/>
      <c r="AF621" s="81"/>
      <c r="AG621" s="81"/>
      <c r="AH621" s="81"/>
      <c r="AI621" s="81"/>
      <c r="AJ621" s="81"/>
      <c r="AK621" s="81"/>
      <c r="AL621" s="81"/>
      <c r="AM621" s="81"/>
      <c r="AN621" s="81"/>
      <c r="AO621" s="81"/>
      <c r="AP621" s="81"/>
      <c r="AQ621" s="81"/>
      <c r="AR621" s="81"/>
      <c r="AS621" s="81"/>
      <c r="AT621" s="81"/>
      <c r="AU621" s="81"/>
      <c r="AV621" s="81"/>
      <c r="AW621" s="81"/>
      <c r="AX621" s="81"/>
      <c r="AY621" s="81"/>
      <c r="AZ621" s="81"/>
      <c r="BA621" s="81"/>
      <c r="BB621" s="81"/>
      <c r="BC621" s="81"/>
      <c r="BD621" s="81"/>
      <c r="BE621" s="81"/>
      <c r="BF621" s="81"/>
      <c r="BG621" s="81"/>
      <c r="BH621" s="81"/>
      <c r="BI621" s="81"/>
      <c r="BJ621" s="81"/>
      <c r="BK621" s="81"/>
      <c r="BL621" s="81"/>
      <c r="BM621" s="81"/>
      <c r="BN621" s="81"/>
      <c r="BO621" s="81"/>
      <c r="BP621" s="81"/>
      <c r="BQ621" s="81"/>
      <c r="BR621" s="81"/>
      <c r="BS621" s="81"/>
      <c r="BT621" s="81"/>
      <c r="BU621" s="81"/>
      <c r="BV621" s="81"/>
      <c r="BW621" s="81"/>
      <c r="BX621" s="81"/>
      <c r="BY621" s="81"/>
      <c r="BZ621" s="81"/>
      <c r="CA621" s="8"/>
      <c r="CB621" s="24" t="str">
        <f t="shared" si="78"/>
        <v>Riadok bude skrytý.</v>
      </c>
      <c r="CC621" s="28" t="s">
        <v>9</v>
      </c>
      <c r="CW621" s="3">
        <f t="shared" si="83"/>
        <v>0</v>
      </c>
      <c r="CX621" s="3">
        <f t="shared" ref="CX621:CX640" si="85">+IF(B621="",0,1)</f>
        <v>0</v>
      </c>
      <c r="CZ621" s="3">
        <f t="shared" si="79"/>
        <v>1</v>
      </c>
      <c r="DA621" s="35">
        <f t="shared" si="84"/>
        <v>0</v>
      </c>
      <c r="DZ621" s="10"/>
    </row>
    <row r="622" spans="1:130" hidden="1" x14ac:dyDescent="0.25">
      <c r="A622" s="7"/>
      <c r="B622" s="81"/>
      <c r="C622" s="81"/>
      <c r="D622" s="81"/>
      <c r="E622" s="81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  <c r="Y622" s="81"/>
      <c r="Z622" s="81"/>
      <c r="AA622" s="81"/>
      <c r="AB622" s="81"/>
      <c r="AC622" s="81"/>
      <c r="AD622" s="81"/>
      <c r="AE622" s="81"/>
      <c r="AF622" s="81"/>
      <c r="AG622" s="81"/>
      <c r="AH622" s="81"/>
      <c r="AI622" s="81"/>
      <c r="AJ622" s="81"/>
      <c r="AK622" s="81"/>
      <c r="AL622" s="81"/>
      <c r="AM622" s="81"/>
      <c r="AN622" s="81"/>
      <c r="AO622" s="81"/>
      <c r="AP622" s="81"/>
      <c r="AQ622" s="81"/>
      <c r="AR622" s="81"/>
      <c r="AS622" s="81"/>
      <c r="AT622" s="81"/>
      <c r="AU622" s="81"/>
      <c r="AV622" s="81"/>
      <c r="AW622" s="81"/>
      <c r="AX622" s="81"/>
      <c r="AY622" s="81"/>
      <c r="AZ622" s="81"/>
      <c r="BA622" s="81"/>
      <c r="BB622" s="81"/>
      <c r="BC622" s="81"/>
      <c r="BD622" s="81"/>
      <c r="BE622" s="81"/>
      <c r="BF622" s="81"/>
      <c r="BG622" s="81"/>
      <c r="BH622" s="81"/>
      <c r="BI622" s="81"/>
      <c r="BJ622" s="81"/>
      <c r="BK622" s="81"/>
      <c r="BL622" s="81"/>
      <c r="BM622" s="81"/>
      <c r="BN622" s="81"/>
      <c r="BO622" s="81"/>
      <c r="BP622" s="81"/>
      <c r="BQ622" s="81"/>
      <c r="BR622" s="81"/>
      <c r="BS622" s="81"/>
      <c r="BT622" s="81"/>
      <c r="BU622" s="81"/>
      <c r="BV622" s="81"/>
      <c r="BW622" s="81"/>
      <c r="BX622" s="81"/>
      <c r="BY622" s="81"/>
      <c r="BZ622" s="81"/>
      <c r="CA622" s="8"/>
      <c r="CB622" s="24" t="str">
        <f t="shared" si="78"/>
        <v>Riadok bude skrytý.</v>
      </c>
      <c r="CC622" s="28" t="s">
        <v>9</v>
      </c>
      <c r="CW622" s="3">
        <f t="shared" si="83"/>
        <v>0</v>
      </c>
      <c r="CX622" s="3">
        <f t="shared" si="85"/>
        <v>0</v>
      </c>
      <c r="CZ622" s="3">
        <f t="shared" si="79"/>
        <v>1</v>
      </c>
      <c r="DA622" s="35">
        <f t="shared" si="84"/>
        <v>0</v>
      </c>
      <c r="DZ622" s="10"/>
    </row>
    <row r="623" spans="1:130" hidden="1" x14ac:dyDescent="0.25">
      <c r="A623" s="7"/>
      <c r="B623" s="81"/>
      <c r="C623" s="81"/>
      <c r="D623" s="81"/>
      <c r="E623" s="81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  <c r="AA623" s="81"/>
      <c r="AB623" s="81"/>
      <c r="AC623" s="81"/>
      <c r="AD623" s="81"/>
      <c r="AE623" s="81"/>
      <c r="AF623" s="81"/>
      <c r="AG623" s="81"/>
      <c r="AH623" s="81"/>
      <c r="AI623" s="81"/>
      <c r="AJ623" s="81"/>
      <c r="AK623" s="81"/>
      <c r="AL623" s="81"/>
      <c r="AM623" s="81"/>
      <c r="AN623" s="81"/>
      <c r="AO623" s="81"/>
      <c r="AP623" s="81"/>
      <c r="AQ623" s="81"/>
      <c r="AR623" s="81"/>
      <c r="AS623" s="81"/>
      <c r="AT623" s="81"/>
      <c r="AU623" s="81"/>
      <c r="AV623" s="81"/>
      <c r="AW623" s="81"/>
      <c r="AX623" s="81"/>
      <c r="AY623" s="81"/>
      <c r="AZ623" s="81"/>
      <c r="BA623" s="81"/>
      <c r="BB623" s="81"/>
      <c r="BC623" s="81"/>
      <c r="BD623" s="81"/>
      <c r="BE623" s="81"/>
      <c r="BF623" s="81"/>
      <c r="BG623" s="81"/>
      <c r="BH623" s="81"/>
      <c r="BI623" s="81"/>
      <c r="BJ623" s="81"/>
      <c r="BK623" s="81"/>
      <c r="BL623" s="81"/>
      <c r="BM623" s="81"/>
      <c r="BN623" s="81"/>
      <c r="BO623" s="81"/>
      <c r="BP623" s="81"/>
      <c r="BQ623" s="81"/>
      <c r="BR623" s="81"/>
      <c r="BS623" s="81"/>
      <c r="BT623" s="81"/>
      <c r="BU623" s="81"/>
      <c r="BV623" s="81"/>
      <c r="BW623" s="81"/>
      <c r="BX623" s="81"/>
      <c r="BY623" s="81"/>
      <c r="BZ623" s="81"/>
      <c r="CA623" s="8"/>
      <c r="CB623" s="24" t="str">
        <f t="shared" si="78"/>
        <v>Riadok bude skrytý.</v>
      </c>
      <c r="CC623" s="28" t="s">
        <v>9</v>
      </c>
      <c r="CW623" s="3">
        <f t="shared" si="83"/>
        <v>0</v>
      </c>
      <c r="CX623" s="3">
        <f t="shared" si="85"/>
        <v>0</v>
      </c>
      <c r="CZ623" s="3">
        <f t="shared" si="79"/>
        <v>1</v>
      </c>
      <c r="DA623" s="35">
        <f t="shared" si="84"/>
        <v>0</v>
      </c>
      <c r="DZ623" s="10"/>
    </row>
    <row r="624" spans="1:130" hidden="1" x14ac:dyDescent="0.25">
      <c r="A624" s="7"/>
      <c r="B624" s="81"/>
      <c r="C624" s="81"/>
      <c r="D624" s="81"/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  <c r="Y624" s="81"/>
      <c r="Z624" s="81"/>
      <c r="AA624" s="81"/>
      <c r="AB624" s="81"/>
      <c r="AC624" s="81"/>
      <c r="AD624" s="81"/>
      <c r="AE624" s="81"/>
      <c r="AF624" s="81"/>
      <c r="AG624" s="81"/>
      <c r="AH624" s="81"/>
      <c r="AI624" s="81"/>
      <c r="AJ624" s="81"/>
      <c r="AK624" s="81"/>
      <c r="AL624" s="81"/>
      <c r="AM624" s="81"/>
      <c r="AN624" s="81"/>
      <c r="AO624" s="81"/>
      <c r="AP624" s="81"/>
      <c r="AQ624" s="81"/>
      <c r="AR624" s="81"/>
      <c r="AS624" s="81"/>
      <c r="AT624" s="81"/>
      <c r="AU624" s="81"/>
      <c r="AV624" s="81"/>
      <c r="AW624" s="81"/>
      <c r="AX624" s="81"/>
      <c r="AY624" s="81"/>
      <c r="AZ624" s="81"/>
      <c r="BA624" s="81"/>
      <c r="BB624" s="81"/>
      <c r="BC624" s="81"/>
      <c r="BD624" s="81"/>
      <c r="BE624" s="81"/>
      <c r="BF624" s="81"/>
      <c r="BG624" s="81"/>
      <c r="BH624" s="81"/>
      <c r="BI624" s="81"/>
      <c r="BJ624" s="81"/>
      <c r="BK624" s="81"/>
      <c r="BL624" s="81"/>
      <c r="BM624" s="81"/>
      <c r="BN624" s="81"/>
      <c r="BO624" s="81"/>
      <c r="BP624" s="81"/>
      <c r="BQ624" s="81"/>
      <c r="BR624" s="81"/>
      <c r="BS624" s="81"/>
      <c r="BT624" s="81"/>
      <c r="BU624" s="81"/>
      <c r="BV624" s="81"/>
      <c r="BW624" s="81"/>
      <c r="BX624" s="81"/>
      <c r="BY624" s="81"/>
      <c r="BZ624" s="81"/>
      <c r="CA624" s="8"/>
      <c r="CB624" s="24" t="str">
        <f t="shared" si="78"/>
        <v>Riadok bude skrytý.</v>
      </c>
      <c r="CC624" s="28" t="s">
        <v>9</v>
      </c>
      <c r="CW624" s="3">
        <f t="shared" si="83"/>
        <v>0</v>
      </c>
      <c r="CX624" s="3">
        <f t="shared" si="85"/>
        <v>0</v>
      </c>
      <c r="CZ624" s="3">
        <f t="shared" si="79"/>
        <v>1</v>
      </c>
      <c r="DA624" s="35">
        <f t="shared" si="84"/>
        <v>0</v>
      </c>
      <c r="DZ624" s="10"/>
    </row>
    <row r="625" spans="1:130" hidden="1" x14ac:dyDescent="0.25">
      <c r="A625" s="7"/>
      <c r="B625" s="81"/>
      <c r="C625" s="81"/>
      <c r="D625" s="81"/>
      <c r="E625" s="81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  <c r="Y625" s="81"/>
      <c r="Z625" s="81"/>
      <c r="AA625" s="81"/>
      <c r="AB625" s="81"/>
      <c r="AC625" s="81"/>
      <c r="AD625" s="81"/>
      <c r="AE625" s="81"/>
      <c r="AF625" s="81"/>
      <c r="AG625" s="81"/>
      <c r="AH625" s="81"/>
      <c r="AI625" s="81"/>
      <c r="AJ625" s="81"/>
      <c r="AK625" s="81"/>
      <c r="AL625" s="81"/>
      <c r="AM625" s="81"/>
      <c r="AN625" s="81"/>
      <c r="AO625" s="81"/>
      <c r="AP625" s="81"/>
      <c r="AQ625" s="81"/>
      <c r="AR625" s="81"/>
      <c r="AS625" s="81"/>
      <c r="AT625" s="81"/>
      <c r="AU625" s="81"/>
      <c r="AV625" s="81"/>
      <c r="AW625" s="81"/>
      <c r="AX625" s="81"/>
      <c r="AY625" s="81"/>
      <c r="AZ625" s="81"/>
      <c r="BA625" s="81"/>
      <c r="BB625" s="81"/>
      <c r="BC625" s="81"/>
      <c r="BD625" s="81"/>
      <c r="BE625" s="81"/>
      <c r="BF625" s="81"/>
      <c r="BG625" s="81"/>
      <c r="BH625" s="81"/>
      <c r="BI625" s="81"/>
      <c r="BJ625" s="81"/>
      <c r="BK625" s="81"/>
      <c r="BL625" s="81"/>
      <c r="BM625" s="81"/>
      <c r="BN625" s="81"/>
      <c r="BO625" s="81"/>
      <c r="BP625" s="81"/>
      <c r="BQ625" s="81"/>
      <c r="BR625" s="81"/>
      <c r="BS625" s="81"/>
      <c r="BT625" s="81"/>
      <c r="BU625" s="81"/>
      <c r="BV625" s="81"/>
      <c r="BW625" s="81"/>
      <c r="BX625" s="81"/>
      <c r="BY625" s="81"/>
      <c r="BZ625" s="81"/>
      <c r="CA625" s="8"/>
      <c r="CB625" s="24" t="str">
        <f t="shared" si="78"/>
        <v>Riadok bude skrytý.</v>
      </c>
      <c r="CC625" s="28" t="s">
        <v>9</v>
      </c>
      <c r="CW625" s="3">
        <f t="shared" si="83"/>
        <v>0</v>
      </c>
      <c r="CX625" s="3">
        <f t="shared" si="85"/>
        <v>0</v>
      </c>
      <c r="CZ625" s="3">
        <f t="shared" si="79"/>
        <v>1</v>
      </c>
      <c r="DA625" s="35">
        <f t="shared" si="84"/>
        <v>0</v>
      </c>
      <c r="DZ625" s="10"/>
    </row>
    <row r="626" spans="1:130" hidden="1" x14ac:dyDescent="0.25">
      <c r="A626" s="7"/>
      <c r="B626" s="81"/>
      <c r="C626" s="81"/>
      <c r="D626" s="81"/>
      <c r="E626" s="81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  <c r="Y626" s="81"/>
      <c r="Z626" s="81"/>
      <c r="AA626" s="81"/>
      <c r="AB626" s="81"/>
      <c r="AC626" s="81"/>
      <c r="AD626" s="81"/>
      <c r="AE626" s="81"/>
      <c r="AF626" s="81"/>
      <c r="AG626" s="81"/>
      <c r="AH626" s="81"/>
      <c r="AI626" s="81"/>
      <c r="AJ626" s="81"/>
      <c r="AK626" s="81"/>
      <c r="AL626" s="81"/>
      <c r="AM626" s="81"/>
      <c r="AN626" s="81"/>
      <c r="AO626" s="81"/>
      <c r="AP626" s="81"/>
      <c r="AQ626" s="81"/>
      <c r="AR626" s="81"/>
      <c r="AS626" s="81"/>
      <c r="AT626" s="81"/>
      <c r="AU626" s="81"/>
      <c r="AV626" s="81"/>
      <c r="AW626" s="81"/>
      <c r="AX626" s="81"/>
      <c r="AY626" s="81"/>
      <c r="AZ626" s="81"/>
      <c r="BA626" s="81"/>
      <c r="BB626" s="81"/>
      <c r="BC626" s="81"/>
      <c r="BD626" s="81"/>
      <c r="BE626" s="81"/>
      <c r="BF626" s="81"/>
      <c r="BG626" s="81"/>
      <c r="BH626" s="81"/>
      <c r="BI626" s="81"/>
      <c r="BJ626" s="81"/>
      <c r="BK626" s="81"/>
      <c r="BL626" s="81"/>
      <c r="BM626" s="81"/>
      <c r="BN626" s="81"/>
      <c r="BO626" s="81"/>
      <c r="BP626" s="81"/>
      <c r="BQ626" s="81"/>
      <c r="BR626" s="81"/>
      <c r="BS626" s="81"/>
      <c r="BT626" s="81"/>
      <c r="BU626" s="81"/>
      <c r="BV626" s="81"/>
      <c r="BW626" s="81"/>
      <c r="BX626" s="81"/>
      <c r="BY626" s="81"/>
      <c r="BZ626" s="81"/>
      <c r="CA626" s="8"/>
      <c r="CB626" s="24" t="str">
        <f t="shared" si="78"/>
        <v>Riadok bude skrytý.</v>
      </c>
      <c r="CC626" s="28" t="s">
        <v>9</v>
      </c>
      <c r="CW626" s="3">
        <f t="shared" si="83"/>
        <v>0</v>
      </c>
      <c r="CX626" s="3">
        <f t="shared" si="85"/>
        <v>0</v>
      </c>
      <c r="CZ626" s="3">
        <f t="shared" si="79"/>
        <v>1</v>
      </c>
      <c r="DA626" s="35">
        <f t="shared" si="84"/>
        <v>0</v>
      </c>
      <c r="DZ626" s="10"/>
    </row>
    <row r="627" spans="1:130" hidden="1" x14ac:dyDescent="0.25">
      <c r="A627" s="7"/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  <c r="Y627" s="81"/>
      <c r="Z627" s="81"/>
      <c r="AA627" s="81"/>
      <c r="AB627" s="81"/>
      <c r="AC627" s="81"/>
      <c r="AD627" s="81"/>
      <c r="AE627" s="81"/>
      <c r="AF627" s="81"/>
      <c r="AG627" s="81"/>
      <c r="AH627" s="81"/>
      <c r="AI627" s="81"/>
      <c r="AJ627" s="81"/>
      <c r="AK627" s="81"/>
      <c r="AL627" s="81"/>
      <c r="AM627" s="81"/>
      <c r="AN627" s="81"/>
      <c r="AO627" s="81"/>
      <c r="AP627" s="81"/>
      <c r="AQ627" s="81"/>
      <c r="AR627" s="81"/>
      <c r="AS627" s="81"/>
      <c r="AT627" s="81"/>
      <c r="AU627" s="81"/>
      <c r="AV627" s="81"/>
      <c r="AW627" s="81"/>
      <c r="AX627" s="81"/>
      <c r="AY627" s="81"/>
      <c r="AZ627" s="81"/>
      <c r="BA627" s="81"/>
      <c r="BB627" s="81"/>
      <c r="BC627" s="81"/>
      <c r="BD627" s="81"/>
      <c r="BE627" s="81"/>
      <c r="BF627" s="81"/>
      <c r="BG627" s="81"/>
      <c r="BH627" s="81"/>
      <c r="BI627" s="81"/>
      <c r="BJ627" s="81"/>
      <c r="BK627" s="81"/>
      <c r="BL627" s="81"/>
      <c r="BM627" s="81"/>
      <c r="BN627" s="81"/>
      <c r="BO627" s="81"/>
      <c r="BP627" s="81"/>
      <c r="BQ627" s="81"/>
      <c r="BR627" s="81"/>
      <c r="BS627" s="81"/>
      <c r="BT627" s="81"/>
      <c r="BU627" s="81"/>
      <c r="BV627" s="81"/>
      <c r="BW627" s="81"/>
      <c r="BX627" s="81"/>
      <c r="BY627" s="81"/>
      <c r="BZ627" s="81"/>
      <c r="CA627" s="8"/>
      <c r="CB627" s="24" t="str">
        <f t="shared" si="78"/>
        <v>Riadok bude skrytý.</v>
      </c>
      <c r="CC627" s="28" t="s">
        <v>9</v>
      </c>
      <c r="CW627" s="3">
        <f t="shared" si="83"/>
        <v>0</v>
      </c>
      <c r="CX627" s="3">
        <f t="shared" si="85"/>
        <v>0</v>
      </c>
      <c r="CZ627" s="3">
        <f t="shared" si="79"/>
        <v>1</v>
      </c>
      <c r="DA627" s="35">
        <f t="shared" si="84"/>
        <v>0</v>
      </c>
      <c r="DZ627" s="10"/>
    </row>
    <row r="628" spans="1:130" hidden="1" x14ac:dyDescent="0.25">
      <c r="A628" s="7"/>
      <c r="B628" s="81"/>
      <c r="C628" s="81"/>
      <c r="D628" s="81"/>
      <c r="E628" s="81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  <c r="Y628" s="81"/>
      <c r="Z628" s="81"/>
      <c r="AA628" s="81"/>
      <c r="AB628" s="81"/>
      <c r="AC628" s="81"/>
      <c r="AD628" s="81"/>
      <c r="AE628" s="81"/>
      <c r="AF628" s="81"/>
      <c r="AG628" s="81"/>
      <c r="AH628" s="81"/>
      <c r="AI628" s="81"/>
      <c r="AJ628" s="81"/>
      <c r="AK628" s="81"/>
      <c r="AL628" s="81"/>
      <c r="AM628" s="81"/>
      <c r="AN628" s="81"/>
      <c r="AO628" s="81"/>
      <c r="AP628" s="81"/>
      <c r="AQ628" s="81"/>
      <c r="AR628" s="81"/>
      <c r="AS628" s="81"/>
      <c r="AT628" s="81"/>
      <c r="AU628" s="81"/>
      <c r="AV628" s="81"/>
      <c r="AW628" s="81"/>
      <c r="AX628" s="81"/>
      <c r="AY628" s="81"/>
      <c r="AZ628" s="81"/>
      <c r="BA628" s="81"/>
      <c r="BB628" s="81"/>
      <c r="BC628" s="81"/>
      <c r="BD628" s="81"/>
      <c r="BE628" s="81"/>
      <c r="BF628" s="81"/>
      <c r="BG628" s="81"/>
      <c r="BH628" s="81"/>
      <c r="BI628" s="81"/>
      <c r="BJ628" s="81"/>
      <c r="BK628" s="81"/>
      <c r="BL628" s="81"/>
      <c r="BM628" s="81"/>
      <c r="BN628" s="81"/>
      <c r="BO628" s="81"/>
      <c r="BP628" s="81"/>
      <c r="BQ628" s="81"/>
      <c r="BR628" s="81"/>
      <c r="BS628" s="81"/>
      <c r="BT628" s="81"/>
      <c r="BU628" s="81"/>
      <c r="BV628" s="81"/>
      <c r="BW628" s="81"/>
      <c r="BX628" s="81"/>
      <c r="BY628" s="81"/>
      <c r="BZ628" s="81"/>
      <c r="CA628" s="8"/>
      <c r="CB628" s="24" t="str">
        <f t="shared" si="78"/>
        <v>Riadok bude skrytý.</v>
      </c>
      <c r="CC628" s="28" t="s">
        <v>9</v>
      </c>
      <c r="CW628" s="3">
        <f t="shared" si="83"/>
        <v>0</v>
      </c>
      <c r="CX628" s="3">
        <f t="shared" si="85"/>
        <v>0</v>
      </c>
      <c r="CZ628" s="3">
        <f t="shared" si="79"/>
        <v>1</v>
      </c>
      <c r="DA628" s="35">
        <f t="shared" si="84"/>
        <v>0</v>
      </c>
      <c r="DZ628" s="10"/>
    </row>
    <row r="629" spans="1:130" hidden="1" x14ac:dyDescent="0.25">
      <c r="A629" s="7"/>
      <c r="B629" s="81"/>
      <c r="C629" s="81"/>
      <c r="D629" s="81"/>
      <c r="E629" s="81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  <c r="Y629" s="81"/>
      <c r="Z629" s="81"/>
      <c r="AA629" s="81"/>
      <c r="AB629" s="81"/>
      <c r="AC629" s="81"/>
      <c r="AD629" s="81"/>
      <c r="AE629" s="81"/>
      <c r="AF629" s="81"/>
      <c r="AG629" s="81"/>
      <c r="AH629" s="81"/>
      <c r="AI629" s="81"/>
      <c r="AJ629" s="81"/>
      <c r="AK629" s="81"/>
      <c r="AL629" s="81"/>
      <c r="AM629" s="81"/>
      <c r="AN629" s="81"/>
      <c r="AO629" s="81"/>
      <c r="AP629" s="81"/>
      <c r="AQ629" s="81"/>
      <c r="AR629" s="81"/>
      <c r="AS629" s="81"/>
      <c r="AT629" s="81"/>
      <c r="AU629" s="81"/>
      <c r="AV629" s="81"/>
      <c r="AW629" s="81"/>
      <c r="AX629" s="81"/>
      <c r="AY629" s="81"/>
      <c r="AZ629" s="81"/>
      <c r="BA629" s="81"/>
      <c r="BB629" s="81"/>
      <c r="BC629" s="81"/>
      <c r="BD629" s="81"/>
      <c r="BE629" s="81"/>
      <c r="BF629" s="81"/>
      <c r="BG629" s="81"/>
      <c r="BH629" s="81"/>
      <c r="BI629" s="81"/>
      <c r="BJ629" s="81"/>
      <c r="BK629" s="81"/>
      <c r="BL629" s="81"/>
      <c r="BM629" s="81"/>
      <c r="BN629" s="81"/>
      <c r="BO629" s="81"/>
      <c r="BP629" s="81"/>
      <c r="BQ629" s="81"/>
      <c r="BR629" s="81"/>
      <c r="BS629" s="81"/>
      <c r="BT629" s="81"/>
      <c r="BU629" s="81"/>
      <c r="BV629" s="81"/>
      <c r="BW629" s="81"/>
      <c r="BX629" s="81"/>
      <c r="BY629" s="81"/>
      <c r="BZ629" s="81"/>
      <c r="CA629" s="8"/>
      <c r="CB629" s="24" t="str">
        <f t="shared" si="78"/>
        <v>Riadok bude skrytý.</v>
      </c>
      <c r="CC629" s="28" t="s">
        <v>9</v>
      </c>
      <c r="CW629" s="3">
        <f t="shared" si="83"/>
        <v>0</v>
      </c>
      <c r="CX629" s="3">
        <f t="shared" si="85"/>
        <v>0</v>
      </c>
      <c r="CZ629" s="3">
        <f t="shared" si="79"/>
        <v>1</v>
      </c>
      <c r="DA629" s="35">
        <f t="shared" si="84"/>
        <v>0</v>
      </c>
      <c r="DZ629" s="10"/>
    </row>
    <row r="630" spans="1:130" hidden="1" x14ac:dyDescent="0.25">
      <c r="A630" s="7"/>
      <c r="B630" s="81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  <c r="Y630" s="81"/>
      <c r="Z630" s="81"/>
      <c r="AA630" s="81"/>
      <c r="AB630" s="81"/>
      <c r="AC630" s="81"/>
      <c r="AD630" s="81"/>
      <c r="AE630" s="81"/>
      <c r="AF630" s="81"/>
      <c r="AG630" s="81"/>
      <c r="AH630" s="81"/>
      <c r="AI630" s="81"/>
      <c r="AJ630" s="81"/>
      <c r="AK630" s="81"/>
      <c r="AL630" s="81"/>
      <c r="AM630" s="81"/>
      <c r="AN630" s="81"/>
      <c r="AO630" s="81"/>
      <c r="AP630" s="81"/>
      <c r="AQ630" s="81"/>
      <c r="AR630" s="81"/>
      <c r="AS630" s="81"/>
      <c r="AT630" s="81"/>
      <c r="AU630" s="81"/>
      <c r="AV630" s="81"/>
      <c r="AW630" s="81"/>
      <c r="AX630" s="81"/>
      <c r="AY630" s="81"/>
      <c r="AZ630" s="81"/>
      <c r="BA630" s="81"/>
      <c r="BB630" s="81"/>
      <c r="BC630" s="81"/>
      <c r="BD630" s="81"/>
      <c r="BE630" s="81"/>
      <c r="BF630" s="81"/>
      <c r="BG630" s="81"/>
      <c r="BH630" s="81"/>
      <c r="BI630" s="81"/>
      <c r="BJ630" s="81"/>
      <c r="BK630" s="81"/>
      <c r="BL630" s="81"/>
      <c r="BM630" s="81"/>
      <c r="BN630" s="81"/>
      <c r="BO630" s="81"/>
      <c r="BP630" s="81"/>
      <c r="BQ630" s="81"/>
      <c r="BR630" s="81"/>
      <c r="BS630" s="81"/>
      <c r="BT630" s="81"/>
      <c r="BU630" s="81"/>
      <c r="BV630" s="81"/>
      <c r="BW630" s="81"/>
      <c r="BX630" s="81"/>
      <c r="BY630" s="81"/>
      <c r="BZ630" s="81"/>
      <c r="CA630" s="8"/>
      <c r="CB630" s="24" t="str">
        <f t="shared" si="78"/>
        <v>Riadok bude skrytý.</v>
      </c>
      <c r="CC630" s="28" t="s">
        <v>9</v>
      </c>
      <c r="CW630" s="3">
        <f t="shared" si="83"/>
        <v>0</v>
      </c>
      <c r="CX630" s="3">
        <f t="shared" si="85"/>
        <v>0</v>
      </c>
      <c r="CZ630" s="3">
        <f t="shared" si="79"/>
        <v>1</v>
      </c>
      <c r="DA630" s="35">
        <f t="shared" si="84"/>
        <v>0</v>
      </c>
      <c r="DZ630" s="10"/>
    </row>
    <row r="631" spans="1:130" hidden="1" x14ac:dyDescent="0.25">
      <c r="A631" s="7"/>
      <c r="B631" s="81"/>
      <c r="C631" s="81"/>
      <c r="D631" s="81"/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  <c r="Y631" s="81"/>
      <c r="Z631" s="81"/>
      <c r="AA631" s="81"/>
      <c r="AB631" s="81"/>
      <c r="AC631" s="81"/>
      <c r="AD631" s="81"/>
      <c r="AE631" s="81"/>
      <c r="AF631" s="81"/>
      <c r="AG631" s="81"/>
      <c r="AH631" s="81"/>
      <c r="AI631" s="81"/>
      <c r="AJ631" s="81"/>
      <c r="AK631" s="81"/>
      <c r="AL631" s="81"/>
      <c r="AM631" s="81"/>
      <c r="AN631" s="81"/>
      <c r="AO631" s="81"/>
      <c r="AP631" s="81"/>
      <c r="AQ631" s="81"/>
      <c r="AR631" s="81"/>
      <c r="AS631" s="81"/>
      <c r="AT631" s="81"/>
      <c r="AU631" s="81"/>
      <c r="AV631" s="81"/>
      <c r="AW631" s="81"/>
      <c r="AX631" s="81"/>
      <c r="AY631" s="81"/>
      <c r="AZ631" s="81"/>
      <c r="BA631" s="81"/>
      <c r="BB631" s="81"/>
      <c r="BC631" s="81"/>
      <c r="BD631" s="81"/>
      <c r="BE631" s="81"/>
      <c r="BF631" s="81"/>
      <c r="BG631" s="81"/>
      <c r="BH631" s="81"/>
      <c r="BI631" s="81"/>
      <c r="BJ631" s="81"/>
      <c r="BK631" s="81"/>
      <c r="BL631" s="81"/>
      <c r="BM631" s="81"/>
      <c r="BN631" s="81"/>
      <c r="BO631" s="81"/>
      <c r="BP631" s="81"/>
      <c r="BQ631" s="81"/>
      <c r="BR631" s="81"/>
      <c r="BS631" s="81"/>
      <c r="BT631" s="81"/>
      <c r="BU631" s="81"/>
      <c r="BV631" s="81"/>
      <c r="BW631" s="81"/>
      <c r="BX631" s="81"/>
      <c r="BY631" s="81"/>
      <c r="BZ631" s="81"/>
      <c r="CA631" s="8"/>
      <c r="CB631" s="24" t="str">
        <f t="shared" si="78"/>
        <v>Riadok bude skrytý.</v>
      </c>
      <c r="CC631" s="28" t="s">
        <v>9</v>
      </c>
      <c r="CW631" s="3">
        <f t="shared" si="83"/>
        <v>0</v>
      </c>
      <c r="CX631" s="3">
        <f t="shared" si="85"/>
        <v>0</v>
      </c>
      <c r="CZ631" s="3">
        <f t="shared" si="79"/>
        <v>1</v>
      </c>
      <c r="DA631" s="35">
        <f t="shared" si="84"/>
        <v>0</v>
      </c>
      <c r="DZ631" s="10"/>
    </row>
    <row r="632" spans="1:130" hidden="1" x14ac:dyDescent="0.25">
      <c r="A632" s="7"/>
      <c r="B632" s="81"/>
      <c r="C632" s="81"/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  <c r="AA632" s="81"/>
      <c r="AB632" s="81"/>
      <c r="AC632" s="81"/>
      <c r="AD632" s="81"/>
      <c r="AE632" s="81"/>
      <c r="AF632" s="81"/>
      <c r="AG632" s="81"/>
      <c r="AH632" s="81"/>
      <c r="AI632" s="81"/>
      <c r="AJ632" s="81"/>
      <c r="AK632" s="81"/>
      <c r="AL632" s="81"/>
      <c r="AM632" s="81"/>
      <c r="AN632" s="81"/>
      <c r="AO632" s="81"/>
      <c r="AP632" s="81"/>
      <c r="AQ632" s="81"/>
      <c r="AR632" s="81"/>
      <c r="AS632" s="81"/>
      <c r="AT632" s="81"/>
      <c r="AU632" s="81"/>
      <c r="AV632" s="81"/>
      <c r="AW632" s="81"/>
      <c r="AX632" s="81"/>
      <c r="AY632" s="81"/>
      <c r="AZ632" s="81"/>
      <c r="BA632" s="81"/>
      <c r="BB632" s="81"/>
      <c r="BC632" s="81"/>
      <c r="BD632" s="81"/>
      <c r="BE632" s="81"/>
      <c r="BF632" s="81"/>
      <c r="BG632" s="81"/>
      <c r="BH632" s="81"/>
      <c r="BI632" s="81"/>
      <c r="BJ632" s="81"/>
      <c r="BK632" s="81"/>
      <c r="BL632" s="81"/>
      <c r="BM632" s="81"/>
      <c r="BN632" s="81"/>
      <c r="BO632" s="81"/>
      <c r="BP632" s="81"/>
      <c r="BQ632" s="81"/>
      <c r="BR632" s="81"/>
      <c r="BS632" s="81"/>
      <c r="BT632" s="81"/>
      <c r="BU632" s="81"/>
      <c r="BV632" s="81"/>
      <c r="BW632" s="81"/>
      <c r="BX632" s="81"/>
      <c r="BY632" s="81"/>
      <c r="BZ632" s="81"/>
      <c r="CA632" s="8"/>
      <c r="CB632" s="24" t="str">
        <f t="shared" si="78"/>
        <v>Riadok bude skrytý.</v>
      </c>
      <c r="CC632" s="28" t="s">
        <v>9</v>
      </c>
      <c r="CW632" s="3">
        <f t="shared" si="83"/>
        <v>0</v>
      </c>
      <c r="CX632" s="3">
        <f t="shared" si="85"/>
        <v>0</v>
      </c>
      <c r="CZ632" s="3">
        <f t="shared" si="79"/>
        <v>1</v>
      </c>
      <c r="DA632" s="35">
        <f t="shared" si="84"/>
        <v>0</v>
      </c>
      <c r="DZ632" s="10"/>
    </row>
    <row r="633" spans="1:130" hidden="1" x14ac:dyDescent="0.25">
      <c r="A633" s="7"/>
      <c r="B633" s="81"/>
      <c r="C633" s="81"/>
      <c r="D633" s="81"/>
      <c r="E633" s="81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81"/>
      <c r="Z633" s="81"/>
      <c r="AA633" s="81"/>
      <c r="AB633" s="81"/>
      <c r="AC633" s="81"/>
      <c r="AD633" s="81"/>
      <c r="AE633" s="81"/>
      <c r="AF633" s="81"/>
      <c r="AG633" s="81"/>
      <c r="AH633" s="81"/>
      <c r="AI633" s="81"/>
      <c r="AJ633" s="81"/>
      <c r="AK633" s="81"/>
      <c r="AL633" s="81"/>
      <c r="AM633" s="81"/>
      <c r="AN633" s="81"/>
      <c r="AO633" s="81"/>
      <c r="AP633" s="81"/>
      <c r="AQ633" s="81"/>
      <c r="AR633" s="81"/>
      <c r="AS633" s="81"/>
      <c r="AT633" s="81"/>
      <c r="AU633" s="81"/>
      <c r="AV633" s="81"/>
      <c r="AW633" s="81"/>
      <c r="AX633" s="81"/>
      <c r="AY633" s="81"/>
      <c r="AZ633" s="81"/>
      <c r="BA633" s="81"/>
      <c r="BB633" s="81"/>
      <c r="BC633" s="81"/>
      <c r="BD633" s="81"/>
      <c r="BE633" s="81"/>
      <c r="BF633" s="81"/>
      <c r="BG633" s="81"/>
      <c r="BH633" s="81"/>
      <c r="BI633" s="81"/>
      <c r="BJ633" s="81"/>
      <c r="BK633" s="81"/>
      <c r="BL633" s="81"/>
      <c r="BM633" s="81"/>
      <c r="BN633" s="81"/>
      <c r="BO633" s="81"/>
      <c r="BP633" s="81"/>
      <c r="BQ633" s="81"/>
      <c r="BR633" s="81"/>
      <c r="BS633" s="81"/>
      <c r="BT633" s="81"/>
      <c r="BU633" s="81"/>
      <c r="BV633" s="81"/>
      <c r="BW633" s="81"/>
      <c r="BX633" s="81"/>
      <c r="BY633" s="81"/>
      <c r="BZ633" s="81"/>
      <c r="CA633" s="8"/>
      <c r="CB633" s="24" t="str">
        <f t="shared" si="78"/>
        <v>Riadok bude skrytý.</v>
      </c>
      <c r="CC633" s="28" t="s">
        <v>9</v>
      </c>
      <c r="CW633" s="3">
        <f t="shared" si="83"/>
        <v>0</v>
      </c>
      <c r="CX633" s="3">
        <f t="shared" si="85"/>
        <v>0</v>
      </c>
      <c r="CZ633" s="3">
        <f t="shared" si="79"/>
        <v>1</v>
      </c>
      <c r="DA633" s="35">
        <f t="shared" si="84"/>
        <v>0</v>
      </c>
      <c r="DZ633" s="10"/>
    </row>
    <row r="634" spans="1:130" hidden="1" x14ac:dyDescent="0.25">
      <c r="A634" s="7"/>
      <c r="B634" s="81"/>
      <c r="C634" s="81"/>
      <c r="D634" s="81"/>
      <c r="E634" s="81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  <c r="Y634" s="81"/>
      <c r="Z634" s="81"/>
      <c r="AA634" s="81"/>
      <c r="AB634" s="81"/>
      <c r="AC634" s="81"/>
      <c r="AD634" s="81"/>
      <c r="AE634" s="81"/>
      <c r="AF634" s="81"/>
      <c r="AG634" s="81"/>
      <c r="AH634" s="81"/>
      <c r="AI634" s="81"/>
      <c r="AJ634" s="81"/>
      <c r="AK634" s="81"/>
      <c r="AL634" s="81"/>
      <c r="AM634" s="81"/>
      <c r="AN634" s="81"/>
      <c r="AO634" s="81"/>
      <c r="AP634" s="81"/>
      <c r="AQ634" s="81"/>
      <c r="AR634" s="81"/>
      <c r="AS634" s="81"/>
      <c r="AT634" s="81"/>
      <c r="AU634" s="81"/>
      <c r="AV634" s="81"/>
      <c r="AW634" s="81"/>
      <c r="AX634" s="81"/>
      <c r="AY634" s="81"/>
      <c r="AZ634" s="81"/>
      <c r="BA634" s="81"/>
      <c r="BB634" s="81"/>
      <c r="BC634" s="81"/>
      <c r="BD634" s="81"/>
      <c r="BE634" s="81"/>
      <c r="BF634" s="81"/>
      <c r="BG634" s="81"/>
      <c r="BH634" s="81"/>
      <c r="BI634" s="81"/>
      <c r="BJ634" s="81"/>
      <c r="BK634" s="81"/>
      <c r="BL634" s="81"/>
      <c r="BM634" s="81"/>
      <c r="BN634" s="81"/>
      <c r="BO634" s="81"/>
      <c r="BP634" s="81"/>
      <c r="BQ634" s="81"/>
      <c r="BR634" s="81"/>
      <c r="BS634" s="81"/>
      <c r="BT634" s="81"/>
      <c r="BU634" s="81"/>
      <c r="BV634" s="81"/>
      <c r="BW634" s="81"/>
      <c r="BX634" s="81"/>
      <c r="BY634" s="81"/>
      <c r="BZ634" s="81"/>
      <c r="CA634" s="8"/>
      <c r="CB634" s="24" t="str">
        <f t="shared" si="78"/>
        <v>Riadok bude skrytý.</v>
      </c>
      <c r="CC634" s="28" t="s">
        <v>9</v>
      </c>
      <c r="CW634" s="3">
        <f t="shared" si="83"/>
        <v>0</v>
      </c>
      <c r="CX634" s="3">
        <f t="shared" si="85"/>
        <v>0</v>
      </c>
      <c r="CZ634" s="3">
        <f t="shared" si="79"/>
        <v>1</v>
      </c>
      <c r="DA634" s="35">
        <f t="shared" si="84"/>
        <v>0</v>
      </c>
      <c r="DZ634" s="10"/>
    </row>
    <row r="635" spans="1:130" hidden="1" x14ac:dyDescent="0.25">
      <c r="A635" s="7"/>
      <c r="B635" s="81"/>
      <c r="C635" s="81"/>
      <c r="D635" s="81"/>
      <c r="E635" s="81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  <c r="Y635" s="81"/>
      <c r="Z635" s="81"/>
      <c r="AA635" s="81"/>
      <c r="AB635" s="81"/>
      <c r="AC635" s="81"/>
      <c r="AD635" s="81"/>
      <c r="AE635" s="81"/>
      <c r="AF635" s="81"/>
      <c r="AG635" s="81"/>
      <c r="AH635" s="81"/>
      <c r="AI635" s="81"/>
      <c r="AJ635" s="81"/>
      <c r="AK635" s="81"/>
      <c r="AL635" s="81"/>
      <c r="AM635" s="81"/>
      <c r="AN635" s="81"/>
      <c r="AO635" s="81"/>
      <c r="AP635" s="81"/>
      <c r="AQ635" s="81"/>
      <c r="AR635" s="81"/>
      <c r="AS635" s="81"/>
      <c r="AT635" s="81"/>
      <c r="AU635" s="81"/>
      <c r="AV635" s="81"/>
      <c r="AW635" s="81"/>
      <c r="AX635" s="81"/>
      <c r="AY635" s="81"/>
      <c r="AZ635" s="81"/>
      <c r="BA635" s="81"/>
      <c r="BB635" s="81"/>
      <c r="BC635" s="81"/>
      <c r="BD635" s="81"/>
      <c r="BE635" s="81"/>
      <c r="BF635" s="81"/>
      <c r="BG635" s="81"/>
      <c r="BH635" s="81"/>
      <c r="BI635" s="81"/>
      <c r="BJ635" s="81"/>
      <c r="BK635" s="81"/>
      <c r="BL635" s="81"/>
      <c r="BM635" s="81"/>
      <c r="BN635" s="81"/>
      <c r="BO635" s="81"/>
      <c r="BP635" s="81"/>
      <c r="BQ635" s="81"/>
      <c r="BR635" s="81"/>
      <c r="BS635" s="81"/>
      <c r="BT635" s="81"/>
      <c r="BU635" s="81"/>
      <c r="BV635" s="81"/>
      <c r="BW635" s="81"/>
      <c r="BX635" s="81"/>
      <c r="BY635" s="81"/>
      <c r="BZ635" s="81"/>
      <c r="CA635" s="8"/>
      <c r="CB635" s="24" t="str">
        <f t="shared" si="78"/>
        <v>Riadok bude skrytý.</v>
      </c>
      <c r="CC635" s="28" t="s">
        <v>9</v>
      </c>
      <c r="CW635" s="3">
        <f t="shared" si="83"/>
        <v>0</v>
      </c>
      <c r="CX635" s="3">
        <f t="shared" si="85"/>
        <v>0</v>
      </c>
      <c r="CZ635" s="3">
        <f t="shared" si="79"/>
        <v>1</v>
      </c>
      <c r="DA635" s="35">
        <f t="shared" si="84"/>
        <v>0</v>
      </c>
      <c r="DZ635" s="10"/>
    </row>
    <row r="636" spans="1:130" hidden="1" x14ac:dyDescent="0.25">
      <c r="A636" s="7"/>
      <c r="B636" s="81"/>
      <c r="C636" s="81"/>
      <c r="D636" s="81"/>
      <c r="E636" s="81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  <c r="Y636" s="81"/>
      <c r="Z636" s="81"/>
      <c r="AA636" s="81"/>
      <c r="AB636" s="81"/>
      <c r="AC636" s="81"/>
      <c r="AD636" s="81"/>
      <c r="AE636" s="81"/>
      <c r="AF636" s="81"/>
      <c r="AG636" s="81"/>
      <c r="AH636" s="81"/>
      <c r="AI636" s="81"/>
      <c r="AJ636" s="81"/>
      <c r="AK636" s="81"/>
      <c r="AL636" s="81"/>
      <c r="AM636" s="81"/>
      <c r="AN636" s="81"/>
      <c r="AO636" s="81"/>
      <c r="AP636" s="81"/>
      <c r="AQ636" s="81"/>
      <c r="AR636" s="81"/>
      <c r="AS636" s="81"/>
      <c r="AT636" s="81"/>
      <c r="AU636" s="81"/>
      <c r="AV636" s="81"/>
      <c r="AW636" s="81"/>
      <c r="AX636" s="81"/>
      <c r="AY636" s="81"/>
      <c r="AZ636" s="81"/>
      <c r="BA636" s="81"/>
      <c r="BB636" s="81"/>
      <c r="BC636" s="81"/>
      <c r="BD636" s="81"/>
      <c r="BE636" s="81"/>
      <c r="BF636" s="81"/>
      <c r="BG636" s="81"/>
      <c r="BH636" s="81"/>
      <c r="BI636" s="81"/>
      <c r="BJ636" s="81"/>
      <c r="BK636" s="81"/>
      <c r="BL636" s="81"/>
      <c r="BM636" s="81"/>
      <c r="BN636" s="81"/>
      <c r="BO636" s="81"/>
      <c r="BP636" s="81"/>
      <c r="BQ636" s="81"/>
      <c r="BR636" s="81"/>
      <c r="BS636" s="81"/>
      <c r="BT636" s="81"/>
      <c r="BU636" s="81"/>
      <c r="BV636" s="81"/>
      <c r="BW636" s="81"/>
      <c r="BX636" s="81"/>
      <c r="BY636" s="81"/>
      <c r="BZ636" s="81"/>
      <c r="CA636" s="8"/>
      <c r="CB636" s="24" t="str">
        <f t="shared" si="78"/>
        <v>Riadok bude skrytý.</v>
      </c>
      <c r="CC636" s="28" t="s">
        <v>9</v>
      </c>
      <c r="CW636" s="3">
        <f t="shared" si="83"/>
        <v>0</v>
      </c>
      <c r="CX636" s="3">
        <f t="shared" si="85"/>
        <v>0</v>
      </c>
      <c r="CZ636" s="3">
        <f t="shared" si="79"/>
        <v>1</v>
      </c>
      <c r="DA636" s="35">
        <f t="shared" si="84"/>
        <v>0</v>
      </c>
      <c r="DZ636" s="10"/>
    </row>
    <row r="637" spans="1:130" hidden="1" x14ac:dyDescent="0.25">
      <c r="A637" s="7"/>
      <c r="B637" s="81"/>
      <c r="C637" s="81"/>
      <c r="D637" s="81"/>
      <c r="E637" s="81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  <c r="Y637" s="81"/>
      <c r="Z637" s="81"/>
      <c r="AA637" s="81"/>
      <c r="AB637" s="81"/>
      <c r="AC637" s="81"/>
      <c r="AD637" s="81"/>
      <c r="AE637" s="81"/>
      <c r="AF637" s="81"/>
      <c r="AG637" s="81"/>
      <c r="AH637" s="81"/>
      <c r="AI637" s="81"/>
      <c r="AJ637" s="81"/>
      <c r="AK637" s="81"/>
      <c r="AL637" s="81"/>
      <c r="AM637" s="81"/>
      <c r="AN637" s="81"/>
      <c r="AO637" s="81"/>
      <c r="AP637" s="81"/>
      <c r="AQ637" s="81"/>
      <c r="AR637" s="81"/>
      <c r="AS637" s="81"/>
      <c r="AT637" s="81"/>
      <c r="AU637" s="81"/>
      <c r="AV637" s="81"/>
      <c r="AW637" s="81"/>
      <c r="AX637" s="81"/>
      <c r="AY637" s="81"/>
      <c r="AZ637" s="81"/>
      <c r="BA637" s="81"/>
      <c r="BB637" s="81"/>
      <c r="BC637" s="81"/>
      <c r="BD637" s="81"/>
      <c r="BE637" s="81"/>
      <c r="BF637" s="81"/>
      <c r="BG637" s="81"/>
      <c r="BH637" s="81"/>
      <c r="BI637" s="81"/>
      <c r="BJ637" s="81"/>
      <c r="BK637" s="81"/>
      <c r="BL637" s="81"/>
      <c r="BM637" s="81"/>
      <c r="BN637" s="81"/>
      <c r="BO637" s="81"/>
      <c r="BP637" s="81"/>
      <c r="BQ637" s="81"/>
      <c r="BR637" s="81"/>
      <c r="BS637" s="81"/>
      <c r="BT637" s="81"/>
      <c r="BU637" s="81"/>
      <c r="BV637" s="81"/>
      <c r="BW637" s="81"/>
      <c r="BX637" s="81"/>
      <c r="BY637" s="81"/>
      <c r="BZ637" s="81"/>
      <c r="CA637" s="8"/>
      <c r="CB637" s="24" t="str">
        <f t="shared" si="78"/>
        <v>Riadok bude skrytý.</v>
      </c>
      <c r="CC637" s="28" t="s">
        <v>9</v>
      </c>
      <c r="CW637" s="3">
        <f t="shared" si="83"/>
        <v>0</v>
      </c>
      <c r="CX637" s="3">
        <f t="shared" si="85"/>
        <v>0</v>
      </c>
      <c r="CZ637" s="3">
        <f t="shared" si="79"/>
        <v>1</v>
      </c>
      <c r="DA637" s="35">
        <f t="shared" si="84"/>
        <v>0</v>
      </c>
      <c r="DZ637" s="10"/>
    </row>
    <row r="638" spans="1:130" hidden="1" x14ac:dyDescent="0.25">
      <c r="A638" s="7"/>
      <c r="B638" s="81"/>
      <c r="C638" s="81"/>
      <c r="D638" s="81"/>
      <c r="E638" s="81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  <c r="Y638" s="81"/>
      <c r="Z638" s="81"/>
      <c r="AA638" s="81"/>
      <c r="AB638" s="81"/>
      <c r="AC638" s="81"/>
      <c r="AD638" s="81"/>
      <c r="AE638" s="81"/>
      <c r="AF638" s="81"/>
      <c r="AG638" s="81"/>
      <c r="AH638" s="81"/>
      <c r="AI638" s="81"/>
      <c r="AJ638" s="81"/>
      <c r="AK638" s="81"/>
      <c r="AL638" s="81"/>
      <c r="AM638" s="81"/>
      <c r="AN638" s="81"/>
      <c r="AO638" s="81"/>
      <c r="AP638" s="81"/>
      <c r="AQ638" s="81"/>
      <c r="AR638" s="81"/>
      <c r="AS638" s="81"/>
      <c r="AT638" s="81"/>
      <c r="AU638" s="81"/>
      <c r="AV638" s="81"/>
      <c r="AW638" s="81"/>
      <c r="AX638" s="81"/>
      <c r="AY638" s="81"/>
      <c r="AZ638" s="81"/>
      <c r="BA638" s="81"/>
      <c r="BB638" s="81"/>
      <c r="BC638" s="81"/>
      <c r="BD638" s="81"/>
      <c r="BE638" s="81"/>
      <c r="BF638" s="81"/>
      <c r="BG638" s="81"/>
      <c r="BH638" s="81"/>
      <c r="BI638" s="81"/>
      <c r="BJ638" s="81"/>
      <c r="BK638" s="81"/>
      <c r="BL638" s="81"/>
      <c r="BM638" s="81"/>
      <c r="BN638" s="81"/>
      <c r="BO638" s="81"/>
      <c r="BP638" s="81"/>
      <c r="BQ638" s="81"/>
      <c r="BR638" s="81"/>
      <c r="BS638" s="81"/>
      <c r="BT638" s="81"/>
      <c r="BU638" s="81"/>
      <c r="BV638" s="81"/>
      <c r="BW638" s="81"/>
      <c r="BX638" s="81"/>
      <c r="BY638" s="81"/>
      <c r="BZ638" s="81"/>
      <c r="CA638" s="8"/>
      <c r="CB638" s="24" t="str">
        <f t="shared" si="78"/>
        <v>Riadok bude skrytý.</v>
      </c>
      <c r="CC638" s="28" t="s">
        <v>9</v>
      </c>
      <c r="CW638" s="3">
        <f t="shared" si="83"/>
        <v>0</v>
      </c>
      <c r="CX638" s="3">
        <f t="shared" si="85"/>
        <v>0</v>
      </c>
      <c r="CZ638" s="3">
        <f t="shared" si="79"/>
        <v>1</v>
      </c>
      <c r="DA638" s="35">
        <f t="shared" si="84"/>
        <v>0</v>
      </c>
      <c r="DZ638" s="10"/>
    </row>
    <row r="639" spans="1:130" hidden="1" x14ac:dyDescent="0.25">
      <c r="A639" s="7"/>
      <c r="B639" s="81"/>
      <c r="C639" s="81"/>
      <c r="D639" s="81"/>
      <c r="E639" s="81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  <c r="Y639" s="81"/>
      <c r="Z639" s="81"/>
      <c r="AA639" s="81"/>
      <c r="AB639" s="81"/>
      <c r="AC639" s="81"/>
      <c r="AD639" s="81"/>
      <c r="AE639" s="81"/>
      <c r="AF639" s="81"/>
      <c r="AG639" s="81"/>
      <c r="AH639" s="81"/>
      <c r="AI639" s="81"/>
      <c r="AJ639" s="81"/>
      <c r="AK639" s="81"/>
      <c r="AL639" s="81"/>
      <c r="AM639" s="81"/>
      <c r="AN639" s="81"/>
      <c r="AO639" s="81"/>
      <c r="AP639" s="81"/>
      <c r="AQ639" s="81"/>
      <c r="AR639" s="81"/>
      <c r="AS639" s="81"/>
      <c r="AT639" s="81"/>
      <c r="AU639" s="81"/>
      <c r="AV639" s="81"/>
      <c r="AW639" s="81"/>
      <c r="AX639" s="81"/>
      <c r="AY639" s="81"/>
      <c r="AZ639" s="81"/>
      <c r="BA639" s="81"/>
      <c r="BB639" s="81"/>
      <c r="BC639" s="81"/>
      <c r="BD639" s="81"/>
      <c r="BE639" s="81"/>
      <c r="BF639" s="81"/>
      <c r="BG639" s="81"/>
      <c r="BH639" s="81"/>
      <c r="BI639" s="81"/>
      <c r="BJ639" s="81"/>
      <c r="BK639" s="81"/>
      <c r="BL639" s="81"/>
      <c r="BM639" s="81"/>
      <c r="BN639" s="81"/>
      <c r="BO639" s="81"/>
      <c r="BP639" s="81"/>
      <c r="BQ639" s="81"/>
      <c r="BR639" s="81"/>
      <c r="BS639" s="81"/>
      <c r="BT639" s="81"/>
      <c r="BU639" s="81"/>
      <c r="BV639" s="81"/>
      <c r="BW639" s="81"/>
      <c r="BX639" s="81"/>
      <c r="BY639" s="81"/>
      <c r="BZ639" s="81"/>
      <c r="CA639" s="12"/>
      <c r="CB639" s="24" t="str">
        <f t="shared" si="78"/>
        <v>Riadok bude skrytý.</v>
      </c>
      <c r="CC639" s="28" t="s">
        <v>9</v>
      </c>
      <c r="CW639" s="3">
        <f t="shared" si="83"/>
        <v>0</v>
      </c>
      <c r="CX639" s="3">
        <f t="shared" si="85"/>
        <v>0</v>
      </c>
      <c r="CZ639" s="3">
        <f t="shared" si="79"/>
        <v>1</v>
      </c>
      <c r="DA639" s="35">
        <f t="shared" si="84"/>
        <v>0</v>
      </c>
      <c r="DZ639" s="10"/>
    </row>
    <row r="640" spans="1:130" hidden="1" x14ac:dyDescent="0.25">
      <c r="A640" s="7"/>
      <c r="B640" s="81"/>
      <c r="C640" s="81"/>
      <c r="D640" s="81"/>
      <c r="E640" s="81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  <c r="Y640" s="81"/>
      <c r="Z640" s="81"/>
      <c r="AA640" s="81"/>
      <c r="AB640" s="81"/>
      <c r="AC640" s="81"/>
      <c r="AD640" s="81"/>
      <c r="AE640" s="81"/>
      <c r="AF640" s="81"/>
      <c r="AG640" s="81"/>
      <c r="AH640" s="81"/>
      <c r="AI640" s="81"/>
      <c r="AJ640" s="81"/>
      <c r="AK640" s="81"/>
      <c r="AL640" s="81"/>
      <c r="AM640" s="81"/>
      <c r="AN640" s="81"/>
      <c r="AO640" s="81"/>
      <c r="AP640" s="81"/>
      <c r="AQ640" s="81"/>
      <c r="AR640" s="81"/>
      <c r="AS640" s="81"/>
      <c r="AT640" s="81"/>
      <c r="AU640" s="81"/>
      <c r="AV640" s="81"/>
      <c r="AW640" s="81"/>
      <c r="AX640" s="81"/>
      <c r="AY640" s="81"/>
      <c r="AZ640" s="81"/>
      <c r="BA640" s="81"/>
      <c r="BB640" s="81"/>
      <c r="BC640" s="81"/>
      <c r="BD640" s="81"/>
      <c r="BE640" s="81"/>
      <c r="BF640" s="81"/>
      <c r="BG640" s="81"/>
      <c r="BH640" s="81"/>
      <c r="BI640" s="81"/>
      <c r="BJ640" s="81"/>
      <c r="BK640" s="81"/>
      <c r="BL640" s="81"/>
      <c r="BM640" s="81"/>
      <c r="BN640" s="81"/>
      <c r="BO640" s="81"/>
      <c r="BP640" s="81"/>
      <c r="BQ640" s="81"/>
      <c r="BR640" s="81"/>
      <c r="BS640" s="81"/>
      <c r="BT640" s="81"/>
      <c r="BU640" s="81"/>
      <c r="BV640" s="81"/>
      <c r="BW640" s="81"/>
      <c r="BX640" s="81"/>
      <c r="BY640" s="81"/>
      <c r="BZ640" s="81"/>
      <c r="CA640" s="8"/>
      <c r="CB640" s="24" t="str">
        <f t="shared" si="78"/>
        <v>Riadok bude skrytý.</v>
      </c>
      <c r="CC640" s="28" t="s">
        <v>9</v>
      </c>
      <c r="CW640" s="3">
        <f t="shared" si="83"/>
        <v>0</v>
      </c>
      <c r="CX640" s="3">
        <f t="shared" si="85"/>
        <v>0</v>
      </c>
      <c r="CZ640" s="3">
        <f t="shared" si="79"/>
        <v>1</v>
      </c>
      <c r="DA640" s="35">
        <f t="shared" si="84"/>
        <v>0</v>
      </c>
      <c r="DZ640" s="10"/>
    </row>
    <row r="641" spans="1:130" hidden="1" x14ac:dyDescent="0.25">
      <c r="A641" s="7"/>
      <c r="CA641" s="8"/>
      <c r="CB641" s="24" t="str">
        <f t="shared" si="78"/>
        <v>Riadok bude skrytý.</v>
      </c>
      <c r="CC641" s="28" t="s">
        <v>9</v>
      </c>
      <c r="CF641" s="34"/>
      <c r="CW641" s="3">
        <f t="shared" si="83"/>
        <v>0</v>
      </c>
      <c r="CX641" s="3">
        <f>+IF(CX647+CX652+CX653+CX654+CX656+CX657+CX658+CX659+CX660+CX661=0,0,1)</f>
        <v>0</v>
      </c>
      <c r="CZ641" s="3">
        <f t="shared" si="79"/>
        <v>1</v>
      </c>
      <c r="DA641" s="35">
        <f t="shared" si="84"/>
        <v>0</v>
      </c>
      <c r="DZ641" s="10"/>
    </row>
    <row r="642" spans="1:130" hidden="1" x14ac:dyDescent="0.25">
      <c r="A642" s="7"/>
      <c r="B642" s="1" t="s">
        <v>175</v>
      </c>
      <c r="CA642" s="12" t="s">
        <v>4</v>
      </c>
      <c r="CB642" s="24" t="str">
        <f t="shared" si="78"/>
        <v>Riadok bude skrytý.</v>
      </c>
      <c r="CC642" s="28" t="s">
        <v>9</v>
      </c>
      <c r="CW642" s="3">
        <f t="shared" si="83"/>
        <v>0</v>
      </c>
      <c r="CX642" s="3">
        <f>+IF(CX647+CX652+CX653+CX654+CX656+CX657+CX658+CX659+CX660+CX661=0,0,1)</f>
        <v>0</v>
      </c>
      <c r="CZ642" s="3">
        <f t="shared" si="79"/>
        <v>1</v>
      </c>
      <c r="DA642" s="35">
        <f t="shared" si="84"/>
        <v>0</v>
      </c>
      <c r="DZ642" s="10"/>
    </row>
    <row r="643" spans="1:130" hidden="1" x14ac:dyDescent="0.25">
      <c r="A643" s="7"/>
      <c r="CA643" s="43"/>
      <c r="CB643" s="24" t="str">
        <f t="shared" si="78"/>
        <v>Riadok bude skrytý.</v>
      </c>
      <c r="CC643" s="28" t="s">
        <v>9</v>
      </c>
      <c r="CW643" s="3">
        <f t="shared" si="83"/>
        <v>0</v>
      </c>
      <c r="CX643" s="3">
        <f>+IF(CX647+CX652+CX653+CX654+CX656+CX657+CX658+CX659+CX660+CX661=0,0,1)</f>
        <v>0</v>
      </c>
      <c r="CZ643" s="3">
        <f t="shared" si="79"/>
        <v>1</v>
      </c>
      <c r="DA643" s="35">
        <f t="shared" si="84"/>
        <v>0</v>
      </c>
      <c r="DZ643" s="10"/>
    </row>
    <row r="644" spans="1:130" ht="15" hidden="1" customHeight="1" x14ac:dyDescent="0.25">
      <c r="A644" s="7"/>
      <c r="B644" s="82" t="s">
        <v>176</v>
      </c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3" t="s">
        <v>177</v>
      </c>
      <c r="AL644" s="83"/>
      <c r="AM644" s="83"/>
      <c r="AN644" s="83"/>
      <c r="AO644" s="83"/>
      <c r="AP644" s="83"/>
      <c r="AQ644" s="83"/>
      <c r="AR644" s="83"/>
      <c r="AS644" s="83"/>
      <c r="AT644" s="83"/>
      <c r="AU644" s="83"/>
      <c r="AV644" s="83"/>
      <c r="AW644" s="83"/>
      <c r="AX644" s="83"/>
      <c r="AY644" s="83"/>
      <c r="AZ644" s="83"/>
      <c r="BA644" s="83"/>
      <c r="BB644" s="83"/>
      <c r="BC644" s="83"/>
      <c r="BD644" s="83"/>
      <c r="BE644" s="83"/>
      <c r="BF644" s="83"/>
      <c r="BG644" s="83"/>
      <c r="BH644" s="83"/>
      <c r="BI644" s="83"/>
      <c r="BJ644" s="83"/>
      <c r="BK644" s="83"/>
      <c r="BL644" s="83"/>
      <c r="BM644" s="83"/>
      <c r="BN644" s="83"/>
      <c r="BO644" s="83"/>
      <c r="BP644" s="83"/>
      <c r="BQ644" s="83"/>
      <c r="BR644" s="83"/>
      <c r="BS644" s="83"/>
      <c r="BT644" s="83"/>
      <c r="BU644" s="83"/>
      <c r="BV644" s="83"/>
      <c r="BW644" s="83"/>
      <c r="BX644" s="83"/>
      <c r="BY644" s="83"/>
      <c r="BZ644" s="83"/>
      <c r="CA644" s="43"/>
      <c r="CB644" s="24" t="str">
        <f t="shared" si="78"/>
        <v>Riadok bude skrytý.</v>
      </c>
      <c r="CC644" s="28" t="s">
        <v>9</v>
      </c>
      <c r="CW644" s="3">
        <f t="shared" si="83"/>
        <v>0</v>
      </c>
      <c r="CX644" s="3">
        <f>+IF(CX647+CX652+CX653+CX654+CX656+CX657+CX658+CX659+CX660+CX661=0,0,1)</f>
        <v>0</v>
      </c>
      <c r="CZ644" s="3">
        <f t="shared" si="79"/>
        <v>1</v>
      </c>
      <c r="DA644" s="35">
        <f t="shared" si="84"/>
        <v>0</v>
      </c>
      <c r="DZ644" s="10"/>
    </row>
    <row r="645" spans="1:130" ht="15" hidden="1" customHeight="1" x14ac:dyDescent="0.25">
      <c r="A645" s="7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4" t="s">
        <v>178</v>
      </c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84"/>
      <c r="AW645" s="84"/>
      <c r="AX645" s="84"/>
      <c r="AY645" s="84" t="s">
        <v>179</v>
      </c>
      <c r="AZ645" s="84"/>
      <c r="BA645" s="84"/>
      <c r="BB645" s="84"/>
      <c r="BC645" s="84"/>
      <c r="BD645" s="84"/>
      <c r="BE645" s="84"/>
      <c r="BF645" s="84"/>
      <c r="BG645" s="84"/>
      <c r="BH645" s="84"/>
      <c r="BI645" s="84"/>
      <c r="BJ645" s="84"/>
      <c r="BK645" s="84"/>
      <c r="BL645" s="84"/>
      <c r="BM645" s="84" t="s">
        <v>180</v>
      </c>
      <c r="BN645" s="84"/>
      <c r="BO645" s="84"/>
      <c r="BP645" s="84"/>
      <c r="BQ645" s="84"/>
      <c r="BR645" s="84"/>
      <c r="BS645" s="84"/>
      <c r="BT645" s="84"/>
      <c r="BU645" s="84"/>
      <c r="BV645" s="84"/>
      <c r="BW645" s="84"/>
      <c r="BX645" s="84"/>
      <c r="BY645" s="84"/>
      <c r="BZ645" s="84"/>
      <c r="CA645" s="43"/>
      <c r="CB645" s="24" t="str">
        <f t="shared" ref="CB645:CB693" si="86">+IF(DA645=0,"Riadok bude skrytý.","Riadok bude vidieť.")</f>
        <v>Riadok bude skrytý.</v>
      </c>
      <c r="CC645" s="28" t="s">
        <v>9</v>
      </c>
      <c r="CW645" s="3">
        <f t="shared" si="83"/>
        <v>0</v>
      </c>
      <c r="CX645" s="3">
        <f>+IF(CX647+CX652+CX653+CX654+CX656+CX657+CX658+CX659+CX660+CX661=0,0,1)</f>
        <v>0</v>
      </c>
      <c r="CZ645" s="3">
        <f t="shared" ref="CZ645:CZ693" si="87">IF(CC645="",1,IF(CC645="Chcem skryť riadok.",0,1))</f>
        <v>1</v>
      </c>
      <c r="DA645" s="35">
        <f t="shared" si="84"/>
        <v>0</v>
      </c>
      <c r="DZ645" s="10"/>
    </row>
    <row r="646" spans="1:130" hidden="1" x14ac:dyDescent="0.25">
      <c r="A646" s="7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5">
        <f>AJ38</f>
        <v>2023</v>
      </c>
      <c r="AL646" s="85"/>
      <c r="AM646" s="85"/>
      <c r="AN646" s="85"/>
      <c r="AO646" s="85"/>
      <c r="AP646" s="85"/>
      <c r="AQ646" s="85"/>
      <c r="AR646" s="85"/>
      <c r="AS646" s="85"/>
      <c r="AT646" s="85"/>
      <c r="AU646" s="85"/>
      <c r="AV646" s="85"/>
      <c r="AW646" s="85"/>
      <c r="AX646" s="85"/>
      <c r="AY646" s="85"/>
      <c r="AZ646" s="85"/>
      <c r="BA646" s="85"/>
      <c r="BB646" s="85"/>
      <c r="BC646" s="85"/>
      <c r="BD646" s="85"/>
      <c r="BE646" s="85"/>
      <c r="BF646" s="85"/>
      <c r="BG646" s="85"/>
      <c r="BH646" s="85"/>
      <c r="BI646" s="85"/>
      <c r="BJ646" s="85"/>
      <c r="BK646" s="85"/>
      <c r="BL646" s="85"/>
      <c r="BM646" s="85"/>
      <c r="BN646" s="85"/>
      <c r="BO646" s="85"/>
      <c r="BP646" s="85"/>
      <c r="BQ646" s="85"/>
      <c r="BR646" s="85"/>
      <c r="BS646" s="85"/>
      <c r="BT646" s="85"/>
      <c r="BU646" s="85"/>
      <c r="BV646" s="85"/>
      <c r="BW646" s="85"/>
      <c r="BX646" s="85"/>
      <c r="BY646" s="85"/>
      <c r="BZ646" s="85"/>
      <c r="CA646" s="43"/>
      <c r="CB646" s="24" t="str">
        <f t="shared" si="86"/>
        <v>Riadok bude skrytý.</v>
      </c>
      <c r="CC646" s="28" t="s">
        <v>9</v>
      </c>
      <c r="CW646" s="3">
        <f t="shared" si="83"/>
        <v>0</v>
      </c>
      <c r="CX646" s="3">
        <f>+IF(CX647+CX652+CX653+CX654+CX656+CX657+CX658+CX659+CX660+CX661=0,0,1)</f>
        <v>0</v>
      </c>
      <c r="CZ646" s="3">
        <f t="shared" si="87"/>
        <v>1</v>
      </c>
      <c r="DA646" s="35">
        <f t="shared" si="84"/>
        <v>0</v>
      </c>
      <c r="DZ646" s="10"/>
    </row>
    <row r="647" spans="1:130" ht="15" hidden="1" customHeight="1" x14ac:dyDescent="0.25">
      <c r="A647" s="7"/>
      <c r="B647" s="86" t="s">
        <v>181</v>
      </c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  <c r="AB647" s="86"/>
      <c r="AC647" s="86"/>
      <c r="AD647" s="86"/>
      <c r="AE647" s="86"/>
      <c r="AF647" s="86"/>
      <c r="AG647" s="86"/>
      <c r="AH647" s="86"/>
      <c r="AI647" s="86"/>
      <c r="AJ647" s="86"/>
      <c r="AK647" s="87"/>
      <c r="AL647" s="87"/>
      <c r="AM647" s="87"/>
      <c r="AN647" s="87"/>
      <c r="AO647" s="87"/>
      <c r="AP647" s="87"/>
      <c r="AQ647" s="87"/>
      <c r="AR647" s="87"/>
      <c r="AS647" s="87"/>
      <c r="AT647" s="87"/>
      <c r="AU647" s="87"/>
      <c r="AV647" s="87"/>
      <c r="AW647" s="87"/>
      <c r="AX647" s="87"/>
      <c r="AY647" s="87"/>
      <c r="AZ647" s="87"/>
      <c r="BA647" s="87"/>
      <c r="BB647" s="87"/>
      <c r="BC647" s="87"/>
      <c r="BD647" s="87"/>
      <c r="BE647" s="87"/>
      <c r="BF647" s="87"/>
      <c r="BG647" s="87"/>
      <c r="BH647" s="87"/>
      <c r="BI647" s="87"/>
      <c r="BJ647" s="87"/>
      <c r="BK647" s="87"/>
      <c r="BL647" s="87"/>
      <c r="BM647" s="88"/>
      <c r="BN647" s="88"/>
      <c r="BO647" s="88"/>
      <c r="BP647" s="88"/>
      <c r="BQ647" s="88"/>
      <c r="BR647" s="88"/>
      <c r="BS647" s="88"/>
      <c r="BT647" s="88"/>
      <c r="BU647" s="88"/>
      <c r="BV647" s="88"/>
      <c r="BW647" s="88"/>
      <c r="BX647" s="88"/>
      <c r="BY647" s="88"/>
      <c r="BZ647" s="88"/>
      <c r="CA647" s="43"/>
      <c r="CB647" s="24" t="str">
        <f t="shared" si="86"/>
        <v>Riadok bude skrytý.</v>
      </c>
      <c r="CC647" s="28" t="s">
        <v>9</v>
      </c>
      <c r="CW647" s="3">
        <f t="shared" si="83"/>
        <v>0</v>
      </c>
      <c r="CX647" s="3">
        <f>+IF(AK647="",IF(AY647="",IF(BM647="",0,1),1),1)</f>
        <v>0</v>
      </c>
      <c r="CZ647" s="3">
        <f t="shared" si="87"/>
        <v>1</v>
      </c>
      <c r="DA647" s="35">
        <f t="shared" si="84"/>
        <v>0</v>
      </c>
      <c r="DZ647" s="10"/>
    </row>
    <row r="648" spans="1:130" ht="15" hidden="1" customHeight="1" x14ac:dyDescent="0.25">
      <c r="A648" s="7"/>
      <c r="B648" s="74" t="s">
        <v>182</v>
      </c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  <c r="AA648" s="74"/>
      <c r="AB648" s="74"/>
      <c r="AC648" s="74"/>
      <c r="AD648" s="74"/>
      <c r="AE648" s="74"/>
      <c r="AF648" s="74"/>
      <c r="AG648" s="74"/>
      <c r="AH648" s="74"/>
      <c r="AI648" s="74"/>
      <c r="AJ648" s="74"/>
      <c r="AK648" s="75"/>
      <c r="AL648" s="75"/>
      <c r="AM648" s="75"/>
      <c r="AN648" s="75"/>
      <c r="AO648" s="75"/>
      <c r="AP648" s="75"/>
      <c r="AQ648" s="75"/>
      <c r="AR648" s="75"/>
      <c r="AS648" s="75"/>
      <c r="AT648" s="75"/>
      <c r="AU648" s="75"/>
      <c r="AV648" s="75"/>
      <c r="AW648" s="75"/>
      <c r="AX648" s="75"/>
      <c r="AY648" s="75"/>
      <c r="AZ648" s="75"/>
      <c r="BA648" s="75"/>
      <c r="BB648" s="75"/>
      <c r="BC648" s="75"/>
      <c r="BD648" s="75"/>
      <c r="BE648" s="75"/>
      <c r="BF648" s="75"/>
      <c r="BG648" s="75"/>
      <c r="BH648" s="75"/>
      <c r="BI648" s="75"/>
      <c r="BJ648" s="75"/>
      <c r="BK648" s="75"/>
      <c r="BL648" s="75"/>
      <c r="BM648" s="75"/>
      <c r="BN648" s="75"/>
      <c r="BO648" s="75"/>
      <c r="BP648" s="75"/>
      <c r="BQ648" s="75"/>
      <c r="BR648" s="75"/>
      <c r="BS648" s="75"/>
      <c r="BT648" s="75"/>
      <c r="BU648" s="75"/>
      <c r="BV648" s="75"/>
      <c r="BW648" s="75"/>
      <c r="BX648" s="75"/>
      <c r="BY648" s="75"/>
      <c r="BZ648" s="75"/>
      <c r="CA648" s="43"/>
      <c r="CB648" s="24" t="str">
        <f t="shared" si="86"/>
        <v>Riadok bude skrytý.</v>
      </c>
      <c r="CC648" s="28" t="s">
        <v>9</v>
      </c>
      <c r="CW648" s="3">
        <f t="shared" si="83"/>
        <v>0</v>
      </c>
      <c r="CX648" s="3">
        <f>+IF(CX647+CX652+CX653+CX654+CX656+CX657+CX658+CX659+CX660+CX661=0,0,1)</f>
        <v>0</v>
      </c>
      <c r="CZ648" s="3">
        <f t="shared" si="87"/>
        <v>1</v>
      </c>
      <c r="DA648" s="35">
        <f t="shared" si="84"/>
        <v>0</v>
      </c>
      <c r="DZ648" s="10"/>
    </row>
    <row r="649" spans="1:130" hidden="1" x14ac:dyDescent="0.25">
      <c r="A649" s="7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  <c r="AA649" s="74"/>
      <c r="AB649" s="74"/>
      <c r="AC649" s="74"/>
      <c r="AD649" s="74"/>
      <c r="AE649" s="74"/>
      <c r="AF649" s="74"/>
      <c r="AG649" s="74"/>
      <c r="AH649" s="74"/>
      <c r="AI649" s="74"/>
      <c r="AJ649" s="74"/>
      <c r="AK649" s="75"/>
      <c r="AL649" s="75"/>
      <c r="AM649" s="75"/>
      <c r="AN649" s="75"/>
      <c r="AO649" s="75"/>
      <c r="AP649" s="75"/>
      <c r="AQ649" s="75"/>
      <c r="AR649" s="75"/>
      <c r="AS649" s="75"/>
      <c r="AT649" s="75"/>
      <c r="AU649" s="75"/>
      <c r="AV649" s="75"/>
      <c r="AW649" s="75"/>
      <c r="AX649" s="75"/>
      <c r="AY649" s="75"/>
      <c r="AZ649" s="75"/>
      <c r="BA649" s="75"/>
      <c r="BB649" s="75"/>
      <c r="BC649" s="75"/>
      <c r="BD649" s="75"/>
      <c r="BE649" s="75"/>
      <c r="BF649" s="75"/>
      <c r="BG649" s="75"/>
      <c r="BH649" s="75"/>
      <c r="BI649" s="75"/>
      <c r="BJ649" s="75"/>
      <c r="BK649" s="75"/>
      <c r="BL649" s="75"/>
      <c r="BM649" s="75"/>
      <c r="BN649" s="75"/>
      <c r="BO649" s="75"/>
      <c r="BP649" s="75"/>
      <c r="BQ649" s="75"/>
      <c r="BR649" s="75"/>
      <c r="BS649" s="75"/>
      <c r="BT649" s="75"/>
      <c r="BU649" s="75"/>
      <c r="BV649" s="75"/>
      <c r="BW649" s="75"/>
      <c r="BX649" s="75"/>
      <c r="BY649" s="75"/>
      <c r="BZ649" s="75"/>
      <c r="CA649" s="43"/>
      <c r="CB649" s="24" t="str">
        <f t="shared" si="86"/>
        <v>Riadok bude skrytý.</v>
      </c>
      <c r="CC649" s="28" t="s">
        <v>9</v>
      </c>
      <c r="CD649" s="52"/>
      <c r="CE649" s="30"/>
      <c r="CW649" s="3">
        <f t="shared" si="83"/>
        <v>0</v>
      </c>
      <c r="CX649" s="3">
        <f>+IF(CX647+CX652+CX653+CX654+CX656+CX657+CX658+CX659+CX660+CX661=0,0,1)</f>
        <v>0</v>
      </c>
      <c r="CZ649" s="3">
        <f t="shared" si="87"/>
        <v>1</v>
      </c>
      <c r="DA649" s="35">
        <f t="shared" si="84"/>
        <v>0</v>
      </c>
      <c r="DZ649" s="10"/>
    </row>
    <row r="650" spans="1:130" hidden="1" x14ac:dyDescent="0.25">
      <c r="A650" s="7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  <c r="AA650" s="74"/>
      <c r="AB650" s="74"/>
      <c r="AC650" s="74"/>
      <c r="AD650" s="74"/>
      <c r="AE650" s="74"/>
      <c r="AF650" s="74"/>
      <c r="AG650" s="74"/>
      <c r="AH650" s="74"/>
      <c r="AI650" s="74"/>
      <c r="AJ650" s="74"/>
      <c r="AK650" s="76"/>
      <c r="AL650" s="76"/>
      <c r="AM650" s="76"/>
      <c r="AN650" s="76"/>
      <c r="AO650" s="76"/>
      <c r="AP650" s="76"/>
      <c r="AQ650" s="76"/>
      <c r="AR650" s="76"/>
      <c r="AS650" s="76"/>
      <c r="AT650" s="76"/>
      <c r="AU650" s="76"/>
      <c r="AV650" s="76"/>
      <c r="AW650" s="76"/>
      <c r="AX650" s="76"/>
      <c r="AY650" s="76"/>
      <c r="AZ650" s="76"/>
      <c r="BA650" s="76"/>
      <c r="BB650" s="76"/>
      <c r="BC650" s="76"/>
      <c r="BD650" s="76"/>
      <c r="BE650" s="76"/>
      <c r="BF650" s="76"/>
      <c r="BG650" s="76"/>
      <c r="BH650" s="76"/>
      <c r="BI650" s="76"/>
      <c r="BJ650" s="76"/>
      <c r="BK650" s="76"/>
      <c r="BL650" s="76"/>
      <c r="BM650" s="76"/>
      <c r="BN650" s="76"/>
      <c r="BO650" s="76"/>
      <c r="BP650" s="76"/>
      <c r="BQ650" s="76"/>
      <c r="BR650" s="76"/>
      <c r="BS650" s="76"/>
      <c r="BT650" s="76"/>
      <c r="BU650" s="76"/>
      <c r="BV650" s="76"/>
      <c r="BW650" s="76"/>
      <c r="BX650" s="76"/>
      <c r="BY650" s="76"/>
      <c r="BZ650" s="76"/>
      <c r="CA650" s="43"/>
      <c r="CB650" s="24" t="str">
        <f t="shared" si="86"/>
        <v>Riadok bude skrytý.</v>
      </c>
      <c r="CC650" s="28" t="s">
        <v>9</v>
      </c>
      <c r="CD650" s="52"/>
      <c r="CE650" s="30"/>
      <c r="CW650" s="3">
        <f t="shared" si="83"/>
        <v>0</v>
      </c>
      <c r="CX650" s="3">
        <f>+IF(CX647+CX652+CX653+CX654+CX656+CX657+CX658+CX659+CX660+CX661=0,0,1)</f>
        <v>0</v>
      </c>
      <c r="CZ650" s="3">
        <f t="shared" si="87"/>
        <v>1</v>
      </c>
      <c r="DA650" s="35">
        <f t="shared" si="84"/>
        <v>0</v>
      </c>
      <c r="DZ650" s="10"/>
    </row>
    <row r="651" spans="1:130" ht="15" hidden="1" customHeight="1" x14ac:dyDescent="0.25">
      <c r="A651" s="7"/>
      <c r="B651" s="77" t="s">
        <v>183</v>
      </c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8" t="s">
        <v>184</v>
      </c>
      <c r="AB651" s="78"/>
      <c r="AC651" s="78"/>
      <c r="AD651" s="78"/>
      <c r="AE651" s="78"/>
      <c r="AF651" s="78"/>
      <c r="AG651" s="78"/>
      <c r="AH651" s="78"/>
      <c r="AI651" s="78"/>
      <c r="AJ651" s="78"/>
      <c r="AK651" s="79">
        <f>+SUM(AK652:AX654)</f>
        <v>0</v>
      </c>
      <c r="AL651" s="79"/>
      <c r="AM651" s="79"/>
      <c r="AN651" s="79"/>
      <c r="AO651" s="79"/>
      <c r="AP651" s="79"/>
      <c r="AQ651" s="79"/>
      <c r="AR651" s="79"/>
      <c r="AS651" s="79"/>
      <c r="AT651" s="79"/>
      <c r="AU651" s="79"/>
      <c r="AV651" s="79"/>
      <c r="AW651" s="79"/>
      <c r="AX651" s="79"/>
      <c r="AY651" s="79">
        <f>+SUM(AY652:BL654)</f>
        <v>0</v>
      </c>
      <c r="AZ651" s="79"/>
      <c r="BA651" s="79"/>
      <c r="BB651" s="79"/>
      <c r="BC651" s="79"/>
      <c r="BD651" s="79"/>
      <c r="BE651" s="79"/>
      <c r="BF651" s="79"/>
      <c r="BG651" s="79"/>
      <c r="BH651" s="79"/>
      <c r="BI651" s="79"/>
      <c r="BJ651" s="79"/>
      <c r="BK651" s="79"/>
      <c r="BL651" s="79"/>
      <c r="BM651" s="80">
        <f>+SUM(BM652:BZ654)</f>
        <v>0</v>
      </c>
      <c r="BN651" s="80"/>
      <c r="BO651" s="80"/>
      <c r="BP651" s="80"/>
      <c r="BQ651" s="80"/>
      <c r="BR651" s="80"/>
      <c r="BS651" s="80"/>
      <c r="BT651" s="80"/>
      <c r="BU651" s="80"/>
      <c r="BV651" s="80"/>
      <c r="BW651" s="80"/>
      <c r="BX651" s="80"/>
      <c r="BY651" s="80"/>
      <c r="BZ651" s="80"/>
      <c r="CA651" s="43"/>
      <c r="CB651" s="24" t="str">
        <f t="shared" si="86"/>
        <v>Riadok bude skrytý.</v>
      </c>
      <c r="CC651" s="28" t="s">
        <v>9</v>
      </c>
      <c r="CD651" s="52"/>
      <c r="CE651" s="30"/>
      <c r="CW651" s="3">
        <f t="shared" si="83"/>
        <v>0</v>
      </c>
      <c r="CX651" s="3">
        <f>+IF(CX652+CX653+CX654+CX656+CX657+CX658+CX659+CX660+CX661=0,0,1)</f>
        <v>0</v>
      </c>
      <c r="CZ651" s="3">
        <f t="shared" si="87"/>
        <v>1</v>
      </c>
      <c r="DA651" s="35">
        <f t="shared" si="84"/>
        <v>0</v>
      </c>
      <c r="DZ651" s="10"/>
    </row>
    <row r="652" spans="1:130" ht="15" hidden="1" customHeight="1" x14ac:dyDescent="0.25">
      <c r="A652" s="7"/>
      <c r="B652" s="58" t="s">
        <v>185</v>
      </c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68"/>
      <c r="AL652" s="68"/>
      <c r="AM652" s="68"/>
      <c r="AN652" s="68"/>
      <c r="AO652" s="68"/>
      <c r="AP652" s="68"/>
      <c r="AQ652" s="68"/>
      <c r="AR652" s="68"/>
      <c r="AS652" s="68"/>
      <c r="AT652" s="68"/>
      <c r="AU652" s="68"/>
      <c r="AV652" s="68"/>
      <c r="AW652" s="68"/>
      <c r="AX652" s="68"/>
      <c r="AY652" s="68"/>
      <c r="AZ652" s="68"/>
      <c r="BA652" s="68"/>
      <c r="BB652" s="68"/>
      <c r="BC652" s="68"/>
      <c r="BD652" s="68"/>
      <c r="BE652" s="68"/>
      <c r="BF652" s="68"/>
      <c r="BG652" s="68"/>
      <c r="BH652" s="68"/>
      <c r="BI652" s="68"/>
      <c r="BJ652" s="68"/>
      <c r="BK652" s="68"/>
      <c r="BL652" s="68"/>
      <c r="BM652" s="69"/>
      <c r="BN652" s="69"/>
      <c r="BO652" s="69"/>
      <c r="BP652" s="69"/>
      <c r="BQ652" s="69"/>
      <c r="BR652" s="69"/>
      <c r="BS652" s="69"/>
      <c r="BT652" s="69"/>
      <c r="BU652" s="69"/>
      <c r="BV652" s="69"/>
      <c r="BW652" s="69"/>
      <c r="BX652" s="69"/>
      <c r="BY652" s="69"/>
      <c r="BZ652" s="69"/>
      <c r="CA652" s="43"/>
      <c r="CB652" s="24" t="str">
        <f t="shared" si="86"/>
        <v>Riadok bude skrytý.</v>
      </c>
      <c r="CC652" s="28" t="s">
        <v>9</v>
      </c>
      <c r="CD652" s="52"/>
      <c r="CE652" s="30"/>
      <c r="CW652" s="3">
        <f t="shared" si="83"/>
        <v>0</v>
      </c>
      <c r="CX652" s="3">
        <f>+IF(AK652="",IF(AY652="",IF(BM652="",0,1),1),1)</f>
        <v>0</v>
      </c>
      <c r="CZ652" s="3">
        <f t="shared" si="87"/>
        <v>1</v>
      </c>
      <c r="DA652" s="35">
        <f t="shared" si="84"/>
        <v>0</v>
      </c>
      <c r="DZ652" s="10"/>
    </row>
    <row r="653" spans="1:130" ht="15" hidden="1" customHeight="1" x14ac:dyDescent="0.25">
      <c r="A653" s="7"/>
      <c r="B653" s="58" t="s">
        <v>186</v>
      </c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68"/>
      <c r="AL653" s="68"/>
      <c r="AM653" s="68"/>
      <c r="AN653" s="68"/>
      <c r="AO653" s="68"/>
      <c r="AP653" s="68"/>
      <c r="AQ653" s="68"/>
      <c r="AR653" s="68"/>
      <c r="AS653" s="68"/>
      <c r="AT653" s="68"/>
      <c r="AU653" s="68"/>
      <c r="AV653" s="68"/>
      <c r="AW653" s="68"/>
      <c r="AX653" s="68"/>
      <c r="AY653" s="68"/>
      <c r="AZ653" s="68"/>
      <c r="BA653" s="68"/>
      <c r="BB653" s="68"/>
      <c r="BC653" s="68"/>
      <c r="BD653" s="68"/>
      <c r="BE653" s="68"/>
      <c r="BF653" s="68"/>
      <c r="BG653" s="68"/>
      <c r="BH653" s="68"/>
      <c r="BI653" s="68"/>
      <c r="BJ653" s="68"/>
      <c r="BK653" s="68"/>
      <c r="BL653" s="68"/>
      <c r="BM653" s="69"/>
      <c r="BN653" s="69"/>
      <c r="BO653" s="69"/>
      <c r="BP653" s="69"/>
      <c r="BQ653" s="69"/>
      <c r="BR653" s="69"/>
      <c r="BS653" s="69"/>
      <c r="BT653" s="69"/>
      <c r="BU653" s="69"/>
      <c r="BV653" s="69"/>
      <c r="BW653" s="69"/>
      <c r="BX653" s="69"/>
      <c r="BY653" s="69"/>
      <c r="BZ653" s="69"/>
      <c r="CA653" s="43"/>
      <c r="CB653" s="24" t="str">
        <f t="shared" si="86"/>
        <v>Riadok bude skrytý.</v>
      </c>
      <c r="CC653" s="28" t="s">
        <v>9</v>
      </c>
      <c r="CD653" s="52"/>
      <c r="CE653" s="30"/>
      <c r="CW653" s="3">
        <f t="shared" si="83"/>
        <v>0</v>
      </c>
      <c r="CX653" s="3">
        <f>+IF(AK653="",IF(AY653="",IF(BM653="",0,1),1),1)</f>
        <v>0</v>
      </c>
      <c r="CZ653" s="3">
        <f t="shared" si="87"/>
        <v>1</v>
      </c>
      <c r="DA653" s="35">
        <f t="shared" si="84"/>
        <v>0</v>
      </c>
      <c r="DZ653" s="10"/>
    </row>
    <row r="654" spans="1:130" ht="15" hidden="1" customHeight="1" x14ac:dyDescent="0.25">
      <c r="A654" s="7"/>
      <c r="B654" s="58" t="s">
        <v>187</v>
      </c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68"/>
      <c r="AL654" s="68"/>
      <c r="AM654" s="68"/>
      <c r="AN654" s="68"/>
      <c r="AO654" s="68"/>
      <c r="AP654" s="68"/>
      <c r="AQ654" s="68"/>
      <c r="AR654" s="68"/>
      <c r="AS654" s="68"/>
      <c r="AT654" s="68"/>
      <c r="AU654" s="68"/>
      <c r="AV654" s="68"/>
      <c r="AW654" s="68"/>
      <c r="AX654" s="68"/>
      <c r="AY654" s="68"/>
      <c r="AZ654" s="68"/>
      <c r="BA654" s="68"/>
      <c r="BB654" s="68"/>
      <c r="BC654" s="68"/>
      <c r="BD654" s="68"/>
      <c r="BE654" s="68"/>
      <c r="BF654" s="68"/>
      <c r="BG654" s="68"/>
      <c r="BH654" s="68"/>
      <c r="BI654" s="68"/>
      <c r="BJ654" s="68"/>
      <c r="BK654" s="68"/>
      <c r="BL654" s="68"/>
      <c r="BM654" s="69"/>
      <c r="BN654" s="69"/>
      <c r="BO654" s="69"/>
      <c r="BP654" s="69"/>
      <c r="BQ654" s="69"/>
      <c r="BR654" s="69"/>
      <c r="BS654" s="69"/>
      <c r="BT654" s="69"/>
      <c r="BU654" s="69"/>
      <c r="BV654" s="69"/>
      <c r="BW654" s="69"/>
      <c r="BX654" s="69"/>
      <c r="BY654" s="69"/>
      <c r="BZ654" s="69"/>
      <c r="CA654" s="43"/>
      <c r="CB654" s="24" t="str">
        <f t="shared" si="86"/>
        <v>Riadok bude skrytý.</v>
      </c>
      <c r="CC654" s="28" t="s">
        <v>9</v>
      </c>
      <c r="CD654" s="52"/>
      <c r="CE654" s="30"/>
      <c r="CW654" s="3">
        <f t="shared" si="83"/>
        <v>0</v>
      </c>
      <c r="CX654" s="3">
        <f>+IF(AK654="",IF(AY654="",IF(BM654="",0,1),1),1)</f>
        <v>0</v>
      </c>
      <c r="CZ654" s="3">
        <f t="shared" si="87"/>
        <v>1</v>
      </c>
      <c r="DA654" s="35">
        <f t="shared" si="84"/>
        <v>0</v>
      </c>
      <c r="DZ654" s="10"/>
    </row>
    <row r="655" spans="1:130" ht="15" hidden="1" customHeight="1" x14ac:dyDescent="0.25">
      <c r="A655" s="7"/>
      <c r="B655" s="70" t="s">
        <v>188</v>
      </c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43"/>
      <c r="CB655" s="24" t="str">
        <f t="shared" si="86"/>
        <v>Riadok bude skrytý.</v>
      </c>
      <c r="CC655" s="28" t="s">
        <v>9</v>
      </c>
      <c r="CD655" s="52"/>
      <c r="CE655" s="30"/>
      <c r="CW655" s="3">
        <f t="shared" si="83"/>
        <v>0</v>
      </c>
      <c r="CX655" s="3">
        <f>+IF(CX652+CX653+CX654+CX656+CX657+CX658+CX659+CX660+CX661=0,0,1)</f>
        <v>0</v>
      </c>
      <c r="CZ655" s="3">
        <f t="shared" si="87"/>
        <v>1</v>
      </c>
      <c r="DA655" s="35">
        <f t="shared" si="84"/>
        <v>0</v>
      </c>
      <c r="DZ655" s="10"/>
    </row>
    <row r="656" spans="1:130" ht="15" hidden="1" customHeight="1" x14ac:dyDescent="0.25">
      <c r="A656" s="7"/>
      <c r="B656" s="58" t="s">
        <v>189</v>
      </c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72"/>
      <c r="AL656" s="72"/>
      <c r="AM656" s="72"/>
      <c r="AN656" s="72"/>
      <c r="AO656" s="72"/>
      <c r="AP656" s="72"/>
      <c r="AQ656" s="72"/>
      <c r="AR656" s="72"/>
      <c r="AS656" s="72"/>
      <c r="AT656" s="72"/>
      <c r="AU656" s="72"/>
      <c r="AV656" s="72"/>
      <c r="AW656" s="72"/>
      <c r="AX656" s="72"/>
      <c r="AY656" s="72"/>
      <c r="AZ656" s="72"/>
      <c r="BA656" s="72"/>
      <c r="BB656" s="72"/>
      <c r="BC656" s="72"/>
      <c r="BD656" s="72"/>
      <c r="BE656" s="72"/>
      <c r="BF656" s="72"/>
      <c r="BG656" s="72"/>
      <c r="BH656" s="72"/>
      <c r="BI656" s="72"/>
      <c r="BJ656" s="72"/>
      <c r="BK656" s="72"/>
      <c r="BL656" s="72"/>
      <c r="BM656" s="73"/>
      <c r="BN656" s="73"/>
      <c r="BO656" s="73"/>
      <c r="BP656" s="73"/>
      <c r="BQ656" s="73"/>
      <c r="BR656" s="73"/>
      <c r="BS656" s="73"/>
      <c r="BT656" s="73"/>
      <c r="BU656" s="73"/>
      <c r="BV656" s="73"/>
      <c r="BW656" s="73"/>
      <c r="BX656" s="73"/>
      <c r="BY656" s="73"/>
      <c r="BZ656" s="73"/>
      <c r="CA656" s="43"/>
      <c r="CB656" s="24" t="str">
        <f t="shared" si="86"/>
        <v>Riadok bude skrytý.</v>
      </c>
      <c r="CC656" s="28" t="s">
        <v>9</v>
      </c>
      <c r="CD656" s="52"/>
      <c r="CE656" s="30"/>
      <c r="CW656" s="3">
        <f t="shared" si="83"/>
        <v>0</v>
      </c>
      <c r="CX656" s="3">
        <f>+IF(AK656="",IF(AY656="",IF(BM656="",0,1),1),1)</f>
        <v>0</v>
      </c>
      <c r="CZ656" s="3">
        <f t="shared" si="87"/>
        <v>1</v>
      </c>
      <c r="DA656" s="35">
        <f t="shared" si="84"/>
        <v>0</v>
      </c>
      <c r="DZ656" s="10"/>
    </row>
    <row r="657" spans="1:130" ht="15" hidden="1" customHeight="1" x14ac:dyDescent="0.25">
      <c r="A657" s="7"/>
      <c r="B657" s="58" t="s">
        <v>190</v>
      </c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68"/>
      <c r="AL657" s="68"/>
      <c r="AM657" s="68"/>
      <c r="AN657" s="68"/>
      <c r="AO657" s="68"/>
      <c r="AP657" s="68"/>
      <c r="AQ657" s="68"/>
      <c r="AR657" s="68"/>
      <c r="AS657" s="68"/>
      <c r="AT657" s="68"/>
      <c r="AU657" s="68"/>
      <c r="AV657" s="68"/>
      <c r="AW657" s="68"/>
      <c r="AX657" s="68"/>
      <c r="AY657" s="68"/>
      <c r="AZ657" s="68"/>
      <c r="BA657" s="68"/>
      <c r="BB657" s="68"/>
      <c r="BC657" s="68"/>
      <c r="BD657" s="68"/>
      <c r="BE657" s="68"/>
      <c r="BF657" s="68"/>
      <c r="BG657" s="68"/>
      <c r="BH657" s="68"/>
      <c r="BI657" s="68"/>
      <c r="BJ657" s="68"/>
      <c r="BK657" s="68"/>
      <c r="BL657" s="68"/>
      <c r="BM657" s="69"/>
      <c r="BN657" s="69"/>
      <c r="BO657" s="69"/>
      <c r="BP657" s="69"/>
      <c r="BQ657" s="69"/>
      <c r="BR657" s="69"/>
      <c r="BS657" s="69"/>
      <c r="BT657" s="69"/>
      <c r="BU657" s="69"/>
      <c r="BV657" s="69"/>
      <c r="BW657" s="69"/>
      <c r="BX657" s="69"/>
      <c r="BY657" s="69"/>
      <c r="BZ657" s="69"/>
      <c r="CA657" s="43"/>
      <c r="CB657" s="24" t="str">
        <f t="shared" si="86"/>
        <v>Riadok bude skrytý.</v>
      </c>
      <c r="CC657" s="28" t="s">
        <v>9</v>
      </c>
      <c r="CD657" s="52"/>
      <c r="CE657" s="30"/>
      <c r="CW657" s="3">
        <f t="shared" si="83"/>
        <v>0</v>
      </c>
      <c r="CX657" s="3">
        <f>+IF(AK657="",IF(AY657="",IF(BM657="",0,1),1),1)</f>
        <v>0</v>
      </c>
      <c r="CZ657" s="3">
        <f t="shared" si="87"/>
        <v>1</v>
      </c>
      <c r="DA657" s="35">
        <f t="shared" si="84"/>
        <v>0</v>
      </c>
      <c r="DZ657" s="10"/>
    </row>
    <row r="658" spans="1:130" ht="15" hidden="1" customHeight="1" x14ac:dyDescent="0.25">
      <c r="A658" s="7"/>
      <c r="B658" s="58" t="s">
        <v>191</v>
      </c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9"/>
      <c r="AL658" s="59"/>
      <c r="AM658" s="59"/>
      <c r="AN658" s="59"/>
      <c r="AO658" s="59"/>
      <c r="AP658" s="59"/>
      <c r="AQ658" s="59"/>
      <c r="AR658" s="59"/>
      <c r="AS658" s="59"/>
      <c r="AT658" s="59"/>
      <c r="AU658" s="59"/>
      <c r="AV658" s="59"/>
      <c r="AW658" s="59"/>
      <c r="AX658" s="59"/>
      <c r="AY658" s="59"/>
      <c r="AZ658" s="59"/>
      <c r="BA658" s="59"/>
      <c r="BB658" s="59"/>
      <c r="BC658" s="59"/>
      <c r="BD658" s="59"/>
      <c r="BE658" s="59"/>
      <c r="BF658" s="59"/>
      <c r="BG658" s="59"/>
      <c r="BH658" s="59"/>
      <c r="BI658" s="59"/>
      <c r="BJ658" s="59"/>
      <c r="BK658" s="59"/>
      <c r="BL658" s="59"/>
      <c r="BM658" s="60"/>
      <c r="BN658" s="60"/>
      <c r="BO658" s="60"/>
      <c r="BP658" s="60"/>
      <c r="BQ658" s="60"/>
      <c r="BR658" s="60"/>
      <c r="BS658" s="60"/>
      <c r="BT658" s="60"/>
      <c r="BU658" s="60"/>
      <c r="BV658" s="60"/>
      <c r="BW658" s="60"/>
      <c r="BX658" s="60"/>
      <c r="BY658" s="60"/>
      <c r="BZ658" s="60"/>
      <c r="CA658" s="43"/>
      <c r="CB658" s="24" t="str">
        <f t="shared" si="86"/>
        <v>Riadok bude skrytý.</v>
      </c>
      <c r="CC658" s="28" t="s">
        <v>9</v>
      </c>
      <c r="CD658" s="52"/>
      <c r="CE658" s="30"/>
      <c r="CW658" s="3">
        <f t="shared" si="83"/>
        <v>0</v>
      </c>
      <c r="CX658" s="3">
        <f>+IF(AK658="",IF(AY658="",IF(BM658="",0,1),1),1)</f>
        <v>0</v>
      </c>
      <c r="CZ658" s="3">
        <f t="shared" si="87"/>
        <v>1</v>
      </c>
      <c r="DA658" s="35">
        <f t="shared" si="84"/>
        <v>0</v>
      </c>
      <c r="DZ658" s="10"/>
    </row>
    <row r="659" spans="1:130" ht="15" hidden="1" customHeight="1" x14ac:dyDescent="0.25">
      <c r="A659" s="7"/>
      <c r="B659" s="58" t="s">
        <v>192</v>
      </c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9"/>
      <c r="AL659" s="59"/>
      <c r="AM659" s="59"/>
      <c r="AN659" s="59"/>
      <c r="AO659" s="59"/>
      <c r="AP659" s="59"/>
      <c r="AQ659" s="59"/>
      <c r="AR659" s="59"/>
      <c r="AS659" s="59"/>
      <c r="AT659" s="59"/>
      <c r="AU659" s="59"/>
      <c r="AV659" s="59"/>
      <c r="AW659" s="59"/>
      <c r="AX659" s="59"/>
      <c r="AY659" s="59"/>
      <c r="AZ659" s="59"/>
      <c r="BA659" s="59"/>
      <c r="BB659" s="59"/>
      <c r="BC659" s="59"/>
      <c r="BD659" s="59"/>
      <c r="BE659" s="59"/>
      <c r="BF659" s="59"/>
      <c r="BG659" s="59"/>
      <c r="BH659" s="59"/>
      <c r="BI659" s="59"/>
      <c r="BJ659" s="59"/>
      <c r="BK659" s="59"/>
      <c r="BL659" s="59"/>
      <c r="BM659" s="60"/>
      <c r="BN659" s="60"/>
      <c r="BO659" s="60"/>
      <c r="BP659" s="60"/>
      <c r="BQ659" s="60"/>
      <c r="BR659" s="60"/>
      <c r="BS659" s="60"/>
      <c r="BT659" s="60"/>
      <c r="BU659" s="60"/>
      <c r="BV659" s="60"/>
      <c r="BW659" s="60"/>
      <c r="BX659" s="60"/>
      <c r="BY659" s="60"/>
      <c r="BZ659" s="60"/>
      <c r="CA659" s="43"/>
      <c r="CB659" s="24" t="str">
        <f t="shared" si="86"/>
        <v>Riadok bude skrytý.</v>
      </c>
      <c r="CC659" s="28" t="s">
        <v>9</v>
      </c>
      <c r="CD659" s="52"/>
      <c r="CE659" s="30"/>
      <c r="CW659" s="3">
        <f t="shared" si="83"/>
        <v>0</v>
      </c>
      <c r="CX659" s="3">
        <f>+IF(AK659="",IF(AY659="",IF(BM659="",0,1),1),1)</f>
        <v>0</v>
      </c>
      <c r="CZ659" s="3">
        <f t="shared" si="87"/>
        <v>1</v>
      </c>
      <c r="DA659" s="35">
        <f t="shared" si="84"/>
        <v>0</v>
      </c>
      <c r="DZ659" s="10"/>
    </row>
    <row r="660" spans="1:130" ht="15" hidden="1" customHeight="1" x14ac:dyDescent="0.25">
      <c r="A660" s="7"/>
      <c r="B660" s="61" t="s">
        <v>193</v>
      </c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  <c r="AE660" s="61"/>
      <c r="AF660" s="61"/>
      <c r="AG660" s="61"/>
      <c r="AH660" s="61"/>
      <c r="AI660" s="61"/>
      <c r="AJ660" s="61"/>
      <c r="AK660" s="62"/>
      <c r="AL660" s="62"/>
      <c r="AM660" s="62"/>
      <c r="AN660" s="62"/>
      <c r="AO660" s="62"/>
      <c r="AP660" s="62"/>
      <c r="AQ660" s="62"/>
      <c r="AR660" s="62"/>
      <c r="AS660" s="62"/>
      <c r="AT660" s="62"/>
      <c r="AU660" s="62"/>
      <c r="AV660" s="62"/>
      <c r="AW660" s="62"/>
      <c r="AX660" s="62"/>
      <c r="AY660" s="62"/>
      <c r="AZ660" s="62"/>
      <c r="BA660" s="62"/>
      <c r="BB660" s="62"/>
      <c r="BC660" s="62"/>
      <c r="BD660" s="62"/>
      <c r="BE660" s="62"/>
      <c r="BF660" s="62"/>
      <c r="BG660" s="62"/>
      <c r="BH660" s="62"/>
      <c r="BI660" s="62"/>
      <c r="BJ660" s="62"/>
      <c r="BK660" s="62"/>
      <c r="BL660" s="62"/>
      <c r="BM660" s="63"/>
      <c r="BN660" s="63"/>
      <c r="BO660" s="63"/>
      <c r="BP660" s="63"/>
      <c r="BQ660" s="63"/>
      <c r="BR660" s="63"/>
      <c r="BS660" s="63"/>
      <c r="BT660" s="63"/>
      <c r="BU660" s="63"/>
      <c r="BV660" s="63"/>
      <c r="BW660" s="63"/>
      <c r="BX660" s="63"/>
      <c r="BY660" s="63"/>
      <c r="BZ660" s="63"/>
      <c r="CA660" s="43"/>
      <c r="CB660" s="24" t="str">
        <f t="shared" si="86"/>
        <v>Riadok bude skrytý.</v>
      </c>
      <c r="CC660" s="28" t="s">
        <v>9</v>
      </c>
      <c r="CD660" s="52"/>
      <c r="CE660" s="30"/>
      <c r="CW660" s="3">
        <f t="shared" si="83"/>
        <v>0</v>
      </c>
      <c r="CX660" s="3">
        <f>+IF(AK660="",IF(AY660="",IF(BM660="",0,1),1),1)</f>
        <v>0</v>
      </c>
      <c r="CZ660" s="3">
        <f t="shared" si="87"/>
        <v>1</v>
      </c>
      <c r="DA660" s="35">
        <f t="shared" si="84"/>
        <v>0</v>
      </c>
      <c r="DZ660" s="10"/>
    </row>
    <row r="661" spans="1:130" ht="29.25" hidden="1" customHeight="1" x14ac:dyDescent="0.25">
      <c r="A661" s="7"/>
      <c r="B661" s="64" t="s">
        <v>194</v>
      </c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  <c r="AA661" s="64"/>
      <c r="AB661" s="64"/>
      <c r="AC661" s="64"/>
      <c r="AD661" s="64"/>
      <c r="AE661" s="64"/>
      <c r="AF661" s="64"/>
      <c r="AG661" s="64"/>
      <c r="AH661" s="64"/>
      <c r="AI661" s="64"/>
      <c r="AJ661" s="64"/>
      <c r="AK661" s="65"/>
      <c r="AL661" s="65"/>
      <c r="AM661" s="65"/>
      <c r="AN661" s="65"/>
      <c r="AO661" s="65"/>
      <c r="AP661" s="65"/>
      <c r="AQ661" s="65"/>
      <c r="AR661" s="65"/>
      <c r="AS661" s="65"/>
      <c r="AT661" s="65"/>
      <c r="AU661" s="65"/>
      <c r="AV661" s="65"/>
      <c r="AW661" s="65"/>
      <c r="AX661" s="65"/>
      <c r="AY661" s="65"/>
      <c r="AZ661" s="65"/>
      <c r="BA661" s="65"/>
      <c r="BB661" s="65"/>
      <c r="BC661" s="65"/>
      <c r="BD661" s="65"/>
      <c r="BE661" s="65"/>
      <c r="BF661" s="65"/>
      <c r="BG661" s="65"/>
      <c r="BH661" s="65"/>
      <c r="BI661" s="65"/>
      <c r="BJ661" s="65"/>
      <c r="BK661" s="65"/>
      <c r="BL661" s="65"/>
      <c r="BM661" s="66"/>
      <c r="BN661" s="66"/>
      <c r="BO661" s="66"/>
      <c r="BP661" s="66"/>
      <c r="BQ661" s="66"/>
      <c r="BR661" s="66"/>
      <c r="BS661" s="66"/>
      <c r="BT661" s="66"/>
      <c r="BU661" s="66"/>
      <c r="BV661" s="66"/>
      <c r="BW661" s="66"/>
      <c r="BX661" s="66"/>
      <c r="BY661" s="66"/>
      <c r="BZ661" s="66"/>
      <c r="CA661" s="43"/>
      <c r="CB661" s="24" t="str">
        <f t="shared" si="86"/>
        <v>Riadok bude skrytý.</v>
      </c>
      <c r="CC661" s="28" t="s">
        <v>9</v>
      </c>
      <c r="CW661" s="3">
        <f t="shared" si="83"/>
        <v>0</v>
      </c>
      <c r="CX661" s="3">
        <f>+IF(AK661="",IF(AY661="",IF(BM661="",0,1),1)*1,0)</f>
        <v>0</v>
      </c>
      <c r="CZ661" s="3">
        <f t="shared" si="87"/>
        <v>1</v>
      </c>
      <c r="DA661" s="35">
        <f t="shared" si="84"/>
        <v>0</v>
      </c>
      <c r="DZ661" s="10"/>
    </row>
    <row r="662" spans="1:130" hidden="1" x14ac:dyDescent="0.25">
      <c r="A662" s="7"/>
      <c r="CA662" s="33"/>
      <c r="CB662" s="24" t="str">
        <f t="shared" si="86"/>
        <v>Riadok bude skrytý.</v>
      </c>
      <c r="CC662" s="28" t="s">
        <v>9</v>
      </c>
      <c r="CW662" s="3">
        <f t="shared" si="83"/>
        <v>0</v>
      </c>
      <c r="CZ662" s="3">
        <f t="shared" si="87"/>
        <v>1</v>
      </c>
      <c r="DA662" s="3">
        <f>+IF(CW662+CX662+CY662=0,0,IF(CZ662=0,0,1))</f>
        <v>0</v>
      </c>
      <c r="DZ662" s="10"/>
    </row>
    <row r="663" spans="1:130" hidden="1" x14ac:dyDescent="0.25">
      <c r="A663" s="7"/>
      <c r="B663" s="37" t="s">
        <v>195</v>
      </c>
      <c r="CA663" s="12" t="s">
        <v>4</v>
      </c>
      <c r="CB663" s="24" t="str">
        <f t="shared" si="86"/>
        <v>Riadok bude skrytý.</v>
      </c>
      <c r="CC663" s="28" t="s">
        <v>9</v>
      </c>
      <c r="CW663" s="3">
        <f t="shared" ref="CW663:CW692" si="88">+IF($K$665="nie je",0,1)</f>
        <v>0</v>
      </c>
      <c r="CZ663" s="3">
        <f t="shared" si="87"/>
        <v>1</v>
      </c>
      <c r="DA663" s="3">
        <f>+IF(CW663+CX663+CY663=0,0,IF(CZ663=0,0,1))</f>
        <v>0</v>
      </c>
      <c r="DZ663" s="10"/>
    </row>
    <row r="664" spans="1:130" hidden="1" x14ac:dyDescent="0.25">
      <c r="A664" s="7"/>
      <c r="CA664" s="33"/>
      <c r="CB664" s="24" t="str">
        <f t="shared" si="86"/>
        <v>Riadok bude skrytý.</v>
      </c>
      <c r="CC664" s="28" t="s">
        <v>9</v>
      </c>
      <c r="CW664" s="3">
        <f t="shared" si="88"/>
        <v>0</v>
      </c>
      <c r="CZ664" s="3">
        <f t="shared" si="87"/>
        <v>1</v>
      </c>
      <c r="DA664" s="3">
        <f>+IF(CW664+CX664+CY664=0,0,IF(CZ664=0,0,1))</f>
        <v>0</v>
      </c>
      <c r="DZ664" s="10"/>
    </row>
    <row r="665" spans="1:130" hidden="1" x14ac:dyDescent="0.25">
      <c r="A665" s="7"/>
      <c r="B665" s="1" t="s">
        <v>196</v>
      </c>
      <c r="K665" s="67" t="s">
        <v>12</v>
      </c>
      <c r="L665" s="67"/>
      <c r="M665" s="67"/>
      <c r="N665" s="67"/>
      <c r="O665" s="67"/>
      <c r="P665" s="1" t="s">
        <v>197</v>
      </c>
      <c r="CA665" s="33"/>
      <c r="CB665" s="24" t="str">
        <f t="shared" si="86"/>
        <v>Riadok bude skrytý.</v>
      </c>
      <c r="CC665" s="28" t="s">
        <v>9</v>
      </c>
      <c r="CW665" s="3">
        <f t="shared" si="88"/>
        <v>0</v>
      </c>
      <c r="CZ665" s="3">
        <f t="shared" si="87"/>
        <v>1</v>
      </c>
      <c r="DA665" s="3">
        <f>+IF(CW665+CX665+CY665=0,0,IF(CZ665=0,0,1))</f>
        <v>0</v>
      </c>
      <c r="DZ665" s="10"/>
    </row>
    <row r="666" spans="1:130" hidden="1" x14ac:dyDescent="0.25">
      <c r="A666" s="7"/>
      <c r="B666" s="1" t="s">
        <v>198</v>
      </c>
      <c r="CA666" s="33"/>
      <c r="CB666" s="24" t="str">
        <f t="shared" si="86"/>
        <v>Riadok bude skrytý.</v>
      </c>
      <c r="CC666" s="28" t="s">
        <v>9</v>
      </c>
      <c r="CW666" s="3">
        <f t="shared" si="88"/>
        <v>0</v>
      </c>
      <c r="CZ666" s="3">
        <f t="shared" si="87"/>
        <v>1</v>
      </c>
      <c r="DA666" s="3">
        <f>+IF(CW666+CX666+CY666=0,0,IF(CZ666=0,0,1))</f>
        <v>0</v>
      </c>
      <c r="DZ666" s="10"/>
    </row>
    <row r="667" spans="1:130" hidden="1" x14ac:dyDescent="0.25">
      <c r="A667" s="7"/>
      <c r="CA667" s="33"/>
      <c r="CB667" s="24" t="str">
        <f t="shared" si="86"/>
        <v>Riadok bude skrytý.</v>
      </c>
      <c r="CC667" s="28" t="s">
        <v>9</v>
      </c>
      <c r="CW667" s="3">
        <f t="shared" si="88"/>
        <v>0</v>
      </c>
      <c r="CX667" s="3">
        <f>+IF(CX669+CX677+CX685=0,0,1)</f>
        <v>0</v>
      </c>
      <c r="CZ667" s="3">
        <f t="shared" si="87"/>
        <v>1</v>
      </c>
      <c r="DA667" s="35">
        <f t="shared" ref="DA667:DA692" si="89">+IF(CW667*CX667=0,0,IF(CZ667=0,0,1))</f>
        <v>0</v>
      </c>
      <c r="DZ667" s="10"/>
    </row>
    <row r="668" spans="1:130" hidden="1" x14ac:dyDescent="0.25">
      <c r="A668" s="7"/>
      <c r="B668" s="1" t="str">
        <f>+IF(K665="je","Spoločnosť uvádza nasledujúce informácie:","")</f>
        <v/>
      </c>
      <c r="CA668" s="12" t="s">
        <v>4</v>
      </c>
      <c r="CB668" s="24" t="str">
        <f t="shared" si="86"/>
        <v>Riadok bude skrytý.</v>
      </c>
      <c r="CC668" s="28" t="s">
        <v>9</v>
      </c>
      <c r="CW668" s="3">
        <f t="shared" si="88"/>
        <v>0</v>
      </c>
      <c r="CX668" s="3">
        <f>+IF(CX669+CX677+CX685=0,0,1)</f>
        <v>0</v>
      </c>
      <c r="CZ668" s="3">
        <f t="shared" si="87"/>
        <v>1</v>
      </c>
      <c r="DA668" s="35">
        <f t="shared" si="89"/>
        <v>0</v>
      </c>
      <c r="DZ668" s="10"/>
    </row>
    <row r="669" spans="1:130" hidden="1" x14ac:dyDescent="0.25">
      <c r="A669" s="7"/>
      <c r="B669" s="1" t="s">
        <v>199</v>
      </c>
      <c r="CA669" s="33"/>
      <c r="CB669" s="24" t="str">
        <f t="shared" si="86"/>
        <v>Riadok bude skrytý.</v>
      </c>
      <c r="CC669" s="28" t="s">
        <v>9</v>
      </c>
      <c r="CW669" s="3">
        <f t="shared" si="88"/>
        <v>0</v>
      </c>
      <c r="CX669" s="3">
        <f>+IF(SUM(CX670:CX676)=0,0,1)</f>
        <v>0</v>
      </c>
      <c r="CZ669" s="3">
        <f t="shared" si="87"/>
        <v>1</v>
      </c>
      <c r="DA669" s="35">
        <f t="shared" si="89"/>
        <v>0</v>
      </c>
      <c r="DZ669" s="10"/>
    </row>
    <row r="670" spans="1:130" hidden="1" x14ac:dyDescent="0.25">
      <c r="A670" s="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  <c r="AA670" s="57"/>
      <c r="AB670" s="57"/>
      <c r="AC670" s="57"/>
      <c r="AD670" s="57"/>
      <c r="AE670" s="57"/>
      <c r="AF670" s="57"/>
      <c r="AG670" s="57"/>
      <c r="AH670" s="57"/>
      <c r="AI670" s="57"/>
      <c r="AJ670" s="57"/>
      <c r="AK670" s="57"/>
      <c r="AL670" s="57"/>
      <c r="AM670" s="57"/>
      <c r="AN670" s="57"/>
      <c r="AO670" s="57"/>
      <c r="AP670" s="57"/>
      <c r="AQ670" s="57"/>
      <c r="AR670" s="57"/>
      <c r="AS670" s="57"/>
      <c r="AT670" s="57"/>
      <c r="AU670" s="57"/>
      <c r="AV670" s="57"/>
      <c r="AW670" s="57"/>
      <c r="AX670" s="57"/>
      <c r="AY670" s="57"/>
      <c r="AZ670" s="57"/>
      <c r="BA670" s="57"/>
      <c r="BB670" s="57"/>
      <c r="BC670" s="57"/>
      <c r="BD670" s="57"/>
      <c r="BE670" s="57"/>
      <c r="BF670" s="57"/>
      <c r="BG670" s="57"/>
      <c r="BH670" s="57"/>
      <c r="BI670" s="57"/>
      <c r="BJ670" s="57"/>
      <c r="BK670" s="57"/>
      <c r="BL670" s="57"/>
      <c r="BM670" s="57"/>
      <c r="BN670" s="57"/>
      <c r="BO670" s="57"/>
      <c r="BP670" s="57"/>
      <c r="BQ670" s="57"/>
      <c r="BR670" s="57"/>
      <c r="BS670" s="57"/>
      <c r="BT670" s="57"/>
      <c r="BU670" s="57"/>
      <c r="BV670" s="57"/>
      <c r="BW670" s="57"/>
      <c r="BX670" s="57"/>
      <c r="BY670" s="57"/>
      <c r="BZ670" s="57"/>
      <c r="CA670" s="33"/>
      <c r="CB670" s="24" t="str">
        <f t="shared" si="86"/>
        <v>Riadok bude skrytý.</v>
      </c>
      <c r="CC670" s="28" t="s">
        <v>9</v>
      </c>
      <c r="CW670" s="3">
        <f t="shared" si="88"/>
        <v>0</v>
      </c>
      <c r="CX670" s="3">
        <f t="shared" ref="CX670:CX676" si="90">+IF(B670="",0,1)</f>
        <v>0</v>
      </c>
      <c r="CZ670" s="3">
        <f t="shared" si="87"/>
        <v>1</v>
      </c>
      <c r="DA670" s="35">
        <f t="shared" si="89"/>
        <v>0</v>
      </c>
      <c r="DZ670" s="10"/>
    </row>
    <row r="671" spans="1:130" hidden="1" x14ac:dyDescent="0.25">
      <c r="A671" s="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  <c r="AA671" s="57"/>
      <c r="AB671" s="57"/>
      <c r="AC671" s="57"/>
      <c r="AD671" s="57"/>
      <c r="AE671" s="57"/>
      <c r="AF671" s="57"/>
      <c r="AG671" s="57"/>
      <c r="AH671" s="57"/>
      <c r="AI671" s="57"/>
      <c r="AJ671" s="57"/>
      <c r="AK671" s="57"/>
      <c r="AL671" s="57"/>
      <c r="AM671" s="57"/>
      <c r="AN671" s="57"/>
      <c r="AO671" s="57"/>
      <c r="AP671" s="57"/>
      <c r="AQ671" s="57"/>
      <c r="AR671" s="57"/>
      <c r="AS671" s="57"/>
      <c r="AT671" s="57"/>
      <c r="AU671" s="57"/>
      <c r="AV671" s="57"/>
      <c r="AW671" s="57"/>
      <c r="AX671" s="57"/>
      <c r="AY671" s="57"/>
      <c r="AZ671" s="57"/>
      <c r="BA671" s="57"/>
      <c r="BB671" s="57"/>
      <c r="BC671" s="57"/>
      <c r="BD671" s="57"/>
      <c r="BE671" s="57"/>
      <c r="BF671" s="57"/>
      <c r="BG671" s="57"/>
      <c r="BH671" s="57"/>
      <c r="BI671" s="57"/>
      <c r="BJ671" s="57"/>
      <c r="BK671" s="57"/>
      <c r="BL671" s="57"/>
      <c r="BM671" s="57"/>
      <c r="BN671" s="57"/>
      <c r="BO671" s="57"/>
      <c r="BP671" s="57"/>
      <c r="BQ671" s="57"/>
      <c r="BR671" s="57"/>
      <c r="BS671" s="57"/>
      <c r="BT671" s="57"/>
      <c r="BU671" s="57"/>
      <c r="BV671" s="57"/>
      <c r="BW671" s="57"/>
      <c r="BX671" s="57"/>
      <c r="BY671" s="57"/>
      <c r="BZ671" s="57"/>
      <c r="CA671" s="33"/>
      <c r="CB671" s="24" t="str">
        <f t="shared" si="86"/>
        <v>Riadok bude skrytý.</v>
      </c>
      <c r="CC671" s="28" t="s">
        <v>9</v>
      </c>
      <c r="CW671" s="3">
        <f t="shared" si="88"/>
        <v>0</v>
      </c>
      <c r="CX671" s="3">
        <f t="shared" si="90"/>
        <v>0</v>
      </c>
      <c r="CZ671" s="3">
        <f t="shared" si="87"/>
        <v>1</v>
      </c>
      <c r="DA671" s="35">
        <f t="shared" si="89"/>
        <v>0</v>
      </c>
      <c r="DZ671" s="10"/>
    </row>
    <row r="672" spans="1:130" hidden="1" x14ac:dyDescent="0.25">
      <c r="A672" s="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  <c r="AA672" s="57"/>
      <c r="AB672" s="57"/>
      <c r="AC672" s="57"/>
      <c r="AD672" s="57"/>
      <c r="AE672" s="57"/>
      <c r="AF672" s="57"/>
      <c r="AG672" s="57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  <c r="AW672" s="57"/>
      <c r="AX672" s="57"/>
      <c r="AY672" s="57"/>
      <c r="AZ672" s="57"/>
      <c r="BA672" s="57"/>
      <c r="BB672" s="57"/>
      <c r="BC672" s="57"/>
      <c r="BD672" s="57"/>
      <c r="BE672" s="57"/>
      <c r="BF672" s="57"/>
      <c r="BG672" s="57"/>
      <c r="BH672" s="57"/>
      <c r="BI672" s="57"/>
      <c r="BJ672" s="57"/>
      <c r="BK672" s="57"/>
      <c r="BL672" s="57"/>
      <c r="BM672" s="57"/>
      <c r="BN672" s="57"/>
      <c r="BO672" s="57"/>
      <c r="BP672" s="57"/>
      <c r="BQ672" s="57"/>
      <c r="BR672" s="57"/>
      <c r="BS672" s="57"/>
      <c r="BT672" s="57"/>
      <c r="BU672" s="57"/>
      <c r="BV672" s="57"/>
      <c r="BW672" s="57"/>
      <c r="BX672" s="57"/>
      <c r="BY672" s="57"/>
      <c r="BZ672" s="57"/>
      <c r="CA672" s="33"/>
      <c r="CB672" s="24" t="str">
        <f t="shared" si="86"/>
        <v>Riadok bude skrytý.</v>
      </c>
      <c r="CC672" s="28" t="s">
        <v>9</v>
      </c>
      <c r="CW672" s="3">
        <f t="shared" si="88"/>
        <v>0</v>
      </c>
      <c r="CX672" s="3">
        <f t="shared" si="90"/>
        <v>0</v>
      </c>
      <c r="CZ672" s="3">
        <f t="shared" si="87"/>
        <v>1</v>
      </c>
      <c r="DA672" s="35">
        <f t="shared" si="89"/>
        <v>0</v>
      </c>
      <c r="DZ672" s="10"/>
    </row>
    <row r="673" spans="1:130" hidden="1" x14ac:dyDescent="0.25">
      <c r="A673" s="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  <c r="AA673" s="57"/>
      <c r="AB673" s="57"/>
      <c r="AC673" s="57"/>
      <c r="AD673" s="57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  <c r="AW673" s="57"/>
      <c r="AX673" s="57"/>
      <c r="AY673" s="57"/>
      <c r="AZ673" s="57"/>
      <c r="BA673" s="57"/>
      <c r="BB673" s="57"/>
      <c r="BC673" s="57"/>
      <c r="BD673" s="57"/>
      <c r="BE673" s="57"/>
      <c r="BF673" s="57"/>
      <c r="BG673" s="57"/>
      <c r="BH673" s="57"/>
      <c r="BI673" s="57"/>
      <c r="BJ673" s="57"/>
      <c r="BK673" s="57"/>
      <c r="BL673" s="57"/>
      <c r="BM673" s="57"/>
      <c r="BN673" s="57"/>
      <c r="BO673" s="57"/>
      <c r="BP673" s="57"/>
      <c r="BQ673" s="57"/>
      <c r="BR673" s="57"/>
      <c r="BS673" s="57"/>
      <c r="BT673" s="57"/>
      <c r="BU673" s="57"/>
      <c r="BV673" s="57"/>
      <c r="BW673" s="57"/>
      <c r="BX673" s="57"/>
      <c r="BY673" s="57"/>
      <c r="BZ673" s="57"/>
      <c r="CA673" s="33"/>
      <c r="CB673" s="24" t="str">
        <f t="shared" si="86"/>
        <v>Riadok bude skrytý.</v>
      </c>
      <c r="CC673" s="28" t="s">
        <v>9</v>
      </c>
      <c r="CW673" s="3">
        <f t="shared" si="88"/>
        <v>0</v>
      </c>
      <c r="CX673" s="3">
        <f t="shared" si="90"/>
        <v>0</v>
      </c>
      <c r="CZ673" s="3">
        <f t="shared" si="87"/>
        <v>1</v>
      </c>
      <c r="DA673" s="35">
        <f t="shared" si="89"/>
        <v>0</v>
      </c>
      <c r="DZ673" s="10"/>
    </row>
    <row r="674" spans="1:130" hidden="1" x14ac:dyDescent="0.25">
      <c r="A674" s="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  <c r="AA674" s="57"/>
      <c r="AB674" s="57"/>
      <c r="AC674" s="57"/>
      <c r="AD674" s="57"/>
      <c r="AE674" s="57"/>
      <c r="AF674" s="57"/>
      <c r="AG674" s="57"/>
      <c r="AH674" s="57"/>
      <c r="AI674" s="57"/>
      <c r="AJ674" s="57"/>
      <c r="AK674" s="57"/>
      <c r="AL674" s="57"/>
      <c r="AM674" s="57"/>
      <c r="AN674" s="57"/>
      <c r="AO674" s="57"/>
      <c r="AP674" s="57"/>
      <c r="AQ674" s="57"/>
      <c r="AR674" s="57"/>
      <c r="AS674" s="57"/>
      <c r="AT674" s="57"/>
      <c r="AU674" s="57"/>
      <c r="AV674" s="57"/>
      <c r="AW674" s="57"/>
      <c r="AX674" s="57"/>
      <c r="AY674" s="57"/>
      <c r="AZ674" s="57"/>
      <c r="BA674" s="57"/>
      <c r="BB674" s="57"/>
      <c r="BC674" s="57"/>
      <c r="BD674" s="57"/>
      <c r="BE674" s="57"/>
      <c r="BF674" s="57"/>
      <c r="BG674" s="57"/>
      <c r="BH674" s="57"/>
      <c r="BI674" s="57"/>
      <c r="BJ674" s="57"/>
      <c r="BK674" s="57"/>
      <c r="BL674" s="57"/>
      <c r="BM674" s="57"/>
      <c r="BN674" s="57"/>
      <c r="BO674" s="57"/>
      <c r="BP674" s="57"/>
      <c r="BQ674" s="57"/>
      <c r="BR674" s="57"/>
      <c r="BS674" s="57"/>
      <c r="BT674" s="57"/>
      <c r="BU674" s="57"/>
      <c r="BV674" s="57"/>
      <c r="BW674" s="57"/>
      <c r="BX674" s="57"/>
      <c r="BY674" s="57"/>
      <c r="BZ674" s="57"/>
      <c r="CA674" s="33"/>
      <c r="CB674" s="24" t="str">
        <f t="shared" si="86"/>
        <v>Riadok bude skrytý.</v>
      </c>
      <c r="CC674" s="28" t="s">
        <v>9</v>
      </c>
      <c r="CW674" s="3">
        <f t="shared" si="88"/>
        <v>0</v>
      </c>
      <c r="CX674" s="3">
        <f t="shared" si="90"/>
        <v>0</v>
      </c>
      <c r="CZ674" s="3">
        <f t="shared" si="87"/>
        <v>1</v>
      </c>
      <c r="DA674" s="35">
        <f t="shared" si="89"/>
        <v>0</v>
      </c>
      <c r="DZ674" s="10"/>
    </row>
    <row r="675" spans="1:130" hidden="1" x14ac:dyDescent="0.25">
      <c r="A675" s="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  <c r="AA675" s="57"/>
      <c r="AB675" s="57"/>
      <c r="AC675" s="57"/>
      <c r="AD675" s="57"/>
      <c r="AE675" s="57"/>
      <c r="AF675" s="57"/>
      <c r="AG675" s="57"/>
      <c r="AH675" s="57"/>
      <c r="AI675" s="57"/>
      <c r="AJ675" s="57"/>
      <c r="AK675" s="57"/>
      <c r="AL675" s="57"/>
      <c r="AM675" s="57"/>
      <c r="AN675" s="57"/>
      <c r="AO675" s="57"/>
      <c r="AP675" s="57"/>
      <c r="AQ675" s="57"/>
      <c r="AR675" s="57"/>
      <c r="AS675" s="57"/>
      <c r="AT675" s="57"/>
      <c r="AU675" s="57"/>
      <c r="AV675" s="57"/>
      <c r="AW675" s="57"/>
      <c r="AX675" s="57"/>
      <c r="AY675" s="57"/>
      <c r="AZ675" s="57"/>
      <c r="BA675" s="57"/>
      <c r="BB675" s="57"/>
      <c r="BC675" s="57"/>
      <c r="BD675" s="57"/>
      <c r="BE675" s="57"/>
      <c r="BF675" s="57"/>
      <c r="BG675" s="57"/>
      <c r="BH675" s="57"/>
      <c r="BI675" s="57"/>
      <c r="BJ675" s="57"/>
      <c r="BK675" s="57"/>
      <c r="BL675" s="57"/>
      <c r="BM675" s="57"/>
      <c r="BN675" s="57"/>
      <c r="BO675" s="57"/>
      <c r="BP675" s="57"/>
      <c r="BQ675" s="57"/>
      <c r="BR675" s="57"/>
      <c r="BS675" s="57"/>
      <c r="BT675" s="57"/>
      <c r="BU675" s="57"/>
      <c r="BV675" s="57"/>
      <c r="BW675" s="57"/>
      <c r="BX675" s="57"/>
      <c r="BY675" s="57"/>
      <c r="BZ675" s="57"/>
      <c r="CA675" s="33"/>
      <c r="CB675" s="24" t="str">
        <f t="shared" si="86"/>
        <v>Riadok bude skrytý.</v>
      </c>
      <c r="CC675" s="28" t="s">
        <v>9</v>
      </c>
      <c r="CW675" s="3">
        <f t="shared" si="88"/>
        <v>0</v>
      </c>
      <c r="CX675" s="3">
        <f t="shared" si="90"/>
        <v>0</v>
      </c>
      <c r="CZ675" s="3">
        <f t="shared" si="87"/>
        <v>1</v>
      </c>
      <c r="DA675" s="35">
        <f t="shared" si="89"/>
        <v>0</v>
      </c>
      <c r="DZ675" s="10"/>
    </row>
    <row r="676" spans="1:130" hidden="1" x14ac:dyDescent="0.25">
      <c r="A676" s="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  <c r="AA676" s="57"/>
      <c r="AB676" s="57"/>
      <c r="AC676" s="57"/>
      <c r="AD676" s="57"/>
      <c r="AE676" s="57"/>
      <c r="AF676" s="57"/>
      <c r="AG676" s="57"/>
      <c r="AH676" s="57"/>
      <c r="AI676" s="57"/>
      <c r="AJ676" s="57"/>
      <c r="AK676" s="57"/>
      <c r="AL676" s="57"/>
      <c r="AM676" s="57"/>
      <c r="AN676" s="57"/>
      <c r="AO676" s="57"/>
      <c r="AP676" s="57"/>
      <c r="AQ676" s="57"/>
      <c r="AR676" s="57"/>
      <c r="AS676" s="57"/>
      <c r="AT676" s="57"/>
      <c r="AU676" s="57"/>
      <c r="AV676" s="57"/>
      <c r="AW676" s="57"/>
      <c r="AX676" s="57"/>
      <c r="AY676" s="57"/>
      <c r="AZ676" s="57"/>
      <c r="BA676" s="57"/>
      <c r="BB676" s="57"/>
      <c r="BC676" s="57"/>
      <c r="BD676" s="57"/>
      <c r="BE676" s="57"/>
      <c r="BF676" s="57"/>
      <c r="BG676" s="57"/>
      <c r="BH676" s="57"/>
      <c r="BI676" s="57"/>
      <c r="BJ676" s="57"/>
      <c r="BK676" s="57"/>
      <c r="BL676" s="57"/>
      <c r="BM676" s="57"/>
      <c r="BN676" s="57"/>
      <c r="BO676" s="57"/>
      <c r="BP676" s="57"/>
      <c r="BQ676" s="57"/>
      <c r="BR676" s="57"/>
      <c r="BS676" s="57"/>
      <c r="BT676" s="57"/>
      <c r="BU676" s="57"/>
      <c r="BV676" s="57"/>
      <c r="BW676" s="57"/>
      <c r="BX676" s="57"/>
      <c r="BY676" s="57"/>
      <c r="BZ676" s="57"/>
      <c r="CA676" s="33"/>
      <c r="CB676" s="24" t="str">
        <f t="shared" si="86"/>
        <v>Riadok bude skrytý.</v>
      </c>
      <c r="CC676" s="28" t="s">
        <v>9</v>
      </c>
      <c r="CW676" s="3">
        <f t="shared" si="88"/>
        <v>0</v>
      </c>
      <c r="CX676" s="3">
        <f t="shared" si="90"/>
        <v>0</v>
      </c>
      <c r="CZ676" s="3">
        <f t="shared" si="87"/>
        <v>1</v>
      </c>
      <c r="DA676" s="35">
        <f t="shared" si="89"/>
        <v>0</v>
      </c>
      <c r="DZ676" s="10"/>
    </row>
    <row r="677" spans="1:130" hidden="1" x14ac:dyDescent="0.25">
      <c r="A677" s="7"/>
      <c r="B677" s="1" t="s">
        <v>200</v>
      </c>
      <c r="CA677" s="33"/>
      <c r="CB677" s="24" t="str">
        <f t="shared" si="86"/>
        <v>Riadok bude skrytý.</v>
      </c>
      <c r="CC677" s="28" t="s">
        <v>9</v>
      </c>
      <c r="CW677" s="3">
        <f t="shared" si="88"/>
        <v>0</v>
      </c>
      <c r="CX677" s="3">
        <f>+IF(SUM(CX678:CX684)=0,0,1)</f>
        <v>0</v>
      </c>
      <c r="CZ677" s="3">
        <f t="shared" si="87"/>
        <v>1</v>
      </c>
      <c r="DA677" s="35">
        <f t="shared" si="89"/>
        <v>0</v>
      </c>
      <c r="DZ677" s="10"/>
    </row>
    <row r="678" spans="1:130" hidden="1" x14ac:dyDescent="0.25">
      <c r="A678" s="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  <c r="AA678" s="57"/>
      <c r="AB678" s="57"/>
      <c r="AC678" s="57"/>
      <c r="AD678" s="57"/>
      <c r="AE678" s="57"/>
      <c r="AF678" s="57"/>
      <c r="AG678" s="57"/>
      <c r="AH678" s="57"/>
      <c r="AI678" s="57"/>
      <c r="AJ678" s="57"/>
      <c r="AK678" s="57"/>
      <c r="AL678" s="57"/>
      <c r="AM678" s="57"/>
      <c r="AN678" s="57"/>
      <c r="AO678" s="57"/>
      <c r="AP678" s="57"/>
      <c r="AQ678" s="57"/>
      <c r="AR678" s="57"/>
      <c r="AS678" s="57"/>
      <c r="AT678" s="57"/>
      <c r="AU678" s="57"/>
      <c r="AV678" s="57"/>
      <c r="AW678" s="57"/>
      <c r="AX678" s="57"/>
      <c r="AY678" s="57"/>
      <c r="AZ678" s="57"/>
      <c r="BA678" s="57"/>
      <c r="BB678" s="57"/>
      <c r="BC678" s="57"/>
      <c r="BD678" s="57"/>
      <c r="BE678" s="57"/>
      <c r="BF678" s="57"/>
      <c r="BG678" s="57"/>
      <c r="BH678" s="57"/>
      <c r="BI678" s="57"/>
      <c r="BJ678" s="57"/>
      <c r="BK678" s="57"/>
      <c r="BL678" s="57"/>
      <c r="BM678" s="57"/>
      <c r="BN678" s="57"/>
      <c r="BO678" s="57"/>
      <c r="BP678" s="57"/>
      <c r="BQ678" s="57"/>
      <c r="BR678" s="57"/>
      <c r="BS678" s="57"/>
      <c r="BT678" s="57"/>
      <c r="BU678" s="57"/>
      <c r="BV678" s="57"/>
      <c r="BW678" s="57"/>
      <c r="BX678" s="57"/>
      <c r="BY678" s="57"/>
      <c r="BZ678" s="57"/>
      <c r="CA678" s="33"/>
      <c r="CB678" s="24" t="str">
        <f t="shared" si="86"/>
        <v>Riadok bude skrytý.</v>
      </c>
      <c r="CC678" s="28" t="s">
        <v>9</v>
      </c>
      <c r="CW678" s="3">
        <f t="shared" si="88"/>
        <v>0</v>
      </c>
      <c r="CX678" s="3">
        <f t="shared" ref="CX678:CX684" si="91">+IF(B678="",0,1)</f>
        <v>0</v>
      </c>
      <c r="CZ678" s="3">
        <f t="shared" si="87"/>
        <v>1</v>
      </c>
      <c r="DA678" s="35">
        <f t="shared" si="89"/>
        <v>0</v>
      </c>
      <c r="DZ678" s="10"/>
    </row>
    <row r="679" spans="1:130" hidden="1" x14ac:dyDescent="0.25">
      <c r="A679" s="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  <c r="AA679" s="57"/>
      <c r="AB679" s="57"/>
      <c r="AC679" s="57"/>
      <c r="AD679" s="57"/>
      <c r="AE679" s="57"/>
      <c r="AF679" s="57"/>
      <c r="AG679" s="57"/>
      <c r="AH679" s="57"/>
      <c r="AI679" s="57"/>
      <c r="AJ679" s="57"/>
      <c r="AK679" s="57"/>
      <c r="AL679" s="57"/>
      <c r="AM679" s="57"/>
      <c r="AN679" s="57"/>
      <c r="AO679" s="57"/>
      <c r="AP679" s="57"/>
      <c r="AQ679" s="57"/>
      <c r="AR679" s="57"/>
      <c r="AS679" s="57"/>
      <c r="AT679" s="57"/>
      <c r="AU679" s="57"/>
      <c r="AV679" s="57"/>
      <c r="AW679" s="57"/>
      <c r="AX679" s="57"/>
      <c r="AY679" s="57"/>
      <c r="AZ679" s="57"/>
      <c r="BA679" s="57"/>
      <c r="BB679" s="57"/>
      <c r="BC679" s="57"/>
      <c r="BD679" s="57"/>
      <c r="BE679" s="57"/>
      <c r="BF679" s="57"/>
      <c r="BG679" s="57"/>
      <c r="BH679" s="57"/>
      <c r="BI679" s="57"/>
      <c r="BJ679" s="57"/>
      <c r="BK679" s="57"/>
      <c r="BL679" s="57"/>
      <c r="BM679" s="57"/>
      <c r="BN679" s="57"/>
      <c r="BO679" s="57"/>
      <c r="BP679" s="57"/>
      <c r="BQ679" s="57"/>
      <c r="BR679" s="57"/>
      <c r="BS679" s="57"/>
      <c r="BT679" s="57"/>
      <c r="BU679" s="57"/>
      <c r="BV679" s="57"/>
      <c r="BW679" s="57"/>
      <c r="BX679" s="57"/>
      <c r="BY679" s="57"/>
      <c r="BZ679" s="57"/>
      <c r="CA679" s="33"/>
      <c r="CB679" s="24" t="str">
        <f t="shared" si="86"/>
        <v>Riadok bude skrytý.</v>
      </c>
      <c r="CC679" s="28" t="s">
        <v>9</v>
      </c>
      <c r="CW679" s="3">
        <f t="shared" si="88"/>
        <v>0</v>
      </c>
      <c r="CX679" s="3">
        <f t="shared" si="91"/>
        <v>0</v>
      </c>
      <c r="CZ679" s="3">
        <f t="shared" si="87"/>
        <v>1</v>
      </c>
      <c r="DA679" s="35">
        <f t="shared" si="89"/>
        <v>0</v>
      </c>
      <c r="DZ679" s="10"/>
    </row>
    <row r="680" spans="1:130" hidden="1" x14ac:dyDescent="0.25">
      <c r="A680" s="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  <c r="AA680" s="57"/>
      <c r="AB680" s="57"/>
      <c r="AC680" s="57"/>
      <c r="AD680" s="57"/>
      <c r="AE680" s="57"/>
      <c r="AF680" s="57"/>
      <c r="AG680" s="57"/>
      <c r="AH680" s="57"/>
      <c r="AI680" s="57"/>
      <c r="AJ680" s="57"/>
      <c r="AK680" s="57"/>
      <c r="AL680" s="57"/>
      <c r="AM680" s="57"/>
      <c r="AN680" s="57"/>
      <c r="AO680" s="57"/>
      <c r="AP680" s="57"/>
      <c r="AQ680" s="57"/>
      <c r="AR680" s="57"/>
      <c r="AS680" s="57"/>
      <c r="AT680" s="57"/>
      <c r="AU680" s="57"/>
      <c r="AV680" s="57"/>
      <c r="AW680" s="57"/>
      <c r="AX680" s="57"/>
      <c r="AY680" s="57"/>
      <c r="AZ680" s="57"/>
      <c r="BA680" s="57"/>
      <c r="BB680" s="57"/>
      <c r="BC680" s="57"/>
      <c r="BD680" s="57"/>
      <c r="BE680" s="57"/>
      <c r="BF680" s="57"/>
      <c r="BG680" s="57"/>
      <c r="BH680" s="57"/>
      <c r="BI680" s="57"/>
      <c r="BJ680" s="57"/>
      <c r="BK680" s="57"/>
      <c r="BL680" s="57"/>
      <c r="BM680" s="57"/>
      <c r="BN680" s="57"/>
      <c r="BO680" s="57"/>
      <c r="BP680" s="57"/>
      <c r="BQ680" s="57"/>
      <c r="BR680" s="57"/>
      <c r="BS680" s="57"/>
      <c r="BT680" s="57"/>
      <c r="BU680" s="57"/>
      <c r="BV680" s="57"/>
      <c r="BW680" s="57"/>
      <c r="BX680" s="57"/>
      <c r="BY680" s="57"/>
      <c r="BZ680" s="57"/>
      <c r="CA680" s="33"/>
      <c r="CB680" s="24" t="str">
        <f t="shared" si="86"/>
        <v>Riadok bude skrytý.</v>
      </c>
      <c r="CC680" s="28" t="s">
        <v>9</v>
      </c>
      <c r="CW680" s="3">
        <f t="shared" si="88"/>
        <v>0</v>
      </c>
      <c r="CX680" s="3">
        <f t="shared" si="91"/>
        <v>0</v>
      </c>
      <c r="CZ680" s="3">
        <f t="shared" si="87"/>
        <v>1</v>
      </c>
      <c r="DA680" s="35">
        <f t="shared" si="89"/>
        <v>0</v>
      </c>
      <c r="DZ680" s="10"/>
    </row>
    <row r="681" spans="1:130" hidden="1" x14ac:dyDescent="0.25">
      <c r="A681" s="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  <c r="AA681" s="57"/>
      <c r="AB681" s="57"/>
      <c r="AC681" s="57"/>
      <c r="AD681" s="57"/>
      <c r="AE681" s="57"/>
      <c r="AF681" s="57"/>
      <c r="AG681" s="57"/>
      <c r="AH681" s="57"/>
      <c r="AI681" s="57"/>
      <c r="AJ681" s="57"/>
      <c r="AK681" s="57"/>
      <c r="AL681" s="57"/>
      <c r="AM681" s="57"/>
      <c r="AN681" s="57"/>
      <c r="AO681" s="57"/>
      <c r="AP681" s="57"/>
      <c r="AQ681" s="57"/>
      <c r="AR681" s="57"/>
      <c r="AS681" s="57"/>
      <c r="AT681" s="57"/>
      <c r="AU681" s="57"/>
      <c r="AV681" s="57"/>
      <c r="AW681" s="57"/>
      <c r="AX681" s="57"/>
      <c r="AY681" s="57"/>
      <c r="AZ681" s="57"/>
      <c r="BA681" s="57"/>
      <c r="BB681" s="57"/>
      <c r="BC681" s="57"/>
      <c r="BD681" s="57"/>
      <c r="BE681" s="57"/>
      <c r="BF681" s="57"/>
      <c r="BG681" s="57"/>
      <c r="BH681" s="57"/>
      <c r="BI681" s="57"/>
      <c r="BJ681" s="57"/>
      <c r="BK681" s="57"/>
      <c r="BL681" s="57"/>
      <c r="BM681" s="57"/>
      <c r="BN681" s="57"/>
      <c r="BO681" s="57"/>
      <c r="BP681" s="57"/>
      <c r="BQ681" s="57"/>
      <c r="BR681" s="57"/>
      <c r="BS681" s="57"/>
      <c r="BT681" s="57"/>
      <c r="BU681" s="57"/>
      <c r="BV681" s="57"/>
      <c r="BW681" s="57"/>
      <c r="BX681" s="57"/>
      <c r="BY681" s="57"/>
      <c r="BZ681" s="57"/>
      <c r="CA681" s="33"/>
      <c r="CB681" s="24" t="str">
        <f t="shared" si="86"/>
        <v>Riadok bude skrytý.</v>
      </c>
      <c r="CC681" s="28" t="s">
        <v>9</v>
      </c>
      <c r="CW681" s="3">
        <f t="shared" si="88"/>
        <v>0</v>
      </c>
      <c r="CX681" s="3">
        <f t="shared" si="91"/>
        <v>0</v>
      </c>
      <c r="CZ681" s="3">
        <f t="shared" si="87"/>
        <v>1</v>
      </c>
      <c r="DA681" s="35">
        <f t="shared" si="89"/>
        <v>0</v>
      </c>
      <c r="DZ681" s="10"/>
    </row>
    <row r="682" spans="1:130" hidden="1" x14ac:dyDescent="0.25">
      <c r="A682" s="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  <c r="AA682" s="57"/>
      <c r="AB682" s="57"/>
      <c r="AC682" s="57"/>
      <c r="AD682" s="57"/>
      <c r="AE682" s="57"/>
      <c r="AF682" s="57"/>
      <c r="AG682" s="57"/>
      <c r="AH682" s="57"/>
      <c r="AI682" s="57"/>
      <c r="AJ682" s="57"/>
      <c r="AK682" s="57"/>
      <c r="AL682" s="57"/>
      <c r="AM682" s="57"/>
      <c r="AN682" s="57"/>
      <c r="AO682" s="57"/>
      <c r="AP682" s="57"/>
      <c r="AQ682" s="57"/>
      <c r="AR682" s="57"/>
      <c r="AS682" s="57"/>
      <c r="AT682" s="57"/>
      <c r="AU682" s="57"/>
      <c r="AV682" s="57"/>
      <c r="AW682" s="57"/>
      <c r="AX682" s="57"/>
      <c r="AY682" s="57"/>
      <c r="AZ682" s="57"/>
      <c r="BA682" s="57"/>
      <c r="BB682" s="57"/>
      <c r="BC682" s="57"/>
      <c r="BD682" s="57"/>
      <c r="BE682" s="57"/>
      <c r="BF682" s="57"/>
      <c r="BG682" s="57"/>
      <c r="BH682" s="57"/>
      <c r="BI682" s="57"/>
      <c r="BJ682" s="57"/>
      <c r="BK682" s="57"/>
      <c r="BL682" s="57"/>
      <c r="BM682" s="57"/>
      <c r="BN682" s="57"/>
      <c r="BO682" s="57"/>
      <c r="BP682" s="57"/>
      <c r="BQ682" s="57"/>
      <c r="BR682" s="57"/>
      <c r="BS682" s="57"/>
      <c r="BT682" s="57"/>
      <c r="BU682" s="57"/>
      <c r="BV682" s="57"/>
      <c r="BW682" s="57"/>
      <c r="BX682" s="57"/>
      <c r="BY682" s="57"/>
      <c r="BZ682" s="57"/>
      <c r="CA682" s="33"/>
      <c r="CB682" s="24" t="str">
        <f t="shared" si="86"/>
        <v>Riadok bude skrytý.</v>
      </c>
      <c r="CC682" s="28" t="s">
        <v>9</v>
      </c>
      <c r="CW682" s="3">
        <f t="shared" si="88"/>
        <v>0</v>
      </c>
      <c r="CX682" s="3">
        <f t="shared" si="91"/>
        <v>0</v>
      </c>
      <c r="CZ682" s="3">
        <f t="shared" si="87"/>
        <v>1</v>
      </c>
      <c r="DA682" s="35">
        <f t="shared" si="89"/>
        <v>0</v>
      </c>
      <c r="DZ682" s="10"/>
    </row>
    <row r="683" spans="1:130" hidden="1" x14ac:dyDescent="0.25">
      <c r="A683" s="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  <c r="AA683" s="57"/>
      <c r="AB683" s="57"/>
      <c r="AC683" s="57"/>
      <c r="AD683" s="57"/>
      <c r="AE683" s="57"/>
      <c r="AF683" s="57"/>
      <c r="AG683" s="57"/>
      <c r="AH683" s="57"/>
      <c r="AI683" s="57"/>
      <c r="AJ683" s="57"/>
      <c r="AK683" s="57"/>
      <c r="AL683" s="57"/>
      <c r="AM683" s="57"/>
      <c r="AN683" s="57"/>
      <c r="AO683" s="57"/>
      <c r="AP683" s="57"/>
      <c r="AQ683" s="57"/>
      <c r="AR683" s="57"/>
      <c r="AS683" s="57"/>
      <c r="AT683" s="57"/>
      <c r="AU683" s="57"/>
      <c r="AV683" s="57"/>
      <c r="AW683" s="57"/>
      <c r="AX683" s="57"/>
      <c r="AY683" s="57"/>
      <c r="AZ683" s="57"/>
      <c r="BA683" s="57"/>
      <c r="BB683" s="57"/>
      <c r="BC683" s="57"/>
      <c r="BD683" s="57"/>
      <c r="BE683" s="57"/>
      <c r="BF683" s="57"/>
      <c r="BG683" s="57"/>
      <c r="BH683" s="57"/>
      <c r="BI683" s="57"/>
      <c r="BJ683" s="57"/>
      <c r="BK683" s="57"/>
      <c r="BL683" s="57"/>
      <c r="BM683" s="57"/>
      <c r="BN683" s="57"/>
      <c r="BO683" s="57"/>
      <c r="BP683" s="57"/>
      <c r="BQ683" s="57"/>
      <c r="BR683" s="57"/>
      <c r="BS683" s="57"/>
      <c r="BT683" s="57"/>
      <c r="BU683" s="57"/>
      <c r="BV683" s="57"/>
      <c r="BW683" s="57"/>
      <c r="BX683" s="57"/>
      <c r="BY683" s="57"/>
      <c r="BZ683" s="57"/>
      <c r="CA683" s="33"/>
      <c r="CB683" s="24" t="str">
        <f t="shared" si="86"/>
        <v>Riadok bude skrytý.</v>
      </c>
      <c r="CC683" s="28" t="s">
        <v>9</v>
      </c>
      <c r="CW683" s="3">
        <f t="shared" si="88"/>
        <v>0</v>
      </c>
      <c r="CX683" s="3">
        <f t="shared" si="91"/>
        <v>0</v>
      </c>
      <c r="CZ683" s="3">
        <f t="shared" si="87"/>
        <v>1</v>
      </c>
      <c r="DA683" s="35">
        <f t="shared" si="89"/>
        <v>0</v>
      </c>
      <c r="DZ683" s="10"/>
    </row>
    <row r="684" spans="1:130" hidden="1" x14ac:dyDescent="0.25">
      <c r="A684" s="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  <c r="AA684" s="57"/>
      <c r="AB684" s="57"/>
      <c r="AC684" s="57"/>
      <c r="AD684" s="57"/>
      <c r="AE684" s="57"/>
      <c r="AF684" s="57"/>
      <c r="AG684" s="57"/>
      <c r="AH684" s="57"/>
      <c r="AI684" s="57"/>
      <c r="AJ684" s="57"/>
      <c r="AK684" s="57"/>
      <c r="AL684" s="57"/>
      <c r="AM684" s="57"/>
      <c r="AN684" s="57"/>
      <c r="AO684" s="57"/>
      <c r="AP684" s="57"/>
      <c r="AQ684" s="57"/>
      <c r="AR684" s="57"/>
      <c r="AS684" s="57"/>
      <c r="AT684" s="57"/>
      <c r="AU684" s="57"/>
      <c r="AV684" s="57"/>
      <c r="AW684" s="57"/>
      <c r="AX684" s="57"/>
      <c r="AY684" s="57"/>
      <c r="AZ684" s="57"/>
      <c r="BA684" s="57"/>
      <c r="BB684" s="57"/>
      <c r="BC684" s="57"/>
      <c r="BD684" s="57"/>
      <c r="BE684" s="57"/>
      <c r="BF684" s="57"/>
      <c r="BG684" s="57"/>
      <c r="BH684" s="57"/>
      <c r="BI684" s="57"/>
      <c r="BJ684" s="57"/>
      <c r="BK684" s="57"/>
      <c r="BL684" s="57"/>
      <c r="BM684" s="57"/>
      <c r="BN684" s="57"/>
      <c r="BO684" s="57"/>
      <c r="BP684" s="57"/>
      <c r="BQ684" s="57"/>
      <c r="BR684" s="57"/>
      <c r="BS684" s="57"/>
      <c r="BT684" s="57"/>
      <c r="BU684" s="57"/>
      <c r="BV684" s="57"/>
      <c r="BW684" s="57"/>
      <c r="BX684" s="57"/>
      <c r="BY684" s="57"/>
      <c r="BZ684" s="57"/>
      <c r="CA684" s="33"/>
      <c r="CB684" s="24" t="str">
        <f t="shared" si="86"/>
        <v>Riadok bude skrytý.</v>
      </c>
      <c r="CC684" s="28" t="s">
        <v>9</v>
      </c>
      <c r="CW684" s="3">
        <f t="shared" si="88"/>
        <v>0</v>
      </c>
      <c r="CX684" s="3">
        <f t="shared" si="91"/>
        <v>0</v>
      </c>
      <c r="CZ684" s="3">
        <f t="shared" si="87"/>
        <v>1</v>
      </c>
      <c r="DA684" s="35">
        <f t="shared" si="89"/>
        <v>0</v>
      </c>
      <c r="DZ684" s="10"/>
    </row>
    <row r="685" spans="1:130" hidden="1" x14ac:dyDescent="0.25">
      <c r="A685" s="7"/>
      <c r="B685" s="1" t="s">
        <v>201</v>
      </c>
      <c r="CA685" s="33"/>
      <c r="CB685" s="24" t="str">
        <f t="shared" si="86"/>
        <v>Riadok bude skrytý.</v>
      </c>
      <c r="CC685" s="28" t="s">
        <v>9</v>
      </c>
      <c r="CW685" s="3">
        <f t="shared" si="88"/>
        <v>0</v>
      </c>
      <c r="CX685" s="3">
        <f>+IF(SUM(CX686:CX692)=0,0,1)</f>
        <v>0</v>
      </c>
      <c r="CZ685" s="3">
        <f t="shared" si="87"/>
        <v>1</v>
      </c>
      <c r="DA685" s="35">
        <f t="shared" si="89"/>
        <v>0</v>
      </c>
      <c r="DZ685" s="10"/>
    </row>
    <row r="686" spans="1:130" hidden="1" x14ac:dyDescent="0.25">
      <c r="A686" s="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  <c r="AA686" s="57"/>
      <c r="AB686" s="57"/>
      <c r="AC686" s="57"/>
      <c r="AD686" s="57"/>
      <c r="AE686" s="57"/>
      <c r="AF686" s="57"/>
      <c r="AG686" s="57"/>
      <c r="AH686" s="57"/>
      <c r="AI686" s="57"/>
      <c r="AJ686" s="57"/>
      <c r="AK686" s="57"/>
      <c r="AL686" s="57"/>
      <c r="AM686" s="57"/>
      <c r="AN686" s="57"/>
      <c r="AO686" s="57"/>
      <c r="AP686" s="57"/>
      <c r="AQ686" s="57"/>
      <c r="AR686" s="57"/>
      <c r="AS686" s="57"/>
      <c r="AT686" s="57"/>
      <c r="AU686" s="57"/>
      <c r="AV686" s="57"/>
      <c r="AW686" s="57"/>
      <c r="AX686" s="57"/>
      <c r="AY686" s="57"/>
      <c r="AZ686" s="57"/>
      <c r="BA686" s="57"/>
      <c r="BB686" s="57"/>
      <c r="BC686" s="57"/>
      <c r="BD686" s="57"/>
      <c r="BE686" s="57"/>
      <c r="BF686" s="57"/>
      <c r="BG686" s="57"/>
      <c r="BH686" s="57"/>
      <c r="BI686" s="57"/>
      <c r="BJ686" s="57"/>
      <c r="BK686" s="57"/>
      <c r="BL686" s="57"/>
      <c r="BM686" s="57"/>
      <c r="BN686" s="57"/>
      <c r="BO686" s="57"/>
      <c r="BP686" s="57"/>
      <c r="BQ686" s="57"/>
      <c r="BR686" s="57"/>
      <c r="BS686" s="57"/>
      <c r="BT686" s="57"/>
      <c r="BU686" s="57"/>
      <c r="BV686" s="57"/>
      <c r="BW686" s="57"/>
      <c r="BX686" s="57"/>
      <c r="BY686" s="57"/>
      <c r="BZ686" s="57"/>
      <c r="CA686" s="33"/>
      <c r="CB686" s="24" t="str">
        <f t="shared" si="86"/>
        <v>Riadok bude skrytý.</v>
      </c>
      <c r="CC686" s="28" t="s">
        <v>9</v>
      </c>
      <c r="CW686" s="3">
        <f t="shared" si="88"/>
        <v>0</v>
      </c>
      <c r="CX686" s="3">
        <f t="shared" ref="CX686:CX692" si="92">+IF(B686="",0,1)</f>
        <v>0</v>
      </c>
      <c r="CZ686" s="3">
        <f t="shared" si="87"/>
        <v>1</v>
      </c>
      <c r="DA686" s="35">
        <f t="shared" si="89"/>
        <v>0</v>
      </c>
      <c r="DZ686" s="10"/>
    </row>
    <row r="687" spans="1:130" hidden="1" x14ac:dyDescent="0.25">
      <c r="A687" s="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  <c r="AA687" s="57"/>
      <c r="AB687" s="57"/>
      <c r="AC687" s="57"/>
      <c r="AD687" s="57"/>
      <c r="AE687" s="57"/>
      <c r="AF687" s="57"/>
      <c r="AG687" s="57"/>
      <c r="AH687" s="57"/>
      <c r="AI687" s="57"/>
      <c r="AJ687" s="57"/>
      <c r="AK687" s="57"/>
      <c r="AL687" s="57"/>
      <c r="AM687" s="57"/>
      <c r="AN687" s="57"/>
      <c r="AO687" s="57"/>
      <c r="AP687" s="57"/>
      <c r="AQ687" s="57"/>
      <c r="AR687" s="57"/>
      <c r="AS687" s="57"/>
      <c r="AT687" s="57"/>
      <c r="AU687" s="57"/>
      <c r="AV687" s="57"/>
      <c r="AW687" s="57"/>
      <c r="AX687" s="57"/>
      <c r="AY687" s="57"/>
      <c r="AZ687" s="57"/>
      <c r="BA687" s="57"/>
      <c r="BB687" s="57"/>
      <c r="BC687" s="57"/>
      <c r="BD687" s="57"/>
      <c r="BE687" s="57"/>
      <c r="BF687" s="57"/>
      <c r="BG687" s="57"/>
      <c r="BH687" s="57"/>
      <c r="BI687" s="57"/>
      <c r="BJ687" s="57"/>
      <c r="BK687" s="57"/>
      <c r="BL687" s="57"/>
      <c r="BM687" s="57"/>
      <c r="BN687" s="57"/>
      <c r="BO687" s="57"/>
      <c r="BP687" s="57"/>
      <c r="BQ687" s="57"/>
      <c r="BR687" s="57"/>
      <c r="BS687" s="57"/>
      <c r="BT687" s="57"/>
      <c r="BU687" s="57"/>
      <c r="BV687" s="57"/>
      <c r="BW687" s="57"/>
      <c r="BX687" s="57"/>
      <c r="BY687" s="57"/>
      <c r="BZ687" s="57"/>
      <c r="CA687" s="33"/>
      <c r="CB687" s="24" t="str">
        <f t="shared" si="86"/>
        <v>Riadok bude skrytý.</v>
      </c>
      <c r="CC687" s="28" t="s">
        <v>9</v>
      </c>
      <c r="CW687" s="3">
        <f t="shared" si="88"/>
        <v>0</v>
      </c>
      <c r="CX687" s="3">
        <f t="shared" si="92"/>
        <v>0</v>
      </c>
      <c r="CZ687" s="3">
        <f t="shared" si="87"/>
        <v>1</v>
      </c>
      <c r="DA687" s="35">
        <f t="shared" si="89"/>
        <v>0</v>
      </c>
      <c r="DZ687" s="10"/>
    </row>
    <row r="688" spans="1:130" hidden="1" x14ac:dyDescent="0.25">
      <c r="A688" s="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  <c r="AA688" s="57"/>
      <c r="AB688" s="57"/>
      <c r="AC688" s="57"/>
      <c r="AD688" s="57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  <c r="AW688" s="57"/>
      <c r="AX688" s="57"/>
      <c r="AY688" s="57"/>
      <c r="AZ688" s="57"/>
      <c r="BA688" s="57"/>
      <c r="BB688" s="57"/>
      <c r="BC688" s="57"/>
      <c r="BD688" s="57"/>
      <c r="BE688" s="57"/>
      <c r="BF688" s="57"/>
      <c r="BG688" s="57"/>
      <c r="BH688" s="57"/>
      <c r="BI688" s="57"/>
      <c r="BJ688" s="57"/>
      <c r="BK688" s="57"/>
      <c r="BL688" s="57"/>
      <c r="BM688" s="57"/>
      <c r="BN688" s="57"/>
      <c r="BO688" s="57"/>
      <c r="BP688" s="57"/>
      <c r="BQ688" s="57"/>
      <c r="BR688" s="57"/>
      <c r="BS688" s="57"/>
      <c r="BT688" s="57"/>
      <c r="BU688" s="57"/>
      <c r="BV688" s="57"/>
      <c r="BW688" s="57"/>
      <c r="BX688" s="57"/>
      <c r="BY688" s="57"/>
      <c r="BZ688" s="57"/>
      <c r="CA688" s="33"/>
      <c r="CB688" s="24" t="str">
        <f t="shared" si="86"/>
        <v>Riadok bude skrytý.</v>
      </c>
      <c r="CC688" s="28" t="s">
        <v>9</v>
      </c>
      <c r="CW688" s="3">
        <f t="shared" si="88"/>
        <v>0</v>
      </c>
      <c r="CX688" s="3">
        <f t="shared" si="92"/>
        <v>0</v>
      </c>
      <c r="CZ688" s="3">
        <f t="shared" si="87"/>
        <v>1</v>
      </c>
      <c r="DA688" s="35">
        <f t="shared" si="89"/>
        <v>0</v>
      </c>
      <c r="DZ688" s="10"/>
    </row>
    <row r="689" spans="1:130" hidden="1" x14ac:dyDescent="0.25">
      <c r="A689" s="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  <c r="AA689" s="57"/>
      <c r="AB689" s="57"/>
      <c r="AC689" s="57"/>
      <c r="AD689" s="57"/>
      <c r="AE689" s="57"/>
      <c r="AF689" s="57"/>
      <c r="AG689" s="57"/>
      <c r="AH689" s="57"/>
      <c r="AI689" s="57"/>
      <c r="AJ689" s="57"/>
      <c r="AK689" s="57"/>
      <c r="AL689" s="57"/>
      <c r="AM689" s="57"/>
      <c r="AN689" s="57"/>
      <c r="AO689" s="57"/>
      <c r="AP689" s="57"/>
      <c r="AQ689" s="57"/>
      <c r="AR689" s="57"/>
      <c r="AS689" s="57"/>
      <c r="AT689" s="57"/>
      <c r="AU689" s="57"/>
      <c r="AV689" s="57"/>
      <c r="AW689" s="57"/>
      <c r="AX689" s="57"/>
      <c r="AY689" s="57"/>
      <c r="AZ689" s="57"/>
      <c r="BA689" s="57"/>
      <c r="BB689" s="57"/>
      <c r="BC689" s="57"/>
      <c r="BD689" s="57"/>
      <c r="BE689" s="57"/>
      <c r="BF689" s="57"/>
      <c r="BG689" s="57"/>
      <c r="BH689" s="57"/>
      <c r="BI689" s="57"/>
      <c r="BJ689" s="57"/>
      <c r="BK689" s="57"/>
      <c r="BL689" s="57"/>
      <c r="BM689" s="57"/>
      <c r="BN689" s="57"/>
      <c r="BO689" s="57"/>
      <c r="BP689" s="57"/>
      <c r="BQ689" s="57"/>
      <c r="BR689" s="57"/>
      <c r="BS689" s="57"/>
      <c r="BT689" s="57"/>
      <c r="BU689" s="57"/>
      <c r="BV689" s="57"/>
      <c r="BW689" s="57"/>
      <c r="BX689" s="57"/>
      <c r="BY689" s="57"/>
      <c r="BZ689" s="57"/>
      <c r="CA689" s="33"/>
      <c r="CB689" s="24" t="str">
        <f t="shared" si="86"/>
        <v>Riadok bude skrytý.</v>
      </c>
      <c r="CC689" s="28" t="s">
        <v>9</v>
      </c>
      <c r="CW689" s="3">
        <f t="shared" si="88"/>
        <v>0</v>
      </c>
      <c r="CX689" s="3">
        <f t="shared" si="92"/>
        <v>0</v>
      </c>
      <c r="CZ689" s="3">
        <f t="shared" si="87"/>
        <v>1</v>
      </c>
      <c r="DA689" s="35">
        <f t="shared" si="89"/>
        <v>0</v>
      </c>
      <c r="DZ689" s="10"/>
    </row>
    <row r="690" spans="1:130" hidden="1" x14ac:dyDescent="0.25">
      <c r="A690" s="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  <c r="AA690" s="57"/>
      <c r="AB690" s="57"/>
      <c r="AC690" s="57"/>
      <c r="AD690" s="57"/>
      <c r="AE690" s="57"/>
      <c r="AF690" s="57"/>
      <c r="AG690" s="57"/>
      <c r="AH690" s="57"/>
      <c r="AI690" s="57"/>
      <c r="AJ690" s="57"/>
      <c r="AK690" s="57"/>
      <c r="AL690" s="57"/>
      <c r="AM690" s="57"/>
      <c r="AN690" s="57"/>
      <c r="AO690" s="57"/>
      <c r="AP690" s="57"/>
      <c r="AQ690" s="57"/>
      <c r="AR690" s="57"/>
      <c r="AS690" s="57"/>
      <c r="AT690" s="57"/>
      <c r="AU690" s="57"/>
      <c r="AV690" s="57"/>
      <c r="AW690" s="57"/>
      <c r="AX690" s="57"/>
      <c r="AY690" s="57"/>
      <c r="AZ690" s="57"/>
      <c r="BA690" s="57"/>
      <c r="BB690" s="57"/>
      <c r="BC690" s="57"/>
      <c r="BD690" s="57"/>
      <c r="BE690" s="57"/>
      <c r="BF690" s="57"/>
      <c r="BG690" s="57"/>
      <c r="BH690" s="57"/>
      <c r="BI690" s="57"/>
      <c r="BJ690" s="57"/>
      <c r="BK690" s="57"/>
      <c r="BL690" s="57"/>
      <c r="BM690" s="57"/>
      <c r="BN690" s="57"/>
      <c r="BO690" s="57"/>
      <c r="BP690" s="57"/>
      <c r="BQ690" s="57"/>
      <c r="BR690" s="57"/>
      <c r="BS690" s="57"/>
      <c r="BT690" s="57"/>
      <c r="BU690" s="57"/>
      <c r="BV690" s="57"/>
      <c r="BW690" s="57"/>
      <c r="BX690" s="57"/>
      <c r="BY690" s="57"/>
      <c r="BZ690" s="57"/>
      <c r="CA690" s="33"/>
      <c r="CB690" s="24" t="str">
        <f t="shared" si="86"/>
        <v>Riadok bude skrytý.</v>
      </c>
      <c r="CC690" s="28" t="s">
        <v>9</v>
      </c>
      <c r="CW690" s="3">
        <f t="shared" si="88"/>
        <v>0</v>
      </c>
      <c r="CX690" s="3">
        <f t="shared" si="92"/>
        <v>0</v>
      </c>
      <c r="CZ690" s="3">
        <f t="shared" si="87"/>
        <v>1</v>
      </c>
      <c r="DA690" s="35">
        <f t="shared" si="89"/>
        <v>0</v>
      </c>
      <c r="DZ690" s="10"/>
    </row>
    <row r="691" spans="1:130" hidden="1" x14ac:dyDescent="0.25">
      <c r="A691" s="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  <c r="AA691" s="57"/>
      <c r="AB691" s="57"/>
      <c r="AC691" s="57"/>
      <c r="AD691" s="57"/>
      <c r="AE691" s="57"/>
      <c r="AF691" s="57"/>
      <c r="AG691" s="57"/>
      <c r="AH691" s="57"/>
      <c r="AI691" s="57"/>
      <c r="AJ691" s="57"/>
      <c r="AK691" s="57"/>
      <c r="AL691" s="57"/>
      <c r="AM691" s="57"/>
      <c r="AN691" s="57"/>
      <c r="AO691" s="57"/>
      <c r="AP691" s="57"/>
      <c r="AQ691" s="57"/>
      <c r="AR691" s="57"/>
      <c r="AS691" s="57"/>
      <c r="AT691" s="57"/>
      <c r="AU691" s="57"/>
      <c r="AV691" s="57"/>
      <c r="AW691" s="57"/>
      <c r="AX691" s="57"/>
      <c r="AY691" s="57"/>
      <c r="AZ691" s="57"/>
      <c r="BA691" s="57"/>
      <c r="BB691" s="57"/>
      <c r="BC691" s="57"/>
      <c r="BD691" s="57"/>
      <c r="BE691" s="57"/>
      <c r="BF691" s="57"/>
      <c r="BG691" s="57"/>
      <c r="BH691" s="57"/>
      <c r="BI691" s="57"/>
      <c r="BJ691" s="57"/>
      <c r="BK691" s="57"/>
      <c r="BL691" s="57"/>
      <c r="BM691" s="57"/>
      <c r="BN691" s="57"/>
      <c r="BO691" s="57"/>
      <c r="BP691" s="57"/>
      <c r="BQ691" s="57"/>
      <c r="BR691" s="57"/>
      <c r="BS691" s="57"/>
      <c r="BT691" s="57"/>
      <c r="BU691" s="57"/>
      <c r="BV691" s="57"/>
      <c r="BW691" s="57"/>
      <c r="BX691" s="57"/>
      <c r="BY691" s="57"/>
      <c r="BZ691" s="57"/>
      <c r="CA691" s="33"/>
      <c r="CB691" s="24" t="str">
        <f t="shared" si="86"/>
        <v>Riadok bude skrytý.</v>
      </c>
      <c r="CC691" s="28" t="s">
        <v>9</v>
      </c>
      <c r="CW691" s="3">
        <f t="shared" si="88"/>
        <v>0</v>
      </c>
      <c r="CX691" s="3">
        <f t="shared" si="92"/>
        <v>0</v>
      </c>
      <c r="CZ691" s="3">
        <f t="shared" si="87"/>
        <v>1</v>
      </c>
      <c r="DA691" s="35">
        <f t="shared" si="89"/>
        <v>0</v>
      </c>
      <c r="DZ691" s="10"/>
    </row>
    <row r="692" spans="1:130" hidden="1" x14ac:dyDescent="0.25">
      <c r="A692" s="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  <c r="AA692" s="57"/>
      <c r="AB692" s="57"/>
      <c r="AC692" s="57"/>
      <c r="AD692" s="57"/>
      <c r="AE692" s="57"/>
      <c r="AF692" s="57"/>
      <c r="AG692" s="57"/>
      <c r="AH692" s="57"/>
      <c r="AI692" s="57"/>
      <c r="AJ692" s="57"/>
      <c r="AK692" s="57"/>
      <c r="AL692" s="57"/>
      <c r="AM692" s="57"/>
      <c r="AN692" s="57"/>
      <c r="AO692" s="57"/>
      <c r="AP692" s="57"/>
      <c r="AQ692" s="57"/>
      <c r="AR692" s="57"/>
      <c r="AS692" s="57"/>
      <c r="AT692" s="57"/>
      <c r="AU692" s="57"/>
      <c r="AV692" s="57"/>
      <c r="AW692" s="57"/>
      <c r="AX692" s="57"/>
      <c r="AY692" s="57"/>
      <c r="AZ692" s="57"/>
      <c r="BA692" s="57"/>
      <c r="BB692" s="57"/>
      <c r="BC692" s="57"/>
      <c r="BD692" s="57"/>
      <c r="BE692" s="57"/>
      <c r="BF692" s="57"/>
      <c r="BG692" s="57"/>
      <c r="BH692" s="57"/>
      <c r="BI692" s="57"/>
      <c r="BJ692" s="57"/>
      <c r="BK692" s="57"/>
      <c r="BL692" s="57"/>
      <c r="BM692" s="57"/>
      <c r="BN692" s="57"/>
      <c r="BO692" s="57"/>
      <c r="BP692" s="57"/>
      <c r="BQ692" s="57"/>
      <c r="BR692" s="57"/>
      <c r="BS692" s="57"/>
      <c r="BT692" s="57"/>
      <c r="BU692" s="57"/>
      <c r="BV692" s="57"/>
      <c r="BW692" s="57"/>
      <c r="BX692" s="57"/>
      <c r="BY692" s="57"/>
      <c r="BZ692" s="57"/>
      <c r="CA692" s="33"/>
      <c r="CB692" s="24" t="str">
        <f t="shared" si="86"/>
        <v>Riadok bude skrytý.</v>
      </c>
      <c r="CC692" s="28" t="s">
        <v>9</v>
      </c>
      <c r="CW692" s="3">
        <f t="shared" si="88"/>
        <v>0</v>
      </c>
      <c r="CX692" s="3">
        <f t="shared" si="92"/>
        <v>0</v>
      </c>
      <c r="CZ692" s="3">
        <f t="shared" si="87"/>
        <v>1</v>
      </c>
      <c r="DA692" s="35">
        <f t="shared" si="89"/>
        <v>0</v>
      </c>
      <c r="DZ692" s="10"/>
    </row>
    <row r="693" spans="1:130" x14ac:dyDescent="0.25">
      <c r="A693" s="7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  <c r="AJ693" s="53"/>
      <c r="AK693" s="53"/>
      <c r="AL693" s="53"/>
      <c r="AM693" s="53"/>
      <c r="AN693" s="53"/>
      <c r="AO693" s="53"/>
      <c r="AP693" s="53"/>
      <c r="AQ693" s="53"/>
      <c r="AR693" s="53"/>
      <c r="AS693" s="53"/>
      <c r="AT693" s="53"/>
      <c r="AU693" s="53"/>
      <c r="AV693" s="53"/>
      <c r="AW693" s="53"/>
      <c r="AX693" s="53"/>
      <c r="AY693" s="53"/>
      <c r="AZ693" s="53"/>
      <c r="BA693" s="53"/>
      <c r="BB693" s="53"/>
      <c r="BC693" s="53"/>
      <c r="BD693" s="53"/>
      <c r="BE693" s="53"/>
      <c r="BF693" s="53"/>
      <c r="BG693" s="53"/>
      <c r="BH693" s="53"/>
      <c r="BI693" s="53"/>
      <c r="BJ693" s="53"/>
      <c r="BK693" s="53"/>
      <c r="BL693" s="53"/>
      <c r="BM693" s="53"/>
      <c r="BN693" s="53"/>
      <c r="BO693" s="53"/>
      <c r="BP693" s="53"/>
      <c r="BQ693" s="53"/>
      <c r="BR693" s="53"/>
      <c r="BS693" s="53"/>
      <c r="BT693" s="53"/>
      <c r="BU693" s="53"/>
      <c r="BV693" s="53"/>
      <c r="BW693" s="53"/>
      <c r="BX693" s="53"/>
      <c r="BY693" s="53"/>
      <c r="BZ693" s="53"/>
      <c r="CA693" s="12"/>
      <c r="CB693" s="54" t="str">
        <f t="shared" si="86"/>
        <v>Riadok bude vidieť.</v>
      </c>
      <c r="CC693" s="55" t="s">
        <v>9</v>
      </c>
      <c r="CW693" s="38">
        <v>1</v>
      </c>
      <c r="CZ693" s="3">
        <f t="shared" si="87"/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3"/>
      <c r="CC694" s="56"/>
    </row>
  </sheetData>
  <autoFilter ref="CB1:CB693" xr:uid="{00000000-0009-0000-0000-000000000000}">
    <filterColumn colId="0">
      <filters>
        <filter val="Riadok bude vidieť."/>
      </filters>
    </filterColumn>
  </autoFilter>
  <mergeCells count="1035">
    <mergeCell ref="B10:BZ10"/>
    <mergeCell ref="J14:N14"/>
    <mergeCell ref="B16:BZ16"/>
    <mergeCell ref="BI2:BJ2"/>
    <mergeCell ref="BK2:BL2"/>
    <mergeCell ref="BM2:BN2"/>
    <mergeCell ref="BO2:BP2"/>
    <mergeCell ref="B17:BZ17"/>
    <mergeCell ref="B18:BZ18"/>
    <mergeCell ref="B19:BZ19"/>
    <mergeCell ref="B20:BZ20"/>
    <mergeCell ref="D2:T2"/>
    <mergeCell ref="AB2:AC2"/>
    <mergeCell ref="AD2:AE2"/>
    <mergeCell ref="AF2:AH2"/>
    <mergeCell ref="AI2:AJ2"/>
    <mergeCell ref="AK2:AL2"/>
    <mergeCell ref="BQ2:BR2"/>
    <mergeCell ref="BS2:BT2"/>
    <mergeCell ref="AM2:AN2"/>
    <mergeCell ref="AO2:AP2"/>
    <mergeCell ref="AQ2:AR2"/>
    <mergeCell ref="BB2:BC2"/>
    <mergeCell ref="BD2:BE2"/>
    <mergeCell ref="BF2:BH2"/>
    <mergeCell ref="BU2:BV2"/>
    <mergeCell ref="AK5:BI5"/>
    <mergeCell ref="B9:BZ9"/>
    <mergeCell ref="B21:BZ21"/>
    <mergeCell ref="B22:BZ22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23:U23"/>
    <mergeCell ref="V23:BZ23"/>
    <mergeCell ref="B24:BZ24"/>
    <mergeCell ref="B25:BZ25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91:BZ691"/>
    <mergeCell ref="B692:BZ692"/>
    <mergeCell ref="B684:BZ684"/>
    <mergeCell ref="B686:BZ686"/>
    <mergeCell ref="B687:BZ687"/>
    <mergeCell ref="B688:BZ688"/>
    <mergeCell ref="B689:BZ689"/>
    <mergeCell ref="B690:BZ690"/>
  </mergeCells>
  <conditionalFormatting sqref="CB2:CB693">
    <cfRule type="expression" dxfId="1" priority="2" stopIfTrue="1">
      <formula>NOT(ISERROR(SEARCH("Riadok bude skrytý.",CB2)))</formula>
    </cfRule>
  </conditionalFormatting>
  <conditionalFormatting sqref="CC7:CC693">
    <cfRule type="expression" dxfId="0" priority="1" stopIfTrue="1">
      <formula>NOT(ISERROR(SEARCH("Chcem skryť riadok.",CC7)))</formula>
    </cfRule>
  </conditionalFormatting>
  <dataValidations count="16">
    <dataValidation type="list" allowBlank="1" showErrorMessage="1" sqref="CC7:CC61 CC68:CC351 CC354:CC394 CC397:CC432 CC436:CC693" xr:uid="{00000000-0002-0000-0000-000000000000}">
      <formula1>"Chcem skryť riadok.,Automatické skrytie riadku."</formula1>
      <formula2>0</formula2>
    </dataValidation>
    <dataValidation type="whole" allowBlank="1" showErrorMessage="1" sqref="AB382 AC390:BZ390 AK646" xr:uid="{00000000-0002-0000-0000-000001000000}">
      <formula1>2008</formula1>
      <formula2>2020</formula2>
    </dataValidation>
    <dataValidation type="whole" operator="lessThan" allowBlank="1" showErrorMessage="1" sqref="AK653:BZ654" xr:uid="{00000000-0002-0000-0000-000002000000}">
      <formula1>0</formula1>
      <formula2>0</formula2>
    </dataValidation>
    <dataValidation type="whole" operator="greaterThanOrEqual" allowBlank="1" showErrorMessage="1" sqref="AJ39 AB383:AB385 AR540:AR549 AG556:AG570" xr:uid="{00000000-0002-0000-0000-000003000000}">
      <formula1>0</formula1>
      <formula2>0</formula2>
    </dataValidation>
    <dataValidation type="list" allowBlank="1" showErrorMessage="1" sqref="J387:N387" xr:uid="{00000000-0002-0000-0000-000004000000}">
      <formula1>"má,nemá"</formula1>
      <formula2>0</formula2>
    </dataValidation>
    <dataValidation type="list" allowBlank="1" showErrorMessage="1" sqref="J14:M14 K665:O665" xr:uid="{00000000-0002-0000-0000-000005000000}">
      <formula1>"je,nie je"</formula1>
      <formula2>0</formula2>
    </dataValidation>
    <dataValidation type="whole" operator="greaterThan" allowBlank="1" showErrorMessage="1" sqref="AK647:BZ647 AK652:BZ652 AK655 AK661:BZ661" xr:uid="{00000000-0002-0000-0000-000006000000}">
      <formula1>0</formula1>
      <formula2>0</formula2>
    </dataValidation>
    <dataValidation type="list" allowBlank="1" showErrorMessage="1" sqref="J356:R356 T356 J512:Q512 J551:R551 T551 J436:R436" xr:uid="{00000000-0002-0000-0000-000007000000}">
      <formula1>"eviduje,neeviduje"</formula1>
      <formula2>0</formula2>
    </dataValidation>
    <dataValidation type="list" allowBlank="1" showErrorMessage="1" sqref="J594:R594 T594 J619:R619 T619" xr:uid="{00000000-0002-0000-0000-000008000000}">
      <formula1>"poskytla,neposkytla"</formula1>
      <formula2>0</formula2>
    </dataValidation>
    <dataValidation type="list" allowBlank="1" showErrorMessage="1" sqref="J397 T397" xr:uid="{00000000-0002-0000-0000-000009000000}">
      <formula1>"účtovala,neúčtovala"</formula1>
      <formula2>0</formula2>
    </dataValidation>
    <dataValidation type="list" allowBlank="1" showErrorMessage="1" sqref="O68 V68:X68" xr:uid="{00000000-0002-0000-0000-00000A000000}">
      <formula1>"bola,nebola"</formula1>
      <formula2>0</formula2>
    </dataValidation>
    <dataValidation type="list" allowBlank="1" showErrorMessage="1" sqref="B23:U23" xr:uid="{00000000-0002-0000-0000-00000B000000}">
      <formula1>"nie,áno (podľa § 22 ods.8),áno (podľa § 22 ods.12)"</formula1>
      <formula2>0</formula2>
    </dataValidation>
    <dataValidation type="list" allowBlank="1" showErrorMessage="1" sqref="AI71:AN71 AQ71:AS71 AQ337:AS337" xr:uid="{00000000-0002-0000-0000-00000D000000}">
      <formula1>"boli,neboli"</formula1>
      <formula2>0</formula2>
    </dataValidation>
    <dataValidation type="list" allowBlank="1" showErrorMessage="1" sqref="AE337" xr:uid="{00000000-0002-0000-0000-00000E000000}">
      <formula1>"vykonala,nevykonala"</formula1>
      <formula2>0</formula2>
    </dataValidation>
    <dataValidation operator="greaterThan" allowBlank="1" showErrorMessage="1" sqref="AK656:BZ660" xr:uid="{00000000-0002-0000-0000-00000F000000}">
      <formula1>0</formula1>
      <formula2>0</formula2>
    </dataValidation>
    <dataValidation type="list" allowBlank="1" showErrorMessage="1" sqref="AM423:BF432" xr:uid="{00000000-0002-0000-0000-000010000000}">
      <formula1>"náklad,výnos"</formula1>
      <formula2>0</formula2>
    </dataValidation>
  </dataValidations>
  <printOptions horizontalCentered="1"/>
  <pageMargins left="0.47222222222222221" right="0.35416666666666669" top="0.47222222222222221" bottom="0.66944444444444451" header="0.51180555555555551" footer="0.43333333333333335"/>
  <pageSetup paperSize="9" firstPageNumber="0" orientation="portrait" horizontalDpi="300" verticalDpi="300" r:id="rId1"/>
  <headerFooter alignWithMargins="0"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Martinka</dc:creator>
  <cp:lastModifiedBy>Martina Schrammová</cp:lastModifiedBy>
  <cp:lastPrinted>2022-02-19T12:49:17Z</cp:lastPrinted>
  <dcterms:created xsi:type="dcterms:W3CDTF">2022-02-19T12:37:22Z</dcterms:created>
  <dcterms:modified xsi:type="dcterms:W3CDTF">2024-03-21T07:12:40Z</dcterms:modified>
</cp:coreProperties>
</file>