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arova\Desktop\cirkevná škola\"/>
    </mc:Choice>
  </mc:AlternateContent>
  <bookViews>
    <workbookView xWindow="0" yWindow="0" windowWidth="16380" windowHeight="8190" tabRatio="500"/>
  </bookViews>
  <sheets>
    <sheet name="UVOD" sheetId="1" r:id="rId1"/>
    <sheet name="AKTIVA" sheetId="2" r:id="rId2"/>
    <sheet name="PASIVA" sheetId="3" r:id="rId3"/>
  </sheets>
  <definedNames>
    <definedName name="_xlnm.Print_Area" localSheetId="1">AKTIVA!$A$1:$H$73</definedName>
    <definedName name="_xlnm.Print_Area" localSheetId="2">PASIVA!$A$1:$I$49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48" i="3" l="1"/>
  <c r="G48" i="3"/>
  <c r="H47" i="3"/>
  <c r="G47" i="3"/>
  <c r="E46" i="3"/>
  <c r="H46" i="3" s="1"/>
  <c r="D46" i="3"/>
  <c r="G46" i="3" s="1"/>
  <c r="H45" i="3"/>
  <c r="G45" i="3"/>
  <c r="H44" i="3"/>
  <c r="G44" i="3"/>
  <c r="H43" i="3"/>
  <c r="G43" i="3"/>
  <c r="G42" i="3"/>
  <c r="E42" i="3"/>
  <c r="H42" i="3" s="1"/>
  <c r="D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D32" i="3"/>
  <c r="G32" i="3" s="1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E24" i="3"/>
  <c r="H19" i="3" s="1"/>
  <c r="D24" i="3"/>
  <c r="G24" i="3" s="1"/>
  <c r="H23" i="3"/>
  <c r="G23" i="3"/>
  <c r="H22" i="3"/>
  <c r="G22" i="3"/>
  <c r="H21" i="3"/>
  <c r="G21" i="3"/>
  <c r="H20" i="3"/>
  <c r="E20" i="3"/>
  <c r="D20" i="3"/>
  <c r="H18" i="3"/>
  <c r="H17" i="3"/>
  <c r="G17" i="3"/>
  <c r="H16" i="3"/>
  <c r="G16" i="3"/>
  <c r="H15" i="3"/>
  <c r="G15" i="3"/>
  <c r="H14" i="3"/>
  <c r="G14" i="3"/>
  <c r="H13" i="3"/>
  <c r="E13" i="3"/>
  <c r="D13" i="3"/>
  <c r="G13" i="3" s="1"/>
  <c r="H12" i="3"/>
  <c r="G12" i="3"/>
  <c r="H11" i="3"/>
  <c r="G11" i="3"/>
  <c r="H10" i="3"/>
  <c r="G10" i="3"/>
  <c r="H9" i="3"/>
  <c r="G9" i="3"/>
  <c r="H8" i="3"/>
  <c r="G8" i="3"/>
  <c r="E7" i="3"/>
  <c r="E6" i="3" s="1"/>
  <c r="G7" i="3"/>
  <c r="L71" i="2"/>
  <c r="K71" i="2"/>
  <c r="J71" i="2"/>
  <c r="I71" i="2"/>
  <c r="L70" i="2"/>
  <c r="K70" i="2"/>
  <c r="J70" i="2"/>
  <c r="I70" i="2"/>
  <c r="I69" i="2"/>
  <c r="G69" i="2"/>
  <c r="L69" i="2" s="1"/>
  <c r="F69" i="2"/>
  <c r="K69" i="2" s="1"/>
  <c r="E69" i="2"/>
  <c r="J69" i="2" s="1"/>
  <c r="D69" i="2"/>
  <c r="L68" i="2"/>
  <c r="J68" i="2"/>
  <c r="I68" i="2"/>
  <c r="F68" i="2"/>
  <c r="K68" i="2" s="1"/>
  <c r="L67" i="2"/>
  <c r="K67" i="2"/>
  <c r="J67" i="2"/>
  <c r="I67" i="2"/>
  <c r="F67" i="2"/>
  <c r="L66" i="2"/>
  <c r="K66" i="2"/>
  <c r="I66" i="2"/>
  <c r="L65" i="2"/>
  <c r="K65" i="2"/>
  <c r="I65" i="2"/>
  <c r="L64" i="2"/>
  <c r="K64" i="2"/>
  <c r="I64" i="2"/>
  <c r="J63" i="2"/>
  <c r="G63" i="2"/>
  <c r="L63" i="2" s="1"/>
  <c r="F63" i="2"/>
  <c r="K63" i="2" s="1"/>
  <c r="E63" i="2"/>
  <c r="D63" i="2"/>
  <c r="I63" i="2" s="1"/>
  <c r="L62" i="2"/>
  <c r="J62" i="2"/>
  <c r="I62" i="2"/>
  <c r="F62" i="2"/>
  <c r="K62" i="2" s="1"/>
  <c r="L61" i="2"/>
  <c r="J61" i="2"/>
  <c r="I61" i="2"/>
  <c r="F61" i="2"/>
  <c r="K61" i="2" s="1"/>
  <c r="L60" i="2"/>
  <c r="K60" i="2"/>
  <c r="J60" i="2"/>
  <c r="I60" i="2"/>
  <c r="F60" i="2"/>
  <c r="L59" i="2"/>
  <c r="K59" i="2"/>
  <c r="I59" i="2"/>
  <c r="L58" i="2"/>
  <c r="K58" i="2"/>
  <c r="I58" i="2"/>
  <c r="L57" i="2"/>
  <c r="K57" i="2"/>
  <c r="I57" i="2"/>
  <c r="L56" i="2"/>
  <c r="J56" i="2"/>
  <c r="I56" i="2"/>
  <c r="F56" i="2"/>
  <c r="K56" i="2" s="1"/>
  <c r="L55" i="2"/>
  <c r="J55" i="2"/>
  <c r="I55" i="2"/>
  <c r="F55" i="2"/>
  <c r="K55" i="2" s="1"/>
  <c r="L54" i="2"/>
  <c r="I54" i="2"/>
  <c r="G54" i="2"/>
  <c r="E54" i="2"/>
  <c r="J54" i="2" s="1"/>
  <c r="D54" i="2"/>
  <c r="L53" i="2"/>
  <c r="K53" i="2"/>
  <c r="J53" i="2"/>
  <c r="I53" i="2"/>
  <c r="F53" i="2"/>
  <c r="L52" i="2"/>
  <c r="K52" i="2"/>
  <c r="J52" i="2"/>
  <c r="I52" i="2"/>
  <c r="F52" i="2"/>
  <c r="L51" i="2"/>
  <c r="K51" i="2"/>
  <c r="J51" i="2"/>
  <c r="I51" i="2"/>
  <c r="F51" i="2"/>
  <c r="L50" i="2"/>
  <c r="J50" i="2"/>
  <c r="I50" i="2"/>
  <c r="F50" i="2"/>
  <c r="K50" i="2" s="1"/>
  <c r="J49" i="2"/>
  <c r="G49" i="2"/>
  <c r="L49" i="2" s="1"/>
  <c r="E49" i="2"/>
  <c r="D49" i="2"/>
  <c r="I49" i="2" s="1"/>
  <c r="L48" i="2"/>
  <c r="J48" i="2"/>
  <c r="I48" i="2"/>
  <c r="F48" i="2"/>
  <c r="K48" i="2" s="1"/>
  <c r="L47" i="2"/>
  <c r="K47" i="2"/>
  <c r="J47" i="2"/>
  <c r="I47" i="2"/>
  <c r="F47" i="2"/>
  <c r="L46" i="2"/>
  <c r="J46" i="2"/>
  <c r="I46" i="2"/>
  <c r="F46" i="2"/>
  <c r="K46" i="2" s="1"/>
  <c r="L45" i="2"/>
  <c r="J45" i="2"/>
  <c r="I45" i="2"/>
  <c r="F45" i="2"/>
  <c r="K45" i="2" s="1"/>
  <c r="L44" i="2"/>
  <c r="K44" i="2"/>
  <c r="J44" i="2"/>
  <c r="I44" i="2"/>
  <c r="F44" i="2"/>
  <c r="L43" i="2"/>
  <c r="K43" i="2"/>
  <c r="J43" i="2"/>
  <c r="I43" i="2"/>
  <c r="F43" i="2"/>
  <c r="G42" i="2"/>
  <c r="G41" i="2" s="1"/>
  <c r="L41" i="2" s="1"/>
  <c r="E42" i="2"/>
  <c r="J42" i="2" s="1"/>
  <c r="D42" i="2"/>
  <c r="I42" i="2" s="1"/>
  <c r="L34" i="2"/>
  <c r="K34" i="2"/>
  <c r="J34" i="2"/>
  <c r="I34" i="2"/>
  <c r="F34" i="2"/>
  <c r="L33" i="2"/>
  <c r="J33" i="2"/>
  <c r="I33" i="2"/>
  <c r="F33" i="2"/>
  <c r="K33" i="2" s="1"/>
  <c r="L32" i="2"/>
  <c r="J32" i="2"/>
  <c r="I32" i="2"/>
  <c r="F32" i="2"/>
  <c r="K32" i="2" s="1"/>
  <c r="L31" i="2"/>
  <c r="K31" i="2"/>
  <c r="J31" i="2"/>
  <c r="I31" i="2"/>
  <c r="F31" i="2"/>
  <c r="L30" i="2"/>
  <c r="J30" i="2"/>
  <c r="I30" i="2"/>
  <c r="F30" i="2"/>
  <c r="K30" i="2" s="1"/>
  <c r="L29" i="2"/>
  <c r="J29" i="2"/>
  <c r="I29" i="2"/>
  <c r="F29" i="2"/>
  <c r="K29" i="2" s="1"/>
  <c r="L28" i="2"/>
  <c r="K28" i="2"/>
  <c r="J28" i="2"/>
  <c r="I28" i="2"/>
  <c r="F28" i="2"/>
  <c r="I27" i="2"/>
  <c r="G27" i="2"/>
  <c r="L27" i="2" s="1"/>
  <c r="E27" i="2"/>
  <c r="J27" i="2" s="1"/>
  <c r="D27" i="2"/>
  <c r="L26" i="2"/>
  <c r="K26" i="2"/>
  <c r="J26" i="2"/>
  <c r="I26" i="2"/>
  <c r="F26" i="2"/>
  <c r="L25" i="2"/>
  <c r="J25" i="2"/>
  <c r="I25" i="2"/>
  <c r="F25" i="2"/>
  <c r="K25" i="2" s="1"/>
  <c r="L24" i="2"/>
  <c r="J24" i="2"/>
  <c r="I24" i="2"/>
  <c r="F24" i="2"/>
  <c r="K24" i="2" s="1"/>
  <c r="L23" i="2"/>
  <c r="J23" i="2"/>
  <c r="I23" i="2"/>
  <c r="F23" i="2"/>
  <c r="K23" i="2" s="1"/>
  <c r="L22" i="2"/>
  <c r="K22" i="2"/>
  <c r="J22" i="2"/>
  <c r="I22" i="2"/>
  <c r="F22" i="2"/>
  <c r="L21" i="2"/>
  <c r="J21" i="2"/>
  <c r="I21" i="2"/>
  <c r="F21" i="2"/>
  <c r="K21" i="2" s="1"/>
  <c r="L20" i="2"/>
  <c r="J20" i="2"/>
  <c r="I20" i="2"/>
  <c r="F20" i="2"/>
  <c r="K20" i="2" s="1"/>
  <c r="L19" i="2"/>
  <c r="J19" i="2"/>
  <c r="I19" i="2"/>
  <c r="F19" i="2"/>
  <c r="K19" i="2" s="1"/>
  <c r="L18" i="2"/>
  <c r="K18" i="2"/>
  <c r="J18" i="2"/>
  <c r="I18" i="2"/>
  <c r="F18" i="2"/>
  <c r="L17" i="2"/>
  <c r="K17" i="2"/>
  <c r="I17" i="2"/>
  <c r="L16" i="2"/>
  <c r="K16" i="2"/>
  <c r="I16" i="2"/>
  <c r="G15" i="2"/>
  <c r="L15" i="2" s="1"/>
  <c r="E15" i="2"/>
  <c r="E7" i="2" s="1"/>
  <c r="D15" i="2"/>
  <c r="D7" i="2" s="1"/>
  <c r="L14" i="2"/>
  <c r="K14" i="2"/>
  <c r="J14" i="2"/>
  <c r="I14" i="2"/>
  <c r="F14" i="2"/>
  <c r="L13" i="2"/>
  <c r="K13" i="2"/>
  <c r="J13" i="2"/>
  <c r="I13" i="2"/>
  <c r="F13" i="2"/>
  <c r="L12" i="2"/>
  <c r="K12" i="2"/>
  <c r="J12" i="2"/>
  <c r="I12" i="2"/>
  <c r="F12" i="2"/>
  <c r="L11" i="2"/>
  <c r="J11" i="2"/>
  <c r="I11" i="2"/>
  <c r="F11" i="2"/>
  <c r="K11" i="2" s="1"/>
  <c r="L10" i="2"/>
  <c r="J10" i="2"/>
  <c r="I10" i="2"/>
  <c r="F10" i="2"/>
  <c r="K10" i="2" s="1"/>
  <c r="L9" i="2"/>
  <c r="K9" i="2"/>
  <c r="J9" i="2"/>
  <c r="I9" i="2"/>
  <c r="F9" i="2"/>
  <c r="L8" i="2"/>
  <c r="J8" i="2"/>
  <c r="I8" i="2"/>
  <c r="G8" i="2"/>
  <c r="F8" i="2"/>
  <c r="E8" i="2"/>
  <c r="D8" i="2"/>
  <c r="D19" i="3" l="1"/>
  <c r="G19" i="3" s="1"/>
  <c r="G7" i="2"/>
  <c r="L7" i="2" s="1"/>
  <c r="F15" i="2"/>
  <c r="K15" i="2" s="1"/>
  <c r="I15" i="2"/>
  <c r="H6" i="3"/>
  <c r="E49" i="3"/>
  <c r="H49" i="3" s="1"/>
  <c r="I7" i="2"/>
  <c r="J7" i="2"/>
  <c r="E72" i="2"/>
  <c r="J72" i="2" s="1"/>
  <c r="L42" i="2"/>
  <c r="J15" i="2"/>
  <c r="F27" i="2"/>
  <c r="K27" i="2" s="1"/>
  <c r="D41" i="2"/>
  <c r="I41" i="2" s="1"/>
  <c r="F49" i="2"/>
  <c r="K49" i="2" s="1"/>
  <c r="H7" i="3"/>
  <c r="G20" i="3"/>
  <c r="K8" i="2"/>
  <c r="F42" i="2"/>
  <c r="E41" i="2"/>
  <c r="J41" i="2" s="1"/>
  <c r="H24" i="3"/>
  <c r="F54" i="2"/>
  <c r="K54" i="2" s="1"/>
  <c r="H5" i="3" l="1"/>
  <c r="D72" i="2"/>
  <c r="I72" i="2" s="1"/>
  <c r="G72" i="2"/>
  <c r="L72" i="2" s="1"/>
  <c r="F41" i="2"/>
  <c r="K41" i="2" s="1"/>
  <c r="K42" i="2"/>
  <c r="F7" i="2"/>
  <c r="K7" i="2" l="1"/>
  <c r="F72" i="2"/>
  <c r="K72" i="2" l="1"/>
  <c r="G5" i="3"/>
  <c r="D6" i="3" l="1"/>
  <c r="G18" i="3"/>
  <c r="G6" i="3" l="1"/>
  <c r="D49" i="3"/>
  <c r="G49" i="3" s="1"/>
</calcChain>
</file>

<file path=xl/sharedStrings.xml><?xml version="1.0" encoding="utf-8"?>
<sst xmlns="http://schemas.openxmlformats.org/spreadsheetml/2006/main" count="335" uniqueCount="278">
  <si>
    <t xml:space="preserve">                Súvaha Úč NUJ 1 - 01</t>
  </si>
  <si>
    <t xml:space="preserve">SÚVAHA </t>
  </si>
  <si>
    <t>(v eurách zaokrúhlene na dve desatinné miesta)</t>
  </si>
  <si>
    <t xml:space="preserve">Za bežné účtovné </t>
  </si>
  <si>
    <t xml:space="preserve">     mesiac</t>
  </si>
  <si>
    <t>rok</t>
  </si>
  <si>
    <t>mesiac</t>
  </si>
  <si>
    <t>obdobie od</t>
  </si>
  <si>
    <t xml:space="preserve">    do</t>
  </si>
  <si>
    <t>Za bezprostredne</t>
  </si>
  <si>
    <t>predchádzajúce</t>
  </si>
  <si>
    <t>účtovné obdobie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</si>
  <si>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</si>
  <si>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</si>
  <si>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</si>
  <si>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</si>
  <si>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</si>
  <si>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</si>
  <si>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</si>
  <si>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SID</t>
  </si>
  <si>
    <t>[*ICO*]</t>
  </si>
  <si>
    <t>/</t>
  </si>
  <si>
    <t>Kód SK NACE</t>
  </si>
  <si>
    <t>-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</si>
  <si>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</si>
  <si>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</si>
  <si>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</si>
  <si>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</si>
  <si>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</si>
  <si>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</si>
  <si>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</si>
  <si>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</si>
  <si>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[*ADRESA_TLF*]</t>
  </si>
  <si>
    <t>[*ADRESA_FAX*]</t>
  </si>
  <si>
    <t>E-mailová adresa</t>
  </si>
  <si>
    <t>[*ADRESA_MAIL*]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</si>
  <si>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</si>
  <si>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</si>
  <si>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</si>
  <si>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 xml:space="preserve"> Súvaha (Úč NUJ 1 - 01)</t>
  </si>
  <si>
    <t>/ SID</t>
  </si>
  <si>
    <t>Strana aktív</t>
  </si>
  <si>
    <t xml:space="preserve">č.r. </t>
  </si>
  <si>
    <t xml:space="preserve">   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</si>
  <si>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</si>
  <si>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</si>
  <si>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</si>
  <si>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</si>
  <si>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</si>
  <si>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</si>
  <si>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SPOLU       r. 002+009+021</t>
  </si>
  <si>
    <t>001</t>
  </si>
  <si>
    <t>1.</t>
  </si>
  <si>
    <t>Dlhodobý nehmotný majetok   r. 003 až r. 008</t>
  </si>
  <si>
    <t>002</t>
  </si>
  <si>
    <t>Nehmotné výsledky z vývojovej a obdobnej činnosti                                       012-(072+091AÚ)</t>
  </si>
  <si>
    <t>003</t>
  </si>
  <si>
    <t>Softvér                                       013-(073+091AÚ)</t>
  </si>
  <si>
    <t>004</t>
  </si>
  <si>
    <t>Oceniteľné práva                       014-(074+091AÚ)</t>
  </si>
  <si>
    <t>005</t>
  </si>
  <si>
    <t>Ostatný dlhodobý nehmotný majetok                                                           (018+019)-(078+079+091AÚ)</t>
  </si>
  <si>
    <t>006</t>
  </si>
  <si>
    <t>Obstaranie dlhodobého nehmotného majetku                                                                (041-093)</t>
  </si>
  <si>
    <t>007</t>
  </si>
  <si>
    <t>Poskytnuté preddavky na dlhodobý nehmotný majetok                                              (051-095AÚ)</t>
  </si>
  <si>
    <t>008</t>
  </si>
  <si>
    <t>2.</t>
  </si>
  <si>
    <t>Dlhodobý hmotný majetok        r. 010 až r. 020</t>
  </si>
  <si>
    <t>009</t>
  </si>
  <si>
    <t>Pozemky                                                         (031)</t>
  </si>
  <si>
    <t>010</t>
  </si>
  <si>
    <t>x</t>
  </si>
  <si>
    <t>Umelecké diela a zbierky                                (032)</t>
  </si>
  <si>
    <t>011</t>
  </si>
  <si>
    <t>Stavby                                        021-(081-092AÚ)</t>
  </si>
  <si>
    <t>012</t>
  </si>
  <si>
    <t>Samostatné hnuteľné veci a súbory hnuteľných vecí                                            022-(082+092AÚ)</t>
  </si>
  <si>
    <t>013</t>
  </si>
  <si>
    <t>Dopravné prostriedky                023-(083+092AÚ)</t>
  </si>
  <si>
    <t>014</t>
  </si>
  <si>
    <t>Pestovateľské celky trvalých porastov                           025-(085+092AÚ)</t>
  </si>
  <si>
    <t>015</t>
  </si>
  <si>
    <t>Základné stádo a ťažné zvieratá                         026-(086+092AÚ)</t>
  </si>
  <si>
    <t>016</t>
  </si>
  <si>
    <t>Drobný dlhodobý hmotný majetok                              028-(088+092AÚ)</t>
  </si>
  <si>
    <t>017</t>
  </si>
  <si>
    <t>Ostatný dlhodobý hmotný majetok                            029-(089+092AÚ)</t>
  </si>
  <si>
    <t>018</t>
  </si>
  <si>
    <t>Obstaranie dlhodobého hmotného majetku                                   (042-094)</t>
  </si>
  <si>
    <t>019</t>
  </si>
  <si>
    <t>Poskytnuté preddavky na dlhodobý hmotný majetok                                                (052-095AÚ)</t>
  </si>
  <si>
    <t>020</t>
  </si>
  <si>
    <t>3 .</t>
  </si>
  <si>
    <t>Dlhodobý finančný majetok       r. 022 až r. 028</t>
  </si>
  <si>
    <t>021</t>
  </si>
  <si>
    <t>Podielové cenné papiere a podiely v obchodných spoločnostiach v ovládanej osobe                                            (061-096AÚ)</t>
  </si>
  <si>
    <t>022</t>
  </si>
  <si>
    <t>Podielové cenné papiere a podiely v obchodných spoločnostiach s podstatným vplyvom                  (062-096AÚ)</t>
  </si>
  <si>
    <t>023</t>
  </si>
  <si>
    <t>Dlhové cenné papiere držané do splatnosti              (065-096AÚ)</t>
  </si>
  <si>
    <t>024</t>
  </si>
  <si>
    <t>Pôžičky podnikom v skupine a ostatné pôžičky                        (066+067)-(096AÚ)</t>
  </si>
  <si>
    <t>025</t>
  </si>
  <si>
    <t xml:space="preserve">Ostatný dlhodobý finančný majetok                                        (069-096AÚ)  </t>
  </si>
  <si>
    <t>026</t>
  </si>
  <si>
    <t>Obstaranie dlhodobého finančného majetku                    (043-096AÚ)</t>
  </si>
  <si>
    <t>027</t>
  </si>
  <si>
    <t>Poskytnuté preddavky na dlhodobý finančný majetok                                               (053-096AÚ)</t>
  </si>
  <si>
    <t>028</t>
  </si>
  <si>
    <t xml:space="preserve">Bežné účtovné obdobie  </t>
  </si>
  <si>
    <t>B. OBEŽNÝ MAJETOK  SPOLU  r. 030+037+042+051</t>
  </si>
  <si>
    <t>029</t>
  </si>
  <si>
    <t>Zásoby                                           r. 031 až r. 036</t>
  </si>
  <si>
    <t>030</t>
  </si>
  <si>
    <t>Materiál                                          (112+119)-(191)</t>
  </si>
  <si>
    <t>031</t>
  </si>
  <si>
    <t>Nedokončená výroba a polotovary vlastnej výroby                          (121+122)-(192+193)</t>
  </si>
  <si>
    <t>032</t>
  </si>
  <si>
    <t>Výrobky                                                   (123-194)</t>
  </si>
  <si>
    <t>033</t>
  </si>
  <si>
    <t>Zvieratá                                                    (124-195)</t>
  </si>
  <si>
    <t>034</t>
  </si>
  <si>
    <t>Tovar                                             (132+139)-(196)</t>
  </si>
  <si>
    <t>035</t>
  </si>
  <si>
    <t>Poskytnuté prevádzkové preddavky na zásoby                                              (314AÚ-391AÚ)</t>
  </si>
  <si>
    <t>036</t>
  </si>
  <si>
    <t>Dlhodobé pohľadávky                r. 038 až r. 041</t>
  </si>
  <si>
    <t>037</t>
  </si>
  <si>
    <t xml:space="preserve">Pohľadávky z obchodného styku                    (311AÚ až 314AÚ )-(391AÚ)   </t>
  </si>
  <si>
    <t>038</t>
  </si>
  <si>
    <t>Ostatné pohľadávky                      (315AÚ-391AÚ)</t>
  </si>
  <si>
    <t>039</t>
  </si>
  <si>
    <t>Pohľadávky voči účastníkom združení                       (358AÚ-391AÚ)</t>
  </si>
  <si>
    <t>040</t>
  </si>
  <si>
    <t>Iné pohľadávky                     (335AÚ+373AÚ+375AÚ+378AÚ)-(391AÚ)</t>
  </si>
  <si>
    <t>041</t>
  </si>
  <si>
    <t>3.</t>
  </si>
  <si>
    <t>Krátkodobé pohľadávky            r. 043 až r. 050</t>
  </si>
  <si>
    <t>042</t>
  </si>
  <si>
    <t xml:space="preserve">Pohľadávky z obchodného styku                 (311AÚ až 314AÚ )-(391AÚ) </t>
  </si>
  <si>
    <t>043</t>
  </si>
  <si>
    <t>044</t>
  </si>
  <si>
    <t>Zúčtovanie so Sociálnou poisťovňou a zdravotnými poisťovňami                                (336)</t>
  </si>
  <si>
    <t>045</t>
  </si>
  <si>
    <t xml:space="preserve">Daňové pohľadávky                            (341 až 345) </t>
  </si>
  <si>
    <t>046</t>
  </si>
  <si>
    <t>Pohľadávky z dôvodu finančných vzťahov k štátnemu rozpočtu a rozpočtom územnej samosprávy                                            (346+348)</t>
  </si>
  <si>
    <t>047</t>
  </si>
  <si>
    <t>Pohľadávky voči účastníkom združení         (358AÚ-391AÚ)</t>
  </si>
  <si>
    <t>048</t>
  </si>
  <si>
    <t>Spojovací účet pri združení                (396-391AÚ)</t>
  </si>
  <si>
    <t>049</t>
  </si>
  <si>
    <t>050</t>
  </si>
  <si>
    <t>4.</t>
  </si>
  <si>
    <t>Finančné účty                               r. 052 až r. 056</t>
  </si>
  <si>
    <t>051</t>
  </si>
  <si>
    <t>Pokladnica                                               (211+213)</t>
  </si>
  <si>
    <t>052</t>
  </si>
  <si>
    <t>Bankové účty                                     (221AÚ+261)</t>
  </si>
  <si>
    <t>053</t>
  </si>
  <si>
    <t>Bankové účty s dobou viazanosti dlhšou ako 1 rok (221AÚ)</t>
  </si>
  <si>
    <t>054</t>
  </si>
  <si>
    <t>Krátkodobý finančný majetok (251+253+255+256+257)-(291AÚ)</t>
  </si>
  <si>
    <t>055</t>
  </si>
  <si>
    <t>Obstaranie krátkodobého finančného majetku                  (259-291AÚ)</t>
  </si>
  <si>
    <t>056</t>
  </si>
  <si>
    <t>C. ČASOVÉ ROZLÍŠENIE SPOLU           r. 058 a r.059</t>
  </si>
  <si>
    <t>057</t>
  </si>
  <si>
    <t>Náklady budúcich období                                 (381)</t>
  </si>
  <si>
    <t>058</t>
  </si>
  <si>
    <t>Príjmy budúcich období                                    (385)</t>
  </si>
  <si>
    <t>059</t>
  </si>
  <si>
    <t>MAJETOK SPOLU                               r. 001+029+057</t>
  </si>
  <si>
    <t>060</t>
  </si>
  <si>
    <t>Strana pasív</t>
  </si>
  <si>
    <t xml:space="preserve">  Bežné účtovné obdobie</t>
  </si>
  <si>
    <t>A. VLASTNÉ ZDROJE KRYTIA MAJETKU SPOLU             r. 062 + r. 068 + r. 072 + r. 073</t>
  </si>
  <si>
    <t>061</t>
  </si>
  <si>
    <t>Imanie a peňažné fondy              r. 063 až r. 067</t>
  </si>
  <si>
    <t>062</t>
  </si>
  <si>
    <t>Základné imanie                                               (411)</t>
  </si>
  <si>
    <t>063</t>
  </si>
  <si>
    <t>Peňažné fondy tvorené podľa osob.predpisu (412)</t>
  </si>
  <si>
    <t>064</t>
  </si>
  <si>
    <t>Fond reprodukcie                                            (413)</t>
  </si>
  <si>
    <t>065</t>
  </si>
  <si>
    <t>Oceňovacie rozdiely z precenenia majetku a záväzkov                                                         (414)</t>
  </si>
  <si>
    <t>066</t>
  </si>
  <si>
    <t>Oceňovacie rozdiely z precenenia kapitálových účastín                                                            (415)</t>
  </si>
  <si>
    <t>067</t>
  </si>
  <si>
    <t>Fondy tvorené zo zisku             r. 069 až r. 071</t>
  </si>
  <si>
    <t>068</t>
  </si>
  <si>
    <t>Rezervný fond                                                 (421)</t>
  </si>
  <si>
    <t>069</t>
  </si>
  <si>
    <t>Fondy tvorené zo zisku                                   (423)</t>
  </si>
  <si>
    <t>070</t>
  </si>
  <si>
    <t>Ostatné fondy                                                  (427)</t>
  </si>
  <si>
    <t>071</t>
  </si>
  <si>
    <t>Nevysporiadaný výsledok hospodárenia minulých rokov                                     (+ ; - 428)</t>
  </si>
  <si>
    <t>072</t>
  </si>
  <si>
    <t>Výsledok hospodárenia za účtovné obdobie  r. 060 - (r. 062 + r. 068 + r. 072 + r. 074 + r. 101)</t>
  </si>
  <si>
    <t>073</t>
  </si>
  <si>
    <t>B. CUDZIE ZDROJE SPOLU  r.075+r.079+r.087+r.097</t>
  </si>
  <si>
    <t>074</t>
  </si>
  <si>
    <t>Rezervy                                         r. 076 až r. 078</t>
  </si>
  <si>
    <t>075</t>
  </si>
  <si>
    <t>Rezervy zákonné                                       (451AÚ)</t>
  </si>
  <si>
    <t>076</t>
  </si>
  <si>
    <t>Ostatné rezervy                                         (459AÚ)</t>
  </si>
  <si>
    <t>077</t>
  </si>
  <si>
    <t>Krátkodobé rezervy              (323+451AÚ+459AÚ)</t>
  </si>
  <si>
    <t>078</t>
  </si>
  <si>
    <t>Dlhodobé záväzky                        r. 080 až r. 086</t>
  </si>
  <si>
    <t>079</t>
  </si>
  <si>
    <t>Záväzky zo sociálneho fondu                         (472)</t>
  </si>
  <si>
    <t>080</t>
  </si>
  <si>
    <t>Vydané dlhopisy                                              (473)</t>
  </si>
  <si>
    <t>081</t>
  </si>
  <si>
    <t>Záväzky z nájmu                                        (474AÚ)</t>
  </si>
  <si>
    <t>082</t>
  </si>
  <si>
    <t>Dlhodobé prijaté preddavky                             (475)</t>
  </si>
  <si>
    <t>083</t>
  </si>
  <si>
    <t>Dlhodobé nevyfakturované dodávky               (476)</t>
  </si>
  <si>
    <t>084</t>
  </si>
  <si>
    <t>Dlhodobé zmenky na úhradu                           (478)</t>
  </si>
  <si>
    <t>085</t>
  </si>
  <si>
    <t>Ostatné dlhodobé záväzky            (373AÚ+479AÚ)</t>
  </si>
  <si>
    <t>086</t>
  </si>
  <si>
    <t>Krátkodobé záväzky                    r. 088 až r. 096</t>
  </si>
  <si>
    <t>087</t>
  </si>
  <si>
    <t>Záväzky z obchodného styku                                                   (321 až 326) okrem 323</t>
  </si>
  <si>
    <t>088</t>
  </si>
  <si>
    <t>Záväzky voči zamestnancom                  (331+333)</t>
  </si>
  <si>
    <t>089</t>
  </si>
  <si>
    <t>Zúčtovanie so Sociálnou poisťovňou a zdravotnými poisťovňami                                 (336)</t>
  </si>
  <si>
    <t>090</t>
  </si>
  <si>
    <t>Daňové záväzky                                  (341 až 345)</t>
  </si>
  <si>
    <t>091</t>
  </si>
  <si>
    <t>Záväzky z dôvodu finančných vzťahov k štátnemu rozpočtu a rozpočtom územnej samosprávy  (346+348)</t>
  </si>
  <si>
    <t>092</t>
  </si>
  <si>
    <t>Záväzky z upísaných nesplatených cenných papierov a vkladov                                          (367)</t>
  </si>
  <si>
    <t>093</t>
  </si>
  <si>
    <t>Záväzky voči účastníkom združení                (368)</t>
  </si>
  <si>
    <t>094</t>
  </si>
  <si>
    <t>Spojovací účet pri združení                            (396)</t>
  </si>
  <si>
    <t>095</t>
  </si>
  <si>
    <t>Ostatné záväzky      (379+373AÚ+474AÚ+479AÚ)</t>
  </si>
  <si>
    <t>096</t>
  </si>
  <si>
    <t>Bankové výpomoci a pôžičky   r. 098 až r. 100</t>
  </si>
  <si>
    <t>097</t>
  </si>
  <si>
    <t>Dlhodobé bankové úvery                           (461AÚ)</t>
  </si>
  <si>
    <t>098</t>
  </si>
  <si>
    <t>Bežné bankové úvery                (231+232+461AÚ)</t>
  </si>
  <si>
    <t>099</t>
  </si>
  <si>
    <t>Prijaté krátkodobé finančné výpomoci     (241+249)</t>
  </si>
  <si>
    <t>100</t>
  </si>
  <si>
    <t>C. ČASOVÉ ROZLÍŠENIE SPOLU           r.102 a r. 103</t>
  </si>
  <si>
    <t>101</t>
  </si>
  <si>
    <t>Výdavky budúcich období                               (383)</t>
  </si>
  <si>
    <t>102</t>
  </si>
  <si>
    <t>Výnosy budúcich období                                (384)</t>
  </si>
  <si>
    <t>103</t>
  </si>
  <si>
    <t>VLASTNÉ ZDROJE A CUDZIE ZDROJE SPOLU          r. 061 + r. 074 + r.101</t>
  </si>
  <si>
    <t>104</t>
  </si>
  <si>
    <t>52089291</t>
  </si>
  <si>
    <t>2023</t>
  </si>
  <si>
    <t>12</t>
  </si>
  <si>
    <t>2022</t>
  </si>
  <si>
    <t>32</t>
  </si>
  <si>
    <t>1</t>
  </si>
  <si>
    <t xml:space="preserve">  k 31.12.2023</t>
  </si>
  <si>
    <t>Cirkevná stredná odborná škola</t>
  </si>
  <si>
    <t>sv. Terézie z Lisieux</t>
  </si>
  <si>
    <t>Farská 5</t>
  </si>
  <si>
    <t>95701</t>
  </si>
  <si>
    <t>Bánovce nad Bebravou</t>
  </si>
  <si>
    <t>Zostavené dňa: 21.3.2024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</si>
</sst>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Tahoma"/>
    </font>
    <font>
      <sz val="8"/>
      <color rgb="FF000000"/>
      <name val="Arial CE"/>
    </font>
    <font>
      <b/>
      <sz val="8"/>
      <color rgb="FF000000"/>
      <name val="Arial C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4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vertical="top" wrapText="1"/>
    </xf>
    <xf numFmtId="0" fontId="0" fillId="0" borderId="3" xfId="0" applyFont="1" applyBorder="1" applyAlignment="1" applyProtection="1">
      <protection locked="0"/>
    </xf>
    <xf numFmtId="0" fontId="0" fillId="0" borderId="4" xfId="0" applyFont="1" applyBorder="1" applyAlignment="1" applyProtection="1">
      <protection locked="0"/>
    </xf>
    <xf numFmtId="0" fontId="0" fillId="0" borderId="5" xfId="0" applyFont="1" applyBorder="1" applyAlignment="1" applyProtection="1"/>
    <xf numFmtId="49" fontId="0" fillId="0" borderId="1" xfId="0" applyNumberFormat="1" applyFont="1" applyBorder="1" applyAlignment="1" applyProtection="1">
      <protection locked="0"/>
    </xf>
    <xf numFmtId="0" fontId="0" fillId="0" borderId="6" xfId="0" applyFont="1" applyBorder="1" applyAlignment="1" applyProtection="1"/>
    <xf numFmtId="0" fontId="0" fillId="0" borderId="0" xfId="0" applyFont="1" applyBorder="1" applyAlignment="1" applyProtection="1">
      <protection locked="0"/>
    </xf>
    <xf numFmtId="49" fontId="0" fillId="0" borderId="0" xfId="0" applyNumberFormat="1" applyFont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protection locked="0"/>
    </xf>
    <xf numFmtId="49" fontId="0" fillId="0" borderId="2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 shrinkToFi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vertical="center"/>
    </xf>
    <xf numFmtId="49" fontId="2" fillId="0" borderId="5" xfId="0" applyNumberFormat="1" applyFont="1" applyBorder="1" applyAlignment="1" applyProtection="1">
      <alignment horizontal="center" vertical="center"/>
    </xf>
    <xf numFmtId="2" fontId="2" fillId="0" borderId="9" xfId="0" applyNumberFormat="1" applyFont="1" applyBorder="1" applyAlignment="1" applyProtection="1">
      <alignment horizontal="right" vertical="center"/>
    </xf>
    <xf numFmtId="2" fontId="2" fillId="0" borderId="1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/>
    <xf numFmtId="49" fontId="2" fillId="0" borderId="3" xfId="0" applyNumberFormat="1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vertical="center" wrapText="1"/>
    </xf>
    <xf numFmtId="2" fontId="1" fillId="0" borderId="1" xfId="0" applyNumberFormat="1" applyFont="1" applyBorder="1" applyAlignment="1" applyProtection="1">
      <alignment horizontal="right" vertical="center"/>
      <protection locked="0"/>
    </xf>
    <xf numFmtId="2" fontId="1" fillId="0" borderId="1" xfId="0" applyNumberFormat="1" applyFont="1" applyBorder="1" applyAlignment="1" applyProtection="1">
      <alignment horizontal="right" vertical="center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vertical="center" wrapText="1"/>
    </xf>
    <xf numFmtId="49" fontId="0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right" vertical="center"/>
      <protection locked="0"/>
    </xf>
    <xf numFmtId="2" fontId="1" fillId="0" borderId="0" xfId="0" applyNumberFormat="1" applyFont="1" applyBorder="1" applyAlignment="1" applyProtection="1">
      <alignment horizontal="right" vertical="center"/>
    </xf>
    <xf numFmtId="49" fontId="0" fillId="0" borderId="2" xfId="0" applyNumberFormat="1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vertical="center" wrapText="1"/>
    </xf>
    <xf numFmtId="49" fontId="1" fillId="0" borderId="2" xfId="0" applyNumberFormat="1" applyFont="1" applyBorder="1" applyAlignment="1" applyProtection="1">
      <alignment horizontal="center" vertical="center"/>
    </xf>
    <xf numFmtId="2" fontId="1" fillId="0" borderId="2" xfId="0" applyNumberFormat="1" applyFont="1" applyBorder="1" applyAlignment="1" applyProtection="1">
      <alignment horizontal="right" vertical="center"/>
      <protection locked="0"/>
    </xf>
    <xf numFmtId="2" fontId="1" fillId="0" borderId="2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center" vertical="center" wrapText="1" shrinkToFi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2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/>
    <xf numFmtId="2" fontId="6" fillId="0" borderId="0" xfId="0" applyNumberFormat="1" applyFont="1" applyBorder="1" applyAlignment="1" applyProtection="1"/>
    <xf numFmtId="0" fontId="0" fillId="0" borderId="1" xfId="0" applyFont="1" applyBorder="1" applyAlignment="1" applyProtection="1">
      <alignment horizontal="right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2" fillId="0" borderId="9" xfId="0" applyNumberFormat="1" applyFont="1" applyBorder="1" applyAlignment="1" applyProtection="1">
      <alignment horizontal="right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2" fontId="6" fillId="0" borderId="0" xfId="0" applyNumberFormat="1" applyFont="1" applyBorder="1" applyAlignment="1" applyProtection="1">
      <alignment wrapText="1"/>
    </xf>
    <xf numFmtId="0" fontId="6" fillId="0" borderId="0" xfId="0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vertical="center" wrapText="1"/>
    </xf>
    <xf numFmtId="49" fontId="6" fillId="0" borderId="3" xfId="0" applyNumberFormat="1" applyFont="1" applyBorder="1" applyAlignment="1" applyProtection="1">
      <alignment vertical="center" wrapText="1"/>
    </xf>
    <xf numFmtId="49" fontId="1" fillId="0" borderId="13" xfId="0" applyNumberFormat="1" applyFont="1" applyBorder="1" applyAlignment="1" applyProtection="1">
      <alignment vertical="center" wrapText="1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top" wrapText="1"/>
    </xf>
    <xf numFmtId="49" fontId="7" fillId="0" borderId="0" xfId="0" applyNumberFormat="1" applyFont="1" applyBorder="1" applyAlignment="1" applyProtection="1">
      <alignment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  <xf numFmtId="2" fontId="6" fillId="0" borderId="0" xfId="0" applyNumberFormat="1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top" wrapText="1"/>
    </xf>
    <xf numFmtId="49" fontId="2" fillId="0" borderId="5" xfId="0" applyNumberFormat="1" applyFont="1" applyBorder="1" applyAlignment="1" applyProtection="1">
      <alignment horizontal="center" vertical="top" wrapText="1"/>
    </xf>
    <xf numFmtId="49" fontId="2" fillId="0" borderId="8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vertical="center"/>
    </xf>
    <xf numFmtId="2" fontId="1" fillId="0" borderId="8" xfId="0" applyNumberFormat="1" applyFont="1" applyBorder="1" applyAlignment="1" applyProtection="1">
      <alignment horizontal="right" vertical="center"/>
      <protection locked="0"/>
    </xf>
    <xf numFmtId="49" fontId="6" fillId="0" borderId="1" xfId="0" applyNumberFormat="1" applyFont="1" applyBorder="1" applyAlignment="1" applyProtection="1">
      <alignment vertical="center"/>
    </xf>
    <xf numFmtId="49" fontId="1" fillId="0" borderId="1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vertical="center"/>
    </xf>
    <xf numFmtId="49" fontId="6" fillId="0" borderId="1" xfId="0" applyNumberFormat="1" applyFont="1" applyBorder="1" applyAlignment="1" applyProtection="1">
      <alignment vertical="center" wrapText="1"/>
    </xf>
    <xf numFmtId="2" fontId="1" fillId="0" borderId="5" xfId="0" applyNumberFormat="1" applyFont="1" applyBorder="1" applyAlignment="1" applyProtection="1">
      <alignment horizontal="right" vertical="center"/>
      <protection locked="0"/>
    </xf>
    <xf numFmtId="49" fontId="6" fillId="0" borderId="3" xfId="0" applyNumberFormat="1" applyFont="1" applyBorder="1" applyAlignment="1" applyProtection="1">
      <alignment vertical="center"/>
    </xf>
    <xf numFmtId="49" fontId="1" fillId="0" borderId="8" xfId="0" applyNumberFormat="1" applyFont="1" applyBorder="1" applyAlignment="1" applyProtection="1">
      <alignment vertical="center" wrapText="1"/>
    </xf>
    <xf numFmtId="49" fontId="1" fillId="0" borderId="9" xfId="0" applyNumberFormat="1" applyFont="1" applyBorder="1" applyAlignment="1" applyProtection="1">
      <alignment vertical="center" wrapText="1"/>
    </xf>
    <xf numFmtId="49" fontId="1" fillId="0" borderId="8" xfId="0" applyNumberFormat="1" applyFont="1" applyBorder="1" applyAlignment="1" applyProtection="1">
      <alignment vertical="center"/>
    </xf>
    <xf numFmtId="0" fontId="0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vertical="top" wrapText="1"/>
    </xf>
    <xf numFmtId="0" fontId="0" fillId="0" borderId="2" xfId="0" applyFont="1" applyBorder="1" applyAlignment="1" applyProtection="1">
      <alignment vertical="top" wrapText="1"/>
    </xf>
    <xf numFmtId="49" fontId="0" fillId="0" borderId="1" xfId="0" applyNumberFormat="1" applyFont="1" applyBorder="1" applyAlignment="1" applyProtection="1">
      <protection locked="0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0" xfId="0" applyFont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0" xfId="0" applyFont="1" applyBorder="1" applyAlignment="1" applyProtection="1">
      <alignment vertical="top"/>
    </xf>
    <xf numFmtId="0" fontId="0" fillId="0" borderId="2" xfId="0" applyFont="1" applyBorder="1" applyAlignment="1" applyProtection="1"/>
    <xf numFmtId="0" fontId="1" fillId="0" borderId="1" xfId="0" applyFont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 shrinkToFit="1"/>
    </xf>
    <xf numFmtId="49" fontId="2" fillId="0" borderId="1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vertical="center"/>
    </xf>
    <xf numFmtId="2" fontId="2" fillId="0" borderId="1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center" vertical="top" wrapText="1"/>
    </xf>
    <xf numFmtId="2" fontId="1" fillId="0" borderId="1" xfId="0" applyNumberFormat="1" applyFont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vertical="center"/>
    </xf>
    <xf numFmtId="49" fontId="2" fillId="0" borderId="12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vertical="center" wrapText="1"/>
    </xf>
    <xf numFmtId="2" fontId="2" fillId="0" borderId="1" xfId="0" applyNumberFormat="1" applyFont="1" applyBorder="1" applyAlignment="1" applyProtection="1">
      <alignment horizontal="right" vertical="center" wrapText="1"/>
    </xf>
    <xf numFmtId="2" fontId="2" fillId="0" borderId="1" xfId="0" applyNumberFormat="1" applyFont="1" applyBorder="1" applyAlignment="1" applyProtection="1">
      <alignment horizontal="righ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tabSelected="1" topLeftCell="A16" zoomScaleNormal="100" workbookViewId="0">
      <selection activeCell="B57" sqref="B57"/>
    </sheetView>
  </sheetViews>
  <sheetFormatPr defaultColWidth="10" defaultRowHeight="12.75" x14ac:dyDescent="0.2"/>
  <cols>
    <col min="1" max="3" width="2.5703125" style="1" customWidth="1"/>
    <col min="4" max="4" width="2.42578125" style="1" customWidth="1"/>
    <col min="5" max="29" width="2.5703125" style="1" customWidth="1"/>
    <col min="30" max="30" width="3.28515625" style="1" customWidth="1"/>
    <col min="31" max="31" width="2.85546875" style="1" customWidth="1"/>
    <col min="32" max="33" width="2.5703125" style="1" customWidth="1"/>
    <col min="34" max="256" width="9.140625" style="1" customWidth="1"/>
  </cols>
  <sheetData>
    <row r="1" spans="1:33" ht="12.75" customHeight="1" x14ac:dyDescent="0.2">
      <c r="N1" s="2"/>
      <c r="O1" s="2"/>
      <c r="P1" s="2"/>
    </row>
    <row r="2" spans="1:33" ht="12.75" customHeight="1" x14ac:dyDescent="0.2">
      <c r="N2" s="2"/>
      <c r="O2" s="2"/>
      <c r="P2" s="2"/>
    </row>
    <row r="3" spans="1:33" ht="12.75" customHeight="1" x14ac:dyDescent="0.2">
      <c r="S3" s="97" t="s">
        <v>0</v>
      </c>
      <c r="T3" s="97"/>
      <c r="U3" s="97"/>
      <c r="V3" s="97"/>
      <c r="W3" s="97"/>
      <c r="X3" s="97"/>
      <c r="Y3" s="97"/>
      <c r="Z3" s="97"/>
      <c r="AA3" s="97"/>
      <c r="AB3" s="97"/>
      <c r="AC3" s="97"/>
    </row>
    <row r="6" spans="1:33" ht="14.1" customHeight="1" x14ac:dyDescent="0.25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</row>
    <row r="7" spans="1:33" ht="12.75" customHeight="1" x14ac:dyDescent="0.2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3" ht="12.75" customHeight="1" x14ac:dyDescent="0.2">
      <c r="L8" s="99" t="s">
        <v>271</v>
      </c>
      <c r="M8" s="99"/>
      <c r="N8" s="99"/>
      <c r="O8" s="99"/>
      <c r="P8" s="99"/>
      <c r="Q8" s="99"/>
      <c r="R8" s="99"/>
      <c r="S8" s="99"/>
      <c r="T8" s="99"/>
      <c r="U8" s="99"/>
    </row>
    <row r="9" spans="1:33" ht="12.75" customHeight="1" x14ac:dyDescent="0.2">
      <c r="A9" s="100" t="s">
        <v>2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</row>
    <row r="10" spans="1:33" ht="12.75" customHeight="1" x14ac:dyDescent="0.2">
      <c r="M10" s="4"/>
      <c r="N10" s="4"/>
      <c r="O10" s="4"/>
      <c r="P10" s="4"/>
      <c r="Q10" s="4"/>
      <c r="R10" s="4"/>
      <c r="S10" s="4"/>
      <c r="T10" s="4"/>
      <c r="U10" s="4"/>
      <c r="V10" s="4"/>
    </row>
    <row r="12" spans="1:33" ht="12.75" customHeight="1" x14ac:dyDescent="0.2">
      <c r="A12" s="5"/>
      <c r="B12" s="101" t="s">
        <v>3</v>
      </c>
      <c r="C12" s="101"/>
      <c r="D12" s="101"/>
      <c r="E12" s="101"/>
      <c r="F12" s="101"/>
      <c r="G12" s="101"/>
      <c r="H12" s="102" t="s">
        <v>4</v>
      </c>
      <c r="I12" s="102"/>
      <c r="J12" s="102"/>
      <c r="K12" s="102"/>
      <c r="L12" s="103" t="s">
        <v>5</v>
      </c>
      <c r="M12" s="103"/>
      <c r="N12" s="6"/>
      <c r="O12" s="6"/>
      <c r="P12" s="6"/>
      <c r="Q12" s="5"/>
      <c r="R12" s="5"/>
      <c r="S12" s="5"/>
      <c r="T12" s="102" t="s">
        <v>6</v>
      </c>
      <c r="U12" s="102"/>
      <c r="V12" s="102"/>
      <c r="W12" s="102"/>
      <c r="X12" s="5"/>
      <c r="Y12" s="5"/>
      <c r="Z12" s="103" t="s">
        <v>5</v>
      </c>
      <c r="AA12" s="103"/>
      <c r="AB12" s="6"/>
      <c r="AC12" s="5"/>
      <c r="AD12" s="5"/>
      <c r="AE12" s="5"/>
      <c r="AF12" s="5"/>
      <c r="AG12" s="5"/>
    </row>
    <row r="13" spans="1:33" ht="12.75" customHeight="1" x14ac:dyDescent="0.2">
      <c r="A13" s="5"/>
      <c r="B13" s="101" t="s">
        <v>7</v>
      </c>
      <c r="C13" s="101"/>
      <c r="D13" s="101"/>
      <c r="E13" s="101"/>
      <c r="F13" s="101"/>
      <c r="G13" s="101"/>
      <c r="H13" s="5"/>
      <c r="I13" s="7">
        <v>0</v>
      </c>
      <c r="J13" s="8">
        <v>1</v>
      </c>
      <c r="K13" s="9"/>
      <c r="L13" s="104" t="s">
        <v>266</v>
      </c>
      <c r="M13" s="104"/>
      <c r="N13" s="104"/>
      <c r="O13" s="104"/>
      <c r="P13" s="5"/>
      <c r="Q13" s="5"/>
      <c r="R13" s="102" t="s">
        <v>8</v>
      </c>
      <c r="S13" s="102"/>
      <c r="T13" s="104" t="s">
        <v>267</v>
      </c>
      <c r="U13" s="104"/>
      <c r="V13" s="5"/>
      <c r="W13" s="5"/>
      <c r="X13" s="5"/>
      <c r="Y13" s="11"/>
      <c r="Z13" s="104" t="s">
        <v>266</v>
      </c>
      <c r="AA13" s="104"/>
      <c r="AB13" s="104"/>
      <c r="AC13" s="104"/>
      <c r="AD13" s="5"/>
      <c r="AE13" s="5"/>
      <c r="AF13" s="5"/>
      <c r="AG13" s="5"/>
    </row>
    <row r="14" spans="1:33" ht="12.75" customHeight="1" x14ac:dyDescent="0.2">
      <c r="A14" s="5"/>
      <c r="B14" s="5"/>
      <c r="C14" s="6"/>
      <c r="D14" s="6"/>
      <c r="E14" s="6"/>
      <c r="F14" s="6"/>
      <c r="G14" s="6"/>
      <c r="H14" s="5"/>
      <c r="I14" s="12"/>
      <c r="J14" s="12"/>
      <c r="K14" s="5"/>
      <c r="L14" s="13"/>
      <c r="M14" s="13"/>
      <c r="N14" s="13"/>
      <c r="O14" s="13"/>
      <c r="P14" s="5"/>
      <c r="Q14" s="5"/>
      <c r="R14" s="6"/>
      <c r="S14" s="6"/>
      <c r="T14" s="13"/>
      <c r="U14" s="13"/>
      <c r="V14" s="5"/>
      <c r="W14" s="5"/>
      <c r="X14" s="5"/>
      <c r="Y14" s="5"/>
      <c r="Z14" s="13"/>
      <c r="AA14" s="13"/>
      <c r="AB14" s="13"/>
      <c r="AC14" s="13"/>
      <c r="AD14" s="5"/>
      <c r="AE14" s="5"/>
      <c r="AF14" s="5"/>
      <c r="AG14" s="5"/>
    </row>
    <row r="15" spans="1:33" ht="12.75" customHeight="1" x14ac:dyDescent="0.2">
      <c r="A15" s="5"/>
      <c r="B15" s="101" t="s">
        <v>9</v>
      </c>
      <c r="C15" s="101"/>
      <c r="D15" s="101"/>
      <c r="E15" s="101"/>
      <c r="F15" s="101"/>
      <c r="G15" s="101"/>
      <c r="H15" s="102" t="s">
        <v>4</v>
      </c>
      <c r="I15" s="102"/>
      <c r="J15" s="102"/>
      <c r="K15" s="102"/>
      <c r="L15" s="103" t="s">
        <v>5</v>
      </c>
      <c r="M15" s="103"/>
      <c r="N15" s="6"/>
      <c r="O15" s="6"/>
      <c r="P15" s="6"/>
      <c r="Q15" s="5"/>
      <c r="R15" s="5"/>
      <c r="S15" s="5"/>
      <c r="T15" s="102" t="s">
        <v>6</v>
      </c>
      <c r="U15" s="102"/>
      <c r="V15" s="102"/>
      <c r="W15" s="102"/>
      <c r="X15" s="5"/>
      <c r="Y15" s="5"/>
      <c r="Z15" s="103" t="s">
        <v>5</v>
      </c>
      <c r="AA15" s="103"/>
      <c r="AB15" s="6"/>
      <c r="AC15" s="5"/>
      <c r="AD15" s="5"/>
      <c r="AE15" s="5"/>
      <c r="AF15" s="5"/>
      <c r="AG15" s="5"/>
    </row>
    <row r="16" spans="1:33" ht="12.75" customHeight="1" x14ac:dyDescent="0.2">
      <c r="A16" s="5"/>
      <c r="B16" s="102" t="s">
        <v>10</v>
      </c>
      <c r="C16" s="102"/>
      <c r="D16" s="102"/>
      <c r="E16" s="102"/>
      <c r="F16" s="102"/>
      <c r="G16" s="102"/>
      <c r="H16" s="5"/>
      <c r="I16" s="7">
        <v>1</v>
      </c>
      <c r="J16" s="8"/>
      <c r="K16" s="9"/>
      <c r="L16" s="104" t="s">
        <v>268</v>
      </c>
      <c r="M16" s="104"/>
      <c r="N16" s="104"/>
      <c r="O16" s="104"/>
      <c r="P16" s="5"/>
      <c r="Q16" s="5"/>
      <c r="R16" s="102" t="s">
        <v>8</v>
      </c>
      <c r="S16" s="102"/>
      <c r="T16" s="104" t="s">
        <v>267</v>
      </c>
      <c r="U16" s="104"/>
      <c r="V16" s="5"/>
      <c r="W16" s="5"/>
      <c r="X16" s="5"/>
      <c r="Y16" s="11"/>
      <c r="Z16" s="104" t="s">
        <v>268</v>
      </c>
      <c r="AA16" s="104"/>
      <c r="AB16" s="104"/>
      <c r="AC16" s="104"/>
      <c r="AD16" s="5"/>
      <c r="AE16" s="5"/>
      <c r="AF16" s="5"/>
      <c r="AG16" s="5"/>
    </row>
    <row r="17" spans="1:33" ht="12.75" customHeight="1" x14ac:dyDescent="0.2">
      <c r="A17" s="5"/>
      <c r="B17" s="101" t="s">
        <v>11</v>
      </c>
      <c r="C17" s="101"/>
      <c r="D17" s="101"/>
      <c r="E17" s="101"/>
      <c r="F17" s="101"/>
      <c r="G17" s="101"/>
      <c r="H17" s="5"/>
      <c r="I17" s="12"/>
      <c r="J17" s="12"/>
      <c r="K17" s="5"/>
      <c r="L17" s="13"/>
      <c r="M17" s="13"/>
      <c r="N17" s="13"/>
      <c r="O17" s="13"/>
      <c r="P17" s="5"/>
      <c r="Q17" s="5"/>
      <c r="R17" s="6"/>
      <c r="S17" s="6"/>
      <c r="T17" s="13"/>
      <c r="U17" s="13"/>
      <c r="V17" s="5"/>
      <c r="W17" s="5"/>
      <c r="X17" s="5"/>
      <c r="Y17" s="5"/>
      <c r="Z17" s="13"/>
      <c r="AA17" s="13"/>
      <c r="AB17" s="13"/>
      <c r="AC17" s="13"/>
      <c r="AD17" s="5"/>
      <c r="AE17" s="5"/>
      <c r="AF17" s="5"/>
      <c r="AG17" s="5"/>
    </row>
    <row r="18" spans="1:33" ht="12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5"/>
      <c r="P18" s="6"/>
      <c r="Q18" s="6"/>
      <c r="R18" s="6"/>
      <c r="S18" s="6"/>
      <c r="T18" s="5"/>
      <c r="U18" s="5"/>
      <c r="V18" s="5"/>
      <c r="W18" s="6"/>
      <c r="X18" s="6"/>
      <c r="Y18" s="6"/>
      <c r="Z18" s="5"/>
      <c r="AA18" s="5"/>
      <c r="AB18" s="6"/>
      <c r="AC18" s="6"/>
      <c r="AD18" s="6"/>
      <c r="AE18" s="6"/>
      <c r="AF18" s="5"/>
      <c r="AG18" s="5"/>
    </row>
    <row r="19" spans="1:33" ht="12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02" t="s">
        <v>12</v>
      </c>
      <c r="Q19" s="102"/>
      <c r="R19" s="102"/>
      <c r="S19" s="102"/>
      <c r="T19" s="102"/>
      <c r="U19" s="102"/>
      <c r="V19" s="102"/>
      <c r="W19" s="102"/>
      <c r="X19" s="102"/>
      <c r="Y19" s="102"/>
      <c r="Z19" s="5"/>
      <c r="AA19" s="5"/>
      <c r="AB19" s="5"/>
      <c r="AC19" s="5"/>
      <c r="AD19" s="5"/>
      <c r="AE19" s="5"/>
      <c r="AF19" s="5"/>
      <c r="AG19" s="5"/>
    </row>
    <row r="20" spans="1:33" ht="12.75" customHeight="1" x14ac:dyDescent="0.2">
      <c r="A20" s="5"/>
      <c r="B20" s="101" t="s">
        <v>13</v>
      </c>
      <c r="C20" s="101"/>
      <c r="D20" s="101"/>
      <c r="E20" s="101"/>
      <c r="F20" s="101"/>
      <c r="G20" s="101"/>
      <c r="H20" s="101"/>
      <c r="I20" s="101"/>
      <c r="J20" s="101"/>
      <c r="K20" s="101"/>
      <c r="L20" s="5"/>
      <c r="M20" s="5"/>
      <c r="N20" s="5"/>
      <c r="O20" s="5"/>
      <c r="P20" s="5"/>
      <c r="Q20" s="5"/>
      <c r="R20" s="5"/>
      <c r="S20" s="6"/>
      <c r="T20" s="6"/>
      <c r="U20" s="6"/>
      <c r="V20" s="6"/>
      <c r="W20" s="6"/>
      <c r="X20" s="6"/>
      <c r="Y20" s="6"/>
      <c r="Z20" s="5"/>
      <c r="AA20" s="5"/>
      <c r="AB20" s="5"/>
      <c r="AC20" s="5"/>
      <c r="AD20" s="5"/>
      <c r="AE20" s="5"/>
      <c r="AF20" s="5"/>
      <c r="AG20" s="5"/>
    </row>
    <row r="21" spans="1:33" ht="12.75" customHeight="1" x14ac:dyDescent="0.2">
      <c r="A21" s="5"/>
      <c r="B21" s="105">
        <v>2121092116</v>
      </c>
      <c r="C21" s="105"/>
      <c r="D21" s="105"/>
      <c r="E21" s="105"/>
      <c r="F21" s="105"/>
      <c r="G21" s="105"/>
      <c r="H21" s="105"/>
      <c r="I21" s="105"/>
      <c r="J21" s="105"/>
      <c r="K21" s="105"/>
      <c r="L21" s="5"/>
      <c r="M21" s="5"/>
      <c r="N21" s="5"/>
      <c r="O21" s="5"/>
      <c r="P21" s="15" t="s">
        <v>72</v>
      </c>
      <c r="Q21" s="5" t="s">
        <v>14</v>
      </c>
      <c r="R21" s="102" t="s">
        <v>15</v>
      </c>
      <c r="S21" s="102"/>
      <c r="T21" s="102"/>
      <c r="U21" s="102"/>
      <c r="V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2.75" customHeight="1" x14ac:dyDescent="0.2">
      <c r="A22" s="5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5"/>
      <c r="Q22" s="5" t="s">
        <v>14</v>
      </c>
      <c r="R22" s="101" t="s">
        <v>16</v>
      </c>
      <c r="S22" s="101"/>
      <c r="T22" s="101"/>
      <c r="U22" s="101"/>
      <c r="V22" s="6"/>
      <c r="W22" s="6"/>
      <c r="X22" s="6"/>
      <c r="Y22" s="6"/>
      <c r="Z22" s="5"/>
      <c r="AA22" s="5"/>
      <c r="AB22" s="5"/>
      <c r="AC22" s="5"/>
      <c r="AD22" s="5"/>
      <c r="AE22" s="5"/>
      <c r="AF22" s="5"/>
      <c r="AG22" s="5"/>
    </row>
    <row r="23" spans="1:33" ht="12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5"/>
      <c r="Q23" s="5" t="s">
        <v>14</v>
      </c>
      <c r="R23" s="101" t="s">
        <v>17</v>
      </c>
      <c r="S23" s="101"/>
      <c r="T23" s="101"/>
      <c r="U23" s="101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2.75" customHeight="1" x14ac:dyDescent="0.2">
      <c r="B24" s="101" t="s">
        <v>18</v>
      </c>
      <c r="C24" s="101"/>
      <c r="D24" s="101"/>
      <c r="K24" s="5" t="s">
        <v>19</v>
      </c>
      <c r="L24" s="3"/>
    </row>
    <row r="25" spans="1:33" ht="12.75" customHeight="1" x14ac:dyDescent="0.2">
      <c r="B25" s="104" t="s">
        <v>265</v>
      </c>
      <c r="C25" s="104"/>
      <c r="D25" s="104"/>
      <c r="E25" s="104"/>
      <c r="F25" s="104"/>
      <c r="G25" s="104"/>
      <c r="H25" s="104"/>
      <c r="I25" s="104"/>
      <c r="J25" s="16" t="s">
        <v>21</v>
      </c>
      <c r="K25" s="106"/>
      <c r="L25" s="106"/>
      <c r="M25" s="106"/>
      <c r="N25" s="106"/>
    </row>
    <row r="26" spans="1:33" ht="12.75" customHeight="1" x14ac:dyDescent="0.2">
      <c r="B26" s="17"/>
      <c r="C26" s="17"/>
      <c r="D26" s="17"/>
      <c r="E26" s="17"/>
      <c r="F26" s="17"/>
      <c r="G26" s="17"/>
      <c r="H26" s="17"/>
      <c r="I26" s="17"/>
      <c r="J26" s="3"/>
    </row>
    <row r="27" spans="1:33" ht="12.75" customHeight="1" x14ac:dyDescent="0.2">
      <c r="B27" s="17" t="s">
        <v>22</v>
      </c>
      <c r="C27" s="17"/>
      <c r="D27" s="17"/>
      <c r="E27" s="17"/>
      <c r="F27" s="17"/>
      <c r="G27" s="17"/>
      <c r="H27" s="17"/>
      <c r="I27" s="17"/>
      <c r="J27" s="3"/>
    </row>
    <row r="28" spans="1:33" ht="12.75" customHeight="1" x14ac:dyDescent="0.2">
      <c r="B28" s="106">
        <v>85</v>
      </c>
      <c r="C28" s="106"/>
      <c r="D28" s="18" t="s">
        <v>23</v>
      </c>
      <c r="E28" s="104" t="s">
        <v>269</v>
      </c>
      <c r="F28" s="104"/>
      <c r="G28" s="18" t="s">
        <v>23</v>
      </c>
      <c r="H28" s="10" t="s">
        <v>270</v>
      </c>
      <c r="I28" s="13"/>
      <c r="J28" s="3"/>
    </row>
    <row r="29" spans="1:33" x14ac:dyDescent="0.2"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33" ht="12.75" customHeight="1" x14ac:dyDescent="0.2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33" ht="12.75" customHeight="1" x14ac:dyDescent="0.2">
      <c r="B31" s="108" t="s">
        <v>272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</row>
    <row r="32" spans="1:33" ht="12.75" customHeight="1" x14ac:dyDescent="0.2">
      <c r="B32" s="108" t="s">
        <v>273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</row>
    <row r="33" spans="2:33" ht="12.75" customHeight="1" x14ac:dyDescent="0.2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5" spans="2:33" ht="12.75" customHeight="1" x14ac:dyDescent="0.2">
      <c r="B35" s="109" t="s">
        <v>25</v>
      </c>
      <c r="C35" s="109"/>
      <c r="D35" s="109"/>
      <c r="E35" s="109"/>
      <c r="F35" s="109"/>
      <c r="G35" s="109"/>
      <c r="H35" s="109"/>
      <c r="I35" s="109"/>
      <c r="J35" s="109"/>
    </row>
    <row r="36" spans="2:33" ht="12.75" customHeight="1" x14ac:dyDescent="0.2">
      <c r="B36" s="110" t="s">
        <v>26</v>
      </c>
      <c r="C36" s="110"/>
      <c r="D36" s="110"/>
      <c r="E36" s="110"/>
      <c r="F36" s="110"/>
      <c r="G36" s="110"/>
      <c r="H36" s="110"/>
    </row>
    <row r="37" spans="2:33" ht="12.75" customHeight="1" x14ac:dyDescent="0.2">
      <c r="B37" s="108" t="s">
        <v>274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</row>
    <row r="38" spans="2:33" ht="12.75" customHeight="1" x14ac:dyDescent="0.2"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</row>
    <row r="40" spans="2:33" ht="12.75" customHeight="1" x14ac:dyDescent="0.2">
      <c r="B40" s="110" t="s">
        <v>27</v>
      </c>
      <c r="C40" s="110"/>
      <c r="D40" s="110"/>
      <c r="E40" s="110"/>
      <c r="F40" s="5"/>
      <c r="G40" s="5"/>
      <c r="H40" s="5"/>
      <c r="I40" s="110" t="s">
        <v>28</v>
      </c>
      <c r="J40" s="110"/>
      <c r="K40" s="110"/>
      <c r="L40" s="110"/>
      <c r="M40" s="110"/>
      <c r="N40" s="110"/>
      <c r="O40" s="110"/>
      <c r="P40" s="110"/>
      <c r="Q40" s="110"/>
      <c r="R40" s="110"/>
    </row>
    <row r="41" spans="2:33" ht="12.75" customHeight="1" x14ac:dyDescent="0.2">
      <c r="B41" s="104" t="s">
        <v>275</v>
      </c>
      <c r="C41" s="104"/>
      <c r="D41" s="104"/>
      <c r="E41" s="104"/>
      <c r="F41" s="104"/>
      <c r="I41" s="108" t="s">
        <v>276</v>
      </c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2"/>
    </row>
    <row r="43" spans="2:33" ht="12.75" customHeight="1" x14ac:dyDescent="0.2">
      <c r="B43" s="102" t="s">
        <v>29</v>
      </c>
      <c r="C43" s="102"/>
      <c r="D43" s="102"/>
      <c r="E43" s="102"/>
      <c r="F43" s="102"/>
      <c r="G43" s="102"/>
      <c r="H43" s="102"/>
      <c r="I43" s="102"/>
      <c r="J43" s="5"/>
      <c r="K43" s="102" t="s">
        <v>30</v>
      </c>
      <c r="L43" s="102"/>
      <c r="M43" s="102"/>
      <c r="N43" s="102"/>
      <c r="O43" s="102"/>
      <c r="P43" s="102"/>
      <c r="Q43" s="102"/>
      <c r="R43" s="102"/>
      <c r="S43" s="102"/>
      <c r="T43" s="102"/>
      <c r="U43" s="5"/>
      <c r="V43" s="102" t="s">
        <v>31</v>
      </c>
      <c r="W43" s="102"/>
      <c r="X43" s="102"/>
      <c r="Y43" s="102"/>
      <c r="Z43" s="102"/>
      <c r="AA43" s="102"/>
      <c r="AB43" s="102"/>
      <c r="AC43" s="102"/>
      <c r="AD43" s="102"/>
      <c r="AE43" s="102"/>
    </row>
    <row r="44" spans="2:33" ht="12.75" customHeight="1" x14ac:dyDescent="0.2">
      <c r="B44" s="108">
        <v>38</v>
      </c>
      <c r="C44" s="108"/>
      <c r="D44" s="108"/>
      <c r="E44" s="108"/>
      <c r="F44" s="108"/>
      <c r="G44" s="108"/>
      <c r="H44" s="108"/>
      <c r="I44" s="5"/>
      <c r="J44" s="5"/>
      <c r="K44" s="108" t="s">
        <v>32</v>
      </c>
      <c r="L44" s="108"/>
      <c r="M44" s="108"/>
      <c r="N44" s="108"/>
      <c r="O44" s="108"/>
      <c r="P44" s="108"/>
      <c r="Q44" s="108"/>
      <c r="R44" s="108"/>
      <c r="S44" s="5"/>
      <c r="T44" s="5"/>
      <c r="U44" s="5"/>
      <c r="V44" s="108" t="s">
        <v>33</v>
      </c>
      <c r="W44" s="108"/>
      <c r="X44" s="108"/>
      <c r="Y44" s="108"/>
      <c r="Z44" s="108"/>
      <c r="AA44" s="108"/>
      <c r="AB44" s="108"/>
      <c r="AC44" s="108"/>
      <c r="AD44" s="5"/>
      <c r="AE44" s="5"/>
    </row>
    <row r="46" spans="2:33" ht="12.75" customHeight="1" x14ac:dyDescent="0.2">
      <c r="B46" s="101" t="s">
        <v>34</v>
      </c>
      <c r="C46" s="101"/>
      <c r="D46" s="101"/>
      <c r="E46" s="101"/>
      <c r="F46" s="101"/>
      <c r="G46" s="101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2:33" ht="12.75" customHeight="1" x14ac:dyDescent="0.2">
      <c r="B47" s="108" t="s">
        <v>35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</row>
    <row r="50" spans="2:32" ht="12.75" customHeight="1" x14ac:dyDescent="0.2">
      <c r="B50" s="111" t="s">
        <v>277</v>
      </c>
      <c r="C50" s="111"/>
      <c r="D50" s="111"/>
      <c r="E50" s="111"/>
      <c r="F50" s="111"/>
      <c r="G50" s="111"/>
      <c r="H50" s="111"/>
      <c r="I50" s="111" t="s">
        <v>36</v>
      </c>
      <c r="J50" s="111"/>
      <c r="K50" s="111"/>
      <c r="L50" s="111"/>
      <c r="M50" s="111"/>
      <c r="N50" s="111"/>
      <c r="O50" s="111"/>
      <c r="P50" s="111"/>
      <c r="Q50" s="111" t="s">
        <v>37</v>
      </c>
      <c r="R50" s="111"/>
      <c r="S50" s="111"/>
      <c r="T50" s="111"/>
      <c r="U50" s="111"/>
      <c r="V50" s="111"/>
      <c r="W50" s="111"/>
      <c r="X50" s="111"/>
      <c r="Y50" s="111" t="s">
        <v>38</v>
      </c>
      <c r="Z50" s="111"/>
      <c r="AA50" s="111"/>
      <c r="AB50" s="111"/>
      <c r="AC50" s="111"/>
      <c r="AD50" s="111"/>
      <c r="AE50" s="111"/>
      <c r="AF50" s="111"/>
    </row>
    <row r="51" spans="2:32" ht="12.75" customHeight="1" x14ac:dyDescent="0.2"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</row>
    <row r="52" spans="2:32" ht="12.75" customHeight="1" x14ac:dyDescent="0.2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</row>
    <row r="53" spans="2:32" ht="12.75" customHeight="1" x14ac:dyDescent="0.2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2:32" ht="12.75" customHeight="1" x14ac:dyDescent="0.2"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</row>
    <row r="55" spans="2:32" ht="12.75" customHeight="1" x14ac:dyDescent="0.2"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</row>
    <row r="56" spans="2:32" ht="12.75" customHeight="1" x14ac:dyDescent="0.2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2:32" ht="11.25" customHeight="1" x14ac:dyDescent="0.2">
      <c r="B57" s="19"/>
      <c r="C57" s="19"/>
      <c r="D57" s="19"/>
      <c r="E57" s="19"/>
      <c r="F57" s="19"/>
      <c r="G57" s="19"/>
      <c r="H57" s="19"/>
    </row>
  </sheetData>
  <mergeCells count="60">
    <mergeCell ref="B50:H56"/>
    <mergeCell ref="I50:P56"/>
    <mergeCell ref="Q50:X56"/>
    <mergeCell ref="Y50:AF56"/>
    <mergeCell ref="B44:H44"/>
    <mergeCell ref="K44:R44"/>
    <mergeCell ref="V44:AC44"/>
    <mergeCell ref="B46:G46"/>
    <mergeCell ref="B47:AF47"/>
    <mergeCell ref="B40:E40"/>
    <mergeCell ref="I40:R40"/>
    <mergeCell ref="B41:F41"/>
    <mergeCell ref="I41:AF41"/>
    <mergeCell ref="B43:I43"/>
    <mergeCell ref="K43:T43"/>
    <mergeCell ref="V43:AE43"/>
    <mergeCell ref="B32:AF32"/>
    <mergeCell ref="B35:J35"/>
    <mergeCell ref="B36:H36"/>
    <mergeCell ref="B37:AF37"/>
    <mergeCell ref="B38:AF38"/>
    <mergeCell ref="B28:C28"/>
    <mergeCell ref="E28:F28"/>
    <mergeCell ref="S29:AA29"/>
    <mergeCell ref="B30:R30"/>
    <mergeCell ref="B31:AF31"/>
    <mergeCell ref="R22:U22"/>
    <mergeCell ref="R23:U23"/>
    <mergeCell ref="B24:D24"/>
    <mergeCell ref="B25:I25"/>
    <mergeCell ref="K25:N25"/>
    <mergeCell ref="B17:G17"/>
    <mergeCell ref="P19:Y19"/>
    <mergeCell ref="B20:K20"/>
    <mergeCell ref="B21:K21"/>
    <mergeCell ref="R21:U21"/>
    <mergeCell ref="B16:G16"/>
    <mergeCell ref="L16:O16"/>
    <mergeCell ref="R16:S16"/>
    <mergeCell ref="T16:U16"/>
    <mergeCell ref="Z16:AC16"/>
    <mergeCell ref="B15:G15"/>
    <mergeCell ref="H15:K15"/>
    <mergeCell ref="L15:M15"/>
    <mergeCell ref="T15:W15"/>
    <mergeCell ref="Z15:AA15"/>
    <mergeCell ref="B13:G13"/>
    <mergeCell ref="L13:O13"/>
    <mergeCell ref="R13:S13"/>
    <mergeCell ref="T13:U13"/>
    <mergeCell ref="Z13:AC13"/>
    <mergeCell ref="S3:AC3"/>
    <mergeCell ref="A6:AE6"/>
    <mergeCell ref="L8:U8"/>
    <mergeCell ref="A9:AG9"/>
    <mergeCell ref="B12:G12"/>
    <mergeCell ref="H12:K12"/>
    <mergeCell ref="L12:M12"/>
    <mergeCell ref="T12:W12"/>
    <mergeCell ref="Z12:AA12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9"/>
  <sheetViews>
    <sheetView topLeftCell="A46" zoomScaleNormal="100" workbookViewId="0">
      <selection activeCell="E75" sqref="E75"/>
    </sheetView>
  </sheetViews>
  <sheetFormatPr defaultColWidth="10" defaultRowHeight="12.75" x14ac:dyDescent="0.2"/>
  <cols>
    <col min="1" max="1" width="2.5703125" style="1" customWidth="1"/>
    <col min="2" max="2" width="35.7109375" style="1" customWidth="1"/>
    <col min="3" max="3" width="3.7109375" style="1" customWidth="1"/>
    <col min="4" max="6" width="13.7109375" style="1" customWidth="1"/>
    <col min="7" max="7" width="5.7109375" style="1" customWidth="1"/>
    <col min="8" max="8" width="9.7109375" style="1" customWidth="1"/>
    <col min="9" max="10" width="13" style="1" hidden="1" customWidth="1"/>
    <col min="11" max="11" width="17.5703125" style="1" hidden="1" customWidth="1"/>
    <col min="12" max="12" width="15.85546875" style="1" hidden="1" customWidth="1"/>
    <col min="13" max="13" width="10.140625" style="1" customWidth="1"/>
    <col min="14" max="256" width="9.140625" style="1" customWidth="1"/>
  </cols>
  <sheetData>
    <row r="1" spans="1:19" ht="12.75" customHeight="1" x14ac:dyDescent="0.2">
      <c r="F1" s="5"/>
      <c r="G1" s="5"/>
      <c r="H1" s="5"/>
      <c r="O1" s="5"/>
      <c r="P1" s="3"/>
    </row>
    <row r="2" spans="1:19" ht="12.75" customHeight="1" x14ac:dyDescent="0.2">
      <c r="B2" s="14" t="s">
        <v>39</v>
      </c>
      <c r="E2" s="20" t="s">
        <v>18</v>
      </c>
      <c r="F2" s="10" t="s">
        <v>20</v>
      </c>
      <c r="G2" s="21" t="s">
        <v>40</v>
      </c>
      <c r="H2" s="10"/>
      <c r="I2" s="13"/>
      <c r="J2" s="13"/>
      <c r="K2" s="13"/>
      <c r="L2" s="10"/>
      <c r="O2" s="22"/>
      <c r="P2" s="22"/>
      <c r="Q2" s="22"/>
      <c r="R2" s="22"/>
    </row>
    <row r="3" spans="1:19" ht="12.75" customHeight="1" x14ac:dyDescent="0.2">
      <c r="F3" s="23"/>
      <c r="G3" s="13"/>
      <c r="H3" s="13"/>
      <c r="I3" s="13"/>
      <c r="J3" s="13"/>
      <c r="K3" s="13"/>
      <c r="L3" s="13"/>
      <c r="M3" s="13"/>
      <c r="N3" s="13"/>
      <c r="O3" s="16"/>
      <c r="P3" s="22"/>
      <c r="Q3" s="22"/>
      <c r="R3" s="22"/>
      <c r="S3" s="22"/>
    </row>
    <row r="4" spans="1:19" ht="36.950000000000003" customHeight="1" x14ac:dyDescent="0.2">
      <c r="A4" s="112" t="s">
        <v>41</v>
      </c>
      <c r="B4" s="112"/>
      <c r="C4" s="112" t="s">
        <v>42</v>
      </c>
      <c r="D4" s="113" t="s">
        <v>43</v>
      </c>
      <c r="E4" s="113"/>
      <c r="F4" s="113"/>
      <c r="G4" s="112" t="s">
        <v>44</v>
      </c>
      <c r="H4" s="112"/>
    </row>
    <row r="5" spans="1:19" ht="12.95" customHeight="1" x14ac:dyDescent="0.2">
      <c r="A5" s="112"/>
      <c r="B5" s="112"/>
      <c r="C5" s="112"/>
      <c r="D5" s="25" t="s">
        <v>45</v>
      </c>
      <c r="E5" s="24" t="s">
        <v>46</v>
      </c>
      <c r="F5" s="24" t="s">
        <v>47</v>
      </c>
      <c r="G5" s="112" t="s">
        <v>47</v>
      </c>
      <c r="H5" s="112"/>
    </row>
    <row r="6" spans="1:19" ht="12.95" customHeight="1" x14ac:dyDescent="0.2">
      <c r="A6" s="114" t="s">
        <v>48</v>
      </c>
      <c r="B6" s="114"/>
      <c r="C6" s="24" t="s">
        <v>49</v>
      </c>
      <c r="D6" s="26">
        <v>1</v>
      </c>
      <c r="E6" s="26">
        <v>2</v>
      </c>
      <c r="F6" s="26">
        <v>3</v>
      </c>
      <c r="G6" s="112">
        <v>4</v>
      </c>
      <c r="H6" s="112"/>
    </row>
    <row r="7" spans="1:19" ht="14.1" customHeight="1" x14ac:dyDescent="0.2">
      <c r="A7" s="115" t="s">
        <v>50</v>
      </c>
      <c r="B7" s="115"/>
      <c r="C7" s="28" t="s">
        <v>51</v>
      </c>
      <c r="D7" s="29">
        <f>D8+D15+D27</f>
        <v>171047</v>
      </c>
      <c r="E7" s="29">
        <f>E8+E15+E27</f>
        <v>2760</v>
      </c>
      <c r="F7" s="29">
        <f>F8+F15+F27</f>
        <v>168287</v>
      </c>
      <c r="G7" s="116">
        <f>G8+G15+G27</f>
        <v>18217</v>
      </c>
      <c r="H7" s="116"/>
      <c r="I7" s="1">
        <f t="shared" ref="I7:I15" si="0">ABS(D7)</f>
        <v>171047</v>
      </c>
      <c r="J7" s="1">
        <f t="shared" ref="J7:J15" si="1">ABS(E7)</f>
        <v>2760</v>
      </c>
      <c r="K7" s="1">
        <f t="shared" ref="K7:K15" si="2">ABS(F7)</f>
        <v>168287</v>
      </c>
      <c r="L7" s="1">
        <f t="shared" ref="L7:L15" si="3">ABS(G7)</f>
        <v>18217</v>
      </c>
      <c r="M7" s="31"/>
    </row>
    <row r="8" spans="1:19" ht="22.5" customHeight="1" x14ac:dyDescent="0.2">
      <c r="A8" s="117" t="s">
        <v>52</v>
      </c>
      <c r="B8" s="32" t="s">
        <v>53</v>
      </c>
      <c r="C8" s="33" t="s">
        <v>54</v>
      </c>
      <c r="D8" s="30">
        <f>SUM(D9+D10+D11+D12+D13+D14)</f>
        <v>0</v>
      </c>
      <c r="E8" s="30">
        <f>SUM(E9+E10+E11+E12+E13+E14)</f>
        <v>0</v>
      </c>
      <c r="F8" s="30">
        <f>SUM(F9+F10+F11+F12+F13+F14)</f>
        <v>0</v>
      </c>
      <c r="G8" s="116">
        <f>SUM(G9+G10+G11+G12+G13+G14)</f>
        <v>0</v>
      </c>
      <c r="H8" s="116"/>
      <c r="I8" s="1">
        <f t="shared" si="0"/>
        <v>0</v>
      </c>
      <c r="J8" s="1">
        <f t="shared" si="1"/>
        <v>0</v>
      </c>
      <c r="K8" s="1">
        <f t="shared" si="2"/>
        <v>0</v>
      </c>
      <c r="L8" s="1">
        <f t="shared" si="3"/>
        <v>0</v>
      </c>
      <c r="M8" s="31"/>
    </row>
    <row r="9" spans="1:19" ht="22.5" customHeight="1" x14ac:dyDescent="0.2">
      <c r="A9" s="117"/>
      <c r="B9" s="34" t="s">
        <v>55</v>
      </c>
      <c r="C9" s="28" t="s">
        <v>56</v>
      </c>
      <c r="D9" s="35">
        <v>0</v>
      </c>
      <c r="E9" s="35">
        <v>0</v>
      </c>
      <c r="F9" s="36">
        <f t="shared" ref="F9:F14" si="4">D9-E9</f>
        <v>0</v>
      </c>
      <c r="G9" s="118">
        <v>0</v>
      </c>
      <c r="H9" s="118"/>
      <c r="I9" s="1">
        <f t="shared" si="0"/>
        <v>0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31"/>
    </row>
    <row r="10" spans="1:19" ht="14.1" customHeight="1" x14ac:dyDescent="0.2">
      <c r="A10" s="117"/>
      <c r="B10" s="37" t="s">
        <v>57</v>
      </c>
      <c r="C10" s="38" t="s">
        <v>58</v>
      </c>
      <c r="D10" s="35">
        <v>0</v>
      </c>
      <c r="E10" s="35">
        <v>0</v>
      </c>
      <c r="F10" s="36">
        <f t="shared" si="4"/>
        <v>0</v>
      </c>
      <c r="G10" s="118">
        <v>0</v>
      </c>
      <c r="H10" s="118"/>
      <c r="I10" s="1">
        <f t="shared" si="0"/>
        <v>0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31"/>
    </row>
    <row r="11" spans="1:19" ht="14.1" customHeight="1" x14ac:dyDescent="0.2">
      <c r="A11" s="117"/>
      <c r="B11" s="37" t="s">
        <v>59</v>
      </c>
      <c r="C11" s="38" t="s">
        <v>60</v>
      </c>
      <c r="D11" s="35">
        <v>0</v>
      </c>
      <c r="E11" s="35">
        <v>0</v>
      </c>
      <c r="F11" s="36">
        <f t="shared" si="4"/>
        <v>0</v>
      </c>
      <c r="G11" s="118">
        <v>0</v>
      </c>
      <c r="H11" s="118"/>
      <c r="I11" s="1">
        <f t="shared" si="0"/>
        <v>0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31"/>
    </row>
    <row r="12" spans="1:19" ht="22.5" customHeight="1" x14ac:dyDescent="0.2">
      <c r="A12" s="117"/>
      <c r="B12" s="37" t="s">
        <v>61</v>
      </c>
      <c r="C12" s="38" t="s">
        <v>62</v>
      </c>
      <c r="D12" s="35">
        <v>0</v>
      </c>
      <c r="E12" s="35">
        <v>0</v>
      </c>
      <c r="F12" s="36">
        <f t="shared" si="4"/>
        <v>0</v>
      </c>
      <c r="G12" s="118">
        <v>0</v>
      </c>
      <c r="H12" s="118"/>
      <c r="I12" s="1">
        <f t="shared" si="0"/>
        <v>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31"/>
    </row>
    <row r="13" spans="1:19" ht="22.5" customHeight="1" x14ac:dyDescent="0.2">
      <c r="A13" s="117"/>
      <c r="B13" s="37" t="s">
        <v>63</v>
      </c>
      <c r="C13" s="38" t="s">
        <v>64</v>
      </c>
      <c r="D13" s="35">
        <v>0</v>
      </c>
      <c r="E13" s="35">
        <v>0</v>
      </c>
      <c r="F13" s="36">
        <f t="shared" si="4"/>
        <v>0</v>
      </c>
      <c r="G13" s="118">
        <v>0</v>
      </c>
      <c r="H13" s="118"/>
      <c r="I13" s="1">
        <f t="shared" si="0"/>
        <v>0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31"/>
    </row>
    <row r="14" spans="1:19" ht="22.5" customHeight="1" x14ac:dyDescent="0.2">
      <c r="A14" s="117"/>
      <c r="B14" s="37" t="s">
        <v>65</v>
      </c>
      <c r="C14" s="38" t="s">
        <v>66</v>
      </c>
      <c r="D14" s="35">
        <v>0</v>
      </c>
      <c r="E14" s="35">
        <v>0</v>
      </c>
      <c r="F14" s="36">
        <f t="shared" si="4"/>
        <v>0</v>
      </c>
      <c r="G14" s="118">
        <v>0</v>
      </c>
      <c r="H14" s="118"/>
      <c r="I14" s="1">
        <f t="shared" si="0"/>
        <v>0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31"/>
    </row>
    <row r="15" spans="1:19" ht="14.1" customHeight="1" x14ac:dyDescent="0.2">
      <c r="A15" s="119" t="s">
        <v>67</v>
      </c>
      <c r="B15" s="32" t="s">
        <v>68</v>
      </c>
      <c r="C15" s="39" t="s">
        <v>69</v>
      </c>
      <c r="D15" s="30">
        <f>SUM(D16+D17+D18+D19+D20+D21+D22+D23+D24+D25+D26)</f>
        <v>171047</v>
      </c>
      <c r="E15" s="30">
        <f>SUM(E18+E19+E20+E21+E22+E23+E24+E25+E26)</f>
        <v>2760</v>
      </c>
      <c r="F15" s="30">
        <f>SUM(F16+F17+F18+F19+F20+F21+F22+F23+F24+F25+F26)</f>
        <v>168287</v>
      </c>
      <c r="G15" s="116">
        <f>SUM(G16+G17+G18+G19+G20+G21+G22+G23+G24+G25+G26)</f>
        <v>18217</v>
      </c>
      <c r="H15" s="116"/>
      <c r="I15" s="1">
        <f t="shared" si="0"/>
        <v>171047</v>
      </c>
      <c r="J15" s="1">
        <f t="shared" si="1"/>
        <v>2760</v>
      </c>
      <c r="K15" s="1">
        <f t="shared" si="2"/>
        <v>168287</v>
      </c>
      <c r="L15" s="1">
        <f t="shared" si="3"/>
        <v>18217</v>
      </c>
      <c r="M15" s="31"/>
    </row>
    <row r="16" spans="1:19" ht="14.1" customHeight="1" x14ac:dyDescent="0.2">
      <c r="A16" s="119"/>
      <c r="B16" s="37" t="s">
        <v>70</v>
      </c>
      <c r="C16" s="38" t="s">
        <v>71</v>
      </c>
      <c r="D16" s="35">
        <v>0</v>
      </c>
      <c r="E16" s="40" t="s">
        <v>72</v>
      </c>
      <c r="F16" s="36">
        <v>0</v>
      </c>
      <c r="G16" s="118">
        <v>0</v>
      </c>
      <c r="H16" s="118"/>
      <c r="I16" s="1">
        <f t="shared" ref="I16:I34" si="5">ABS(D16)</f>
        <v>0</v>
      </c>
      <c r="K16" s="1">
        <f t="shared" ref="K16:K34" si="6">ABS(F16)</f>
        <v>0</v>
      </c>
      <c r="L16" s="1">
        <f t="shared" ref="L16:L34" si="7">ABS(G16)</f>
        <v>0</v>
      </c>
      <c r="M16" s="31"/>
    </row>
    <row r="17" spans="1:13" ht="14.1" customHeight="1" x14ac:dyDescent="0.2">
      <c r="A17" s="119"/>
      <c r="B17" s="37" t="s">
        <v>73</v>
      </c>
      <c r="C17" s="38" t="s">
        <v>74</v>
      </c>
      <c r="D17" s="35">
        <v>0</v>
      </c>
      <c r="E17" s="40" t="s">
        <v>72</v>
      </c>
      <c r="F17" s="36">
        <v>0</v>
      </c>
      <c r="G17" s="118">
        <v>0</v>
      </c>
      <c r="H17" s="118"/>
      <c r="I17" s="1">
        <f t="shared" si="5"/>
        <v>0</v>
      </c>
      <c r="K17" s="1">
        <f t="shared" si="6"/>
        <v>0</v>
      </c>
      <c r="L17" s="1">
        <f t="shared" si="7"/>
        <v>0</v>
      </c>
      <c r="M17" s="31"/>
    </row>
    <row r="18" spans="1:13" ht="14.1" customHeight="1" x14ac:dyDescent="0.2">
      <c r="A18" s="119"/>
      <c r="B18" s="37" t="s">
        <v>75</v>
      </c>
      <c r="C18" s="38" t="s">
        <v>76</v>
      </c>
      <c r="D18" s="35">
        <v>0</v>
      </c>
      <c r="E18" s="35">
        <v>0</v>
      </c>
      <c r="F18" s="36">
        <f t="shared" ref="F18:F26" si="8">D18-E18</f>
        <v>0</v>
      </c>
      <c r="G18" s="118">
        <v>0</v>
      </c>
      <c r="H18" s="118"/>
      <c r="I18" s="1">
        <f t="shared" si="5"/>
        <v>0</v>
      </c>
      <c r="J18" s="1">
        <f t="shared" ref="J18:J34" si="9">ABS(E18)</f>
        <v>0</v>
      </c>
      <c r="K18" s="1">
        <f t="shared" si="6"/>
        <v>0</v>
      </c>
      <c r="L18" s="1">
        <f t="shared" si="7"/>
        <v>0</v>
      </c>
      <c r="M18" s="31"/>
    </row>
    <row r="19" spans="1:13" ht="22.5" customHeight="1" x14ac:dyDescent="0.2">
      <c r="A19" s="119"/>
      <c r="B19" s="37" t="s">
        <v>77</v>
      </c>
      <c r="C19" s="38" t="s">
        <v>78</v>
      </c>
      <c r="D19" s="35">
        <v>6157</v>
      </c>
      <c r="E19" s="35">
        <v>2760</v>
      </c>
      <c r="F19" s="36">
        <f t="shared" si="8"/>
        <v>3397</v>
      </c>
      <c r="G19" s="118">
        <v>3397</v>
      </c>
      <c r="H19" s="118"/>
      <c r="I19" s="1">
        <f t="shared" si="5"/>
        <v>6157</v>
      </c>
      <c r="J19" s="1">
        <f t="shared" si="9"/>
        <v>2760</v>
      </c>
      <c r="K19" s="1">
        <f t="shared" si="6"/>
        <v>3397</v>
      </c>
      <c r="L19" s="1">
        <f t="shared" si="7"/>
        <v>3397</v>
      </c>
      <c r="M19" s="31"/>
    </row>
    <row r="20" spans="1:13" ht="14.1" customHeight="1" x14ac:dyDescent="0.2">
      <c r="A20" s="119"/>
      <c r="B20" s="37" t="s">
        <v>79</v>
      </c>
      <c r="C20" s="38" t="s">
        <v>80</v>
      </c>
      <c r="D20" s="35">
        <v>0</v>
      </c>
      <c r="E20" s="35">
        <v>0</v>
      </c>
      <c r="F20" s="36">
        <f t="shared" si="8"/>
        <v>0</v>
      </c>
      <c r="G20" s="118">
        <v>0</v>
      </c>
      <c r="H20" s="118"/>
      <c r="I20" s="1">
        <f t="shared" si="5"/>
        <v>0</v>
      </c>
      <c r="J20" s="1">
        <f t="shared" si="9"/>
        <v>0</v>
      </c>
      <c r="K20" s="1">
        <f t="shared" si="6"/>
        <v>0</v>
      </c>
      <c r="L20" s="1">
        <f t="shared" si="7"/>
        <v>0</v>
      </c>
      <c r="M20" s="31"/>
    </row>
    <row r="21" spans="1:13" ht="22.5" customHeight="1" x14ac:dyDescent="0.2">
      <c r="A21" s="119"/>
      <c r="B21" s="37" t="s">
        <v>81</v>
      </c>
      <c r="C21" s="38" t="s">
        <v>82</v>
      </c>
      <c r="D21" s="35">
        <v>0</v>
      </c>
      <c r="E21" s="35">
        <v>0</v>
      </c>
      <c r="F21" s="36">
        <f t="shared" si="8"/>
        <v>0</v>
      </c>
      <c r="G21" s="118">
        <v>0</v>
      </c>
      <c r="H21" s="118"/>
      <c r="I21" s="1">
        <f t="shared" si="5"/>
        <v>0</v>
      </c>
      <c r="J21" s="1">
        <f t="shared" si="9"/>
        <v>0</v>
      </c>
      <c r="K21" s="1">
        <f t="shared" si="6"/>
        <v>0</v>
      </c>
      <c r="L21" s="1">
        <f t="shared" si="7"/>
        <v>0</v>
      </c>
      <c r="M21" s="31"/>
    </row>
    <row r="22" spans="1:13" ht="22.5" customHeight="1" x14ac:dyDescent="0.2">
      <c r="A22" s="119"/>
      <c r="B22" s="37" t="s">
        <v>83</v>
      </c>
      <c r="C22" s="38" t="s">
        <v>84</v>
      </c>
      <c r="D22" s="35">
        <v>0</v>
      </c>
      <c r="E22" s="35">
        <v>0</v>
      </c>
      <c r="F22" s="36">
        <f t="shared" si="8"/>
        <v>0</v>
      </c>
      <c r="G22" s="118">
        <v>0</v>
      </c>
      <c r="H22" s="118"/>
      <c r="I22" s="1">
        <f t="shared" si="5"/>
        <v>0</v>
      </c>
      <c r="J22" s="1">
        <f t="shared" si="9"/>
        <v>0</v>
      </c>
      <c r="K22" s="1">
        <f t="shared" si="6"/>
        <v>0</v>
      </c>
      <c r="L22" s="1">
        <f t="shared" si="7"/>
        <v>0</v>
      </c>
      <c r="M22" s="31"/>
    </row>
    <row r="23" spans="1:13" ht="22.5" customHeight="1" x14ac:dyDescent="0.2">
      <c r="A23" s="119"/>
      <c r="B23" s="37" t="s">
        <v>85</v>
      </c>
      <c r="C23" s="38" t="s">
        <v>86</v>
      </c>
      <c r="D23" s="35">
        <v>0</v>
      </c>
      <c r="E23" s="35">
        <v>0</v>
      </c>
      <c r="F23" s="36">
        <f t="shared" si="8"/>
        <v>0</v>
      </c>
      <c r="G23" s="118">
        <v>0</v>
      </c>
      <c r="H23" s="118"/>
      <c r="I23" s="1">
        <f t="shared" si="5"/>
        <v>0</v>
      </c>
      <c r="J23" s="1">
        <f t="shared" si="9"/>
        <v>0</v>
      </c>
      <c r="K23" s="1">
        <f t="shared" si="6"/>
        <v>0</v>
      </c>
      <c r="L23" s="1">
        <f t="shared" si="7"/>
        <v>0</v>
      </c>
    </row>
    <row r="24" spans="1:13" ht="22.5" customHeight="1" x14ac:dyDescent="0.2">
      <c r="A24" s="119"/>
      <c r="B24" s="37" t="s">
        <v>87</v>
      </c>
      <c r="C24" s="38" t="s">
        <v>88</v>
      </c>
      <c r="D24" s="35">
        <v>0</v>
      </c>
      <c r="E24" s="35">
        <v>0</v>
      </c>
      <c r="F24" s="36">
        <f t="shared" si="8"/>
        <v>0</v>
      </c>
      <c r="G24" s="118">
        <v>0</v>
      </c>
      <c r="H24" s="118"/>
      <c r="I24" s="1">
        <f t="shared" si="5"/>
        <v>0</v>
      </c>
      <c r="J24" s="1">
        <f t="shared" si="9"/>
        <v>0</v>
      </c>
      <c r="K24" s="1">
        <f t="shared" si="6"/>
        <v>0</v>
      </c>
      <c r="L24" s="1">
        <f t="shared" si="7"/>
        <v>0</v>
      </c>
    </row>
    <row r="25" spans="1:13" ht="22.5" customHeight="1" x14ac:dyDescent="0.2">
      <c r="A25" s="119"/>
      <c r="B25" s="37" t="s">
        <v>89</v>
      </c>
      <c r="C25" s="38" t="s">
        <v>90</v>
      </c>
      <c r="D25" s="35">
        <v>164890</v>
      </c>
      <c r="E25" s="35">
        <v>0</v>
      </c>
      <c r="F25" s="36">
        <f t="shared" si="8"/>
        <v>164890</v>
      </c>
      <c r="G25" s="118">
        <v>14820</v>
      </c>
      <c r="H25" s="118"/>
      <c r="I25" s="1">
        <f t="shared" si="5"/>
        <v>164890</v>
      </c>
      <c r="J25" s="1">
        <f t="shared" si="9"/>
        <v>0</v>
      </c>
      <c r="K25" s="1">
        <f t="shared" si="6"/>
        <v>164890</v>
      </c>
      <c r="L25" s="1">
        <f t="shared" si="7"/>
        <v>14820</v>
      </c>
    </row>
    <row r="26" spans="1:13" ht="22.5" customHeight="1" x14ac:dyDescent="0.2">
      <c r="A26" s="119"/>
      <c r="B26" s="37" t="s">
        <v>91</v>
      </c>
      <c r="C26" s="38" t="s">
        <v>92</v>
      </c>
      <c r="D26" s="35">
        <v>0</v>
      </c>
      <c r="E26" s="35">
        <v>0</v>
      </c>
      <c r="F26" s="36">
        <f t="shared" si="8"/>
        <v>0</v>
      </c>
      <c r="G26" s="118">
        <v>0</v>
      </c>
      <c r="H26" s="118"/>
      <c r="I26" s="1">
        <f t="shared" si="5"/>
        <v>0</v>
      </c>
      <c r="J26" s="1">
        <f t="shared" si="9"/>
        <v>0</v>
      </c>
      <c r="K26" s="1">
        <f t="shared" si="6"/>
        <v>0</v>
      </c>
      <c r="L26" s="1">
        <f t="shared" si="7"/>
        <v>0</v>
      </c>
    </row>
    <row r="27" spans="1:13" ht="14.1" customHeight="1" x14ac:dyDescent="0.2">
      <c r="A27" s="120" t="s">
        <v>93</v>
      </c>
      <c r="B27" s="41" t="s">
        <v>94</v>
      </c>
      <c r="C27" s="39" t="s">
        <v>95</v>
      </c>
      <c r="D27" s="30">
        <f>SUM(D28+D29+D30+D31+D32+D33+D34)</f>
        <v>0</v>
      </c>
      <c r="E27" s="30">
        <f>SUM(E28+E29+E30+E31+E32+E33+E34)</f>
        <v>0</v>
      </c>
      <c r="F27" s="30">
        <f>SUM(F28+F29+F30+F31+F32+F33+F34)</f>
        <v>0</v>
      </c>
      <c r="G27" s="116">
        <f>SUM(G28+G29+G30+G31+G32+G33+G34)</f>
        <v>0</v>
      </c>
      <c r="H27" s="116"/>
      <c r="I27" s="1">
        <f t="shared" si="5"/>
        <v>0</v>
      </c>
      <c r="J27" s="1">
        <f t="shared" si="9"/>
        <v>0</v>
      </c>
      <c r="K27" s="1">
        <f t="shared" si="6"/>
        <v>0</v>
      </c>
      <c r="L27" s="1">
        <f t="shared" si="7"/>
        <v>0</v>
      </c>
    </row>
    <row r="28" spans="1:13" ht="33.6" customHeight="1" x14ac:dyDescent="0.2">
      <c r="A28" s="120"/>
      <c r="B28" s="42" t="s">
        <v>96</v>
      </c>
      <c r="C28" s="38" t="s">
        <v>97</v>
      </c>
      <c r="D28" s="35">
        <v>0</v>
      </c>
      <c r="E28" s="35">
        <v>0</v>
      </c>
      <c r="F28" s="36">
        <f t="shared" ref="F28:F34" si="10">D28-E28</f>
        <v>0</v>
      </c>
      <c r="G28" s="118">
        <v>0</v>
      </c>
      <c r="H28" s="118"/>
      <c r="I28" s="1">
        <f t="shared" si="5"/>
        <v>0</v>
      </c>
      <c r="J28" s="1">
        <f t="shared" si="9"/>
        <v>0</v>
      </c>
      <c r="K28" s="1">
        <f t="shared" si="6"/>
        <v>0</v>
      </c>
      <c r="L28" s="1">
        <f t="shared" si="7"/>
        <v>0</v>
      </c>
    </row>
    <row r="29" spans="1:13" ht="33.6" customHeight="1" x14ac:dyDescent="0.2">
      <c r="A29" s="120"/>
      <c r="B29" s="42" t="s">
        <v>98</v>
      </c>
      <c r="C29" s="38" t="s">
        <v>99</v>
      </c>
      <c r="D29" s="35">
        <v>0</v>
      </c>
      <c r="E29" s="35">
        <v>0</v>
      </c>
      <c r="F29" s="36">
        <f t="shared" si="10"/>
        <v>0</v>
      </c>
      <c r="G29" s="118">
        <v>0</v>
      </c>
      <c r="H29" s="118"/>
      <c r="I29" s="1">
        <f t="shared" si="5"/>
        <v>0</v>
      </c>
      <c r="J29" s="1">
        <f t="shared" si="9"/>
        <v>0</v>
      </c>
      <c r="K29" s="1">
        <f t="shared" si="6"/>
        <v>0</v>
      </c>
      <c r="L29" s="1">
        <f t="shared" si="7"/>
        <v>0</v>
      </c>
    </row>
    <row r="30" spans="1:13" ht="22.5" customHeight="1" x14ac:dyDescent="0.2">
      <c r="A30" s="120"/>
      <c r="B30" s="42" t="s">
        <v>100</v>
      </c>
      <c r="C30" s="38" t="s">
        <v>101</v>
      </c>
      <c r="D30" s="35">
        <v>0</v>
      </c>
      <c r="E30" s="35">
        <v>0</v>
      </c>
      <c r="F30" s="36">
        <f t="shared" si="10"/>
        <v>0</v>
      </c>
      <c r="G30" s="118">
        <v>0</v>
      </c>
      <c r="H30" s="118"/>
      <c r="I30" s="1">
        <f t="shared" si="5"/>
        <v>0</v>
      </c>
      <c r="J30" s="1">
        <f t="shared" si="9"/>
        <v>0</v>
      </c>
      <c r="K30" s="1">
        <f t="shared" si="6"/>
        <v>0</v>
      </c>
      <c r="L30" s="1">
        <f t="shared" si="7"/>
        <v>0</v>
      </c>
    </row>
    <row r="31" spans="1:13" ht="22.5" customHeight="1" x14ac:dyDescent="0.2">
      <c r="A31" s="120"/>
      <c r="B31" s="42" t="s">
        <v>102</v>
      </c>
      <c r="C31" s="38" t="s">
        <v>103</v>
      </c>
      <c r="D31" s="35">
        <v>0</v>
      </c>
      <c r="E31" s="35">
        <v>0</v>
      </c>
      <c r="F31" s="36">
        <f t="shared" si="10"/>
        <v>0</v>
      </c>
      <c r="G31" s="118">
        <v>0</v>
      </c>
      <c r="H31" s="118"/>
      <c r="I31" s="1">
        <f t="shared" si="5"/>
        <v>0</v>
      </c>
      <c r="J31" s="1">
        <f t="shared" si="9"/>
        <v>0</v>
      </c>
      <c r="K31" s="1">
        <f t="shared" si="6"/>
        <v>0</v>
      </c>
      <c r="L31" s="1">
        <f t="shared" si="7"/>
        <v>0</v>
      </c>
    </row>
    <row r="32" spans="1:13" ht="22.5" customHeight="1" x14ac:dyDescent="0.2">
      <c r="A32" s="120"/>
      <c r="B32" s="42" t="s">
        <v>104</v>
      </c>
      <c r="C32" s="38" t="s">
        <v>105</v>
      </c>
      <c r="D32" s="35">
        <v>0</v>
      </c>
      <c r="E32" s="35">
        <v>0</v>
      </c>
      <c r="F32" s="36">
        <f t="shared" si="10"/>
        <v>0</v>
      </c>
      <c r="G32" s="118">
        <v>0</v>
      </c>
      <c r="H32" s="118"/>
      <c r="I32" s="1">
        <f t="shared" si="5"/>
        <v>0</v>
      </c>
      <c r="J32" s="1">
        <f t="shared" si="9"/>
        <v>0</v>
      </c>
      <c r="K32" s="1">
        <f t="shared" si="6"/>
        <v>0</v>
      </c>
      <c r="L32" s="1">
        <f t="shared" si="7"/>
        <v>0</v>
      </c>
    </row>
    <row r="33" spans="1:12" ht="22.5" customHeight="1" x14ac:dyDescent="0.2">
      <c r="A33" s="120"/>
      <c r="B33" s="42" t="s">
        <v>106</v>
      </c>
      <c r="C33" s="38" t="s">
        <v>107</v>
      </c>
      <c r="D33" s="35">
        <v>0</v>
      </c>
      <c r="E33" s="35">
        <v>0</v>
      </c>
      <c r="F33" s="36">
        <f t="shared" si="10"/>
        <v>0</v>
      </c>
      <c r="G33" s="118">
        <v>0</v>
      </c>
      <c r="H33" s="118"/>
      <c r="I33" s="1">
        <f t="shared" si="5"/>
        <v>0</v>
      </c>
      <c r="J33" s="1">
        <f t="shared" si="9"/>
        <v>0</v>
      </c>
      <c r="K33" s="1">
        <f t="shared" si="6"/>
        <v>0</v>
      </c>
      <c r="L33" s="1">
        <f t="shared" si="7"/>
        <v>0</v>
      </c>
    </row>
    <row r="34" spans="1:12" ht="22.5" customHeight="1" x14ac:dyDescent="0.2">
      <c r="A34" s="120"/>
      <c r="B34" s="37" t="s">
        <v>108</v>
      </c>
      <c r="C34" s="38" t="s">
        <v>109</v>
      </c>
      <c r="D34" s="35">
        <v>0</v>
      </c>
      <c r="E34" s="35">
        <v>0</v>
      </c>
      <c r="F34" s="36">
        <f t="shared" si="10"/>
        <v>0</v>
      </c>
      <c r="G34" s="118">
        <v>0</v>
      </c>
      <c r="H34" s="118"/>
      <c r="I34" s="1">
        <f t="shared" si="5"/>
        <v>0</v>
      </c>
      <c r="J34" s="1">
        <f t="shared" si="9"/>
        <v>0</v>
      </c>
      <c r="K34" s="1">
        <f t="shared" si="6"/>
        <v>0</v>
      </c>
      <c r="L34" s="1">
        <f t="shared" si="7"/>
        <v>0</v>
      </c>
    </row>
    <row r="35" spans="1:12" ht="12.75" customHeight="1" x14ac:dyDescent="0.2">
      <c r="A35" s="43"/>
      <c r="B35" s="44"/>
      <c r="C35" s="45"/>
      <c r="D35" s="46"/>
      <c r="E35" s="46"/>
      <c r="F35" s="47"/>
      <c r="G35" s="46"/>
      <c r="H35" s="46"/>
    </row>
    <row r="36" spans="1:12" ht="12.75" customHeight="1" x14ac:dyDescent="0.2">
      <c r="A36" s="43"/>
      <c r="B36" s="14" t="s">
        <v>39</v>
      </c>
      <c r="C36" s="45"/>
      <c r="E36" s="20" t="s">
        <v>18</v>
      </c>
      <c r="F36" s="10" t="s">
        <v>20</v>
      </c>
      <c r="G36" s="21" t="s">
        <v>40</v>
      </c>
      <c r="H36" s="10"/>
      <c r="I36" s="13"/>
    </row>
    <row r="37" spans="1:12" ht="12.75" customHeight="1" x14ac:dyDescent="0.2">
      <c r="A37" s="48"/>
      <c r="B37" s="49"/>
      <c r="C37" s="50"/>
      <c r="D37" s="51"/>
      <c r="E37" s="51"/>
      <c r="F37" s="52"/>
      <c r="G37" s="46"/>
      <c r="H37" s="46"/>
    </row>
    <row r="38" spans="1:12" ht="36.950000000000003" customHeight="1" x14ac:dyDescent="0.2">
      <c r="A38" s="121" t="s">
        <v>41</v>
      </c>
      <c r="B38" s="121"/>
      <c r="C38" s="112" t="s">
        <v>42</v>
      </c>
      <c r="D38" s="112" t="s">
        <v>110</v>
      </c>
      <c r="E38" s="112"/>
      <c r="F38" s="112"/>
      <c r="G38" s="112" t="s">
        <v>44</v>
      </c>
      <c r="H38" s="112"/>
    </row>
    <row r="39" spans="1:12" ht="12.95" customHeight="1" x14ac:dyDescent="0.2">
      <c r="A39" s="121"/>
      <c r="B39" s="121"/>
      <c r="C39" s="112"/>
      <c r="D39" s="53" t="s">
        <v>45</v>
      </c>
      <c r="E39" s="54" t="s">
        <v>46</v>
      </c>
      <c r="F39" s="55" t="s">
        <v>47</v>
      </c>
      <c r="G39" s="112" t="s">
        <v>47</v>
      </c>
      <c r="H39" s="112"/>
    </row>
    <row r="40" spans="1:12" ht="12.95" customHeight="1" x14ac:dyDescent="0.2">
      <c r="A40" s="114" t="s">
        <v>48</v>
      </c>
      <c r="B40" s="114"/>
      <c r="C40" s="24" t="s">
        <v>49</v>
      </c>
      <c r="D40" s="24">
        <v>1</v>
      </c>
      <c r="E40" s="24">
        <v>2</v>
      </c>
      <c r="F40" s="24">
        <v>3</v>
      </c>
      <c r="G40" s="112">
        <v>4</v>
      </c>
      <c r="H40" s="112"/>
    </row>
    <row r="41" spans="1:12" ht="22.5" customHeight="1" x14ac:dyDescent="0.2">
      <c r="A41" s="122" t="s">
        <v>111</v>
      </c>
      <c r="B41" s="122"/>
      <c r="C41" s="56" t="s">
        <v>112</v>
      </c>
      <c r="D41" s="30">
        <f>D42+D49+D54+D63</f>
        <v>30033</v>
      </c>
      <c r="E41" s="30">
        <f>E42+E49+E54+E63</f>
        <v>0</v>
      </c>
      <c r="F41" s="30">
        <f>F42+F49+F54+F63</f>
        <v>30033</v>
      </c>
      <c r="G41" s="116">
        <f>G42+G49+G54+G63</f>
        <v>29424</v>
      </c>
      <c r="H41" s="116"/>
      <c r="I41" s="1">
        <f t="shared" ref="I41:I56" si="11">ABS(D41)</f>
        <v>30033</v>
      </c>
      <c r="J41" s="1">
        <f t="shared" ref="J41:J56" si="12">ABS(E41)</f>
        <v>0</v>
      </c>
      <c r="K41" s="1">
        <f t="shared" ref="K41:K56" si="13">ABS(F41)</f>
        <v>30033</v>
      </c>
      <c r="L41" s="1">
        <f t="shared" ref="L41:L56" si="14">ABS(G41)</f>
        <v>29424</v>
      </c>
    </row>
    <row r="42" spans="1:12" ht="14.1" customHeight="1" x14ac:dyDescent="0.2">
      <c r="A42" s="123" t="s">
        <v>52</v>
      </c>
      <c r="B42" s="32" t="s">
        <v>113</v>
      </c>
      <c r="C42" s="39" t="s">
        <v>114</v>
      </c>
      <c r="D42" s="30">
        <f>SUM(D43+D44+D45+D46+D47+D48)</f>
        <v>0</v>
      </c>
      <c r="E42" s="30">
        <f>SUM(E43+E44+E45+E46+E47+E48)</f>
        <v>0</v>
      </c>
      <c r="F42" s="30">
        <f>SUM(F43+F44+F45+F46+F47+F48)</f>
        <v>0</v>
      </c>
      <c r="G42" s="116">
        <f>SUM(G43+G44+G45+G46+G47+G48)</f>
        <v>0</v>
      </c>
      <c r="H42" s="116"/>
      <c r="I42" s="1">
        <f t="shared" si="11"/>
        <v>0</v>
      </c>
      <c r="J42" s="1">
        <f t="shared" si="12"/>
        <v>0</v>
      </c>
      <c r="K42" s="1">
        <f t="shared" si="13"/>
        <v>0</v>
      </c>
      <c r="L42" s="1">
        <f t="shared" si="14"/>
        <v>0</v>
      </c>
    </row>
    <row r="43" spans="1:12" ht="14.1" customHeight="1" x14ac:dyDescent="0.2">
      <c r="A43" s="123"/>
      <c r="B43" s="34" t="s">
        <v>115</v>
      </c>
      <c r="C43" s="57" t="s">
        <v>116</v>
      </c>
      <c r="D43" s="35">
        <v>0</v>
      </c>
      <c r="E43" s="35">
        <v>0</v>
      </c>
      <c r="F43" s="36">
        <f t="shared" ref="F43:F48" si="15">D43-E43</f>
        <v>0</v>
      </c>
      <c r="G43" s="118">
        <v>0</v>
      </c>
      <c r="H43" s="118"/>
      <c r="I43" s="1">
        <f t="shared" si="11"/>
        <v>0</v>
      </c>
      <c r="J43" s="1">
        <f t="shared" si="12"/>
        <v>0</v>
      </c>
      <c r="K43" s="1">
        <f t="shared" si="13"/>
        <v>0</v>
      </c>
      <c r="L43" s="1">
        <f t="shared" si="14"/>
        <v>0</v>
      </c>
    </row>
    <row r="44" spans="1:12" ht="22.5" customHeight="1" x14ac:dyDescent="0.2">
      <c r="A44" s="123"/>
      <c r="B44" s="37" t="s">
        <v>117</v>
      </c>
      <c r="C44" s="38" t="s">
        <v>118</v>
      </c>
      <c r="D44" s="35">
        <v>0</v>
      </c>
      <c r="E44" s="35">
        <v>0</v>
      </c>
      <c r="F44" s="36">
        <f t="shared" si="15"/>
        <v>0</v>
      </c>
      <c r="G44" s="118">
        <v>0</v>
      </c>
      <c r="H44" s="118"/>
      <c r="I44" s="1">
        <f t="shared" si="11"/>
        <v>0</v>
      </c>
      <c r="J44" s="1">
        <f t="shared" si="12"/>
        <v>0</v>
      </c>
      <c r="K44" s="1">
        <f t="shared" si="13"/>
        <v>0</v>
      </c>
      <c r="L44" s="1">
        <f t="shared" si="14"/>
        <v>0</v>
      </c>
    </row>
    <row r="45" spans="1:12" ht="14.1" customHeight="1" x14ac:dyDescent="0.2">
      <c r="A45" s="123"/>
      <c r="B45" s="37" t="s">
        <v>119</v>
      </c>
      <c r="C45" s="38" t="s">
        <v>120</v>
      </c>
      <c r="D45" s="35">
        <v>0</v>
      </c>
      <c r="E45" s="35">
        <v>0</v>
      </c>
      <c r="F45" s="36">
        <f t="shared" si="15"/>
        <v>0</v>
      </c>
      <c r="G45" s="118">
        <v>0</v>
      </c>
      <c r="H45" s="118"/>
      <c r="I45" s="1">
        <f t="shared" si="11"/>
        <v>0</v>
      </c>
      <c r="J45" s="1">
        <f t="shared" si="12"/>
        <v>0</v>
      </c>
      <c r="K45" s="1">
        <f t="shared" si="13"/>
        <v>0</v>
      </c>
      <c r="L45" s="1">
        <f t="shared" si="14"/>
        <v>0</v>
      </c>
    </row>
    <row r="46" spans="1:12" ht="14.1" customHeight="1" x14ac:dyDescent="0.2">
      <c r="A46" s="123"/>
      <c r="B46" s="37" t="s">
        <v>121</v>
      </c>
      <c r="C46" s="38" t="s">
        <v>122</v>
      </c>
      <c r="D46" s="35">
        <v>0</v>
      </c>
      <c r="E46" s="35">
        <v>0</v>
      </c>
      <c r="F46" s="36">
        <f t="shared" si="15"/>
        <v>0</v>
      </c>
      <c r="G46" s="118">
        <v>0</v>
      </c>
      <c r="H46" s="118"/>
      <c r="I46" s="1">
        <f t="shared" si="11"/>
        <v>0</v>
      </c>
      <c r="J46" s="1">
        <f t="shared" si="12"/>
        <v>0</v>
      </c>
      <c r="K46" s="1">
        <f t="shared" si="13"/>
        <v>0</v>
      </c>
      <c r="L46" s="1">
        <f t="shared" si="14"/>
        <v>0</v>
      </c>
    </row>
    <row r="47" spans="1:12" ht="14.1" customHeight="1" x14ac:dyDescent="0.2">
      <c r="A47" s="123"/>
      <c r="B47" s="37" t="s">
        <v>123</v>
      </c>
      <c r="C47" s="38" t="s">
        <v>124</v>
      </c>
      <c r="D47" s="35">
        <v>0</v>
      </c>
      <c r="E47" s="35">
        <v>0</v>
      </c>
      <c r="F47" s="36">
        <f t="shared" si="15"/>
        <v>0</v>
      </c>
      <c r="G47" s="118">
        <v>0</v>
      </c>
      <c r="H47" s="118"/>
      <c r="I47" s="1">
        <f t="shared" si="11"/>
        <v>0</v>
      </c>
      <c r="J47" s="1">
        <f t="shared" si="12"/>
        <v>0</v>
      </c>
      <c r="K47" s="1">
        <f t="shared" si="13"/>
        <v>0</v>
      </c>
      <c r="L47" s="1">
        <f t="shared" si="14"/>
        <v>0</v>
      </c>
    </row>
    <row r="48" spans="1:12" ht="22.5" customHeight="1" x14ac:dyDescent="0.2">
      <c r="A48" s="123"/>
      <c r="B48" s="37" t="s">
        <v>125</v>
      </c>
      <c r="C48" s="38" t="s">
        <v>126</v>
      </c>
      <c r="D48" s="35">
        <v>0</v>
      </c>
      <c r="E48" s="35">
        <v>0</v>
      </c>
      <c r="F48" s="36">
        <f t="shared" si="15"/>
        <v>0</v>
      </c>
      <c r="G48" s="118">
        <v>0</v>
      </c>
      <c r="H48" s="118"/>
      <c r="I48" s="1">
        <f t="shared" si="11"/>
        <v>0</v>
      </c>
      <c r="J48" s="1">
        <f t="shared" si="12"/>
        <v>0</v>
      </c>
      <c r="K48" s="1">
        <f t="shared" si="13"/>
        <v>0</v>
      </c>
      <c r="L48" s="1">
        <f t="shared" si="14"/>
        <v>0</v>
      </c>
    </row>
    <row r="49" spans="1:12" ht="14.1" customHeight="1" x14ac:dyDescent="0.2">
      <c r="A49" s="117" t="s">
        <v>67</v>
      </c>
      <c r="B49" s="32" t="s">
        <v>127</v>
      </c>
      <c r="C49" s="39" t="s">
        <v>128</v>
      </c>
      <c r="D49" s="30">
        <f>SUM(D50+D51+D52+D53)</f>
        <v>0</v>
      </c>
      <c r="E49" s="30">
        <f>SUM(E50+E51+E52+E53)</f>
        <v>0</v>
      </c>
      <c r="F49" s="30">
        <f>SUM(F50+F51+F52+F53)</f>
        <v>0</v>
      </c>
      <c r="G49" s="116">
        <f>SUM(G50+G51+G52+G53)</f>
        <v>0</v>
      </c>
      <c r="H49" s="116"/>
      <c r="I49" s="1">
        <f t="shared" si="11"/>
        <v>0</v>
      </c>
      <c r="J49" s="1">
        <f t="shared" si="12"/>
        <v>0</v>
      </c>
      <c r="K49" s="1">
        <f t="shared" si="13"/>
        <v>0</v>
      </c>
      <c r="L49" s="1">
        <f t="shared" si="14"/>
        <v>0</v>
      </c>
    </row>
    <row r="50" spans="1:12" ht="22.5" customHeight="1" x14ac:dyDescent="0.2">
      <c r="A50" s="117"/>
      <c r="B50" s="37" t="s">
        <v>129</v>
      </c>
      <c r="C50" s="38" t="s">
        <v>130</v>
      </c>
      <c r="D50" s="35">
        <v>0</v>
      </c>
      <c r="E50" s="35">
        <v>0</v>
      </c>
      <c r="F50" s="36">
        <f>D50-E50</f>
        <v>0</v>
      </c>
      <c r="G50" s="118">
        <v>0</v>
      </c>
      <c r="H50" s="118"/>
      <c r="I50" s="1">
        <f t="shared" si="11"/>
        <v>0</v>
      </c>
      <c r="J50" s="1">
        <f t="shared" si="12"/>
        <v>0</v>
      </c>
      <c r="K50" s="1">
        <f t="shared" si="13"/>
        <v>0</v>
      </c>
      <c r="L50" s="1">
        <f t="shared" si="14"/>
        <v>0</v>
      </c>
    </row>
    <row r="51" spans="1:12" ht="14.1" customHeight="1" x14ac:dyDescent="0.2">
      <c r="A51" s="117"/>
      <c r="B51" s="37" t="s">
        <v>131</v>
      </c>
      <c r="C51" s="38" t="s">
        <v>132</v>
      </c>
      <c r="D51" s="35">
        <v>0</v>
      </c>
      <c r="E51" s="35">
        <v>0</v>
      </c>
      <c r="F51" s="36">
        <f>D51-E51</f>
        <v>0</v>
      </c>
      <c r="G51" s="118">
        <v>0</v>
      </c>
      <c r="H51" s="118"/>
      <c r="I51" s="1">
        <f t="shared" si="11"/>
        <v>0</v>
      </c>
      <c r="J51" s="1">
        <f t="shared" si="12"/>
        <v>0</v>
      </c>
      <c r="K51" s="1">
        <f t="shared" si="13"/>
        <v>0</v>
      </c>
      <c r="L51" s="1">
        <f t="shared" si="14"/>
        <v>0</v>
      </c>
    </row>
    <row r="52" spans="1:12" ht="22.5" customHeight="1" x14ac:dyDescent="0.2">
      <c r="A52" s="117"/>
      <c r="B52" s="37" t="s">
        <v>133</v>
      </c>
      <c r="C52" s="38" t="s">
        <v>134</v>
      </c>
      <c r="D52" s="35">
        <v>0</v>
      </c>
      <c r="E52" s="35">
        <v>0</v>
      </c>
      <c r="F52" s="36">
        <f>D52-E52</f>
        <v>0</v>
      </c>
      <c r="G52" s="118">
        <v>0</v>
      </c>
      <c r="H52" s="118"/>
      <c r="I52" s="1">
        <f t="shared" si="11"/>
        <v>0</v>
      </c>
      <c r="J52" s="1">
        <f t="shared" si="12"/>
        <v>0</v>
      </c>
      <c r="K52" s="1">
        <f t="shared" si="13"/>
        <v>0</v>
      </c>
      <c r="L52" s="1">
        <f t="shared" si="14"/>
        <v>0</v>
      </c>
    </row>
    <row r="53" spans="1:12" ht="22.5" customHeight="1" x14ac:dyDescent="0.2">
      <c r="A53" s="117"/>
      <c r="B53" s="37" t="s">
        <v>135</v>
      </c>
      <c r="C53" s="38" t="s">
        <v>136</v>
      </c>
      <c r="D53" s="35">
        <v>0</v>
      </c>
      <c r="E53" s="35">
        <v>0</v>
      </c>
      <c r="F53" s="36">
        <f>D53-E53</f>
        <v>0</v>
      </c>
      <c r="G53" s="118">
        <v>0</v>
      </c>
      <c r="H53" s="118"/>
      <c r="I53" s="1">
        <f t="shared" si="11"/>
        <v>0</v>
      </c>
      <c r="J53" s="1">
        <f t="shared" si="12"/>
        <v>0</v>
      </c>
      <c r="K53" s="1">
        <f t="shared" si="13"/>
        <v>0</v>
      </c>
      <c r="L53" s="1">
        <f t="shared" si="14"/>
        <v>0</v>
      </c>
    </row>
    <row r="54" spans="1:12" ht="14.1" customHeight="1" x14ac:dyDescent="0.2">
      <c r="A54" s="123" t="s">
        <v>137</v>
      </c>
      <c r="B54" s="58" t="s">
        <v>138</v>
      </c>
      <c r="C54" s="39" t="s">
        <v>139</v>
      </c>
      <c r="D54" s="30">
        <f>SUM(D55+D56+D57+D58+D59+D60+D61+D62)</f>
        <v>0</v>
      </c>
      <c r="E54" s="30">
        <f>SUM(E55+E56+E60+E61+E62)</f>
        <v>0</v>
      </c>
      <c r="F54" s="30">
        <f>SUM(F55+F56+F57+F58+F59+F60+F61+F62)</f>
        <v>0</v>
      </c>
      <c r="G54" s="116">
        <f>SUM(G55+G56+G57+G58+G59+G60+G61+G62)</f>
        <v>0</v>
      </c>
      <c r="H54" s="116"/>
      <c r="I54" s="1">
        <f t="shared" si="11"/>
        <v>0</v>
      </c>
      <c r="J54" s="1">
        <f t="shared" si="12"/>
        <v>0</v>
      </c>
      <c r="K54" s="1">
        <f t="shared" si="13"/>
        <v>0</v>
      </c>
      <c r="L54" s="1">
        <f t="shared" si="14"/>
        <v>0</v>
      </c>
    </row>
    <row r="55" spans="1:12" ht="22.5" customHeight="1" x14ac:dyDescent="0.2">
      <c r="A55" s="123"/>
      <c r="B55" s="37" t="s">
        <v>140</v>
      </c>
      <c r="C55" s="38" t="s">
        <v>141</v>
      </c>
      <c r="D55" s="35">
        <v>0</v>
      </c>
      <c r="E55" s="35">
        <v>0</v>
      </c>
      <c r="F55" s="36">
        <f>D55-E55</f>
        <v>0</v>
      </c>
      <c r="G55" s="118">
        <v>0</v>
      </c>
      <c r="H55" s="118"/>
      <c r="I55" s="1">
        <f t="shared" si="11"/>
        <v>0</v>
      </c>
      <c r="J55" s="1">
        <f t="shared" si="12"/>
        <v>0</v>
      </c>
      <c r="K55" s="1">
        <f t="shared" si="13"/>
        <v>0</v>
      </c>
      <c r="L55" s="1">
        <f t="shared" si="14"/>
        <v>0</v>
      </c>
    </row>
    <row r="56" spans="1:12" ht="14.1" customHeight="1" x14ac:dyDescent="0.2">
      <c r="A56" s="123"/>
      <c r="B56" s="37" t="s">
        <v>131</v>
      </c>
      <c r="C56" s="38" t="s">
        <v>142</v>
      </c>
      <c r="D56" s="35">
        <v>0</v>
      </c>
      <c r="E56" s="35">
        <v>0</v>
      </c>
      <c r="F56" s="36">
        <f>D56-E56</f>
        <v>0</v>
      </c>
      <c r="G56" s="118">
        <v>0</v>
      </c>
      <c r="H56" s="118"/>
      <c r="I56" s="1">
        <f t="shared" si="11"/>
        <v>0</v>
      </c>
      <c r="J56" s="1">
        <f t="shared" si="12"/>
        <v>0</v>
      </c>
      <c r="K56" s="1">
        <f t="shared" si="13"/>
        <v>0</v>
      </c>
      <c r="L56" s="1">
        <f t="shared" si="14"/>
        <v>0</v>
      </c>
    </row>
    <row r="57" spans="1:12" ht="22.5" customHeight="1" x14ac:dyDescent="0.2">
      <c r="A57" s="123"/>
      <c r="B57" s="37" t="s">
        <v>143</v>
      </c>
      <c r="C57" s="38" t="s">
        <v>144</v>
      </c>
      <c r="D57" s="35">
        <v>0</v>
      </c>
      <c r="E57" s="38" t="s">
        <v>72</v>
      </c>
      <c r="F57" s="36">
        <v>0</v>
      </c>
      <c r="G57" s="118">
        <v>0</v>
      </c>
      <c r="H57" s="118"/>
      <c r="I57" s="1">
        <f t="shared" ref="I57:I72" si="16">ABS(D57)</f>
        <v>0</v>
      </c>
      <c r="K57" s="1">
        <f t="shared" ref="K57:K72" si="17">ABS(F57)</f>
        <v>0</v>
      </c>
      <c r="L57" s="1">
        <f t="shared" ref="L57:L72" si="18">ABS(G57)</f>
        <v>0</v>
      </c>
    </row>
    <row r="58" spans="1:12" ht="14.1" customHeight="1" x14ac:dyDescent="0.2">
      <c r="A58" s="123"/>
      <c r="B58" s="37" t="s">
        <v>145</v>
      </c>
      <c r="C58" s="38" t="s">
        <v>146</v>
      </c>
      <c r="D58" s="35">
        <v>0</v>
      </c>
      <c r="E58" s="38" t="s">
        <v>72</v>
      </c>
      <c r="F58" s="36">
        <v>0</v>
      </c>
      <c r="G58" s="118">
        <v>0</v>
      </c>
      <c r="H58" s="118"/>
      <c r="I58" s="1">
        <f t="shared" si="16"/>
        <v>0</v>
      </c>
      <c r="K58" s="1">
        <f t="shared" si="17"/>
        <v>0</v>
      </c>
      <c r="L58" s="1">
        <f t="shared" si="18"/>
        <v>0</v>
      </c>
    </row>
    <row r="59" spans="1:12" ht="33.6" customHeight="1" x14ac:dyDescent="0.2">
      <c r="A59" s="123"/>
      <c r="B59" s="37" t="s">
        <v>147</v>
      </c>
      <c r="C59" s="38" t="s">
        <v>148</v>
      </c>
      <c r="D59" s="35">
        <v>0</v>
      </c>
      <c r="E59" s="38" t="s">
        <v>72</v>
      </c>
      <c r="F59" s="36">
        <v>0</v>
      </c>
      <c r="G59" s="118">
        <v>0</v>
      </c>
      <c r="H59" s="118"/>
      <c r="I59" s="1">
        <f t="shared" si="16"/>
        <v>0</v>
      </c>
      <c r="K59" s="1">
        <f t="shared" si="17"/>
        <v>0</v>
      </c>
      <c r="L59" s="1">
        <f t="shared" si="18"/>
        <v>0</v>
      </c>
    </row>
    <row r="60" spans="1:12" ht="22.5" customHeight="1" x14ac:dyDescent="0.2">
      <c r="A60" s="123"/>
      <c r="B60" s="37" t="s">
        <v>149</v>
      </c>
      <c r="C60" s="38" t="s">
        <v>150</v>
      </c>
      <c r="D60" s="35">
        <v>0</v>
      </c>
      <c r="E60" s="35">
        <v>0</v>
      </c>
      <c r="F60" s="36">
        <f>D60-E60</f>
        <v>0</v>
      </c>
      <c r="G60" s="118">
        <v>0</v>
      </c>
      <c r="H60" s="118"/>
      <c r="I60" s="1">
        <f t="shared" si="16"/>
        <v>0</v>
      </c>
      <c r="J60" s="1">
        <f>ABS(E60)</f>
        <v>0</v>
      </c>
      <c r="K60" s="1">
        <f t="shared" si="17"/>
        <v>0</v>
      </c>
      <c r="L60" s="1">
        <f t="shared" si="18"/>
        <v>0</v>
      </c>
    </row>
    <row r="61" spans="1:12" ht="14.1" customHeight="1" x14ac:dyDescent="0.2">
      <c r="A61" s="123"/>
      <c r="B61" s="37" t="s">
        <v>151</v>
      </c>
      <c r="C61" s="38" t="s">
        <v>152</v>
      </c>
      <c r="D61" s="35">
        <v>0</v>
      </c>
      <c r="E61" s="35">
        <v>0</v>
      </c>
      <c r="F61" s="36">
        <f>D61-E61</f>
        <v>0</v>
      </c>
      <c r="G61" s="118">
        <v>0</v>
      </c>
      <c r="H61" s="118"/>
      <c r="I61" s="1">
        <f t="shared" si="16"/>
        <v>0</v>
      </c>
      <c r="J61" s="1">
        <f>ABS(E61)</f>
        <v>0</v>
      </c>
      <c r="K61" s="1">
        <f t="shared" si="17"/>
        <v>0</v>
      </c>
      <c r="L61" s="1">
        <f t="shared" si="18"/>
        <v>0</v>
      </c>
    </row>
    <row r="62" spans="1:12" ht="22.5" customHeight="1" x14ac:dyDescent="0.2">
      <c r="A62" s="123"/>
      <c r="B62" s="37" t="s">
        <v>135</v>
      </c>
      <c r="C62" s="38" t="s">
        <v>153</v>
      </c>
      <c r="D62" s="35">
        <v>0</v>
      </c>
      <c r="E62" s="35">
        <v>0</v>
      </c>
      <c r="F62" s="36">
        <f>D62-E62</f>
        <v>0</v>
      </c>
      <c r="G62" s="118">
        <v>0</v>
      </c>
      <c r="H62" s="118"/>
      <c r="I62" s="1">
        <f t="shared" si="16"/>
        <v>0</v>
      </c>
      <c r="J62" s="1">
        <f>ABS(E62)</f>
        <v>0</v>
      </c>
      <c r="K62" s="1">
        <f t="shared" si="17"/>
        <v>0</v>
      </c>
      <c r="L62" s="1">
        <f t="shared" si="18"/>
        <v>0</v>
      </c>
    </row>
    <row r="63" spans="1:12" ht="14.1" customHeight="1" x14ac:dyDescent="0.2">
      <c r="A63" s="123" t="s">
        <v>154</v>
      </c>
      <c r="B63" s="58" t="s">
        <v>155</v>
      </c>
      <c r="C63" s="39" t="s">
        <v>156</v>
      </c>
      <c r="D63" s="30">
        <f>SUM(D64+D65+D66+D67+D68)</f>
        <v>30033</v>
      </c>
      <c r="E63" s="30">
        <f>SUM(E67+E68)</f>
        <v>0</v>
      </c>
      <c r="F63" s="30">
        <f>SUM(F64+F65+F66+F67+F68)</f>
        <v>30033</v>
      </c>
      <c r="G63" s="116">
        <f>SUM(G64+G65+G66+G67+G68)</f>
        <v>29424</v>
      </c>
      <c r="H63" s="116"/>
      <c r="I63" s="1">
        <f t="shared" si="16"/>
        <v>30033</v>
      </c>
      <c r="J63" s="1">
        <f>ABS(E63)</f>
        <v>0</v>
      </c>
      <c r="K63" s="1">
        <f t="shared" si="17"/>
        <v>30033</v>
      </c>
      <c r="L63" s="1">
        <f t="shared" si="18"/>
        <v>29424</v>
      </c>
    </row>
    <row r="64" spans="1:12" ht="14.1" customHeight="1" x14ac:dyDescent="0.2">
      <c r="A64" s="123"/>
      <c r="B64" s="37" t="s">
        <v>157</v>
      </c>
      <c r="C64" s="38" t="s">
        <v>158</v>
      </c>
      <c r="D64" s="35">
        <v>29</v>
      </c>
      <c r="E64" s="38" t="s">
        <v>72</v>
      </c>
      <c r="F64" s="36">
        <v>29</v>
      </c>
      <c r="G64" s="118">
        <v>117</v>
      </c>
      <c r="H64" s="118"/>
      <c r="I64" s="1">
        <f t="shared" si="16"/>
        <v>29</v>
      </c>
      <c r="K64" s="1">
        <f t="shared" si="17"/>
        <v>29</v>
      </c>
      <c r="L64" s="1">
        <f t="shared" si="18"/>
        <v>117</v>
      </c>
    </row>
    <row r="65" spans="1:12" ht="14.1" customHeight="1" x14ac:dyDescent="0.2">
      <c r="A65" s="123"/>
      <c r="B65" s="37" t="s">
        <v>159</v>
      </c>
      <c r="C65" s="38" t="s">
        <v>160</v>
      </c>
      <c r="D65" s="35">
        <v>21534</v>
      </c>
      <c r="E65" s="38" t="s">
        <v>72</v>
      </c>
      <c r="F65" s="36">
        <v>21534</v>
      </c>
      <c r="G65" s="118">
        <v>29307</v>
      </c>
      <c r="H65" s="118"/>
      <c r="I65" s="1">
        <f t="shared" si="16"/>
        <v>21534</v>
      </c>
      <c r="K65" s="1">
        <f t="shared" si="17"/>
        <v>21534</v>
      </c>
      <c r="L65" s="1">
        <f t="shared" si="18"/>
        <v>29307</v>
      </c>
    </row>
    <row r="66" spans="1:12" ht="22.5" customHeight="1" x14ac:dyDescent="0.2">
      <c r="A66" s="123"/>
      <c r="B66" s="37" t="s">
        <v>161</v>
      </c>
      <c r="C66" s="38" t="s">
        <v>162</v>
      </c>
      <c r="D66" s="35">
        <v>8470</v>
      </c>
      <c r="E66" s="38" t="s">
        <v>72</v>
      </c>
      <c r="F66" s="36">
        <v>8470</v>
      </c>
      <c r="G66" s="118">
        <v>0</v>
      </c>
      <c r="H66" s="118"/>
      <c r="I66" s="1">
        <f t="shared" si="16"/>
        <v>8470</v>
      </c>
      <c r="K66" s="1">
        <f t="shared" si="17"/>
        <v>8470</v>
      </c>
      <c r="L66" s="1">
        <f t="shared" si="18"/>
        <v>0</v>
      </c>
    </row>
    <row r="67" spans="1:12" ht="22.5" customHeight="1" x14ac:dyDescent="0.2">
      <c r="A67" s="123"/>
      <c r="B67" s="37" t="s">
        <v>163</v>
      </c>
      <c r="C67" s="38" t="s">
        <v>164</v>
      </c>
      <c r="D67" s="35">
        <v>0</v>
      </c>
      <c r="E67" s="35">
        <v>0</v>
      </c>
      <c r="F67" s="36">
        <f>D67-E67</f>
        <v>0</v>
      </c>
      <c r="G67" s="118">
        <v>0</v>
      </c>
      <c r="H67" s="118"/>
      <c r="I67" s="1">
        <f t="shared" si="16"/>
        <v>0</v>
      </c>
      <c r="J67" s="1">
        <f t="shared" ref="J67:J72" si="19">ABS(E67)</f>
        <v>0</v>
      </c>
      <c r="K67" s="1">
        <f t="shared" si="17"/>
        <v>0</v>
      </c>
      <c r="L67" s="1">
        <f t="shared" si="18"/>
        <v>0</v>
      </c>
    </row>
    <row r="68" spans="1:12" s="61" customFormat="1" ht="22.5" customHeight="1" x14ac:dyDescent="0.2">
      <c r="A68" s="123"/>
      <c r="B68" s="37" t="s">
        <v>165</v>
      </c>
      <c r="C68" s="59" t="s">
        <v>166</v>
      </c>
      <c r="D68" s="35">
        <v>0</v>
      </c>
      <c r="E68" s="60">
        <v>0</v>
      </c>
      <c r="F68" s="36">
        <f>D68-E68</f>
        <v>0</v>
      </c>
      <c r="G68" s="118">
        <v>0</v>
      </c>
      <c r="H68" s="118"/>
      <c r="I68" s="1">
        <f t="shared" si="16"/>
        <v>0</v>
      </c>
      <c r="J68" s="1">
        <f t="shared" si="19"/>
        <v>0</v>
      </c>
      <c r="K68" s="1">
        <f t="shared" si="17"/>
        <v>0</v>
      </c>
      <c r="L68" s="1">
        <f t="shared" si="18"/>
        <v>0</v>
      </c>
    </row>
    <row r="69" spans="1:12" ht="14.1" customHeight="1" x14ac:dyDescent="0.2">
      <c r="A69" s="124" t="s">
        <v>167</v>
      </c>
      <c r="B69" s="124"/>
      <c r="C69" s="39" t="s">
        <v>168</v>
      </c>
      <c r="D69" s="30">
        <f>SUM(D70+D71)</f>
        <v>0</v>
      </c>
      <c r="E69" s="30">
        <f>SUM(E70+E71)</f>
        <v>0</v>
      </c>
      <c r="F69" s="30">
        <f>SUM(F70+F71)</f>
        <v>0</v>
      </c>
      <c r="G69" s="116">
        <f>SUM(G70+G71)</f>
        <v>174</v>
      </c>
      <c r="H69" s="116"/>
      <c r="I69" s="1">
        <f t="shared" si="16"/>
        <v>0</v>
      </c>
      <c r="J69" s="1">
        <f t="shared" si="19"/>
        <v>0</v>
      </c>
      <c r="K69" s="1">
        <f t="shared" si="17"/>
        <v>0</v>
      </c>
      <c r="L69" s="1">
        <f t="shared" si="18"/>
        <v>174</v>
      </c>
    </row>
    <row r="70" spans="1:12" ht="14.1" customHeight="1" x14ac:dyDescent="0.2">
      <c r="A70" s="123" t="s">
        <v>52</v>
      </c>
      <c r="B70" s="62" t="s">
        <v>169</v>
      </c>
      <c r="C70" s="38" t="s">
        <v>170</v>
      </c>
      <c r="D70" s="35">
        <v>0</v>
      </c>
      <c r="E70" s="35">
        <v>0</v>
      </c>
      <c r="F70" s="36">
        <v>0</v>
      </c>
      <c r="G70" s="118">
        <v>174</v>
      </c>
      <c r="H70" s="118"/>
      <c r="I70" s="1">
        <f t="shared" si="16"/>
        <v>0</v>
      </c>
      <c r="J70" s="1">
        <f t="shared" si="19"/>
        <v>0</v>
      </c>
      <c r="K70" s="1">
        <f t="shared" si="17"/>
        <v>0</v>
      </c>
      <c r="L70" s="1">
        <f t="shared" si="18"/>
        <v>174</v>
      </c>
    </row>
    <row r="71" spans="1:12" ht="14.1" customHeight="1" x14ac:dyDescent="0.2">
      <c r="A71" s="123"/>
      <c r="B71" s="62" t="s">
        <v>171</v>
      </c>
      <c r="C71" s="38" t="s">
        <v>172</v>
      </c>
      <c r="D71" s="35">
        <v>0</v>
      </c>
      <c r="E71" s="35">
        <v>0</v>
      </c>
      <c r="F71" s="36">
        <v>0</v>
      </c>
      <c r="G71" s="118">
        <v>0</v>
      </c>
      <c r="H71" s="118"/>
      <c r="I71" s="1">
        <f t="shared" si="16"/>
        <v>0</v>
      </c>
      <c r="J71" s="1">
        <f t="shared" si="19"/>
        <v>0</v>
      </c>
      <c r="K71" s="1">
        <f t="shared" si="17"/>
        <v>0</v>
      </c>
      <c r="L71" s="1">
        <f t="shared" si="18"/>
        <v>0</v>
      </c>
    </row>
    <row r="72" spans="1:12" ht="14.1" customHeight="1" x14ac:dyDescent="0.2">
      <c r="A72" s="124" t="s">
        <v>173</v>
      </c>
      <c r="B72" s="124"/>
      <c r="C72" s="39" t="s">
        <v>174</v>
      </c>
      <c r="D72" s="30">
        <f>D7+D41+D69</f>
        <v>201080</v>
      </c>
      <c r="E72" s="30">
        <f>E7+E41+E69</f>
        <v>2760</v>
      </c>
      <c r="F72" s="30">
        <f>F7+F41+F69</f>
        <v>198320</v>
      </c>
      <c r="G72" s="116">
        <f>SUM(G7+G41+G69)</f>
        <v>47815</v>
      </c>
      <c r="H72" s="116"/>
      <c r="I72" s="1">
        <f t="shared" si="16"/>
        <v>201080</v>
      </c>
      <c r="J72" s="1">
        <f t="shared" si="19"/>
        <v>2760</v>
      </c>
      <c r="K72" s="1">
        <f t="shared" si="17"/>
        <v>198320</v>
      </c>
      <c r="L72" s="1">
        <f t="shared" si="18"/>
        <v>47815</v>
      </c>
    </row>
    <row r="73" spans="1:12" ht="14.1" customHeight="1" x14ac:dyDescent="0.2"/>
    <row r="167" spans="3:5" ht="11.25" customHeight="1" x14ac:dyDescent="0.2">
      <c r="C167" s="63"/>
      <c r="D167" s="63"/>
      <c r="E167" s="63"/>
    </row>
    <row r="168" spans="3:5" ht="11.25" customHeight="1" x14ac:dyDescent="0.2">
      <c r="C168" s="63"/>
      <c r="D168" s="63"/>
      <c r="E168" s="63"/>
    </row>
    <row r="169" spans="3:5" ht="11.25" customHeight="1" x14ac:dyDescent="0.2">
      <c r="C169" s="63"/>
      <c r="D169" s="63"/>
      <c r="E169" s="63"/>
    </row>
    <row r="170" spans="3:5" ht="11.25" customHeight="1" x14ac:dyDescent="0.2">
      <c r="C170" s="63"/>
      <c r="D170" s="63"/>
      <c r="E170" s="63"/>
    </row>
    <row r="171" spans="3:5" ht="11.25" customHeight="1" x14ac:dyDescent="0.2">
      <c r="C171" s="63"/>
      <c r="D171" s="63"/>
      <c r="E171" s="63"/>
    </row>
    <row r="172" spans="3:5" ht="11.25" customHeight="1" x14ac:dyDescent="0.2">
      <c r="C172" s="63"/>
      <c r="D172" s="63"/>
      <c r="E172" s="63"/>
    </row>
    <row r="173" spans="3:5" ht="11.25" customHeight="1" x14ac:dyDescent="0.2">
      <c r="C173" s="63"/>
      <c r="D173" s="63"/>
      <c r="E173" s="63"/>
    </row>
    <row r="174" spans="3:5" ht="11.25" customHeight="1" x14ac:dyDescent="0.2">
      <c r="C174" s="63"/>
      <c r="D174" s="63"/>
      <c r="E174" s="63"/>
    </row>
    <row r="175" spans="3:5" ht="11.25" customHeight="1" x14ac:dyDescent="0.2">
      <c r="C175" s="63"/>
      <c r="D175" s="63"/>
      <c r="E175" s="63"/>
    </row>
    <row r="176" spans="3:5" ht="11.25" customHeight="1" x14ac:dyDescent="0.2">
      <c r="C176" s="63"/>
      <c r="D176" s="63"/>
      <c r="E176" s="63"/>
    </row>
    <row r="177" spans="3:5" ht="11.25" customHeight="1" x14ac:dyDescent="0.2">
      <c r="C177" s="63"/>
      <c r="D177" s="63"/>
      <c r="E177" s="63"/>
    </row>
    <row r="178" spans="3:5" ht="11.25" customHeight="1" x14ac:dyDescent="0.2">
      <c r="C178" s="63"/>
      <c r="D178" s="63"/>
      <c r="E178" s="63"/>
    </row>
    <row r="179" spans="3:5" ht="11.25" customHeight="1" x14ac:dyDescent="0.2">
      <c r="C179" s="63"/>
      <c r="D179" s="63"/>
      <c r="E179" s="63"/>
    </row>
    <row r="180" spans="3:5" ht="11.25" customHeight="1" x14ac:dyDescent="0.2">
      <c r="C180" s="63"/>
      <c r="D180" s="63"/>
      <c r="E180" s="63"/>
    </row>
    <row r="181" spans="3:5" ht="11.25" customHeight="1" x14ac:dyDescent="0.2">
      <c r="C181" s="63"/>
      <c r="D181" s="63"/>
      <c r="E181" s="63"/>
    </row>
    <row r="182" spans="3:5" ht="11.25" customHeight="1" x14ac:dyDescent="0.2">
      <c r="C182" s="63"/>
      <c r="D182" s="63"/>
      <c r="E182" s="63"/>
    </row>
    <row r="183" spans="3:5" ht="11.25" customHeight="1" x14ac:dyDescent="0.2">
      <c r="C183" s="63"/>
      <c r="D183" s="63"/>
      <c r="E183" s="63"/>
    </row>
    <row r="184" spans="3:5" ht="11.25" customHeight="1" x14ac:dyDescent="0.2">
      <c r="C184" s="63"/>
      <c r="D184" s="63"/>
      <c r="E184" s="63"/>
    </row>
    <row r="185" spans="3:5" ht="11.25" customHeight="1" x14ac:dyDescent="0.2">
      <c r="C185" s="63"/>
      <c r="D185" s="63"/>
      <c r="E185" s="63"/>
    </row>
    <row r="186" spans="3:5" ht="11.25" customHeight="1" x14ac:dyDescent="0.2">
      <c r="C186" s="63"/>
      <c r="D186" s="63"/>
      <c r="E186" s="63"/>
    </row>
    <row r="187" spans="3:5" ht="11.25" customHeight="1" x14ac:dyDescent="0.2">
      <c r="C187" s="63"/>
      <c r="D187" s="63"/>
      <c r="E187" s="63"/>
    </row>
    <row r="188" spans="3:5" ht="11.25" customHeight="1" x14ac:dyDescent="0.2">
      <c r="C188" s="63"/>
      <c r="D188" s="63"/>
      <c r="E188" s="63"/>
    </row>
    <row r="189" spans="3:5" ht="11.25" customHeight="1" x14ac:dyDescent="0.2">
      <c r="C189" s="63"/>
      <c r="D189" s="63"/>
      <c r="E189" s="63"/>
    </row>
  </sheetData>
  <mergeCells count="86">
    <mergeCell ref="A72:B72"/>
    <mergeCell ref="G72:H72"/>
    <mergeCell ref="A69:B69"/>
    <mergeCell ref="G69:H69"/>
    <mergeCell ref="A70:A71"/>
    <mergeCell ref="G70:H70"/>
    <mergeCell ref="G71:H71"/>
    <mergeCell ref="A63:A68"/>
    <mergeCell ref="G63:H63"/>
    <mergeCell ref="G64:H64"/>
    <mergeCell ref="G65:H65"/>
    <mergeCell ref="G66:H66"/>
    <mergeCell ref="G67:H67"/>
    <mergeCell ref="G68:H68"/>
    <mergeCell ref="A54:A62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A49:A53"/>
    <mergeCell ref="G49:H49"/>
    <mergeCell ref="G50:H50"/>
    <mergeCell ref="G51:H51"/>
    <mergeCell ref="G52:H52"/>
    <mergeCell ref="G53:H53"/>
    <mergeCell ref="A40:B40"/>
    <mergeCell ref="G40:H40"/>
    <mergeCell ref="A41:B41"/>
    <mergeCell ref="G41:H41"/>
    <mergeCell ref="A42:A48"/>
    <mergeCell ref="G42:H42"/>
    <mergeCell ref="G43:H43"/>
    <mergeCell ref="G44:H44"/>
    <mergeCell ref="G45:H45"/>
    <mergeCell ref="G46:H46"/>
    <mergeCell ref="G47:H47"/>
    <mergeCell ref="G48:H48"/>
    <mergeCell ref="A38:B39"/>
    <mergeCell ref="C38:C39"/>
    <mergeCell ref="D38:F38"/>
    <mergeCell ref="G38:H38"/>
    <mergeCell ref="G39:H39"/>
    <mergeCell ref="A27:A34"/>
    <mergeCell ref="G27:H27"/>
    <mergeCell ref="G28:H28"/>
    <mergeCell ref="G29:H29"/>
    <mergeCell ref="G30:H30"/>
    <mergeCell ref="G31:H31"/>
    <mergeCell ref="G32:H32"/>
    <mergeCell ref="G33:H33"/>
    <mergeCell ref="G34:H34"/>
    <mergeCell ref="A15:A26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A6:B6"/>
    <mergeCell ref="G6:H6"/>
    <mergeCell ref="A7:B7"/>
    <mergeCell ref="G7:H7"/>
    <mergeCell ref="A8:A14"/>
    <mergeCell ref="G8:H8"/>
    <mergeCell ref="G9:H9"/>
    <mergeCell ref="G10:H10"/>
    <mergeCell ref="G11:H11"/>
    <mergeCell ref="G12:H12"/>
    <mergeCell ref="G13:H13"/>
    <mergeCell ref="G14:H14"/>
    <mergeCell ref="A4:B5"/>
    <mergeCell ref="C4:C5"/>
    <mergeCell ref="D4:F4"/>
    <mergeCell ref="G4:H4"/>
    <mergeCell ref="G5:H5"/>
  </mergeCells>
  <pageMargins left="0.39374999999999999" right="0.23611111111111099" top="0.59027777777777801" bottom="0.98402777777777795" header="0.51180555555555496" footer="0.51180555555555496"/>
  <pageSetup paperSize="9" orientation="portrait" useFirstPageNumber="1" horizontalDpi="300" verticalDpi="300"/>
  <headerFooter>
    <oddFooter>&amp;C&amp;P</oddFooter>
  </headerFooter>
  <rowBreaks count="2" manualBreakCount="2">
    <brk id="34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52"/>
  <sheetViews>
    <sheetView topLeftCell="A14" zoomScaleNormal="100" workbookViewId="0">
      <selection activeCell="E46" sqref="E46:F46"/>
    </sheetView>
  </sheetViews>
  <sheetFormatPr defaultColWidth="10" defaultRowHeight="12.75" x14ac:dyDescent="0.2"/>
  <cols>
    <col min="1" max="1" width="2.5703125" style="64" customWidth="1"/>
    <col min="2" max="2" width="35.7109375" style="64" customWidth="1"/>
    <col min="3" max="3" width="3.7109375" style="64" customWidth="1"/>
    <col min="4" max="4" width="14.7109375" style="65" customWidth="1"/>
    <col min="5" max="5" width="5.7109375" style="65" customWidth="1"/>
    <col min="6" max="6" width="9.7109375" style="65" customWidth="1"/>
    <col min="7" max="7" width="13.42578125" style="65" hidden="1" customWidth="1"/>
    <col min="8" max="8" width="12.85546875" style="65" hidden="1" customWidth="1"/>
    <col min="9" max="9" width="0.28515625" style="65" hidden="1" customWidth="1"/>
    <col min="10" max="10" width="12.140625" style="65" customWidth="1"/>
    <col min="11" max="11" width="9" style="65" customWidth="1"/>
    <col min="12" max="256" width="9.140625" style="64" customWidth="1"/>
  </cols>
  <sheetData>
    <row r="2" spans="1:11" ht="12.75" customHeight="1" x14ac:dyDescent="0.2">
      <c r="B2" s="14" t="s">
        <v>39</v>
      </c>
      <c r="C2" s="20" t="s">
        <v>18</v>
      </c>
      <c r="D2" s="10" t="s">
        <v>265</v>
      </c>
      <c r="E2" s="21" t="s">
        <v>40</v>
      </c>
      <c r="F2" s="66"/>
      <c r="G2" s="13"/>
    </row>
    <row r="4" spans="1:11" ht="39.950000000000003" customHeight="1" x14ac:dyDescent="0.2">
      <c r="A4" s="125" t="s">
        <v>175</v>
      </c>
      <c r="B4" s="125"/>
      <c r="C4" s="54" t="s">
        <v>42</v>
      </c>
      <c r="D4" s="67" t="s">
        <v>176</v>
      </c>
      <c r="E4" s="126" t="s">
        <v>44</v>
      </c>
      <c r="F4" s="126"/>
    </row>
    <row r="5" spans="1:11" ht="12.95" customHeight="1" x14ac:dyDescent="0.2">
      <c r="A5" s="127" t="s">
        <v>48</v>
      </c>
      <c r="B5" s="127"/>
      <c r="C5" s="24" t="s">
        <v>49</v>
      </c>
      <c r="D5" s="26">
        <v>5</v>
      </c>
      <c r="E5" s="112">
        <v>6</v>
      </c>
      <c r="F5" s="112"/>
      <c r="G5" s="65">
        <f>AKTIVA!F72</f>
        <v>198320</v>
      </c>
      <c r="H5" s="65">
        <f>SUM(D7+D13+D17+D19+D46)</f>
        <v>199720</v>
      </c>
    </row>
    <row r="6" spans="1:11" s="71" customFormat="1" ht="22.5" customHeight="1" x14ac:dyDescent="0.2">
      <c r="A6" s="128" t="s">
        <v>177</v>
      </c>
      <c r="B6" s="128"/>
      <c r="C6" s="54" t="s">
        <v>178</v>
      </c>
      <c r="D6" s="68">
        <f>D7+D13+D17+D18</f>
        <v>27150</v>
      </c>
      <c r="E6" s="129">
        <f>SUM(E7+E13+E17+E18)</f>
        <v>-1816</v>
      </c>
      <c r="F6" s="129"/>
      <c r="G6" s="69">
        <f t="shared" ref="G6:G49" si="0">ABS(D6)</f>
        <v>27150</v>
      </c>
      <c r="H6" s="70">
        <f t="shared" ref="H6:H49" si="1">ABS(E6)</f>
        <v>1816</v>
      </c>
      <c r="I6" s="69"/>
      <c r="J6" s="69"/>
      <c r="K6" s="69"/>
    </row>
    <row r="7" spans="1:11" ht="14.1" customHeight="1" x14ac:dyDescent="0.2">
      <c r="A7" s="123" t="s">
        <v>52</v>
      </c>
      <c r="B7" s="27" t="s">
        <v>179</v>
      </c>
      <c r="C7" s="39" t="s">
        <v>180</v>
      </c>
      <c r="D7" s="30">
        <v>25069</v>
      </c>
      <c r="E7" s="116">
        <f>SUM(E8+E9+E10+E11+E12)</f>
        <v>0</v>
      </c>
      <c r="F7" s="116"/>
      <c r="G7" s="69">
        <f t="shared" si="0"/>
        <v>25069</v>
      </c>
      <c r="H7" s="70">
        <f t="shared" si="1"/>
        <v>0</v>
      </c>
    </row>
    <row r="8" spans="1:11" ht="14.1" customHeight="1" x14ac:dyDescent="0.2">
      <c r="A8" s="123"/>
      <c r="B8" s="72" t="s">
        <v>181</v>
      </c>
      <c r="C8" s="57" t="s">
        <v>182</v>
      </c>
      <c r="D8" s="35">
        <v>25069</v>
      </c>
      <c r="E8" s="118">
        <v>0</v>
      </c>
      <c r="F8" s="118"/>
      <c r="G8" s="65">
        <f t="shared" si="0"/>
        <v>25069</v>
      </c>
      <c r="H8" s="65">
        <f t="shared" si="1"/>
        <v>0</v>
      </c>
    </row>
    <row r="9" spans="1:11" ht="14.1" customHeight="1" x14ac:dyDescent="0.2">
      <c r="A9" s="123"/>
      <c r="B9" s="73" t="s">
        <v>183</v>
      </c>
      <c r="C9" s="38" t="s">
        <v>184</v>
      </c>
      <c r="D9" s="35">
        <v>23339</v>
      </c>
      <c r="E9" s="118">
        <v>0</v>
      </c>
      <c r="F9" s="118"/>
      <c r="G9" s="65">
        <f t="shared" si="0"/>
        <v>23339</v>
      </c>
      <c r="H9" s="65">
        <f t="shared" si="1"/>
        <v>0</v>
      </c>
    </row>
    <row r="10" spans="1:11" ht="14.1" customHeight="1" x14ac:dyDescent="0.2">
      <c r="A10" s="123"/>
      <c r="B10" s="74" t="s">
        <v>185</v>
      </c>
      <c r="C10" s="57" t="s">
        <v>186</v>
      </c>
      <c r="D10" s="35">
        <v>1730</v>
      </c>
      <c r="E10" s="118">
        <v>0</v>
      </c>
      <c r="F10" s="118"/>
      <c r="G10" s="65">
        <f t="shared" si="0"/>
        <v>1730</v>
      </c>
      <c r="H10" s="65">
        <f t="shared" si="1"/>
        <v>0</v>
      </c>
    </row>
    <row r="11" spans="1:11" ht="22.5" customHeight="1" x14ac:dyDescent="0.2">
      <c r="A11" s="123"/>
      <c r="B11" s="74" t="s">
        <v>187</v>
      </c>
      <c r="C11" s="75" t="s">
        <v>188</v>
      </c>
      <c r="D11" s="35">
        <v>0</v>
      </c>
      <c r="E11" s="118">
        <v>0</v>
      </c>
      <c r="F11" s="118"/>
      <c r="G11" s="65">
        <f t="shared" si="0"/>
        <v>0</v>
      </c>
      <c r="H11" s="65">
        <f t="shared" si="1"/>
        <v>0</v>
      </c>
    </row>
    <row r="12" spans="1:11" ht="22.5" customHeight="1" x14ac:dyDescent="0.2">
      <c r="A12" s="123"/>
      <c r="B12" s="74" t="s">
        <v>189</v>
      </c>
      <c r="C12" s="38" t="s">
        <v>190</v>
      </c>
      <c r="D12" s="35">
        <v>0</v>
      </c>
      <c r="E12" s="118">
        <v>0</v>
      </c>
      <c r="F12" s="118"/>
      <c r="G12" s="65">
        <f t="shared" si="0"/>
        <v>0</v>
      </c>
      <c r="H12" s="65">
        <f t="shared" si="1"/>
        <v>0</v>
      </c>
    </row>
    <row r="13" spans="1:11" ht="14.1" customHeight="1" x14ac:dyDescent="0.2">
      <c r="A13" s="123" t="s">
        <v>67</v>
      </c>
      <c r="B13" s="27" t="s">
        <v>191</v>
      </c>
      <c r="C13" s="39" t="s">
        <v>192</v>
      </c>
      <c r="D13" s="30">
        <f>SUM(D14+D15+D16)</f>
        <v>0</v>
      </c>
      <c r="E13" s="116">
        <f>SUM(E14+E15+E16)</f>
        <v>0</v>
      </c>
      <c r="F13" s="116"/>
      <c r="G13" s="65">
        <f t="shared" si="0"/>
        <v>0</v>
      </c>
      <c r="H13" s="65">
        <f t="shared" si="1"/>
        <v>0</v>
      </c>
    </row>
    <row r="14" spans="1:11" ht="14.1" customHeight="1" x14ac:dyDescent="0.2">
      <c r="A14" s="123"/>
      <c r="B14" s="74" t="s">
        <v>193</v>
      </c>
      <c r="C14" s="38" t="s">
        <v>194</v>
      </c>
      <c r="D14" s="35">
        <v>0</v>
      </c>
      <c r="E14" s="118">
        <v>0</v>
      </c>
      <c r="F14" s="118"/>
      <c r="G14" s="65">
        <f t="shared" si="0"/>
        <v>0</v>
      </c>
      <c r="H14" s="65">
        <f t="shared" si="1"/>
        <v>0</v>
      </c>
    </row>
    <row r="15" spans="1:11" ht="14.1" customHeight="1" x14ac:dyDescent="0.2">
      <c r="A15" s="123"/>
      <c r="B15" s="74" t="s">
        <v>195</v>
      </c>
      <c r="C15" s="76" t="s">
        <v>196</v>
      </c>
      <c r="D15" s="35">
        <v>0</v>
      </c>
      <c r="E15" s="118">
        <v>0</v>
      </c>
      <c r="F15" s="118"/>
      <c r="G15" s="65">
        <f t="shared" si="0"/>
        <v>0</v>
      </c>
      <c r="H15" s="65">
        <f t="shared" si="1"/>
        <v>0</v>
      </c>
    </row>
    <row r="16" spans="1:11" ht="14.1" customHeight="1" x14ac:dyDescent="0.2">
      <c r="A16" s="123"/>
      <c r="B16" s="74" t="s">
        <v>197</v>
      </c>
      <c r="C16" s="76" t="s">
        <v>198</v>
      </c>
      <c r="D16" s="35">
        <v>0</v>
      </c>
      <c r="E16" s="118">
        <v>0</v>
      </c>
      <c r="F16" s="118"/>
      <c r="G16" s="65">
        <f t="shared" si="0"/>
        <v>0</v>
      </c>
      <c r="H16" s="65">
        <f t="shared" si="1"/>
        <v>0</v>
      </c>
    </row>
    <row r="17" spans="1:11" s="83" customFormat="1" ht="22.5" customHeight="1" x14ac:dyDescent="0.2">
      <c r="A17" s="77" t="s">
        <v>137</v>
      </c>
      <c r="B17" s="78" t="s">
        <v>199</v>
      </c>
      <c r="C17" s="79" t="s">
        <v>200</v>
      </c>
      <c r="D17" s="80">
        <v>3481</v>
      </c>
      <c r="E17" s="130">
        <v>1665</v>
      </c>
      <c r="F17" s="130"/>
      <c r="G17" s="65">
        <f t="shared" si="0"/>
        <v>3481</v>
      </c>
      <c r="H17" s="65">
        <f t="shared" si="1"/>
        <v>1665</v>
      </c>
      <c r="I17" s="82"/>
      <c r="J17" s="82"/>
      <c r="K17" s="82"/>
    </row>
    <row r="18" spans="1:11" ht="22.5" customHeight="1" x14ac:dyDescent="0.2">
      <c r="A18" s="84" t="s">
        <v>154</v>
      </c>
      <c r="B18" s="32" t="s">
        <v>201</v>
      </c>
      <c r="C18" s="39" t="s">
        <v>202</v>
      </c>
      <c r="D18" s="81">
        <v>-1400</v>
      </c>
      <c r="E18" s="130">
        <v>-3481</v>
      </c>
      <c r="F18" s="130"/>
      <c r="G18" s="65">
        <f t="shared" si="0"/>
        <v>1400</v>
      </c>
      <c r="H18" s="65">
        <f t="shared" si="1"/>
        <v>3481</v>
      </c>
    </row>
    <row r="19" spans="1:11" ht="14.1" customHeight="1" x14ac:dyDescent="0.2">
      <c r="A19" s="124" t="s">
        <v>203</v>
      </c>
      <c r="B19" s="124"/>
      <c r="C19" s="39" t="s">
        <v>204</v>
      </c>
      <c r="D19" s="30">
        <f>D20+D24+D32+D42</f>
        <v>171170</v>
      </c>
      <c r="E19" s="116">
        <v>49631</v>
      </c>
      <c r="F19" s="116"/>
      <c r="G19" s="65">
        <f t="shared" si="0"/>
        <v>171170</v>
      </c>
      <c r="H19" s="65">
        <f t="shared" si="1"/>
        <v>49631</v>
      </c>
    </row>
    <row r="20" spans="1:11" ht="14.1" customHeight="1" x14ac:dyDescent="0.2">
      <c r="A20" s="123" t="s">
        <v>52</v>
      </c>
      <c r="B20" s="27" t="s">
        <v>205</v>
      </c>
      <c r="C20" s="85" t="s">
        <v>206</v>
      </c>
      <c r="D20" s="30">
        <f>SUM(D21+D22+D23)</f>
        <v>0</v>
      </c>
      <c r="E20" s="116">
        <f>SUM(E21+E22+E23)</f>
        <v>7171</v>
      </c>
      <c r="F20" s="116"/>
      <c r="G20" s="65">
        <f t="shared" si="0"/>
        <v>0</v>
      </c>
      <c r="H20" s="65">
        <f t="shared" si="1"/>
        <v>7171</v>
      </c>
    </row>
    <row r="21" spans="1:11" ht="14.1" customHeight="1" x14ac:dyDescent="0.2">
      <c r="A21" s="123"/>
      <c r="B21" s="86" t="s">
        <v>207</v>
      </c>
      <c r="C21" s="76" t="s">
        <v>208</v>
      </c>
      <c r="D21" s="35">
        <v>0</v>
      </c>
      <c r="E21" s="118">
        <v>0</v>
      </c>
      <c r="F21" s="118"/>
      <c r="G21" s="65">
        <f t="shared" si="0"/>
        <v>0</v>
      </c>
      <c r="H21" s="65">
        <f t="shared" si="1"/>
        <v>0</v>
      </c>
    </row>
    <row r="22" spans="1:11" ht="14.1" customHeight="1" x14ac:dyDescent="0.2">
      <c r="A22" s="123"/>
      <c r="B22" s="86" t="s">
        <v>209</v>
      </c>
      <c r="C22" s="76" t="s">
        <v>210</v>
      </c>
      <c r="D22" s="35">
        <v>0</v>
      </c>
      <c r="E22" s="118">
        <v>0</v>
      </c>
      <c r="F22" s="118"/>
      <c r="G22" s="65">
        <f t="shared" si="0"/>
        <v>0</v>
      </c>
      <c r="H22" s="65">
        <f t="shared" si="1"/>
        <v>0</v>
      </c>
    </row>
    <row r="23" spans="1:11" ht="14.1" customHeight="1" x14ac:dyDescent="0.2">
      <c r="A23" s="123"/>
      <c r="B23" s="86" t="s">
        <v>211</v>
      </c>
      <c r="C23" s="76" t="s">
        <v>212</v>
      </c>
      <c r="D23" s="87">
        <v>0</v>
      </c>
      <c r="E23" s="118">
        <v>7171</v>
      </c>
      <c r="F23" s="118"/>
      <c r="G23" s="65">
        <f t="shared" si="0"/>
        <v>0</v>
      </c>
      <c r="H23" s="65">
        <f t="shared" si="1"/>
        <v>7171</v>
      </c>
    </row>
    <row r="24" spans="1:11" ht="14.1" customHeight="1" x14ac:dyDescent="0.2">
      <c r="A24" s="123" t="s">
        <v>67</v>
      </c>
      <c r="B24" s="27" t="s">
        <v>213</v>
      </c>
      <c r="C24" s="39" t="s">
        <v>214</v>
      </c>
      <c r="D24" s="30">
        <f>SUM(D25+D26+D27+D28+D29+D30+D31)</f>
        <v>151805</v>
      </c>
      <c r="E24" s="116">
        <f>SUM(E25+E26+E27+E28+E29+E30+E31)</f>
        <v>274</v>
      </c>
      <c r="F24" s="116"/>
      <c r="G24" s="65">
        <f t="shared" si="0"/>
        <v>151805</v>
      </c>
      <c r="H24" s="65">
        <f t="shared" si="1"/>
        <v>274</v>
      </c>
    </row>
    <row r="25" spans="1:11" ht="14.1" customHeight="1" x14ac:dyDescent="0.2">
      <c r="A25" s="123"/>
      <c r="B25" s="86" t="s">
        <v>215</v>
      </c>
      <c r="C25" s="38" t="s">
        <v>216</v>
      </c>
      <c r="D25" s="35">
        <v>330</v>
      </c>
      <c r="E25" s="118">
        <v>274</v>
      </c>
      <c r="F25" s="118"/>
      <c r="G25" s="65">
        <f t="shared" si="0"/>
        <v>330</v>
      </c>
      <c r="H25" s="65">
        <f t="shared" si="1"/>
        <v>274</v>
      </c>
    </row>
    <row r="26" spans="1:11" ht="14.1" customHeight="1" x14ac:dyDescent="0.2">
      <c r="A26" s="123"/>
      <c r="B26" s="86" t="s">
        <v>217</v>
      </c>
      <c r="C26" s="57" t="s">
        <v>218</v>
      </c>
      <c r="D26" s="35">
        <v>0</v>
      </c>
      <c r="E26" s="118">
        <v>0</v>
      </c>
      <c r="F26" s="118"/>
      <c r="G26" s="65">
        <f t="shared" si="0"/>
        <v>0</v>
      </c>
      <c r="H26" s="65">
        <f t="shared" si="1"/>
        <v>0</v>
      </c>
    </row>
    <row r="27" spans="1:11" ht="14.1" customHeight="1" x14ac:dyDescent="0.2">
      <c r="A27" s="123"/>
      <c r="B27" s="62" t="s">
        <v>219</v>
      </c>
      <c r="C27" s="38" t="s">
        <v>220</v>
      </c>
      <c r="D27" s="35">
        <v>0</v>
      </c>
      <c r="E27" s="118">
        <v>0</v>
      </c>
      <c r="F27" s="118"/>
      <c r="G27" s="65">
        <f t="shared" si="0"/>
        <v>0</v>
      </c>
      <c r="H27" s="65">
        <f t="shared" si="1"/>
        <v>0</v>
      </c>
    </row>
    <row r="28" spans="1:11" ht="14.1" customHeight="1" x14ac:dyDescent="0.2">
      <c r="A28" s="123"/>
      <c r="B28" s="62" t="s">
        <v>221</v>
      </c>
      <c r="C28" s="38" t="s">
        <v>222</v>
      </c>
      <c r="D28" s="35">
        <v>0</v>
      </c>
      <c r="E28" s="118">
        <v>0</v>
      </c>
      <c r="F28" s="118"/>
      <c r="G28" s="65">
        <f t="shared" si="0"/>
        <v>0</v>
      </c>
      <c r="H28" s="65">
        <f t="shared" si="1"/>
        <v>0</v>
      </c>
    </row>
    <row r="29" spans="1:11" ht="14.1" customHeight="1" x14ac:dyDescent="0.2">
      <c r="A29" s="123"/>
      <c r="B29" s="62" t="s">
        <v>223</v>
      </c>
      <c r="C29" s="38" t="s">
        <v>224</v>
      </c>
      <c r="D29" s="35">
        <v>0</v>
      </c>
      <c r="E29" s="118">
        <v>0</v>
      </c>
      <c r="F29" s="118"/>
      <c r="G29" s="65">
        <f t="shared" si="0"/>
        <v>0</v>
      </c>
      <c r="H29" s="65">
        <f t="shared" si="1"/>
        <v>0</v>
      </c>
    </row>
    <row r="30" spans="1:11" ht="14.1" customHeight="1" x14ac:dyDescent="0.2">
      <c r="A30" s="123"/>
      <c r="B30" s="88" t="s">
        <v>225</v>
      </c>
      <c r="C30" s="89" t="s">
        <v>226</v>
      </c>
      <c r="D30" s="35">
        <v>151475</v>
      </c>
      <c r="E30" s="118">
        <v>0</v>
      </c>
      <c r="F30" s="118"/>
      <c r="G30" s="65">
        <f t="shared" si="0"/>
        <v>151475</v>
      </c>
      <c r="H30" s="65">
        <f t="shared" si="1"/>
        <v>0</v>
      </c>
    </row>
    <row r="31" spans="1:11" ht="14.1" customHeight="1" x14ac:dyDescent="0.2">
      <c r="A31" s="123"/>
      <c r="B31" s="37" t="s">
        <v>227</v>
      </c>
      <c r="C31" s="38" t="s">
        <v>228</v>
      </c>
      <c r="D31" s="35">
        <v>0</v>
      </c>
      <c r="E31" s="118">
        <v>0</v>
      </c>
      <c r="F31" s="118"/>
      <c r="G31" s="65">
        <f t="shared" si="0"/>
        <v>0</v>
      </c>
      <c r="H31" s="65">
        <f t="shared" si="1"/>
        <v>0</v>
      </c>
    </row>
    <row r="32" spans="1:11" ht="14.1" customHeight="1" x14ac:dyDescent="0.2">
      <c r="A32" s="123" t="s">
        <v>137</v>
      </c>
      <c r="B32" s="90" t="s">
        <v>229</v>
      </c>
      <c r="C32" s="39" t="s">
        <v>230</v>
      </c>
      <c r="D32" s="30">
        <f>SUM(D33+D34+D35+D36+D37+D38+D39+D40+D41)</f>
        <v>19365</v>
      </c>
      <c r="E32" s="116">
        <v>42186</v>
      </c>
      <c r="F32" s="116"/>
      <c r="G32" s="65">
        <f t="shared" si="0"/>
        <v>19365</v>
      </c>
      <c r="H32" s="65">
        <f t="shared" si="1"/>
        <v>42186</v>
      </c>
    </row>
    <row r="33" spans="1:8" ht="22.5" customHeight="1" x14ac:dyDescent="0.2">
      <c r="A33" s="123"/>
      <c r="B33" s="91" t="s">
        <v>231</v>
      </c>
      <c r="C33" s="38" t="s">
        <v>232</v>
      </c>
      <c r="D33" s="35">
        <v>0</v>
      </c>
      <c r="E33" s="118">
        <v>11827</v>
      </c>
      <c r="F33" s="118"/>
      <c r="G33" s="65">
        <f t="shared" si="0"/>
        <v>0</v>
      </c>
      <c r="H33" s="65">
        <f t="shared" si="1"/>
        <v>11827</v>
      </c>
    </row>
    <row r="34" spans="1:8" ht="14.1" customHeight="1" x14ac:dyDescent="0.2">
      <c r="A34" s="123"/>
      <c r="B34" s="37" t="s">
        <v>233</v>
      </c>
      <c r="C34" s="38" t="s">
        <v>234</v>
      </c>
      <c r="D34" s="92">
        <v>10839</v>
      </c>
      <c r="E34" s="118">
        <v>8891</v>
      </c>
      <c r="F34" s="118"/>
      <c r="G34" s="65">
        <f t="shared" si="0"/>
        <v>10839</v>
      </c>
      <c r="H34" s="65">
        <f t="shared" si="1"/>
        <v>8891</v>
      </c>
    </row>
    <row r="35" spans="1:8" ht="22.5" customHeight="1" x14ac:dyDescent="0.2">
      <c r="A35" s="123"/>
      <c r="B35" s="37" t="s">
        <v>235</v>
      </c>
      <c r="C35" s="38" t="s">
        <v>236</v>
      </c>
      <c r="D35" s="35">
        <v>6657</v>
      </c>
      <c r="E35" s="118">
        <v>5632</v>
      </c>
      <c r="F35" s="118"/>
      <c r="G35" s="65">
        <f t="shared" si="0"/>
        <v>6657</v>
      </c>
      <c r="H35" s="65">
        <f t="shared" si="1"/>
        <v>5632</v>
      </c>
    </row>
    <row r="36" spans="1:8" ht="14.1" customHeight="1" x14ac:dyDescent="0.2">
      <c r="A36" s="123"/>
      <c r="B36" s="91" t="s">
        <v>237</v>
      </c>
      <c r="C36" s="38" t="s">
        <v>238</v>
      </c>
      <c r="D36" s="35">
        <v>1869</v>
      </c>
      <c r="E36" s="118">
        <v>1567</v>
      </c>
      <c r="F36" s="118"/>
      <c r="G36" s="65">
        <f t="shared" si="0"/>
        <v>1869</v>
      </c>
      <c r="H36" s="65">
        <f t="shared" si="1"/>
        <v>1567</v>
      </c>
    </row>
    <row r="37" spans="1:8" ht="33.6" customHeight="1" x14ac:dyDescent="0.2">
      <c r="A37" s="123"/>
      <c r="B37" s="73" t="s">
        <v>239</v>
      </c>
      <c r="C37" s="38" t="s">
        <v>240</v>
      </c>
      <c r="D37" s="35">
        <v>0</v>
      </c>
      <c r="E37" s="118">
        <v>12960</v>
      </c>
      <c r="F37" s="118"/>
      <c r="G37" s="65">
        <f t="shared" si="0"/>
        <v>0</v>
      </c>
      <c r="H37" s="65">
        <f t="shared" si="1"/>
        <v>12960</v>
      </c>
    </row>
    <row r="38" spans="1:8" ht="22.5" customHeight="1" x14ac:dyDescent="0.2">
      <c r="A38" s="123"/>
      <c r="B38" s="91" t="s">
        <v>241</v>
      </c>
      <c r="C38" s="38" t="s">
        <v>242</v>
      </c>
      <c r="D38" s="35">
        <v>0</v>
      </c>
      <c r="E38" s="118">
        <v>0</v>
      </c>
      <c r="F38" s="118"/>
      <c r="G38" s="65">
        <f t="shared" si="0"/>
        <v>0</v>
      </c>
      <c r="H38" s="65">
        <f t="shared" si="1"/>
        <v>0</v>
      </c>
    </row>
    <row r="39" spans="1:8" ht="14.1" customHeight="1" x14ac:dyDescent="0.2">
      <c r="A39" s="123"/>
      <c r="B39" s="73" t="s">
        <v>243</v>
      </c>
      <c r="C39" s="38" t="s">
        <v>244</v>
      </c>
      <c r="D39" s="35">
        <v>0</v>
      </c>
      <c r="E39" s="118">
        <v>0</v>
      </c>
      <c r="F39" s="118"/>
      <c r="G39" s="65">
        <f t="shared" si="0"/>
        <v>0</v>
      </c>
      <c r="H39" s="65">
        <f t="shared" si="1"/>
        <v>0</v>
      </c>
    </row>
    <row r="40" spans="1:8" ht="14.1" customHeight="1" x14ac:dyDescent="0.2">
      <c r="A40" s="123"/>
      <c r="B40" s="93" t="s">
        <v>245</v>
      </c>
      <c r="C40" s="38" t="s">
        <v>246</v>
      </c>
      <c r="D40" s="35">
        <v>0</v>
      </c>
      <c r="E40" s="118">
        <v>0</v>
      </c>
      <c r="F40" s="118"/>
      <c r="G40" s="65">
        <f t="shared" si="0"/>
        <v>0</v>
      </c>
      <c r="H40" s="65">
        <f t="shared" si="1"/>
        <v>0</v>
      </c>
    </row>
    <row r="41" spans="1:8" ht="14.1" customHeight="1" x14ac:dyDescent="0.2">
      <c r="A41" s="123"/>
      <c r="B41" s="73" t="s">
        <v>247</v>
      </c>
      <c r="C41" s="38" t="s">
        <v>248</v>
      </c>
      <c r="D41" s="35">
        <v>0</v>
      </c>
      <c r="E41" s="118">
        <v>1309</v>
      </c>
      <c r="F41" s="118"/>
      <c r="G41" s="65">
        <f t="shared" si="0"/>
        <v>0</v>
      </c>
      <c r="H41" s="65">
        <f t="shared" si="1"/>
        <v>1309</v>
      </c>
    </row>
    <row r="42" spans="1:8" ht="14.1" customHeight="1" x14ac:dyDescent="0.2">
      <c r="A42" s="123" t="s">
        <v>154</v>
      </c>
      <c r="B42" s="32" t="s">
        <v>249</v>
      </c>
      <c r="C42" s="39" t="s">
        <v>250</v>
      </c>
      <c r="D42" s="30">
        <f>SUM(D43+D44+D45)</f>
        <v>0</v>
      </c>
      <c r="E42" s="116">
        <f>SUM(E43+E44+E45)</f>
        <v>0</v>
      </c>
      <c r="F42" s="116"/>
      <c r="G42" s="65">
        <f t="shared" si="0"/>
        <v>0</v>
      </c>
      <c r="H42" s="65">
        <f t="shared" si="1"/>
        <v>0</v>
      </c>
    </row>
    <row r="43" spans="1:8" ht="14.1" customHeight="1" x14ac:dyDescent="0.2">
      <c r="A43" s="123"/>
      <c r="B43" s="94" t="s">
        <v>251</v>
      </c>
      <c r="C43" s="38" t="s">
        <v>252</v>
      </c>
      <c r="D43" s="35">
        <v>0</v>
      </c>
      <c r="E43" s="118">
        <v>0</v>
      </c>
      <c r="F43" s="118"/>
      <c r="G43" s="65">
        <f t="shared" si="0"/>
        <v>0</v>
      </c>
      <c r="H43" s="65">
        <f t="shared" si="1"/>
        <v>0</v>
      </c>
    </row>
    <row r="44" spans="1:8" ht="14.1" customHeight="1" x14ac:dyDescent="0.2">
      <c r="A44" s="123"/>
      <c r="B44" s="62" t="s">
        <v>253</v>
      </c>
      <c r="C44" s="38" t="s">
        <v>254</v>
      </c>
      <c r="D44" s="35">
        <v>0</v>
      </c>
      <c r="E44" s="118">
        <v>0</v>
      </c>
      <c r="F44" s="118"/>
      <c r="G44" s="65">
        <f t="shared" si="0"/>
        <v>0</v>
      </c>
      <c r="H44" s="65">
        <f t="shared" si="1"/>
        <v>0</v>
      </c>
    </row>
    <row r="45" spans="1:8" ht="14.1" customHeight="1" x14ac:dyDescent="0.2">
      <c r="A45" s="123"/>
      <c r="B45" s="95" t="s">
        <v>255</v>
      </c>
      <c r="C45" s="38" t="s">
        <v>256</v>
      </c>
      <c r="D45" s="35">
        <v>0</v>
      </c>
      <c r="E45" s="118">
        <v>0</v>
      </c>
      <c r="F45" s="118"/>
      <c r="G45" s="65">
        <f t="shared" si="0"/>
        <v>0</v>
      </c>
      <c r="H45" s="65">
        <f t="shared" si="1"/>
        <v>0</v>
      </c>
    </row>
    <row r="46" spans="1:8" ht="14.1" customHeight="1" x14ac:dyDescent="0.2">
      <c r="A46" s="128" t="s">
        <v>257</v>
      </c>
      <c r="B46" s="128"/>
      <c r="C46" s="39" t="s">
        <v>258</v>
      </c>
      <c r="D46" s="30">
        <f>SUM(D47+D48)</f>
        <v>0</v>
      </c>
      <c r="E46" s="116">
        <f>SUM(E47+E48)</f>
        <v>0</v>
      </c>
      <c r="F46" s="116"/>
      <c r="G46" s="65">
        <f t="shared" si="0"/>
        <v>0</v>
      </c>
      <c r="H46" s="65">
        <f t="shared" si="1"/>
        <v>0</v>
      </c>
    </row>
    <row r="47" spans="1:8" ht="14.1" customHeight="1" x14ac:dyDescent="0.2">
      <c r="A47" s="120" t="s">
        <v>52</v>
      </c>
      <c r="B47" s="96" t="s">
        <v>259</v>
      </c>
      <c r="C47" s="38" t="s">
        <v>260</v>
      </c>
      <c r="D47" s="35">
        <v>0</v>
      </c>
      <c r="E47" s="118">
        <v>0</v>
      </c>
      <c r="F47" s="118"/>
      <c r="G47" s="65">
        <f t="shared" si="0"/>
        <v>0</v>
      </c>
      <c r="H47" s="65">
        <f t="shared" si="1"/>
        <v>0</v>
      </c>
    </row>
    <row r="48" spans="1:8" ht="14.1" customHeight="1" x14ac:dyDescent="0.2">
      <c r="A48" s="120"/>
      <c r="B48" s="62" t="s">
        <v>261</v>
      </c>
      <c r="C48" s="38" t="s">
        <v>262</v>
      </c>
      <c r="D48" s="35">
        <v>0</v>
      </c>
      <c r="E48" s="118">
        <v>0</v>
      </c>
      <c r="F48" s="118"/>
      <c r="G48" s="65">
        <f t="shared" si="0"/>
        <v>0</v>
      </c>
      <c r="H48" s="65">
        <f t="shared" si="1"/>
        <v>0</v>
      </c>
    </row>
    <row r="49" spans="1:8" ht="22.5" customHeight="1" x14ac:dyDescent="0.2">
      <c r="A49" s="128" t="s">
        <v>263</v>
      </c>
      <c r="B49" s="128"/>
      <c r="C49" s="39" t="s">
        <v>264</v>
      </c>
      <c r="D49" s="30">
        <f>D6+D19+D46</f>
        <v>198320</v>
      </c>
      <c r="E49" s="116">
        <f>SUM(E6+E19+E46)</f>
        <v>47815</v>
      </c>
      <c r="F49" s="116"/>
      <c r="G49" s="65">
        <f t="shared" si="0"/>
        <v>198320</v>
      </c>
      <c r="H49" s="65">
        <f t="shared" si="1"/>
        <v>47815</v>
      </c>
    </row>
    <row r="51" spans="1:8" ht="11.25" customHeight="1" x14ac:dyDescent="0.2">
      <c r="A51" s="1"/>
      <c r="B51" s="1"/>
    </row>
    <row r="52" spans="1:8" ht="11.25" customHeight="1" x14ac:dyDescent="0.2">
      <c r="A52" s="1"/>
      <c r="B52" s="1"/>
    </row>
  </sheetData>
  <mergeCells count="59">
    <mergeCell ref="A49:B49"/>
    <mergeCell ref="E49:F49"/>
    <mergeCell ref="A46:B46"/>
    <mergeCell ref="E46:F46"/>
    <mergeCell ref="A47:A48"/>
    <mergeCell ref="E47:F47"/>
    <mergeCell ref="E48:F48"/>
    <mergeCell ref="A42:A45"/>
    <mergeCell ref="E42:F42"/>
    <mergeCell ref="E43:F43"/>
    <mergeCell ref="E44:F44"/>
    <mergeCell ref="E45:F45"/>
    <mergeCell ref="A32:A4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24:A31"/>
    <mergeCell ref="E24:F24"/>
    <mergeCell ref="E25:F25"/>
    <mergeCell ref="E26:F26"/>
    <mergeCell ref="E27:F27"/>
    <mergeCell ref="E28:F28"/>
    <mergeCell ref="E29:F29"/>
    <mergeCell ref="E30:F30"/>
    <mergeCell ref="E31:F31"/>
    <mergeCell ref="E17:F17"/>
    <mergeCell ref="E18:F18"/>
    <mergeCell ref="A19:B19"/>
    <mergeCell ref="E19:F19"/>
    <mergeCell ref="A20:A23"/>
    <mergeCell ref="E20:F20"/>
    <mergeCell ref="E21:F21"/>
    <mergeCell ref="E22:F22"/>
    <mergeCell ref="E23:F23"/>
    <mergeCell ref="A13:A16"/>
    <mergeCell ref="E13:F13"/>
    <mergeCell ref="E14:F14"/>
    <mergeCell ref="E15:F15"/>
    <mergeCell ref="E16:F16"/>
    <mergeCell ref="A7:A12"/>
    <mergeCell ref="E7:F7"/>
    <mergeCell ref="E8:F8"/>
    <mergeCell ref="E9:F9"/>
    <mergeCell ref="E10:F10"/>
    <mergeCell ref="E11:F11"/>
    <mergeCell ref="E12:F12"/>
    <mergeCell ref="A4:B4"/>
    <mergeCell ref="E4:F4"/>
    <mergeCell ref="A5:B5"/>
    <mergeCell ref="E5:F5"/>
    <mergeCell ref="A6:B6"/>
    <mergeCell ref="E6:F6"/>
  </mergeCells>
  <pageMargins left="0.78749999999999998" right="0.78749999999999998" top="0.39374999999999999" bottom="0.39374999999999999" header="0.51180555555555496" footer="0.39374999999999999"/>
  <pageSetup paperSize="9" firstPageNumber="3" orientation="portrait" useFirstPageNumber="1" horizontalDpi="300" verticalDpi="3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UVOD</vt:lpstr>
      <vt:lpstr>AKTIVA</vt:lpstr>
      <vt:lpstr>PASIVA</vt:lpstr>
      <vt:lpstr>AKTIVA!Oblasť_tlače</vt:lpstr>
      <vt:lpstr>PASIVA!Oblasť_tlače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Boss</dc:creator>
  <dc:description/>
  <cp:lastModifiedBy>Minarova</cp:lastModifiedBy>
  <cp:revision>0</cp:revision>
  <cp:lastPrinted>2013-12-30T15:50:47Z</cp:lastPrinted>
  <dcterms:created xsi:type="dcterms:W3CDTF">2001-12-25T14:06:39Z</dcterms:created>
  <dcterms:modified xsi:type="dcterms:W3CDTF">2024-03-24T07:44:01Z</dcterms:modified>
  <dc:language>sk-SK</dc:language>
</cp:coreProperties>
</file>