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amky_k_MUZ" sheetId="1" r:id="rId1"/>
  </sheets>
  <definedNames>
    <definedName name="_xlnm._FilterDatabase" localSheetId="0" hidden="1">Poznamky_k_MUZ!$CB$1:$CB$692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Poznamky_k_MUZ!$B$2:$BZ$692</definedName>
  </definedNames>
  <calcPr calcId="124519" calcMode="manual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2" i="1"/>
  <c r="DA692" s="1"/>
  <c r="CB692" s="1"/>
  <c r="CZ691"/>
  <c r="CX691"/>
  <c r="CW691"/>
  <c r="DA691" s="1"/>
  <c r="CB691" s="1"/>
  <c r="CZ690"/>
  <c r="CX690"/>
  <c r="CW690"/>
  <c r="DA690" s="1"/>
  <c r="CB690" s="1"/>
  <c r="CZ689"/>
  <c r="CX689"/>
  <c r="CW689"/>
  <c r="CZ688"/>
  <c r="CX688"/>
  <c r="CW688"/>
  <c r="CZ687"/>
  <c r="CX687"/>
  <c r="CW687"/>
  <c r="DA686"/>
  <c r="CZ686"/>
  <c r="CX686"/>
  <c r="CW686"/>
  <c r="CB686"/>
  <c r="CZ685"/>
  <c r="CX685"/>
  <c r="CX684" s="1"/>
  <c r="CW685"/>
  <c r="CZ684"/>
  <c r="CW684"/>
  <c r="CZ683"/>
  <c r="CX683"/>
  <c r="CW683"/>
  <c r="DA683" s="1"/>
  <c r="CB683" s="1"/>
  <c r="CZ682"/>
  <c r="CX682"/>
  <c r="CW682"/>
  <c r="DA682" s="1"/>
  <c r="CB682" s="1"/>
  <c r="CZ681"/>
  <c r="CX681"/>
  <c r="CW681"/>
  <c r="DA681" s="1"/>
  <c r="CB681" s="1"/>
  <c r="CZ680"/>
  <c r="CX680"/>
  <c r="CW680"/>
  <c r="DA680" s="1"/>
  <c r="CB680" s="1"/>
  <c r="CZ679"/>
  <c r="CX679"/>
  <c r="CW679"/>
  <c r="DA679" s="1"/>
  <c r="CB679" s="1"/>
  <c r="CZ678"/>
  <c r="CX678"/>
  <c r="CX676" s="1"/>
  <c r="CW678"/>
  <c r="DA678" s="1"/>
  <c r="CB678" s="1"/>
  <c r="CZ677"/>
  <c r="CX677"/>
  <c r="CW677"/>
  <c r="CZ676"/>
  <c r="CW676"/>
  <c r="CZ675"/>
  <c r="CX675"/>
  <c r="CW675"/>
  <c r="DA674"/>
  <c r="CB674" s="1"/>
  <c r="CZ674"/>
  <c r="CX674"/>
  <c r="CW674"/>
  <c r="CZ673"/>
  <c r="CX673"/>
  <c r="CW673"/>
  <c r="DA673" s="1"/>
  <c r="CB673" s="1"/>
  <c r="CZ672"/>
  <c r="CX672"/>
  <c r="CW672"/>
  <c r="DA672" s="1"/>
  <c r="CB672" s="1"/>
  <c r="CZ671"/>
  <c r="CX671"/>
  <c r="CW671"/>
  <c r="DA670"/>
  <c r="CZ670"/>
  <c r="CX670"/>
  <c r="CX668" s="1"/>
  <c r="CX666" s="1"/>
  <c r="CW670"/>
  <c r="CB670"/>
  <c r="CZ669"/>
  <c r="CX669"/>
  <c r="CW669"/>
  <c r="DA669" s="1"/>
  <c r="CB669" s="1"/>
  <c r="CZ668"/>
  <c r="CW668"/>
  <c r="CZ667"/>
  <c r="CW667"/>
  <c r="B667"/>
  <c r="CZ666"/>
  <c r="CW666"/>
  <c r="CZ665"/>
  <c r="CW665"/>
  <c r="DA665" s="1"/>
  <c r="CB665" s="1"/>
  <c r="CZ664"/>
  <c r="CW664"/>
  <c r="DA664" s="1"/>
  <c r="CB664" s="1"/>
  <c r="CZ663"/>
  <c r="CW663"/>
  <c r="DA663" s="1"/>
  <c r="CB663" s="1"/>
  <c r="CZ662"/>
  <c r="CW662"/>
  <c r="DA662" s="1"/>
  <c r="CB662" s="1"/>
  <c r="CZ661"/>
  <c r="CW661"/>
  <c r="DA661" s="1"/>
  <c r="CB661" s="1"/>
  <c r="CZ660"/>
  <c r="CX660"/>
  <c r="CW660"/>
  <c r="DA660" s="1"/>
  <c r="CB660" s="1"/>
  <c r="CZ659"/>
  <c r="CX659"/>
  <c r="CW659"/>
  <c r="CZ658"/>
  <c r="CX658"/>
  <c r="CW658"/>
  <c r="DA658" s="1"/>
  <c r="CB658" s="1"/>
  <c r="CZ657"/>
  <c r="CX657"/>
  <c r="CW657"/>
  <c r="CZ656"/>
  <c r="CX656"/>
  <c r="CW656"/>
  <c r="CZ655"/>
  <c r="CX655"/>
  <c r="DA655" s="1"/>
  <c r="CB655" s="1"/>
  <c r="CW655"/>
  <c r="CZ654"/>
  <c r="CW654"/>
  <c r="CZ653"/>
  <c r="CX653"/>
  <c r="CW653"/>
  <c r="CZ652"/>
  <c r="CX652"/>
  <c r="CW652"/>
  <c r="DA652" s="1"/>
  <c r="CB652" s="1"/>
  <c r="CZ651"/>
  <c r="CX651"/>
  <c r="CW651"/>
  <c r="CZ650"/>
  <c r="CW650"/>
  <c r="BM650"/>
  <c r="AY650"/>
  <c r="AK650"/>
  <c r="CZ649"/>
  <c r="CW649"/>
  <c r="CZ648"/>
  <c r="CW648"/>
  <c r="CZ647"/>
  <c r="CW647"/>
  <c r="CZ646"/>
  <c r="CX646"/>
  <c r="CX648" s="1"/>
  <c r="CW646"/>
  <c r="CZ645"/>
  <c r="CW645"/>
  <c r="AK645"/>
  <c r="CZ644"/>
  <c r="CW644"/>
  <c r="CZ643"/>
  <c r="CW643"/>
  <c r="CZ642"/>
  <c r="CW642"/>
  <c r="CZ641"/>
  <c r="CW641"/>
  <c r="CZ640"/>
  <c r="CW640"/>
  <c r="CZ639"/>
  <c r="CX639"/>
  <c r="CW639"/>
  <c r="CZ638"/>
  <c r="CX638"/>
  <c r="DA638" s="1"/>
  <c r="CB638" s="1"/>
  <c r="CW638"/>
  <c r="CZ637"/>
  <c r="CX637"/>
  <c r="CW637"/>
  <c r="DA637" s="1"/>
  <c r="CB637" s="1"/>
  <c r="CZ636"/>
  <c r="CX636"/>
  <c r="CW636"/>
  <c r="DA636" s="1"/>
  <c r="CB636" s="1"/>
  <c r="CZ635"/>
  <c r="CX635"/>
  <c r="CW635"/>
  <c r="CZ634"/>
  <c r="CX634"/>
  <c r="DA634" s="1"/>
  <c r="CB634" s="1"/>
  <c r="CW634"/>
  <c r="CZ633"/>
  <c r="CX633"/>
  <c r="CW633"/>
  <c r="CZ632"/>
  <c r="CX632"/>
  <c r="CW632"/>
  <c r="CZ631"/>
  <c r="CX631"/>
  <c r="DA631" s="1"/>
  <c r="CB631" s="1"/>
  <c r="CW631"/>
  <c r="DA630"/>
  <c r="CB630" s="1"/>
  <c r="CZ630"/>
  <c r="CX630"/>
  <c r="CW630"/>
  <c r="CZ629"/>
  <c r="CX629"/>
  <c r="CW629"/>
  <c r="DA629" s="1"/>
  <c r="CB629" s="1"/>
  <c r="CZ628"/>
  <c r="CX628"/>
  <c r="CW628"/>
  <c r="DA628" s="1"/>
  <c r="CB628" s="1"/>
  <c r="CZ627"/>
  <c r="CX627"/>
  <c r="DA627" s="1"/>
  <c r="CB627" s="1"/>
  <c r="CW627"/>
  <c r="CZ626"/>
  <c r="CX626"/>
  <c r="DA626" s="1"/>
  <c r="CB626" s="1"/>
  <c r="CW626"/>
  <c r="CZ625"/>
  <c r="CX625"/>
  <c r="CW625"/>
  <c r="DA625" s="1"/>
  <c r="CB625" s="1"/>
  <c r="CZ624"/>
  <c r="CX624"/>
  <c r="CW624"/>
  <c r="DA624" s="1"/>
  <c r="CB624" s="1"/>
  <c r="CZ623"/>
  <c r="CX623"/>
  <c r="CW623"/>
  <c r="CZ622"/>
  <c r="CX622"/>
  <c r="CW622"/>
  <c r="DA622" s="1"/>
  <c r="CB622" s="1"/>
  <c r="CZ621"/>
  <c r="CX621"/>
  <c r="CW621"/>
  <c r="CZ620"/>
  <c r="CX620"/>
  <c r="CW620"/>
  <c r="CZ619"/>
  <c r="CW619"/>
  <c r="B619"/>
  <c r="CZ618"/>
  <c r="CW618"/>
  <c r="DA618" s="1"/>
  <c r="CB618" s="1"/>
  <c r="CZ617"/>
  <c r="CW617"/>
  <c r="DA617" s="1"/>
  <c r="CB617" s="1"/>
  <c r="CZ616"/>
  <c r="CW616"/>
  <c r="DA616" s="1"/>
  <c r="CB616" s="1"/>
  <c r="CZ615"/>
  <c r="CW615"/>
  <c r="DA615" s="1"/>
  <c r="CB615" s="1"/>
  <c r="CZ614"/>
  <c r="CX614"/>
  <c r="CW614"/>
  <c r="CZ613"/>
  <c r="CX613"/>
  <c r="CW613"/>
  <c r="DA613" s="1"/>
  <c r="CB613" s="1"/>
  <c r="CZ612"/>
  <c r="CX612"/>
  <c r="CW612"/>
  <c r="DA612" s="1"/>
  <c r="CB612" s="1"/>
  <c r="CZ611"/>
  <c r="CX611"/>
  <c r="DA611" s="1"/>
  <c r="CB611" s="1"/>
  <c r="CW611"/>
  <c r="CZ610"/>
  <c r="CX610"/>
  <c r="CW610"/>
  <c r="CZ609"/>
  <c r="CX609"/>
  <c r="CW609"/>
  <c r="DA608"/>
  <c r="CB608" s="1"/>
  <c r="CZ608"/>
  <c r="CX608"/>
  <c r="CW608"/>
  <c r="CZ607"/>
  <c r="CX607"/>
  <c r="DA607" s="1"/>
  <c r="CB607" s="1"/>
  <c r="CW607"/>
  <c r="CZ606"/>
  <c r="CX606"/>
  <c r="CW606"/>
  <c r="DA606" s="1"/>
  <c r="CB606" s="1"/>
  <c r="CZ605"/>
  <c r="CX605"/>
  <c r="CW605"/>
  <c r="DA605" s="1"/>
  <c r="CB605" s="1"/>
  <c r="CZ604"/>
  <c r="CX604"/>
  <c r="CW604"/>
  <c r="DA604" s="1"/>
  <c r="CB604" s="1"/>
  <c r="CZ603"/>
  <c r="CX603"/>
  <c r="CW603"/>
  <c r="DA603" s="1"/>
  <c r="CB603" s="1"/>
  <c r="CZ602"/>
  <c r="CX602"/>
  <c r="CW602"/>
  <c r="CZ601"/>
  <c r="CX601"/>
  <c r="CW601"/>
  <c r="DA601" s="1"/>
  <c r="CB601" s="1"/>
  <c r="CZ600"/>
  <c r="CX600"/>
  <c r="CW600"/>
  <c r="DA600" s="1"/>
  <c r="CB600" s="1"/>
  <c r="CZ599"/>
  <c r="CX599"/>
  <c r="DA599" s="1"/>
  <c r="CB599" s="1"/>
  <c r="CW599"/>
  <c r="CZ598"/>
  <c r="CX598"/>
  <c r="CW598"/>
  <c r="CZ597"/>
  <c r="CX597"/>
  <c r="CW597"/>
  <c r="DA596"/>
  <c r="CB596" s="1"/>
  <c r="CZ596"/>
  <c r="CX596"/>
  <c r="CW596"/>
  <c r="CZ595"/>
  <c r="CX595"/>
  <c r="DA595" s="1"/>
  <c r="CB595" s="1"/>
  <c r="CW595"/>
  <c r="CZ594"/>
  <c r="CW594"/>
  <c r="CZ593"/>
  <c r="CW593"/>
  <c r="DA593" s="1"/>
  <c r="CB593" s="1"/>
  <c r="CZ592"/>
  <c r="CW592"/>
  <c r="DA592" s="1"/>
  <c r="CB592" s="1"/>
  <c r="CZ591"/>
  <c r="CX591"/>
  <c r="CZ590"/>
  <c r="CX590"/>
  <c r="CZ589"/>
  <c r="CX589"/>
  <c r="CZ588"/>
  <c r="CX588"/>
  <c r="CZ587"/>
  <c r="CX587"/>
  <c r="CZ586"/>
  <c r="CX586"/>
  <c r="CZ585"/>
  <c r="CX585"/>
  <c r="CZ584"/>
  <c r="CX584"/>
  <c r="CZ583"/>
  <c r="CX583"/>
  <c r="CZ582"/>
  <c r="CX582"/>
  <c r="CZ581"/>
  <c r="CX581"/>
  <c r="CZ580"/>
  <c r="CX580"/>
  <c r="CZ579"/>
  <c r="CX579"/>
  <c r="CZ578"/>
  <c r="CX578"/>
  <c r="CZ577"/>
  <c r="CX577"/>
  <c r="CZ576"/>
  <c r="CX576"/>
  <c r="CZ575"/>
  <c r="CX575"/>
  <c r="CZ574"/>
  <c r="CX574"/>
  <c r="CZ573"/>
  <c r="CX573"/>
  <c r="CZ572"/>
  <c r="CX572"/>
  <c r="CZ571"/>
  <c r="CZ570"/>
  <c r="CW570"/>
  <c r="CZ569"/>
  <c r="CW569"/>
  <c r="CZ568"/>
  <c r="CX568"/>
  <c r="CW568"/>
  <c r="CZ567"/>
  <c r="CX567"/>
  <c r="CW567"/>
  <c r="CZ566"/>
  <c r="CX566"/>
  <c r="CW566"/>
  <c r="DA566" s="1"/>
  <c r="CB566" s="1"/>
  <c r="CZ565"/>
  <c r="CX565"/>
  <c r="DA565" s="1"/>
  <c r="CB565" s="1"/>
  <c r="CW565"/>
  <c r="CZ564"/>
  <c r="CX564"/>
  <c r="CW564"/>
  <c r="CZ563"/>
  <c r="CX563"/>
  <c r="DA563" s="1"/>
  <c r="CB563" s="1"/>
  <c r="CW563"/>
  <c r="DA562"/>
  <c r="CB562" s="1"/>
  <c r="CZ562"/>
  <c r="CX562"/>
  <c r="CW562"/>
  <c r="CZ561"/>
  <c r="CX561"/>
  <c r="CW561"/>
  <c r="DA561" s="1"/>
  <c r="CB561" s="1"/>
  <c r="CZ560"/>
  <c r="CX560"/>
  <c r="CW560"/>
  <c r="DA560" s="1"/>
  <c r="CB560" s="1"/>
  <c r="CZ559"/>
  <c r="CX559"/>
  <c r="CW559"/>
  <c r="CZ558"/>
  <c r="CX558"/>
  <c r="CW558"/>
  <c r="DA558" s="1"/>
  <c r="CB558" s="1"/>
  <c r="CZ557"/>
  <c r="CX557"/>
  <c r="CW557"/>
  <c r="DA557" s="1"/>
  <c r="CB557" s="1"/>
  <c r="CZ556"/>
  <c r="CX556"/>
  <c r="CW556"/>
  <c r="CZ555"/>
  <c r="CX555"/>
  <c r="CW555"/>
  <c r="CZ554"/>
  <c r="CW554"/>
  <c r="CZ553"/>
  <c r="CW553"/>
  <c r="CZ552"/>
  <c r="CW552"/>
  <c r="CZ551"/>
  <c r="CW551"/>
  <c r="B551"/>
  <c r="CZ550"/>
  <c r="CW550"/>
  <c r="DA550" s="1"/>
  <c r="CB550" s="1"/>
  <c r="CZ549"/>
  <c r="CW549"/>
  <c r="DA549" s="1"/>
  <c r="CB549" s="1"/>
  <c r="CZ548"/>
  <c r="CW548"/>
  <c r="CZ547"/>
  <c r="CX547"/>
  <c r="CW547"/>
  <c r="DA547" s="1"/>
  <c r="CB547" s="1"/>
  <c r="CZ546"/>
  <c r="CX546"/>
  <c r="CW546"/>
  <c r="DA545"/>
  <c r="CB545" s="1"/>
  <c r="CZ545"/>
  <c r="CX545"/>
  <c r="CW545"/>
  <c r="DA544"/>
  <c r="CB544" s="1"/>
  <c r="CZ544"/>
  <c r="CX544"/>
  <c r="CW544"/>
  <c r="CZ543"/>
  <c r="CX543"/>
  <c r="CW543"/>
  <c r="DA543" s="1"/>
  <c r="CB543" s="1"/>
  <c r="CZ542"/>
  <c r="CX542"/>
  <c r="CW542"/>
  <c r="CZ541"/>
  <c r="CX541"/>
  <c r="CW541"/>
  <c r="DA541" s="1"/>
  <c r="CB541" s="1"/>
  <c r="CZ540"/>
  <c r="CX540"/>
  <c r="CW540"/>
  <c r="DA540" s="1"/>
  <c r="CB540" s="1"/>
  <c r="CZ539"/>
  <c r="CX539"/>
  <c r="CX548" s="1"/>
  <c r="CW539"/>
  <c r="CZ538"/>
  <c r="CW538"/>
  <c r="CZ537"/>
  <c r="CW537"/>
  <c r="CZ536"/>
  <c r="CW536"/>
  <c r="CZ535"/>
  <c r="CW535"/>
  <c r="CZ534"/>
  <c r="CW534"/>
  <c r="CZ533"/>
  <c r="CW533"/>
  <c r="DA532"/>
  <c r="CB532" s="1"/>
  <c r="CZ532"/>
  <c r="CX532"/>
  <c r="CW532"/>
  <c r="CZ531"/>
  <c r="CX531"/>
  <c r="CW531"/>
  <c r="DA531" s="1"/>
  <c r="CB531" s="1"/>
  <c r="CZ530"/>
  <c r="CX530"/>
  <c r="CW530"/>
  <c r="CZ529"/>
  <c r="CX529"/>
  <c r="CW529"/>
  <c r="DA529" s="1"/>
  <c r="CB529" s="1"/>
  <c r="CZ528"/>
  <c r="CX528"/>
  <c r="CW528"/>
  <c r="DA528" s="1"/>
  <c r="CB528" s="1"/>
  <c r="CZ527"/>
  <c r="CX527"/>
  <c r="CW527"/>
  <c r="CZ526"/>
  <c r="CX526"/>
  <c r="DA526" s="1"/>
  <c r="CB526" s="1"/>
  <c r="CW526"/>
  <c r="DA525"/>
  <c r="CB525" s="1"/>
  <c r="CZ525"/>
  <c r="CX525"/>
  <c r="CW525"/>
  <c r="CZ524"/>
  <c r="CX524"/>
  <c r="DA524" s="1"/>
  <c r="CB524" s="1"/>
  <c r="CW524"/>
  <c r="CZ523"/>
  <c r="CX523"/>
  <c r="CW523"/>
  <c r="DA523" s="1"/>
  <c r="CB523" s="1"/>
  <c r="CZ522"/>
  <c r="CX522"/>
  <c r="CW522"/>
  <c r="DA521"/>
  <c r="CB521" s="1"/>
  <c r="CZ521"/>
  <c r="CX521"/>
  <c r="CW521"/>
  <c r="DA520"/>
  <c r="CB520" s="1"/>
  <c r="CZ520"/>
  <c r="CX520"/>
  <c r="CW520"/>
  <c r="CZ519"/>
  <c r="CX519"/>
  <c r="CW519"/>
  <c r="DA519" s="1"/>
  <c r="CB519" s="1"/>
  <c r="CZ518"/>
  <c r="CX518"/>
  <c r="CW518"/>
  <c r="CZ517"/>
  <c r="CX517"/>
  <c r="CW517"/>
  <c r="DA517" s="1"/>
  <c r="CB517" s="1"/>
  <c r="CZ516"/>
  <c r="CX516"/>
  <c r="CW516"/>
  <c r="DA516" s="1"/>
  <c r="CB516" s="1"/>
  <c r="CZ515"/>
  <c r="CX515"/>
  <c r="CW515"/>
  <c r="CZ514"/>
  <c r="CX514"/>
  <c r="DA514" s="1"/>
  <c r="CB514" s="1"/>
  <c r="CW514"/>
  <c r="DA513"/>
  <c r="CB513" s="1"/>
  <c r="CZ513"/>
  <c r="CX513"/>
  <c r="CW513"/>
  <c r="CZ512"/>
  <c r="CW512"/>
  <c r="B512"/>
  <c r="CZ511"/>
  <c r="CW511"/>
  <c r="DA511" s="1"/>
  <c r="CB511" s="1"/>
  <c r="CZ510"/>
  <c r="CZ509"/>
  <c r="CZ508"/>
  <c r="CZ507"/>
  <c r="CW507"/>
  <c r="AK507"/>
  <c r="BO507" s="1"/>
  <c r="CZ506"/>
  <c r="CX506"/>
  <c r="CW506"/>
  <c r="DA506" s="1"/>
  <c r="CB506" s="1"/>
  <c r="AK506"/>
  <c r="BO506" s="1"/>
  <c r="CZ505"/>
  <c r="CX505"/>
  <c r="CW505"/>
  <c r="DA505" s="1"/>
  <c r="CB505" s="1"/>
  <c r="AK505"/>
  <c r="BO505" s="1"/>
  <c r="CZ504"/>
  <c r="CX504"/>
  <c r="DA504" s="1"/>
  <c r="CB504" s="1"/>
  <c r="CW504"/>
  <c r="BO504"/>
  <c r="AK504"/>
  <c r="CZ503"/>
  <c r="CX503"/>
  <c r="DA503" s="1"/>
  <c r="CB503" s="1"/>
  <c r="CW503"/>
  <c r="AK503"/>
  <c r="BO503" s="1"/>
  <c r="CZ502"/>
  <c r="CX502"/>
  <c r="CW502"/>
  <c r="DA502" s="1"/>
  <c r="CB502" s="1"/>
  <c r="AK502"/>
  <c r="BO502" s="1"/>
  <c r="CZ501"/>
  <c r="CX501"/>
  <c r="CW501"/>
  <c r="DA501" s="1"/>
  <c r="CB501" s="1"/>
  <c r="AK501"/>
  <c r="BO501" s="1"/>
  <c r="CZ500"/>
  <c r="CX500"/>
  <c r="DA500" s="1"/>
  <c r="CB500" s="1"/>
  <c r="CW500"/>
  <c r="BO500"/>
  <c r="AK500"/>
  <c r="CZ499"/>
  <c r="CX499"/>
  <c r="CW499"/>
  <c r="AK499"/>
  <c r="BO499" s="1"/>
  <c r="CZ498"/>
  <c r="CX498"/>
  <c r="CW498"/>
  <c r="DA498" s="1"/>
  <c r="CB498" s="1"/>
  <c r="AK498"/>
  <c r="BO498" s="1"/>
  <c r="CZ497"/>
  <c r="CW497"/>
  <c r="CZ496"/>
  <c r="CW496"/>
  <c r="CZ495"/>
  <c r="CW495"/>
  <c r="BO495"/>
  <c r="AB495"/>
  <c r="CZ494"/>
  <c r="CX494"/>
  <c r="CW494"/>
  <c r="DA494" s="1"/>
  <c r="CB494" s="1"/>
  <c r="BO494"/>
  <c r="AB494"/>
  <c r="DA493"/>
  <c r="CZ493"/>
  <c r="CX493"/>
  <c r="CW493"/>
  <c r="CB493"/>
  <c r="BO493"/>
  <c r="AB493"/>
  <c r="CZ492"/>
  <c r="CX492"/>
  <c r="DA492" s="1"/>
  <c r="CB492" s="1"/>
  <c r="CW492"/>
  <c r="BO492"/>
  <c r="AB492"/>
  <c r="CZ491"/>
  <c r="CX491"/>
  <c r="CW491"/>
  <c r="BO491"/>
  <c r="AB491"/>
  <c r="CZ490"/>
  <c r="CX490"/>
  <c r="CW490"/>
  <c r="DA490" s="1"/>
  <c r="CB490" s="1"/>
  <c r="BO490"/>
  <c r="AB490"/>
  <c r="DA489"/>
  <c r="CZ489"/>
  <c r="CX489"/>
  <c r="CW489"/>
  <c r="CB489"/>
  <c r="BO489"/>
  <c r="AB489"/>
  <c r="CZ488"/>
  <c r="CX488"/>
  <c r="DA488" s="1"/>
  <c r="CB488" s="1"/>
  <c r="CW488"/>
  <c r="BO488"/>
  <c r="AB488"/>
  <c r="CZ487"/>
  <c r="CX487"/>
  <c r="CW487"/>
  <c r="BO487"/>
  <c r="AB487"/>
  <c r="CZ486"/>
  <c r="CX486"/>
  <c r="CW486"/>
  <c r="DA486" s="1"/>
  <c r="CB486" s="1"/>
  <c r="BO486"/>
  <c r="AB486"/>
  <c r="CZ485"/>
  <c r="CW485"/>
  <c r="CZ484"/>
  <c r="CW484"/>
  <c r="CZ483"/>
  <c r="CW483"/>
  <c r="AF483"/>
  <c r="BO483" s="1"/>
  <c r="CZ482"/>
  <c r="CX482"/>
  <c r="CW482"/>
  <c r="DA482" s="1"/>
  <c r="CB482" s="1"/>
  <c r="AF482"/>
  <c r="BO482" s="1"/>
  <c r="CZ481"/>
  <c r="CX481"/>
  <c r="CW481"/>
  <c r="DA481" s="1"/>
  <c r="CB481" s="1"/>
  <c r="AF481"/>
  <c r="BO481" s="1"/>
  <c r="CZ480"/>
  <c r="CX480"/>
  <c r="CW480"/>
  <c r="DA480" s="1"/>
  <c r="CB480" s="1"/>
  <c r="BO480"/>
  <c r="AF480"/>
  <c r="CZ479"/>
  <c r="CX479"/>
  <c r="DA479" s="1"/>
  <c r="CB479" s="1"/>
  <c r="CW479"/>
  <c r="AF479"/>
  <c r="BO479" s="1"/>
  <c r="CZ478"/>
  <c r="CX478"/>
  <c r="CW478"/>
  <c r="DA478" s="1"/>
  <c r="CB478" s="1"/>
  <c r="AF478"/>
  <c r="BO478" s="1"/>
  <c r="CZ477"/>
  <c r="CX477"/>
  <c r="DA477" s="1"/>
  <c r="CB477" s="1"/>
  <c r="CW477"/>
  <c r="AF477"/>
  <c r="BO477" s="1"/>
  <c r="CZ476"/>
  <c r="CX476"/>
  <c r="CW476"/>
  <c r="DA476" s="1"/>
  <c r="CB476" s="1"/>
  <c r="BO476"/>
  <c r="AF476"/>
  <c r="CZ475"/>
  <c r="CX475"/>
  <c r="CW475"/>
  <c r="AF475"/>
  <c r="BO475" s="1"/>
  <c r="CZ474"/>
  <c r="CX474"/>
  <c r="CW474"/>
  <c r="DA474" s="1"/>
  <c r="CB474" s="1"/>
  <c r="AF474"/>
  <c r="BO474" s="1"/>
  <c r="CZ473"/>
  <c r="CW473"/>
  <c r="CZ472"/>
  <c r="CW472"/>
  <c r="CZ471"/>
  <c r="CW471"/>
  <c r="AF471"/>
  <c r="BO471" s="1"/>
  <c r="CZ470"/>
  <c r="CX470"/>
  <c r="CW470"/>
  <c r="AF470"/>
  <c r="BO470" s="1"/>
  <c r="CZ469"/>
  <c r="CX469"/>
  <c r="DA469" s="1"/>
  <c r="CB469" s="1"/>
  <c r="CW469"/>
  <c r="AF469"/>
  <c r="BO469" s="1"/>
  <c r="CZ468"/>
  <c r="CX468"/>
  <c r="CW468"/>
  <c r="DA468" s="1"/>
  <c r="CB468" s="1"/>
  <c r="AF468"/>
  <c r="BO468" s="1"/>
  <c r="CZ467"/>
  <c r="CX467"/>
  <c r="DA467" s="1"/>
  <c r="CB467" s="1"/>
  <c r="CW467"/>
  <c r="AF467"/>
  <c r="BO467" s="1"/>
  <c r="CZ466"/>
  <c r="CX466"/>
  <c r="CW466"/>
  <c r="AF466"/>
  <c r="BO466" s="1"/>
  <c r="DA465"/>
  <c r="CB465" s="1"/>
  <c r="CZ465"/>
  <c r="CX465"/>
  <c r="CW465"/>
  <c r="AF465"/>
  <c r="BO465" s="1"/>
  <c r="CZ464"/>
  <c r="CX464"/>
  <c r="DA464" s="1"/>
  <c r="CB464" s="1"/>
  <c r="CW464"/>
  <c r="AF464"/>
  <c r="BO464" s="1"/>
  <c r="CZ463"/>
  <c r="CX463"/>
  <c r="CW463"/>
  <c r="AF463"/>
  <c r="BO463" s="1"/>
  <c r="CZ462"/>
  <c r="CX462"/>
  <c r="CW462"/>
  <c r="AF462"/>
  <c r="BO462" s="1"/>
  <c r="CZ461"/>
  <c r="CW461"/>
  <c r="CZ460"/>
  <c r="CW460"/>
  <c r="CZ459"/>
  <c r="CW459"/>
  <c r="CZ458"/>
  <c r="CW458"/>
  <c r="CZ457"/>
  <c r="CW457"/>
  <c r="CZ456"/>
  <c r="CX456"/>
  <c r="CW456"/>
  <c r="CZ455"/>
  <c r="CX455"/>
  <c r="CW455"/>
  <c r="CZ454"/>
  <c r="CX454"/>
  <c r="CW454"/>
  <c r="DA454" s="1"/>
  <c r="CB454" s="1"/>
  <c r="CZ453"/>
  <c r="CX453"/>
  <c r="DA453" s="1"/>
  <c r="CB453" s="1"/>
  <c r="CW453"/>
  <c r="CZ452"/>
  <c r="CX452"/>
  <c r="CW452"/>
  <c r="CZ451"/>
  <c r="CX451"/>
  <c r="DA451" s="1"/>
  <c r="CB451" s="1"/>
  <c r="CW451"/>
  <c r="DA450"/>
  <c r="CB450" s="1"/>
  <c r="CZ450"/>
  <c r="CX450"/>
  <c r="CW450"/>
  <c r="CZ449"/>
  <c r="CX449"/>
  <c r="CW449"/>
  <c r="DA449" s="1"/>
  <c r="CB449" s="1"/>
  <c r="CZ448"/>
  <c r="CX448"/>
  <c r="CW448"/>
  <c r="DA448" s="1"/>
  <c r="CB448" s="1"/>
  <c r="CZ447"/>
  <c r="CX447"/>
  <c r="CW447"/>
  <c r="CZ446"/>
  <c r="CX446"/>
  <c r="CW446"/>
  <c r="DA446" s="1"/>
  <c r="CB446" s="1"/>
  <c r="CZ445"/>
  <c r="CX445"/>
  <c r="CW445"/>
  <c r="DA445" s="1"/>
  <c r="CB445" s="1"/>
  <c r="CZ444"/>
  <c r="CX444"/>
  <c r="CW444"/>
  <c r="CZ443"/>
  <c r="CX443"/>
  <c r="CW443"/>
  <c r="CZ442"/>
  <c r="CX442"/>
  <c r="CW442"/>
  <c r="DA442" s="1"/>
  <c r="CB442" s="1"/>
  <c r="CZ441"/>
  <c r="CX441"/>
  <c r="DA441" s="1"/>
  <c r="CB441" s="1"/>
  <c r="CW441"/>
  <c r="CZ440"/>
  <c r="CX440"/>
  <c r="CW440"/>
  <c r="CZ439"/>
  <c r="CX439"/>
  <c r="CW439"/>
  <c r="DA438"/>
  <c r="CB438" s="1"/>
  <c r="CZ438"/>
  <c r="CX438"/>
  <c r="CW438"/>
  <c r="CZ437"/>
  <c r="CX437"/>
  <c r="CW437"/>
  <c r="DA437" s="1"/>
  <c r="CB437" s="1"/>
  <c r="CZ436"/>
  <c r="CW436"/>
  <c r="B436"/>
  <c r="CZ435"/>
  <c r="CW435"/>
  <c r="DA435" s="1"/>
  <c r="CB435" s="1"/>
  <c r="S435"/>
  <c r="CZ434"/>
  <c r="CW434"/>
  <c r="DA434" s="1"/>
  <c r="CB434" s="1"/>
  <c r="CZ433"/>
  <c r="CW433"/>
  <c r="DA433" s="1"/>
  <c r="CB433" s="1"/>
  <c r="CZ432"/>
  <c r="CW432"/>
  <c r="DA432" s="1"/>
  <c r="CB432" s="1"/>
  <c r="CZ431"/>
  <c r="CW431"/>
  <c r="CZ430"/>
  <c r="CX430"/>
  <c r="CW430"/>
  <c r="DA430" s="1"/>
  <c r="CB430" s="1"/>
  <c r="CZ429"/>
  <c r="CX429"/>
  <c r="CW429"/>
  <c r="CZ428"/>
  <c r="CX428"/>
  <c r="DA428" s="1"/>
  <c r="CB428" s="1"/>
  <c r="CW428"/>
  <c r="DA427"/>
  <c r="CB427" s="1"/>
  <c r="CZ427"/>
  <c r="CX427"/>
  <c r="CW427"/>
  <c r="CZ426"/>
  <c r="CX426"/>
  <c r="CW426"/>
  <c r="DA426" s="1"/>
  <c r="CB426" s="1"/>
  <c r="CZ425"/>
  <c r="CX425"/>
  <c r="CW425"/>
  <c r="CZ424"/>
  <c r="CX424"/>
  <c r="DA424" s="1"/>
  <c r="CB424" s="1"/>
  <c r="CW424"/>
  <c r="DA423"/>
  <c r="CB423" s="1"/>
  <c r="CZ423"/>
  <c r="CX423"/>
  <c r="CW423"/>
  <c r="CZ422"/>
  <c r="CX422"/>
  <c r="CW422"/>
  <c r="CZ421"/>
  <c r="CW421"/>
  <c r="CZ420"/>
  <c r="CW420"/>
  <c r="CZ419"/>
  <c r="CW419"/>
  <c r="CZ418"/>
  <c r="CW418"/>
  <c r="CZ417"/>
  <c r="CX417"/>
  <c r="DA417" s="1"/>
  <c r="CB417" s="1"/>
  <c r="CW417"/>
  <c r="DA416"/>
  <c r="CZ416"/>
  <c r="CX416"/>
  <c r="CW416"/>
  <c r="CB416"/>
  <c r="DA415"/>
  <c r="CB415" s="1"/>
  <c r="CZ415"/>
  <c r="CX415"/>
  <c r="CW415"/>
  <c r="CZ414"/>
  <c r="CX414"/>
  <c r="CW414"/>
  <c r="CZ413"/>
  <c r="CX413"/>
  <c r="DA413" s="1"/>
  <c r="CB413" s="1"/>
  <c r="CW413"/>
  <c r="DA412"/>
  <c r="CZ412"/>
  <c r="CX412"/>
  <c r="CW412"/>
  <c r="CB412"/>
  <c r="CZ411"/>
  <c r="CX411"/>
  <c r="CW411"/>
  <c r="DA411" s="1"/>
  <c r="CB411" s="1"/>
  <c r="CZ410"/>
  <c r="CX410"/>
  <c r="CW410"/>
  <c r="DA410" s="1"/>
  <c r="CB410" s="1"/>
  <c r="CZ409"/>
  <c r="CX409"/>
  <c r="CW409"/>
  <c r="CZ408"/>
  <c r="CX408"/>
  <c r="DA408" s="1"/>
  <c r="CB408" s="1"/>
  <c r="CW408"/>
  <c r="DA407"/>
  <c r="CB407" s="1"/>
  <c r="CZ407"/>
  <c r="CX407"/>
  <c r="CW407"/>
  <c r="CZ406"/>
  <c r="CX406"/>
  <c r="CW406"/>
  <c r="DA406" s="1"/>
  <c r="CB406" s="1"/>
  <c r="CZ405"/>
  <c r="CX405"/>
  <c r="DA405" s="1"/>
  <c r="CB405" s="1"/>
  <c r="CW405"/>
  <c r="CZ404"/>
  <c r="CX404"/>
  <c r="DA404" s="1"/>
  <c r="CB404" s="1"/>
  <c r="CW404"/>
  <c r="DA403"/>
  <c r="CB403" s="1"/>
  <c r="CZ403"/>
  <c r="CX403"/>
  <c r="CW403"/>
  <c r="CZ402"/>
  <c r="CX402"/>
  <c r="CW402"/>
  <c r="CZ401"/>
  <c r="CX401"/>
  <c r="DA401" s="1"/>
  <c r="CB401" s="1"/>
  <c r="CW401"/>
  <c r="DA400"/>
  <c r="CZ400"/>
  <c r="CX400"/>
  <c r="CW400"/>
  <c r="CB400"/>
  <c r="CZ399"/>
  <c r="CX399"/>
  <c r="CW399"/>
  <c r="DA399" s="1"/>
  <c r="CB399" s="1"/>
  <c r="CZ398"/>
  <c r="CX398"/>
  <c r="CX397" s="1"/>
  <c r="DA397" s="1"/>
  <c r="CB397" s="1"/>
  <c r="CW398"/>
  <c r="DA398" s="1"/>
  <c r="CB398" s="1"/>
  <c r="CZ397"/>
  <c r="CW397"/>
  <c r="CZ396"/>
  <c r="CW396"/>
  <c r="DA396" s="1"/>
  <c r="CB396" s="1"/>
  <c r="CZ395"/>
  <c r="CW395"/>
  <c r="DA395" s="1"/>
  <c r="CB395" s="1"/>
  <c r="CZ394"/>
  <c r="CW394"/>
  <c r="DA394" s="1"/>
  <c r="CB394" s="1"/>
  <c r="DA393"/>
  <c r="CB393" s="1"/>
  <c r="CZ393"/>
  <c r="CW393"/>
  <c r="CZ392"/>
  <c r="CX392"/>
  <c r="DA392" s="1"/>
  <c r="CB392" s="1"/>
  <c r="CW392"/>
  <c r="DA391"/>
  <c r="CB391" s="1"/>
  <c r="CZ391"/>
  <c r="CX391"/>
  <c r="CW391"/>
  <c r="CZ390"/>
  <c r="CX390"/>
  <c r="CW390"/>
  <c r="DA390" s="1"/>
  <c r="CB390" s="1"/>
  <c r="CZ389"/>
  <c r="CX389"/>
  <c r="DA389" s="1"/>
  <c r="CB389" s="1"/>
  <c r="CW389"/>
  <c r="AC389"/>
  <c r="DA388"/>
  <c r="CB388" s="1"/>
  <c r="CZ388"/>
  <c r="CX388"/>
  <c r="CW388"/>
  <c r="CZ387"/>
  <c r="CX387"/>
  <c r="CW387"/>
  <c r="DA387" s="1"/>
  <c r="CB387" s="1"/>
  <c r="B387"/>
  <c r="DA386"/>
  <c r="CB386" s="1"/>
  <c r="CZ386"/>
  <c r="CX386"/>
  <c r="CW386"/>
  <c r="CZ385"/>
  <c r="CX385"/>
  <c r="CW385"/>
  <c r="DA385" s="1"/>
  <c r="CB385" s="1"/>
  <c r="CZ384"/>
  <c r="CX384"/>
  <c r="CW384"/>
  <c r="DA384" s="1"/>
  <c r="CB384" s="1"/>
  <c r="CZ383"/>
  <c r="CX383"/>
  <c r="CX381" s="1"/>
  <c r="CW383"/>
  <c r="CZ382"/>
  <c r="CW382"/>
  <c r="AB382"/>
  <c r="CZ381"/>
  <c r="CW381"/>
  <c r="AB381"/>
  <c r="CZ380"/>
  <c r="CW380"/>
  <c r="CZ379"/>
  <c r="CW379"/>
  <c r="CZ378"/>
  <c r="CW378"/>
  <c r="CZ377"/>
  <c r="CW377"/>
  <c r="DA376"/>
  <c r="CB376" s="1"/>
  <c r="CZ376"/>
  <c r="CX376"/>
  <c r="CW376"/>
  <c r="DA375"/>
  <c r="CB375" s="1"/>
  <c r="CZ375"/>
  <c r="CX375"/>
  <c r="CW375"/>
  <c r="CZ374"/>
  <c r="CX374"/>
  <c r="CW374"/>
  <c r="DA374" s="1"/>
  <c r="CB374" s="1"/>
  <c r="CZ373"/>
  <c r="CX373"/>
  <c r="CW373"/>
  <c r="CZ372"/>
  <c r="CX372"/>
  <c r="CW372"/>
  <c r="DA372" s="1"/>
  <c r="CB372" s="1"/>
  <c r="CZ371"/>
  <c r="CX371"/>
  <c r="CW371"/>
  <c r="DA371" s="1"/>
  <c r="CB371" s="1"/>
  <c r="CZ370"/>
  <c r="CX370"/>
  <c r="CW370"/>
  <c r="CZ369"/>
  <c r="CX369"/>
  <c r="DA369" s="1"/>
  <c r="CB369" s="1"/>
  <c r="CW369"/>
  <c r="DA368"/>
  <c r="CB368" s="1"/>
  <c r="CZ368"/>
  <c r="CX368"/>
  <c r="CW368"/>
  <c r="CZ367"/>
  <c r="CX367"/>
  <c r="DA367" s="1"/>
  <c r="CB367" s="1"/>
  <c r="CW367"/>
  <c r="CZ366"/>
  <c r="CX366"/>
  <c r="CW366"/>
  <c r="DA366" s="1"/>
  <c r="CB366" s="1"/>
  <c r="CZ365"/>
  <c r="CX365"/>
  <c r="CW365"/>
  <c r="DA364"/>
  <c r="CB364" s="1"/>
  <c r="CZ364"/>
  <c r="CX364"/>
  <c r="CW364"/>
  <c r="DA363"/>
  <c r="CB363" s="1"/>
  <c r="CZ363"/>
  <c r="CX363"/>
  <c r="CW363"/>
  <c r="CZ362"/>
  <c r="CX362"/>
  <c r="CW362"/>
  <c r="DA362" s="1"/>
  <c r="CB362" s="1"/>
  <c r="CZ361"/>
  <c r="CX361"/>
  <c r="CW361"/>
  <c r="CZ360"/>
  <c r="CX360"/>
  <c r="CW360"/>
  <c r="DA360" s="1"/>
  <c r="CB360" s="1"/>
  <c r="CZ359"/>
  <c r="CX359"/>
  <c r="CW359"/>
  <c r="DA359" s="1"/>
  <c r="CB359" s="1"/>
  <c r="CZ358"/>
  <c r="CX358"/>
  <c r="CW358"/>
  <c r="CZ357"/>
  <c r="CX357"/>
  <c r="DA357" s="1"/>
  <c r="CB357" s="1"/>
  <c r="CW357"/>
  <c r="CZ356"/>
  <c r="CW356"/>
  <c r="B356"/>
  <c r="CZ355"/>
  <c r="CW355"/>
  <c r="DA355" s="1"/>
  <c r="CB355" s="1"/>
  <c r="CZ354"/>
  <c r="CW354"/>
  <c r="DA354" s="1"/>
  <c r="CB354" s="1"/>
  <c r="CZ353"/>
  <c r="CW353"/>
  <c r="DA353" s="1"/>
  <c r="CB353" s="1"/>
  <c r="CZ352"/>
  <c r="DA352" s="1"/>
  <c r="CB352" s="1"/>
  <c r="DA351"/>
  <c r="CB351" s="1"/>
  <c r="CZ351"/>
  <c r="CZ350"/>
  <c r="DA350" s="1"/>
  <c r="CB350" s="1"/>
  <c r="CZ349"/>
  <c r="CW349"/>
  <c r="DA349" s="1"/>
  <c r="CB349" s="1"/>
  <c r="CZ348"/>
  <c r="CX348"/>
  <c r="DA348" s="1"/>
  <c r="CB348" s="1"/>
  <c r="CW348"/>
  <c r="CZ347"/>
  <c r="CX347"/>
  <c r="CW347"/>
  <c r="DA347" s="1"/>
  <c r="CB347" s="1"/>
  <c r="DA346"/>
  <c r="CZ346"/>
  <c r="CX346"/>
  <c r="CW346"/>
  <c r="CB346"/>
  <c r="CZ345"/>
  <c r="CX345"/>
  <c r="CW345"/>
  <c r="DA345" s="1"/>
  <c r="CB345" s="1"/>
  <c r="CZ344"/>
  <c r="CX344"/>
  <c r="CW344"/>
  <c r="CZ343"/>
  <c r="CX343"/>
  <c r="DA343" s="1"/>
  <c r="CB343" s="1"/>
  <c r="CW343"/>
  <c r="DA342"/>
  <c r="CZ342"/>
  <c r="CX342"/>
  <c r="CW342"/>
  <c r="CB342"/>
  <c r="CZ341"/>
  <c r="CX341"/>
  <c r="CW341"/>
  <c r="CZ340"/>
  <c r="CX340"/>
  <c r="DA340" s="1"/>
  <c r="CB340" s="1"/>
  <c r="CW340"/>
  <c r="CZ339"/>
  <c r="CW339"/>
  <c r="DA339" s="1"/>
  <c r="CB339" s="1"/>
  <c r="CZ338"/>
  <c r="CW338"/>
  <c r="DA338" s="1"/>
  <c r="CB338" s="1"/>
  <c r="CZ337"/>
  <c r="CW337"/>
  <c r="DA337" s="1"/>
  <c r="CB337" s="1"/>
  <c r="B337"/>
  <c r="DA336"/>
  <c r="CB336" s="1"/>
  <c r="CZ336"/>
  <c r="CW336"/>
  <c r="DA335"/>
  <c r="CB335" s="1"/>
  <c r="CZ335"/>
  <c r="CW335"/>
  <c r="DA334"/>
  <c r="CB334" s="1"/>
  <c r="CZ334"/>
  <c r="CW334"/>
  <c r="DA333"/>
  <c r="CB333" s="1"/>
  <c r="CZ333"/>
  <c r="CW333"/>
  <c r="DA332"/>
  <c r="CB332" s="1"/>
  <c r="CZ332"/>
  <c r="CW332"/>
  <c r="DA331"/>
  <c r="CB331" s="1"/>
  <c r="CZ331"/>
  <c r="CW331"/>
  <c r="DA330"/>
  <c r="CB330" s="1"/>
  <c r="CZ330"/>
  <c r="CW330"/>
  <c r="DA329"/>
  <c r="CB329" s="1"/>
  <c r="CZ329"/>
  <c r="CW329"/>
  <c r="DA328"/>
  <c r="CB328" s="1"/>
  <c r="CZ328"/>
  <c r="CW328"/>
  <c r="DA327"/>
  <c r="CB327" s="1"/>
  <c r="CZ327"/>
  <c r="CW327"/>
  <c r="DA326"/>
  <c r="CB326" s="1"/>
  <c r="CZ326"/>
  <c r="CW326"/>
  <c r="DA325"/>
  <c r="CB325" s="1"/>
  <c r="CZ325"/>
  <c r="CW325"/>
  <c r="DA324"/>
  <c r="CB324" s="1"/>
  <c r="CZ324"/>
  <c r="CW324"/>
  <c r="DA323"/>
  <c r="CB323" s="1"/>
  <c r="CZ323"/>
  <c r="CW323"/>
  <c r="DA322"/>
  <c r="CB322" s="1"/>
  <c r="CZ322"/>
  <c r="CW322"/>
  <c r="DA321"/>
  <c r="CB321" s="1"/>
  <c r="CZ321"/>
  <c r="CW321"/>
  <c r="DA320"/>
  <c r="CB320" s="1"/>
  <c r="CZ320"/>
  <c r="CW320"/>
  <c r="DA319"/>
  <c r="CB319" s="1"/>
  <c r="CZ319"/>
  <c r="CW319"/>
  <c r="CZ318"/>
  <c r="DA318" s="1"/>
  <c r="CB318" s="1"/>
  <c r="CW318"/>
  <c r="DA317"/>
  <c r="CB317" s="1"/>
  <c r="CZ317"/>
  <c r="CW317"/>
  <c r="DA316"/>
  <c r="CB316" s="1"/>
  <c r="CZ316"/>
  <c r="CW316"/>
  <c r="CZ315"/>
  <c r="DA315" s="1"/>
  <c r="CB315" s="1"/>
  <c r="CW315"/>
  <c r="CZ314"/>
  <c r="DA314" s="1"/>
  <c r="CB314" s="1"/>
  <c r="CW314"/>
  <c r="DA313"/>
  <c r="CB313" s="1"/>
  <c r="CZ313"/>
  <c r="CW313"/>
  <c r="CW311" s="1"/>
  <c r="DA311" s="1"/>
  <c r="CB311" s="1"/>
  <c r="CZ312"/>
  <c r="CZ311"/>
  <c r="DA310"/>
  <c r="CB310" s="1"/>
  <c r="CZ310"/>
  <c r="CW310"/>
  <c r="DA309"/>
  <c r="CB309" s="1"/>
  <c r="CZ309"/>
  <c r="CW309"/>
  <c r="DA308"/>
  <c r="CB308" s="1"/>
  <c r="CZ308"/>
  <c r="CW308"/>
  <c r="DA307"/>
  <c r="CB307" s="1"/>
  <c r="CZ307"/>
  <c r="CW307"/>
  <c r="DA306"/>
  <c r="CB306" s="1"/>
  <c r="CZ306"/>
  <c r="CW306"/>
  <c r="DA305"/>
  <c r="CB305" s="1"/>
  <c r="CZ305"/>
  <c r="CW305"/>
  <c r="DA304"/>
  <c r="CB304" s="1"/>
  <c r="CZ304"/>
  <c r="CW304"/>
  <c r="DA303"/>
  <c r="CB303" s="1"/>
  <c r="CZ303"/>
  <c r="CW303"/>
  <c r="DA302"/>
  <c r="CB302" s="1"/>
  <c r="CZ302"/>
  <c r="CW302"/>
  <c r="DA301"/>
  <c r="CB301" s="1"/>
  <c r="CZ301"/>
  <c r="CW301"/>
  <c r="DA300"/>
  <c r="CB300" s="1"/>
  <c r="CZ300"/>
  <c r="CW300"/>
  <c r="DA299"/>
  <c r="CB299" s="1"/>
  <c r="CZ299"/>
  <c r="CW299"/>
  <c r="DA298"/>
  <c r="CB298" s="1"/>
  <c r="CZ298"/>
  <c r="CW298"/>
  <c r="DA297"/>
  <c r="CB297" s="1"/>
  <c r="CZ297"/>
  <c r="CW297"/>
  <c r="DA296"/>
  <c r="CB296" s="1"/>
  <c r="CZ296"/>
  <c r="CW296"/>
  <c r="DA295"/>
  <c r="CB295" s="1"/>
  <c r="CZ295"/>
  <c r="CW295"/>
  <c r="DA294"/>
  <c r="CB294" s="1"/>
  <c r="CZ294"/>
  <c r="CW294"/>
  <c r="DA293"/>
  <c r="CB293" s="1"/>
  <c r="CZ293"/>
  <c r="CW293"/>
  <c r="DA292"/>
  <c r="CB292" s="1"/>
  <c r="CZ292"/>
  <c r="CW292"/>
  <c r="CZ291"/>
  <c r="DA291" s="1"/>
  <c r="CB291" s="1"/>
  <c r="CW291"/>
  <c r="CW290" s="1"/>
  <c r="DA290" s="1"/>
  <c r="CB290" s="1"/>
  <c r="CZ290"/>
  <c r="DA289"/>
  <c r="CB289" s="1"/>
  <c r="CZ289"/>
  <c r="CW289"/>
  <c r="DA288"/>
  <c r="CB288" s="1"/>
  <c r="CZ288"/>
  <c r="CW288"/>
  <c r="DA287"/>
  <c r="CB287" s="1"/>
  <c r="CZ287"/>
  <c r="CW287"/>
  <c r="DA286"/>
  <c r="CB286" s="1"/>
  <c r="CZ286"/>
  <c r="CW286"/>
  <c r="DA285"/>
  <c r="CB285" s="1"/>
  <c r="CZ285"/>
  <c r="CW285"/>
  <c r="DA284"/>
  <c r="CB284" s="1"/>
  <c r="CZ284"/>
  <c r="CW284"/>
  <c r="DA283"/>
  <c r="CB283" s="1"/>
  <c r="CZ283"/>
  <c r="CW283"/>
  <c r="DA282"/>
  <c r="CB282" s="1"/>
  <c r="CZ282"/>
  <c r="CW282"/>
  <c r="DA281"/>
  <c r="CB281" s="1"/>
  <c r="CZ281"/>
  <c r="CW281"/>
  <c r="DA280"/>
  <c r="CB280" s="1"/>
  <c r="CZ280"/>
  <c r="CW280"/>
  <c r="DA279"/>
  <c r="CB279" s="1"/>
  <c r="CZ279"/>
  <c r="CW279"/>
  <c r="DA278"/>
  <c r="CB278" s="1"/>
  <c r="CZ278"/>
  <c r="CW278"/>
  <c r="DA277"/>
  <c r="CB277" s="1"/>
  <c r="CZ277"/>
  <c r="CW277"/>
  <c r="DA276"/>
  <c r="CB276" s="1"/>
  <c r="CZ276"/>
  <c r="CW276"/>
  <c r="DA275"/>
  <c r="CB275" s="1"/>
  <c r="CZ275"/>
  <c r="CW275"/>
  <c r="DA274"/>
  <c r="CB274" s="1"/>
  <c r="CZ274"/>
  <c r="CW274"/>
  <c r="DA273"/>
  <c r="CB273" s="1"/>
  <c r="CZ273"/>
  <c r="CW273"/>
  <c r="DA272"/>
  <c r="CB272" s="1"/>
  <c r="CZ272"/>
  <c r="CW272"/>
  <c r="CZ271"/>
  <c r="DA271" s="1"/>
  <c r="CB271" s="1"/>
  <c r="CW271"/>
  <c r="CZ270"/>
  <c r="DA270" s="1"/>
  <c r="CB270" s="1"/>
  <c r="CW270"/>
  <c r="DA269"/>
  <c r="CB269" s="1"/>
  <c r="CZ269"/>
  <c r="CW269"/>
  <c r="CW267" s="1"/>
  <c r="DA267" s="1"/>
  <c r="CB267" s="1"/>
  <c r="CZ268"/>
  <c r="CZ267"/>
  <c r="DA266"/>
  <c r="CB266" s="1"/>
  <c r="CZ266"/>
  <c r="CW266"/>
  <c r="DA265"/>
  <c r="CB265" s="1"/>
  <c r="CZ265"/>
  <c r="CW265"/>
  <c r="DA264"/>
  <c r="CB264" s="1"/>
  <c r="CZ264"/>
  <c r="CW264"/>
  <c r="DA263"/>
  <c r="CB263" s="1"/>
  <c r="CZ263"/>
  <c r="CW263"/>
  <c r="DA262"/>
  <c r="CB262" s="1"/>
  <c r="CZ262"/>
  <c r="CW262"/>
  <c r="DA261"/>
  <c r="CB261" s="1"/>
  <c r="CZ261"/>
  <c r="CW261"/>
  <c r="DA260"/>
  <c r="CB260" s="1"/>
  <c r="CZ260"/>
  <c r="CW260"/>
  <c r="DA259"/>
  <c r="CB259" s="1"/>
  <c r="CZ259"/>
  <c r="CW259"/>
  <c r="DA258"/>
  <c r="CB258" s="1"/>
  <c r="CZ258"/>
  <c r="CW258"/>
  <c r="DA257"/>
  <c r="CB257" s="1"/>
  <c r="CZ257"/>
  <c r="CW257"/>
  <c r="DA256"/>
  <c r="CB256" s="1"/>
  <c r="CZ256"/>
  <c r="CW256"/>
  <c r="DA255"/>
  <c r="CB255" s="1"/>
  <c r="CZ255"/>
  <c r="CW255"/>
  <c r="DA254"/>
  <c r="CB254" s="1"/>
  <c r="CZ254"/>
  <c r="CW254"/>
  <c r="DA253"/>
  <c r="CB253" s="1"/>
  <c r="CZ253"/>
  <c r="CW253"/>
  <c r="DA252"/>
  <c r="CB252" s="1"/>
  <c r="CZ252"/>
  <c r="CW252"/>
  <c r="CZ251"/>
  <c r="DA251" s="1"/>
  <c r="CB251" s="1"/>
  <c r="CW251"/>
  <c r="CZ250"/>
  <c r="DA250" s="1"/>
  <c r="CB250" s="1"/>
  <c r="CW250"/>
  <c r="DA249"/>
  <c r="CB249" s="1"/>
  <c r="CZ249"/>
  <c r="CW249"/>
  <c r="DA248"/>
  <c r="CB248" s="1"/>
  <c r="CZ248"/>
  <c r="CW248"/>
  <c r="CZ247"/>
  <c r="DA247" s="1"/>
  <c r="CB247" s="1"/>
  <c r="CW247"/>
  <c r="CW246" s="1"/>
  <c r="DA246" s="1"/>
  <c r="CB246" s="1"/>
  <c r="CZ246"/>
  <c r="DA245"/>
  <c r="CB245" s="1"/>
  <c r="CZ245"/>
  <c r="CW245"/>
  <c r="DA244"/>
  <c r="CB244" s="1"/>
  <c r="CZ244"/>
  <c r="CW244"/>
  <c r="DA243"/>
  <c r="CB243" s="1"/>
  <c r="CZ243"/>
  <c r="CW243"/>
  <c r="DA242"/>
  <c r="CB242" s="1"/>
  <c r="CZ242"/>
  <c r="CW242"/>
  <c r="DA241"/>
  <c r="CB241" s="1"/>
  <c r="CZ241"/>
  <c r="CW241"/>
  <c r="DA240"/>
  <c r="CB240" s="1"/>
  <c r="CZ240"/>
  <c r="CW240"/>
  <c r="DA239"/>
  <c r="CB239" s="1"/>
  <c r="CZ239"/>
  <c r="CW239"/>
  <c r="DA238"/>
  <c r="CB238" s="1"/>
  <c r="CZ238"/>
  <c r="CW238"/>
  <c r="DA237"/>
  <c r="CB237" s="1"/>
  <c r="CZ237"/>
  <c r="CW237"/>
  <c r="DA236"/>
  <c r="CB236" s="1"/>
  <c r="CZ236"/>
  <c r="CW236"/>
  <c r="DA235"/>
  <c r="CB235" s="1"/>
  <c r="CZ235"/>
  <c r="CW235"/>
  <c r="DA234"/>
  <c r="CB234" s="1"/>
  <c r="CZ234"/>
  <c r="CW234"/>
  <c r="DA233"/>
  <c r="CB233" s="1"/>
  <c r="CZ233"/>
  <c r="CW233"/>
  <c r="DA232"/>
  <c r="CB232" s="1"/>
  <c r="CZ232"/>
  <c r="CW232"/>
  <c r="DA231"/>
  <c r="CB231" s="1"/>
  <c r="CZ231"/>
  <c r="CW231"/>
  <c r="DA230"/>
  <c r="CB230" s="1"/>
  <c r="CZ230"/>
  <c r="CW230"/>
  <c r="DA229"/>
  <c r="CB229" s="1"/>
  <c r="CZ229"/>
  <c r="CW229"/>
  <c r="CZ228"/>
  <c r="DA228" s="1"/>
  <c r="CB228" s="1"/>
  <c r="CW228"/>
  <c r="CZ227"/>
  <c r="CW227"/>
  <c r="DA227" s="1"/>
  <c r="CB227" s="1"/>
  <c r="CZ226"/>
  <c r="CW226"/>
  <c r="CZ225"/>
  <c r="CW225"/>
  <c r="DA225" s="1"/>
  <c r="CB225" s="1"/>
  <c r="CZ224"/>
  <c r="CZ223"/>
  <c r="DA222"/>
  <c r="CB222" s="1"/>
  <c r="CZ222"/>
  <c r="CW222"/>
  <c r="DA221"/>
  <c r="CB221" s="1"/>
  <c r="CZ221"/>
  <c r="CW221"/>
  <c r="CZ220"/>
  <c r="CW220"/>
  <c r="DA220" s="1"/>
  <c r="CB220" s="1"/>
  <c r="CZ219"/>
  <c r="CW219"/>
  <c r="DA219" s="1"/>
  <c r="CB219" s="1"/>
  <c r="CZ218"/>
  <c r="CW218"/>
  <c r="DA218" s="1"/>
  <c r="CB218" s="1"/>
  <c r="DA217"/>
  <c r="CB217" s="1"/>
  <c r="CZ217"/>
  <c r="CW217"/>
  <c r="CZ216"/>
  <c r="CW216"/>
  <c r="DA216" s="1"/>
  <c r="CB216" s="1"/>
  <c r="CZ215"/>
  <c r="CW215"/>
  <c r="DA215" s="1"/>
  <c r="CB215" s="1"/>
  <c r="CZ214"/>
  <c r="CW214"/>
  <c r="DA214" s="1"/>
  <c r="CB214" s="1"/>
  <c r="CZ213"/>
  <c r="CW213"/>
  <c r="DA213" s="1"/>
  <c r="CB213" s="1"/>
  <c r="CZ212"/>
  <c r="CW212"/>
  <c r="DA212" s="1"/>
  <c r="CB212" s="1"/>
  <c r="CZ211"/>
  <c r="CW211"/>
  <c r="DA211" s="1"/>
  <c r="CB211" s="1"/>
  <c r="CZ210"/>
  <c r="CW210"/>
  <c r="DA210" s="1"/>
  <c r="CB210" s="1"/>
  <c r="DA209"/>
  <c r="CB209" s="1"/>
  <c r="CZ209"/>
  <c r="CW209"/>
  <c r="CZ208"/>
  <c r="CW208"/>
  <c r="DA208" s="1"/>
  <c r="CB208" s="1"/>
  <c r="CZ207"/>
  <c r="CW207"/>
  <c r="DA207" s="1"/>
  <c r="CB207" s="1"/>
  <c r="CZ206"/>
  <c r="CW206"/>
  <c r="DA206" s="1"/>
  <c r="CB206" s="1"/>
  <c r="CZ205"/>
  <c r="CW205"/>
  <c r="DA205" s="1"/>
  <c r="CB205" s="1"/>
  <c r="CZ204"/>
  <c r="CW204"/>
  <c r="DA204" s="1"/>
  <c r="CB204" s="1"/>
  <c r="CZ203"/>
  <c r="CW203"/>
  <c r="CZ202"/>
  <c r="CZ201"/>
  <c r="CZ200"/>
  <c r="CW200"/>
  <c r="DA200" s="1"/>
  <c r="CB200" s="1"/>
  <c r="CZ199"/>
  <c r="CW199"/>
  <c r="DA199" s="1"/>
  <c r="CB199" s="1"/>
  <c r="CZ198"/>
  <c r="CW198"/>
  <c r="DA198" s="1"/>
  <c r="CB198" s="1"/>
  <c r="DA197"/>
  <c r="CB197" s="1"/>
  <c r="CZ197"/>
  <c r="CW197"/>
  <c r="CZ196"/>
  <c r="CW196"/>
  <c r="DA196" s="1"/>
  <c r="CB196" s="1"/>
  <c r="CZ195"/>
  <c r="CW195"/>
  <c r="DA195" s="1"/>
  <c r="CB195" s="1"/>
  <c r="CZ194"/>
  <c r="CW194"/>
  <c r="DA194" s="1"/>
  <c r="CB194" s="1"/>
  <c r="CZ193"/>
  <c r="CW193"/>
  <c r="DA193" s="1"/>
  <c r="CB193" s="1"/>
  <c r="CZ192"/>
  <c r="CW192"/>
  <c r="DA192" s="1"/>
  <c r="CB192" s="1"/>
  <c r="CZ191"/>
  <c r="CW191"/>
  <c r="DA191" s="1"/>
  <c r="CB191" s="1"/>
  <c r="CZ190"/>
  <c r="CW190"/>
  <c r="DA190" s="1"/>
  <c r="CB190" s="1"/>
  <c r="CZ189"/>
  <c r="CW189"/>
  <c r="DA189" s="1"/>
  <c r="CB189" s="1"/>
  <c r="CZ188"/>
  <c r="CW188"/>
  <c r="DA188" s="1"/>
  <c r="CB188" s="1"/>
  <c r="CZ187"/>
  <c r="CW187"/>
  <c r="DA187" s="1"/>
  <c r="CB187" s="1"/>
  <c r="DA186"/>
  <c r="CB186" s="1"/>
  <c r="CZ186"/>
  <c r="CW186"/>
  <c r="DA185"/>
  <c r="CB185" s="1"/>
  <c r="CZ185"/>
  <c r="CW185"/>
  <c r="CZ184"/>
  <c r="CW184"/>
  <c r="DA184" s="1"/>
  <c r="CB184" s="1"/>
  <c r="CZ183"/>
  <c r="CW183"/>
  <c r="DA183" s="1"/>
  <c r="CB183" s="1"/>
  <c r="CZ182"/>
  <c r="DA182" s="1"/>
  <c r="CB182" s="1"/>
  <c r="CW182"/>
  <c r="DA181"/>
  <c r="CB181" s="1"/>
  <c r="CZ181"/>
  <c r="CW181"/>
  <c r="CZ180"/>
  <c r="CZ179"/>
  <c r="CZ178"/>
  <c r="CW178"/>
  <c r="DA178" s="1"/>
  <c r="CB178" s="1"/>
  <c r="CZ177"/>
  <c r="CW177"/>
  <c r="DA177" s="1"/>
  <c r="CB177" s="1"/>
  <c r="CZ176"/>
  <c r="CW176"/>
  <c r="DA176" s="1"/>
  <c r="CB176" s="1"/>
  <c r="CZ175"/>
  <c r="CW175"/>
  <c r="DA175" s="1"/>
  <c r="CB175" s="1"/>
  <c r="CZ174"/>
  <c r="CW174"/>
  <c r="DA174" s="1"/>
  <c r="CB174" s="1"/>
  <c r="CZ173"/>
  <c r="CW173"/>
  <c r="DA173" s="1"/>
  <c r="CB173" s="1"/>
  <c r="CZ172"/>
  <c r="CW172"/>
  <c r="DA172" s="1"/>
  <c r="CB172" s="1"/>
  <c r="CZ171"/>
  <c r="CW171"/>
  <c r="DA171" s="1"/>
  <c r="CB171" s="1"/>
  <c r="CZ170"/>
  <c r="CW170"/>
  <c r="DA170" s="1"/>
  <c r="CB170" s="1"/>
  <c r="CZ169"/>
  <c r="CW169"/>
  <c r="DA169" s="1"/>
  <c r="CB169" s="1"/>
  <c r="CZ168"/>
  <c r="CW168"/>
  <c r="DA168" s="1"/>
  <c r="CB168" s="1"/>
  <c r="CZ167"/>
  <c r="CW167"/>
  <c r="DA167" s="1"/>
  <c r="CB167" s="1"/>
  <c r="CZ166"/>
  <c r="CW166"/>
  <c r="DA166" s="1"/>
  <c r="CB166" s="1"/>
  <c r="CZ165"/>
  <c r="CW165"/>
  <c r="CZ164"/>
  <c r="CW164"/>
  <c r="DA164" s="1"/>
  <c r="CB164" s="1"/>
  <c r="CZ163"/>
  <c r="CW163"/>
  <c r="DA163" s="1"/>
  <c r="CB163" s="1"/>
  <c r="CZ162"/>
  <c r="CW162"/>
  <c r="DA162" s="1"/>
  <c r="CB162" s="1"/>
  <c r="CZ161"/>
  <c r="CW161"/>
  <c r="DA161" s="1"/>
  <c r="CB161" s="1"/>
  <c r="CZ160"/>
  <c r="CW160"/>
  <c r="DA160" s="1"/>
  <c r="CB160" s="1"/>
  <c r="CZ159"/>
  <c r="CW159"/>
  <c r="DA159" s="1"/>
  <c r="CB159" s="1"/>
  <c r="CZ158"/>
  <c r="CZ157"/>
  <c r="CZ156"/>
  <c r="CW156"/>
  <c r="CZ155"/>
  <c r="CW155"/>
  <c r="DA155" s="1"/>
  <c r="CB155" s="1"/>
  <c r="CZ154"/>
  <c r="CW154"/>
  <c r="DA154" s="1"/>
  <c r="CB154" s="1"/>
  <c r="CZ153"/>
  <c r="CW153"/>
  <c r="DA153" s="1"/>
  <c r="CB153" s="1"/>
  <c r="CZ152"/>
  <c r="CW152"/>
  <c r="DA152" s="1"/>
  <c r="CB152" s="1"/>
  <c r="CZ151"/>
  <c r="CW151"/>
  <c r="DA151" s="1"/>
  <c r="CB151" s="1"/>
  <c r="CZ150"/>
  <c r="CW150"/>
  <c r="DA150" s="1"/>
  <c r="CB150" s="1"/>
  <c r="CZ149"/>
  <c r="CW149"/>
  <c r="DA149" s="1"/>
  <c r="CB149" s="1"/>
  <c r="CZ148"/>
  <c r="CW148"/>
  <c r="DA148" s="1"/>
  <c r="CB148" s="1"/>
  <c r="CZ147"/>
  <c r="CW147"/>
  <c r="DA147" s="1"/>
  <c r="CB147" s="1"/>
  <c r="CZ146"/>
  <c r="CZ145"/>
  <c r="CZ144"/>
  <c r="CZ143"/>
  <c r="CZ142"/>
  <c r="CZ141"/>
  <c r="CW141"/>
  <c r="DA141" s="1"/>
  <c r="CB141" s="1"/>
  <c r="CZ140"/>
  <c r="CW140"/>
  <c r="DA140" s="1"/>
  <c r="CB140" s="1"/>
  <c r="CZ139"/>
  <c r="CW139"/>
  <c r="DA139" s="1"/>
  <c r="CB139" s="1"/>
  <c r="CZ138"/>
  <c r="CW138"/>
  <c r="DA138" s="1"/>
  <c r="CB138" s="1"/>
  <c r="CZ137"/>
  <c r="CW137"/>
  <c r="DA137" s="1"/>
  <c r="CB137" s="1"/>
  <c r="CZ136"/>
  <c r="CW136"/>
  <c r="DA136" s="1"/>
  <c r="CB136" s="1"/>
  <c r="CZ135"/>
  <c r="CW135"/>
  <c r="DA135" s="1"/>
  <c r="CB135" s="1"/>
  <c r="CZ134"/>
  <c r="CW134"/>
  <c r="DA134" s="1"/>
  <c r="CB134" s="1"/>
  <c r="CZ133"/>
  <c r="CW133"/>
  <c r="DA133" s="1"/>
  <c r="CB133" s="1"/>
  <c r="CZ132"/>
  <c r="CW132"/>
  <c r="DA132" s="1"/>
  <c r="CB132" s="1"/>
  <c r="CZ131"/>
  <c r="CW131"/>
  <c r="DA131" s="1"/>
  <c r="CB131" s="1"/>
  <c r="CZ130"/>
  <c r="CW130"/>
  <c r="DA130" s="1"/>
  <c r="CB130" s="1"/>
  <c r="CZ129"/>
  <c r="CW129"/>
  <c r="DA129" s="1"/>
  <c r="CB129" s="1"/>
  <c r="CZ128"/>
  <c r="CW128"/>
  <c r="DA128" s="1"/>
  <c r="CB128" s="1"/>
  <c r="CZ127"/>
  <c r="CW127"/>
  <c r="DA127" s="1"/>
  <c r="CB127" s="1"/>
  <c r="CZ126"/>
  <c r="CW126"/>
  <c r="DA126" s="1"/>
  <c r="CB126" s="1"/>
  <c r="CZ125"/>
  <c r="CW125"/>
  <c r="CZ124"/>
  <c r="CW124"/>
  <c r="DA124" s="1"/>
  <c r="CB124" s="1"/>
  <c r="CZ123"/>
  <c r="CW123"/>
  <c r="CZ122"/>
  <c r="CW122"/>
  <c r="DA122" s="1"/>
  <c r="CB122" s="1"/>
  <c r="CZ121"/>
  <c r="CZ120"/>
  <c r="CW120"/>
  <c r="CW121" s="1"/>
  <c r="DA121" s="1"/>
  <c r="CB121" s="1"/>
  <c r="CZ119"/>
  <c r="CW119"/>
  <c r="DA119" s="1"/>
  <c r="CB119" s="1"/>
  <c r="CZ118"/>
  <c r="CW118"/>
  <c r="DA118" s="1"/>
  <c r="CB118" s="1"/>
  <c r="CZ117"/>
  <c r="CW117"/>
  <c r="DA117" s="1"/>
  <c r="CB117" s="1"/>
  <c r="CZ116"/>
  <c r="CW116"/>
  <c r="DA116" s="1"/>
  <c r="CB116" s="1"/>
  <c r="CZ115"/>
  <c r="CW115"/>
  <c r="DA115" s="1"/>
  <c r="CB115" s="1"/>
  <c r="CZ114"/>
  <c r="CW114"/>
  <c r="DA114" s="1"/>
  <c r="CB114" s="1"/>
  <c r="CZ113"/>
  <c r="CW113"/>
  <c r="DA113" s="1"/>
  <c r="CB113" s="1"/>
  <c r="CZ112"/>
  <c r="CW112"/>
  <c r="DA112" s="1"/>
  <c r="CB112" s="1"/>
  <c r="CZ111"/>
  <c r="CW111"/>
  <c r="DA111" s="1"/>
  <c r="CB111" s="1"/>
  <c r="CZ110"/>
  <c r="CZ109"/>
  <c r="CZ108"/>
  <c r="CZ107"/>
  <c r="CZ106"/>
  <c r="CZ105"/>
  <c r="CW105"/>
  <c r="DA105" s="1"/>
  <c r="CB105" s="1"/>
  <c r="CZ104"/>
  <c r="CW104"/>
  <c r="DA104" s="1"/>
  <c r="CB104" s="1"/>
  <c r="CZ103"/>
  <c r="CW103"/>
  <c r="DA103" s="1"/>
  <c r="CB103" s="1"/>
  <c r="CZ102"/>
  <c r="CW102"/>
  <c r="DA102" s="1"/>
  <c r="CB102" s="1"/>
  <c r="CZ101"/>
  <c r="CW101"/>
  <c r="DA101" s="1"/>
  <c r="CB101" s="1"/>
  <c r="CZ100"/>
  <c r="CW100"/>
  <c r="DA100" s="1"/>
  <c r="CB100" s="1"/>
  <c r="CZ99"/>
  <c r="CW99"/>
  <c r="DA99" s="1"/>
  <c r="CB99" s="1"/>
  <c r="CZ98"/>
  <c r="CW98"/>
  <c r="DA98" s="1"/>
  <c r="CB98" s="1"/>
  <c r="CZ97"/>
  <c r="CW97"/>
  <c r="DA97" s="1"/>
  <c r="CB97" s="1"/>
  <c r="CZ96"/>
  <c r="CW96"/>
  <c r="DA96" s="1"/>
  <c r="CB96" s="1"/>
  <c r="CZ95"/>
  <c r="CW95"/>
  <c r="DA95" s="1"/>
  <c r="CB95" s="1"/>
  <c r="CZ94"/>
  <c r="CW94"/>
  <c r="DA94" s="1"/>
  <c r="CB94" s="1"/>
  <c r="CZ93"/>
  <c r="CW93"/>
  <c r="CZ92"/>
  <c r="CW92"/>
  <c r="CZ91"/>
  <c r="CW91"/>
  <c r="DA91" s="1"/>
  <c r="CB91" s="1"/>
  <c r="CZ90"/>
  <c r="CW90"/>
  <c r="CZ89"/>
  <c r="CW89"/>
  <c r="DA89" s="1"/>
  <c r="CB89" s="1"/>
  <c r="CZ88"/>
  <c r="CW88"/>
  <c r="DA88" s="1"/>
  <c r="CB88" s="1"/>
  <c r="CZ87"/>
  <c r="CW87"/>
  <c r="CZ86"/>
  <c r="CW86"/>
  <c r="CZ85"/>
  <c r="CW85"/>
  <c r="DA85" s="1"/>
  <c r="CB85" s="1"/>
  <c r="CZ84"/>
  <c r="CW84"/>
  <c r="DA84" s="1"/>
  <c r="CB84" s="1"/>
  <c r="CZ83"/>
  <c r="CX83"/>
  <c r="DA83" s="1"/>
  <c r="CB83" s="1"/>
  <c r="CW83"/>
  <c r="CZ82"/>
  <c r="CX82"/>
  <c r="CW82"/>
  <c r="DA81"/>
  <c r="CB81" s="1"/>
  <c r="CZ81"/>
  <c r="CX81"/>
  <c r="CW81"/>
  <c r="CZ80"/>
  <c r="CX80"/>
  <c r="CW80"/>
  <c r="DA80" s="1"/>
  <c r="CB80" s="1"/>
  <c r="CZ79"/>
  <c r="CX79"/>
  <c r="CW79"/>
  <c r="CZ78"/>
  <c r="CX78"/>
  <c r="CW78"/>
  <c r="DA78" s="1"/>
  <c r="CB78" s="1"/>
  <c r="CZ77"/>
  <c r="CX77"/>
  <c r="DA77" s="1"/>
  <c r="CB77" s="1"/>
  <c r="CW77"/>
  <c r="CZ76"/>
  <c r="CX76"/>
  <c r="CW76"/>
  <c r="DA76" s="1"/>
  <c r="CB76" s="1"/>
  <c r="CZ75"/>
  <c r="CX75"/>
  <c r="CW75"/>
  <c r="CZ74"/>
  <c r="CW74"/>
  <c r="DA74" s="1"/>
  <c r="CB74" s="1"/>
  <c r="DA73"/>
  <c r="CB73" s="1"/>
  <c r="CZ73"/>
  <c r="CW73"/>
  <c r="DA72"/>
  <c r="CB72" s="1"/>
  <c r="CZ72"/>
  <c r="CW72"/>
  <c r="CZ71"/>
  <c r="DA71" s="1"/>
  <c r="CB71" s="1"/>
  <c r="B71"/>
  <c r="CZ70"/>
  <c r="DA70" s="1"/>
  <c r="CB70" s="1"/>
  <c r="CZ69"/>
  <c r="DA69" s="1"/>
  <c r="CB69" s="1"/>
  <c r="CZ68"/>
  <c r="CW68"/>
  <c r="DA68" s="1"/>
  <c r="CB68" s="1"/>
  <c r="B68"/>
  <c r="CZ67"/>
  <c r="DA67" s="1"/>
  <c r="CB67" s="1"/>
  <c r="CZ66"/>
  <c r="DA66" s="1"/>
  <c r="CB66" s="1"/>
  <c r="DA65"/>
  <c r="CB65" s="1"/>
  <c r="CZ65"/>
  <c r="CZ64"/>
  <c r="DA64" s="1"/>
  <c r="CB64" s="1"/>
  <c r="DA63"/>
  <c r="CB63" s="1"/>
  <c r="CZ63"/>
  <c r="CZ62"/>
  <c r="DA62" s="1"/>
  <c r="CB62" s="1"/>
  <c r="DA61"/>
  <c r="CB61" s="1"/>
  <c r="CZ61"/>
  <c r="CZ60"/>
  <c r="CW60"/>
  <c r="DA60" s="1"/>
  <c r="CB60" s="1"/>
  <c r="CZ59"/>
  <c r="CW59"/>
  <c r="DA59" s="1"/>
  <c r="CB59" s="1"/>
  <c r="CZ58"/>
  <c r="CW58"/>
  <c r="DA58" s="1"/>
  <c r="CB58" s="1"/>
  <c r="DA57"/>
  <c r="CB57" s="1"/>
  <c r="CZ57"/>
  <c r="CW57"/>
  <c r="DA56"/>
  <c r="CB56" s="1"/>
  <c r="CZ56"/>
  <c r="CW56"/>
  <c r="CZ55"/>
  <c r="CW55"/>
  <c r="DA55" s="1"/>
  <c r="CB55" s="1"/>
  <c r="CZ54"/>
  <c r="CW54"/>
  <c r="DA54" s="1"/>
  <c r="CB54" s="1"/>
  <c r="CZ53"/>
  <c r="CW53"/>
  <c r="DA53" s="1"/>
  <c r="CB53" s="1"/>
  <c r="CZ52"/>
  <c r="CW52"/>
  <c r="DA52" s="1"/>
  <c r="CB52" s="1"/>
  <c r="CZ51"/>
  <c r="CW51"/>
  <c r="DA51" s="1"/>
  <c r="CB51" s="1"/>
  <c r="CZ50"/>
  <c r="CW50"/>
  <c r="DA50" s="1"/>
  <c r="CB50" s="1"/>
  <c r="CZ49"/>
  <c r="CW49"/>
  <c r="DA49" s="1"/>
  <c r="CB49" s="1"/>
  <c r="CZ48"/>
  <c r="CW48"/>
  <c r="DA48" s="1"/>
  <c r="CB48" s="1"/>
  <c r="CZ47"/>
  <c r="CW47"/>
  <c r="DA47" s="1"/>
  <c r="CB47" s="1"/>
  <c r="CZ46"/>
  <c r="CW46"/>
  <c r="DA46" s="1"/>
  <c r="CB46" s="1"/>
  <c r="CZ45"/>
  <c r="CW45"/>
  <c r="DA45" s="1"/>
  <c r="CB45" s="1"/>
  <c r="CZ44"/>
  <c r="CW44"/>
  <c r="DA44" s="1"/>
  <c r="CB44" s="1"/>
  <c r="CZ43"/>
  <c r="CW43"/>
  <c r="DA43" s="1"/>
  <c r="CB43" s="1"/>
  <c r="CZ42"/>
  <c r="CW42"/>
  <c r="DA42" s="1"/>
  <c r="CB42" s="1"/>
  <c r="CZ41"/>
  <c r="CW41"/>
  <c r="DA41" s="1"/>
  <c r="CB41" s="1"/>
  <c r="CZ40"/>
  <c r="CZ39"/>
  <c r="CW39"/>
  <c r="CZ38"/>
  <c r="CW38"/>
  <c r="DA38" s="1"/>
  <c r="CB38" s="1"/>
  <c r="CZ37"/>
  <c r="CW37"/>
  <c r="DA37" s="1"/>
  <c r="CB37" s="1"/>
  <c r="CZ36"/>
  <c r="CW36"/>
  <c r="DA36" s="1"/>
  <c r="CB36" s="1"/>
  <c r="CZ35"/>
  <c r="CW35"/>
  <c r="DA35" s="1"/>
  <c r="CB35" s="1"/>
  <c r="CZ34"/>
  <c r="CW34"/>
  <c r="DA34" s="1"/>
  <c r="CB34" s="1"/>
  <c r="CZ33"/>
  <c r="CY33"/>
  <c r="CX33"/>
  <c r="CW33"/>
  <c r="DA33" s="1"/>
  <c r="CB33" s="1"/>
  <c r="CZ32"/>
  <c r="CY32"/>
  <c r="CX32"/>
  <c r="CW32"/>
  <c r="CZ31"/>
  <c r="CY31"/>
  <c r="CX31"/>
  <c r="CW31"/>
  <c r="DA31" s="1"/>
  <c r="CB31" s="1"/>
  <c r="CZ30"/>
  <c r="CY30"/>
  <c r="CX30"/>
  <c r="CW30"/>
  <c r="DA30" s="1"/>
  <c r="CB30" s="1"/>
  <c r="CZ29"/>
  <c r="CY29"/>
  <c r="CX29"/>
  <c r="CW29"/>
  <c r="CZ28"/>
  <c r="CY28"/>
  <c r="CX28"/>
  <c r="CW28"/>
  <c r="DA28" s="1"/>
  <c r="CB28" s="1"/>
  <c r="CZ27"/>
  <c r="CY27"/>
  <c r="CX27"/>
  <c r="CW27"/>
  <c r="DA27" s="1"/>
  <c r="CB27" s="1"/>
  <c r="CZ26"/>
  <c r="CY26"/>
  <c r="CX26"/>
  <c r="CW26"/>
  <c r="CZ25"/>
  <c r="CY25"/>
  <c r="CX25"/>
  <c r="CW25"/>
  <c r="DA25" s="1"/>
  <c r="CB25" s="1"/>
  <c r="CZ24"/>
  <c r="CX24"/>
  <c r="CW24"/>
  <c r="B24"/>
  <c r="CZ23"/>
  <c r="CW23"/>
  <c r="DA23" s="1"/>
  <c r="CB23" s="1"/>
  <c r="V23"/>
  <c r="CZ22"/>
  <c r="CW22"/>
  <c r="DA22" s="1"/>
  <c r="CB22" s="1"/>
  <c r="DA21"/>
  <c r="CB21" s="1"/>
  <c r="CZ21"/>
  <c r="CX21"/>
  <c r="CW21"/>
  <c r="CZ20"/>
  <c r="CX20"/>
  <c r="CW20"/>
  <c r="DA20" s="1"/>
  <c r="CB20" s="1"/>
  <c r="CZ19"/>
  <c r="CX19"/>
  <c r="DA19" s="1"/>
  <c r="CB19" s="1"/>
  <c r="CW19"/>
  <c r="CZ18"/>
  <c r="CX18"/>
  <c r="CW18"/>
  <c r="CZ17"/>
  <c r="CX17"/>
  <c r="CW17"/>
  <c r="DA17" s="1"/>
  <c r="CB17" s="1"/>
  <c r="CZ16"/>
  <c r="CW16"/>
  <c r="DA16" s="1"/>
  <c r="CB16" s="1"/>
  <c r="CZ15"/>
  <c r="CW15"/>
  <c r="DA15" s="1"/>
  <c r="CB15" s="1"/>
  <c r="CZ14"/>
  <c r="CW14"/>
  <c r="DA14" s="1"/>
  <c r="CB14" s="1"/>
  <c r="BH14"/>
  <c r="CZ13"/>
  <c r="CW13"/>
  <c r="DA13" s="1"/>
  <c r="CB13" s="1"/>
  <c r="CZ12"/>
  <c r="CW12"/>
  <c r="DA12" s="1"/>
  <c r="CB12" s="1"/>
  <c r="DA11"/>
  <c r="CB11" s="1"/>
  <c r="CZ11"/>
  <c r="CZ10"/>
  <c r="DA10" s="1"/>
  <c r="CB10" s="1"/>
  <c r="DA9"/>
  <c r="CB9" s="1"/>
  <c r="CZ9"/>
  <c r="CZ8"/>
  <c r="DA8" s="1"/>
  <c r="CB8" s="1"/>
  <c r="DA7"/>
  <c r="CB7" s="1"/>
  <c r="CZ7"/>
  <c r="CZ6"/>
  <c r="DA6" s="1"/>
  <c r="CB6" s="1"/>
  <c r="CZ5"/>
  <c r="DA5" s="1"/>
  <c r="CB5" s="1"/>
  <c r="CX418" l="1"/>
  <c r="DA418" s="1"/>
  <c r="CB418" s="1"/>
  <c r="DA668"/>
  <c r="CB668" s="1"/>
  <c r="DA86"/>
  <c r="CB86" s="1"/>
  <c r="DA92"/>
  <c r="CB92" s="1"/>
  <c r="DA125"/>
  <c r="CB125" s="1"/>
  <c r="DA224"/>
  <c r="CB224" s="1"/>
  <c r="DA341"/>
  <c r="CB341" s="1"/>
  <c r="CX431"/>
  <c r="CX619"/>
  <c r="DA619" s="1"/>
  <c r="CB619" s="1"/>
  <c r="DA671"/>
  <c r="CB671" s="1"/>
  <c r="DA685"/>
  <c r="CB685" s="1"/>
  <c r="DA26"/>
  <c r="CB26" s="1"/>
  <c r="DA29"/>
  <c r="CB29" s="1"/>
  <c r="DA32"/>
  <c r="CB32" s="1"/>
  <c r="CW224"/>
  <c r="DA402"/>
  <c r="CB402" s="1"/>
  <c r="DA414"/>
  <c r="CB414" s="1"/>
  <c r="DA422"/>
  <c r="CB422" s="1"/>
  <c r="DA447"/>
  <c r="CB447" s="1"/>
  <c r="DA462"/>
  <c r="CB462" s="1"/>
  <c r="DA559"/>
  <c r="CB559" s="1"/>
  <c r="DA620"/>
  <c r="CB620" s="1"/>
  <c r="DA623"/>
  <c r="CB623" s="1"/>
  <c r="DA688"/>
  <c r="CB688" s="1"/>
  <c r="CX640"/>
  <c r="DA640" s="1"/>
  <c r="CB640" s="1"/>
  <c r="DA444"/>
  <c r="CB444" s="1"/>
  <c r="DA456"/>
  <c r="CB456" s="1"/>
  <c r="DA556"/>
  <c r="CB556" s="1"/>
  <c r="DA568"/>
  <c r="CB568" s="1"/>
  <c r="DA602"/>
  <c r="CB602" s="1"/>
  <c r="DA614"/>
  <c r="CB614" s="1"/>
  <c r="DA653"/>
  <c r="CB653" s="1"/>
  <c r="DA684"/>
  <c r="CB684" s="1"/>
  <c r="CW157"/>
  <c r="DA157" s="1"/>
  <c r="CB157" s="1"/>
  <c r="CW146"/>
  <c r="DA146" s="1"/>
  <c r="CB146" s="1"/>
  <c r="DA90"/>
  <c r="CB90" s="1"/>
  <c r="DA123"/>
  <c r="CB123" s="1"/>
  <c r="CW180"/>
  <c r="DA180" s="1"/>
  <c r="CB180" s="1"/>
  <c r="CW202"/>
  <c r="DA202" s="1"/>
  <c r="CB202" s="1"/>
  <c r="CW223"/>
  <c r="DA223" s="1"/>
  <c r="CB223" s="1"/>
  <c r="CW268"/>
  <c r="DA268" s="1"/>
  <c r="CB268" s="1"/>
  <c r="CW312"/>
  <c r="DA312" s="1"/>
  <c r="CB312" s="1"/>
  <c r="DA365"/>
  <c r="CB365" s="1"/>
  <c r="CX377"/>
  <c r="DA377" s="1"/>
  <c r="CB377" s="1"/>
  <c r="DA466"/>
  <c r="CB466" s="1"/>
  <c r="DA522"/>
  <c r="CB522" s="1"/>
  <c r="DA546"/>
  <c r="CB546" s="1"/>
  <c r="DA633"/>
  <c r="CB633" s="1"/>
  <c r="DA657"/>
  <c r="CB657" s="1"/>
  <c r="DA666"/>
  <c r="CB666" s="1"/>
  <c r="DA677"/>
  <c r="CB677" s="1"/>
  <c r="DA687"/>
  <c r="CB687" s="1"/>
  <c r="DA443"/>
  <c r="CB443" s="1"/>
  <c r="DA455"/>
  <c r="CB455" s="1"/>
  <c r="DA567"/>
  <c r="CB567" s="1"/>
  <c r="DA639"/>
  <c r="CB639" s="1"/>
  <c r="CX644"/>
  <c r="CX641"/>
  <c r="DA641" s="1"/>
  <c r="CB641" s="1"/>
  <c r="CW589"/>
  <c r="DA589" s="1"/>
  <c r="CB589" s="1"/>
  <c r="DA644"/>
  <c r="CB644" s="1"/>
  <c r="DA18"/>
  <c r="CB18" s="1"/>
  <c r="DA39"/>
  <c r="CB39" s="1"/>
  <c r="DA79"/>
  <c r="CB79" s="1"/>
  <c r="CW179"/>
  <c r="DA179" s="1"/>
  <c r="CB179" s="1"/>
  <c r="DA226"/>
  <c r="CB226" s="1"/>
  <c r="DA381"/>
  <c r="CB381" s="1"/>
  <c r="DA409"/>
  <c r="CB409" s="1"/>
  <c r="DA429"/>
  <c r="CB429" s="1"/>
  <c r="DA440"/>
  <c r="CB440" s="1"/>
  <c r="DA452"/>
  <c r="CB452" s="1"/>
  <c r="DA470"/>
  <c r="CB470" s="1"/>
  <c r="DA564"/>
  <c r="CB564" s="1"/>
  <c r="DA598"/>
  <c r="CB598" s="1"/>
  <c r="DA610"/>
  <c r="CB610" s="1"/>
  <c r="DA632"/>
  <c r="CB632" s="1"/>
  <c r="DA635"/>
  <c r="CB635" s="1"/>
  <c r="DA656"/>
  <c r="CB656" s="1"/>
  <c r="DA659"/>
  <c r="CB659" s="1"/>
  <c r="DA676"/>
  <c r="CB676" s="1"/>
  <c r="CX570"/>
  <c r="DA570" s="1"/>
  <c r="CB570" s="1"/>
  <c r="DA24"/>
  <c r="CB24" s="1"/>
  <c r="DA75"/>
  <c r="CB75" s="1"/>
  <c r="DA361"/>
  <c r="CB361" s="1"/>
  <c r="DA373"/>
  <c r="CB373" s="1"/>
  <c r="DA491"/>
  <c r="CB491" s="1"/>
  <c r="DA518"/>
  <c r="CB518" s="1"/>
  <c r="DA530"/>
  <c r="CB530" s="1"/>
  <c r="CX571"/>
  <c r="CX647"/>
  <c r="DA647" s="1"/>
  <c r="CB647" s="1"/>
  <c r="DA651"/>
  <c r="CB651" s="1"/>
  <c r="CW40"/>
  <c r="DA40" s="1"/>
  <c r="CB40" s="1"/>
  <c r="CX436"/>
  <c r="CX594"/>
  <c r="DA82"/>
  <c r="CB82" s="1"/>
  <c r="DA87"/>
  <c r="CB87" s="1"/>
  <c r="DA93"/>
  <c r="CB93" s="1"/>
  <c r="DA344"/>
  <c r="CB344" s="1"/>
  <c r="DA358"/>
  <c r="CB358" s="1"/>
  <c r="DA370"/>
  <c r="CB370" s="1"/>
  <c r="DA499"/>
  <c r="CB499" s="1"/>
  <c r="DA515"/>
  <c r="CB515" s="1"/>
  <c r="DA527"/>
  <c r="CB527" s="1"/>
  <c r="DA539"/>
  <c r="CB539" s="1"/>
  <c r="DA597"/>
  <c r="CB597" s="1"/>
  <c r="DA609"/>
  <c r="CB609" s="1"/>
  <c r="DA621"/>
  <c r="CB621" s="1"/>
  <c r="DA675"/>
  <c r="CB675" s="1"/>
  <c r="DA689"/>
  <c r="CB689" s="1"/>
  <c r="DA431"/>
  <c r="CB431" s="1"/>
  <c r="CX421"/>
  <c r="DA421" s="1"/>
  <c r="CB421" s="1"/>
  <c r="CW158"/>
  <c r="DA158" s="1"/>
  <c r="CB158" s="1"/>
  <c r="CX535"/>
  <c r="DA548"/>
  <c r="CB548" s="1"/>
  <c r="CX538"/>
  <c r="DA538" s="1"/>
  <c r="CB538" s="1"/>
  <c r="CX534"/>
  <c r="DA534" s="1"/>
  <c r="CB534" s="1"/>
  <c r="CW145"/>
  <c r="DA145" s="1"/>
  <c r="CB145" s="1"/>
  <c r="DA120"/>
  <c r="CB120" s="1"/>
  <c r="DA156"/>
  <c r="CB156" s="1"/>
  <c r="DA165"/>
  <c r="CB165" s="1"/>
  <c r="CW201"/>
  <c r="DA201" s="1"/>
  <c r="CB201" s="1"/>
  <c r="DA203"/>
  <c r="CB203" s="1"/>
  <c r="CW108"/>
  <c r="CW109"/>
  <c r="DA109" s="1"/>
  <c r="CB109" s="1"/>
  <c r="CW110"/>
  <c r="DA110" s="1"/>
  <c r="CB110" s="1"/>
  <c r="CW143"/>
  <c r="CW144"/>
  <c r="DA144" s="1"/>
  <c r="CB144" s="1"/>
  <c r="DA378"/>
  <c r="CB378" s="1"/>
  <c r="DA436"/>
  <c r="CB436" s="1"/>
  <c r="DA535"/>
  <c r="CB535" s="1"/>
  <c r="DA594"/>
  <c r="CB594" s="1"/>
  <c r="DA648"/>
  <c r="CB648" s="1"/>
  <c r="CX471"/>
  <c r="DA471" s="1"/>
  <c r="CB471" s="1"/>
  <c r="CX483"/>
  <c r="DA483" s="1"/>
  <c r="CB483" s="1"/>
  <c r="CX495"/>
  <c r="DA495" s="1"/>
  <c r="CB495" s="1"/>
  <c r="CX507"/>
  <c r="DA507" s="1"/>
  <c r="CB507" s="1"/>
  <c r="CW572"/>
  <c r="DA572" s="1"/>
  <c r="CB572" s="1"/>
  <c r="CW576"/>
  <c r="DA576" s="1"/>
  <c r="CB576" s="1"/>
  <c r="CW580"/>
  <c r="DA580" s="1"/>
  <c r="CB580" s="1"/>
  <c r="CW584"/>
  <c r="DA584" s="1"/>
  <c r="CB584" s="1"/>
  <c r="CW588"/>
  <c r="DA588" s="1"/>
  <c r="CB588" s="1"/>
  <c r="CX356"/>
  <c r="DA356" s="1"/>
  <c r="CB356" s="1"/>
  <c r="CX380"/>
  <c r="DA380" s="1"/>
  <c r="CB380" s="1"/>
  <c r="CX382"/>
  <c r="DA382" s="1"/>
  <c r="CB382" s="1"/>
  <c r="CX420"/>
  <c r="DA420" s="1"/>
  <c r="CB420" s="1"/>
  <c r="CX533"/>
  <c r="DA533" s="1"/>
  <c r="CB533" s="1"/>
  <c r="CX537"/>
  <c r="DA537" s="1"/>
  <c r="CB537" s="1"/>
  <c r="CW571"/>
  <c r="CW575"/>
  <c r="DA575" s="1"/>
  <c r="CB575" s="1"/>
  <c r="CW579"/>
  <c r="DA579" s="1"/>
  <c r="CB579" s="1"/>
  <c r="CW583"/>
  <c r="DA583" s="1"/>
  <c r="CB583" s="1"/>
  <c r="CW587"/>
  <c r="DA587" s="1"/>
  <c r="CB587" s="1"/>
  <c r="CW591"/>
  <c r="DA591" s="1"/>
  <c r="CB591" s="1"/>
  <c r="CX643"/>
  <c r="DA643" s="1"/>
  <c r="CB643" s="1"/>
  <c r="CX667"/>
  <c r="DA667" s="1"/>
  <c r="CB667" s="1"/>
  <c r="CX379"/>
  <c r="DA379" s="1"/>
  <c r="CB379" s="1"/>
  <c r="DA383"/>
  <c r="CB383" s="1"/>
  <c r="CX419"/>
  <c r="DA419" s="1"/>
  <c r="CB419" s="1"/>
  <c r="DA425"/>
  <c r="CB425" s="1"/>
  <c r="DA439"/>
  <c r="CB439" s="1"/>
  <c r="DA463"/>
  <c r="CB463" s="1"/>
  <c r="DA475"/>
  <c r="CB475" s="1"/>
  <c r="DA487"/>
  <c r="CB487" s="1"/>
  <c r="CX512"/>
  <c r="DA512" s="1"/>
  <c r="CB512" s="1"/>
  <c r="CX536"/>
  <c r="DA536" s="1"/>
  <c r="CB536" s="1"/>
  <c r="DA542"/>
  <c r="CB542" s="1"/>
  <c r="DA555"/>
  <c r="CB555" s="1"/>
  <c r="CX569"/>
  <c r="CX554" s="1"/>
  <c r="DA554" s="1"/>
  <c r="CB554" s="1"/>
  <c r="CW574"/>
  <c r="DA574" s="1"/>
  <c r="CB574" s="1"/>
  <c r="CW578"/>
  <c r="DA578" s="1"/>
  <c r="CB578" s="1"/>
  <c r="CW582"/>
  <c r="DA582" s="1"/>
  <c r="CB582" s="1"/>
  <c r="CW586"/>
  <c r="DA586" s="1"/>
  <c r="CB586" s="1"/>
  <c r="CW590"/>
  <c r="DA590" s="1"/>
  <c r="CB590" s="1"/>
  <c r="CX642"/>
  <c r="DA642" s="1"/>
  <c r="CB642" s="1"/>
  <c r="CX645"/>
  <c r="DA645" s="1"/>
  <c r="CB645" s="1"/>
  <c r="CX649"/>
  <c r="DA649" s="1"/>
  <c r="CB649" s="1"/>
  <c r="CX650"/>
  <c r="DA650" s="1"/>
  <c r="CB650" s="1"/>
  <c r="CX654"/>
  <c r="DA654" s="1"/>
  <c r="CB654" s="1"/>
  <c r="CX378"/>
  <c r="CW573"/>
  <c r="DA573" s="1"/>
  <c r="CB573" s="1"/>
  <c r="CW577"/>
  <c r="DA577" s="1"/>
  <c r="CB577" s="1"/>
  <c r="CW581"/>
  <c r="DA581" s="1"/>
  <c r="CB581" s="1"/>
  <c r="CW585"/>
  <c r="DA585" s="1"/>
  <c r="CB585" s="1"/>
  <c r="DA646"/>
  <c r="CB646" s="1"/>
  <c r="CX461" l="1"/>
  <c r="DA461" s="1"/>
  <c r="CB461" s="1"/>
  <c r="CX460"/>
  <c r="DA460" s="1"/>
  <c r="CB460" s="1"/>
  <c r="CW107"/>
  <c r="DA108"/>
  <c r="CB108" s="1"/>
  <c r="CX552"/>
  <c r="DA552" s="1"/>
  <c r="CB552" s="1"/>
  <c r="CX553"/>
  <c r="DA553" s="1"/>
  <c r="CB553" s="1"/>
  <c r="CX497"/>
  <c r="DA497" s="1"/>
  <c r="CB497" s="1"/>
  <c r="DA569"/>
  <c r="CB569" s="1"/>
  <c r="CX551"/>
  <c r="DA551" s="1"/>
  <c r="CB551" s="1"/>
  <c r="CW142"/>
  <c r="DA142" s="1"/>
  <c r="CB142" s="1"/>
  <c r="DA143"/>
  <c r="CB143" s="1"/>
  <c r="DA571"/>
  <c r="CB571" s="1"/>
  <c r="CW510"/>
  <c r="DA510" s="1"/>
  <c r="CB510" s="1"/>
  <c r="CW509"/>
  <c r="DA509" s="1"/>
  <c r="CB509" s="1"/>
  <c r="CW508"/>
  <c r="DA508" s="1"/>
  <c r="CB508" s="1"/>
  <c r="CX485"/>
  <c r="DA485" s="1"/>
  <c r="CB485" s="1"/>
  <c r="CX472"/>
  <c r="DA472" s="1"/>
  <c r="CB472" s="1"/>
  <c r="CX496"/>
  <c r="DA496" s="1"/>
  <c r="CB496" s="1"/>
  <c r="CX484"/>
  <c r="DA484" s="1"/>
  <c r="CB484" s="1"/>
  <c r="CX473"/>
  <c r="DA473" s="1"/>
  <c r="CB473" s="1"/>
  <c r="CX457" l="1"/>
  <c r="DA457" s="1"/>
  <c r="CB457" s="1"/>
  <c r="CW106"/>
  <c r="DA106" s="1"/>
  <c r="CB106" s="1"/>
  <c r="DA107"/>
  <c r="CB107" s="1"/>
  <c r="CX458"/>
  <c r="DA458" s="1"/>
  <c r="CB458" s="1"/>
  <c r="CX459"/>
  <c r="DA459" s="1"/>
  <c r="CB459" s="1"/>
</calcChain>
</file>

<file path=xl/sharedStrings.xml><?xml version="1.0" encoding="utf-8"?>
<sst xmlns="http://schemas.openxmlformats.org/spreadsheetml/2006/main" count="962" uniqueCount="201">
  <si>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</si>
  <si>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</si>
  <si>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</si>
  <si>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</si>
  <si>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</si>
  <si>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</si>
  <si>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</si>
  <si>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</si>
  <si>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</si>
  <si>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</si>
  <si>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</si>
  <si>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U.M.B.A. s.r.o.</t>
  </si>
  <si>
    <t>Muškátová 1613/2, 900 42 Miloslavov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</si>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</sst>
</file>

<file path=xl/styles.xml><?xml version="1.0" encoding="utf-8"?>
<styleSheet xmlns="http://schemas.openxmlformats.org/spreadsheetml/2006/main">
  <numFmts count="4">
    <numFmt numFmtId="164" formatCode="_-* #,##0.00\ _€_-;\-* #,##0.00\ _€_-;_-* \-??\ _€_-;_-@_-"/>
    <numFmt numFmtId="165" formatCode="0\ %"/>
    <numFmt numFmtId="166" formatCode="0.00\ %"/>
    <numFmt numFmtId="167" formatCode="d/m/yyyy"/>
  </numFmts>
  <fonts count="29">
    <font>
      <sz val="11"/>
      <color rgb="FF000000"/>
      <name val="Calibri"/>
      <family val="2"/>
      <charset val="238"/>
    </font>
    <font>
      <sz val="10"/>
      <name val="Arial"/>
      <family val="2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1"/>
      <color rgb="FF558ED5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C6D9F1"/>
      </patternFill>
    </fill>
    <fill>
      <patternFill patternType="solid">
        <fgColor rgb="FFEBF1DE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0" fillId="4" borderId="1" xfId="0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5" fillId="2" borderId="19" xfId="0" applyFont="1" applyFill="1" applyBorder="1" applyAlignment="1" applyProtection="1">
      <alignment horizontal="center"/>
      <protection hidden="1"/>
    </xf>
    <xf numFmtId="0" fontId="28" fillId="2" borderId="44" xfId="0" applyFont="1" applyFill="1" applyBorder="1" applyAlignment="1" applyProtection="1">
      <alignment horizontal="center"/>
      <protection hidden="1"/>
    </xf>
    <xf numFmtId="0" fontId="28" fillId="2" borderId="19" xfId="0" applyFont="1" applyFill="1" applyBorder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5" fillId="4" borderId="11" xfId="0" applyFont="1" applyFill="1" applyBorder="1" applyAlignment="1" applyProtection="1">
      <alignment horizontal="left" shrinkToFi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9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9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9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9" xfId="0" applyFont="1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3" fontId="24" fillId="9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9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y" xfId="1" builtinId="3"/>
    <cellStyle name="Normal_vzorvykazov98" xfId="3"/>
    <cellStyle name="normálne" xfId="0" builtinId="0"/>
    <cellStyle name="percentá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BF1DE"/>
      <rgbColor rgb="FFF2F2F2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MJ1159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CD36" sqref="CD36"/>
    </sheetView>
  </sheetViews>
  <sheetFormatPr defaultColWidth="2.85546875" defaultRowHeight="1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hidden="1" customWidth="1"/>
    <col min="81" max="81" width="25.85546875" style="1" hidden="1" customWidth="1"/>
    <col min="82" max="83" width="15.7109375" style="1" customWidth="1"/>
    <col min="84" max="98" width="2.85546875" style="1"/>
    <col min="99" max="100" width="2.85546875" style="1" hidden="1"/>
    <col min="101" max="101" width="2" style="2" hidden="1" customWidth="1"/>
    <col min="102" max="103" width="2" style="3" hidden="1" customWidth="1"/>
    <col min="104" max="104" width="6.7109375" style="3" hidden="1" customWidth="1"/>
    <col min="105" max="105" width="1.85546875" style="3" hidden="1" customWidth="1"/>
    <col min="106" max="120" width="2.85546875" style="1" hidden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>
      <c r="A2" s="7"/>
      <c r="D2" s="82" t="s">
        <v>1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X2" s="1" t="s">
        <v>2</v>
      </c>
      <c r="Z2" s="11"/>
      <c r="AA2" s="11"/>
      <c r="AB2" s="65">
        <v>4</v>
      </c>
      <c r="AC2" s="65"/>
      <c r="AD2" s="65">
        <v>7</v>
      </c>
      <c r="AE2" s="65"/>
      <c r="AF2" s="65">
        <v>6</v>
      </c>
      <c r="AG2" s="65"/>
      <c r="AH2" s="65"/>
      <c r="AI2" s="65">
        <v>6</v>
      </c>
      <c r="AJ2" s="65"/>
      <c r="AK2" s="65">
        <v>7</v>
      </c>
      <c r="AL2" s="65"/>
      <c r="AM2" s="65">
        <v>0</v>
      </c>
      <c r="AN2" s="65"/>
      <c r="AO2" s="65">
        <v>2</v>
      </c>
      <c r="AP2" s="65"/>
      <c r="AQ2" s="65">
        <v>8</v>
      </c>
      <c r="AR2" s="65"/>
      <c r="AW2" s="11"/>
      <c r="AX2" s="1" t="s">
        <v>3</v>
      </c>
      <c r="AZ2" s="11"/>
      <c r="BA2" s="11"/>
      <c r="BB2" s="65">
        <v>2</v>
      </c>
      <c r="BC2" s="65"/>
      <c r="BD2" s="65">
        <v>0</v>
      </c>
      <c r="BE2" s="65"/>
      <c r="BF2" s="65">
        <v>2</v>
      </c>
      <c r="BG2" s="65"/>
      <c r="BH2" s="65"/>
      <c r="BI2" s="65">
        <v>4</v>
      </c>
      <c r="BJ2" s="65"/>
      <c r="BK2" s="65">
        <v>0</v>
      </c>
      <c r="BL2" s="65"/>
      <c r="BM2" s="65">
        <v>3</v>
      </c>
      <c r="BN2" s="65"/>
      <c r="BO2" s="65">
        <v>2</v>
      </c>
      <c r="BP2" s="65"/>
      <c r="BQ2" s="65">
        <v>6</v>
      </c>
      <c r="BR2" s="65"/>
      <c r="BS2" s="65">
        <v>9</v>
      </c>
      <c r="BT2" s="65"/>
      <c r="BU2" s="65">
        <v>2</v>
      </c>
      <c r="BV2" s="65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7" si="0">+IF(DA5=0,"Riadok bude skrytý.","Riadok bude vidieť.")</f>
        <v>Riadok bude vidieť.</v>
      </c>
      <c r="CW5" s="28">
        <v>1</v>
      </c>
      <c r="CZ5" s="3">
        <f t="shared" ref="CZ5:CZ67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>
      <c r="A9" s="7"/>
      <c r="B9" s="72" t="s">
        <v>11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>
      <c r="A10" s="7"/>
      <c r="B10" s="72" t="s">
        <v>12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>
      <c r="A12" s="7"/>
      <c r="B12" s="30" t="s">
        <v>13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>
      <c r="A13" s="7"/>
      <c r="CA13" s="8"/>
      <c r="CB13" s="27" t="str">
        <f t="shared" si="0"/>
        <v>Riadok bude skrytý.</v>
      </c>
      <c r="CC13" s="31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>
      <c r="A14" s="7"/>
      <c r="B14" s="1" t="s">
        <v>14</v>
      </c>
      <c r="J14" s="73" t="s">
        <v>15</v>
      </c>
      <c r="K14" s="73"/>
      <c r="L14" s="73"/>
      <c r="M14" s="73"/>
      <c r="N14" s="73"/>
      <c r="O14" s="1" t="s">
        <v>16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10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>
      <c r="A15" s="7"/>
      <c r="CA15" s="36"/>
      <c r="CB15" s="27" t="str">
        <f t="shared" si="0"/>
        <v>Riadok bude skrytý.</v>
      </c>
      <c r="CC15" s="31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>
      <c r="A16" s="7"/>
      <c r="B16" s="74" t="s">
        <v>17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36"/>
      <c r="CB16" s="27" t="str">
        <f t="shared" si="0"/>
        <v>Riadok bude skrytý.</v>
      </c>
      <c r="CC16" s="31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>
      <c r="A17" s="7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36"/>
      <c r="CB17" s="27" t="str">
        <f t="shared" si="0"/>
        <v>Riadok bude skrytý.</v>
      </c>
      <c r="CC17" s="31" t="s">
        <v>10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>
      <c r="A18" s="7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36"/>
      <c r="CB18" s="27" t="str">
        <f t="shared" si="0"/>
        <v>Riadok bude skrytý.</v>
      </c>
      <c r="CC18" s="31" t="s">
        <v>10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>
      <c r="A19" s="7"/>
      <c r="B19" s="74" t="s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36"/>
      <c r="CB19" s="27" t="str">
        <f t="shared" si="0"/>
        <v>Riadok bude skrytý.</v>
      </c>
      <c r="CC19" s="31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>
      <c r="A20" s="7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36"/>
      <c r="CB20" s="27" t="str">
        <f t="shared" si="0"/>
        <v>Riadok bude skrytý.</v>
      </c>
      <c r="CC20" s="31" t="s">
        <v>10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>
      <c r="A21" s="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36"/>
      <c r="CB21" s="27" t="str">
        <f t="shared" si="0"/>
        <v>Riadok bude skrytý.</v>
      </c>
      <c r="CC21" s="31" t="s">
        <v>10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>
      <c r="A22" s="7"/>
      <c r="B22" s="74" t="s">
        <v>19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36"/>
      <c r="CB22" s="27" t="str">
        <f t="shared" si="0"/>
        <v>Riadok bude skrytý.</v>
      </c>
      <c r="CC22" s="31" t="s">
        <v>10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>
      <c r="A23" s="7"/>
      <c r="B23" s="78" t="s">
        <v>20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9" t="str">
        <f>+IF(B23="nie","","Spoločnosť uvádza nasledujúce informácie:")</f>
        <v>Spoločnosť uvádza nasledujúce informácie:</v>
      </c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36"/>
      <c r="CB23" s="27" t="str">
        <f t="shared" si="0"/>
        <v>Riadok bude skrytý.</v>
      </c>
      <c r="CC23" s="31" t="s">
        <v>10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>
      <c r="A24" s="7"/>
      <c r="B24" s="8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36"/>
      <c r="CB24" s="27" t="str">
        <f t="shared" si="0"/>
        <v>Riadok bude skrytý.</v>
      </c>
      <c r="CC24" s="31" t="s">
        <v>10</v>
      </c>
      <c r="CW24" s="3">
        <f t="shared" si="3"/>
        <v>0</v>
      </c>
      <c r="CX24" s="3">
        <f t="shared" ref="CX24:CX33" si="4">+IF($B$23="nie",0,1)</f>
        <v>1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>
      <c r="A25" s="7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36"/>
      <c r="CB25" s="27" t="str">
        <f t="shared" si="0"/>
        <v>Riadok bude skrytý.</v>
      </c>
      <c r="CC25" s="31" t="s">
        <v>10</v>
      </c>
      <c r="CW25" s="3">
        <f t="shared" si="3"/>
        <v>0</v>
      </c>
      <c r="CX25" s="3">
        <f t="shared" si="4"/>
        <v>1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>
      <c r="A26" s="7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36"/>
      <c r="CB26" s="27" t="str">
        <f t="shared" si="0"/>
        <v>Riadok bude skrytý.</v>
      </c>
      <c r="CC26" s="31" t="s">
        <v>10</v>
      </c>
      <c r="CW26" s="3">
        <f t="shared" si="3"/>
        <v>0</v>
      </c>
      <c r="CX26" s="3">
        <f t="shared" si="4"/>
        <v>1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>
      <c r="A27" s="7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36"/>
      <c r="CB27" s="27" t="str">
        <f t="shared" si="0"/>
        <v>Riadok bude skrytý.</v>
      </c>
      <c r="CC27" s="31" t="s">
        <v>10</v>
      </c>
      <c r="CW27" s="3">
        <f t="shared" si="3"/>
        <v>0</v>
      </c>
      <c r="CX27" s="3">
        <f t="shared" si="4"/>
        <v>1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>
      <c r="A28" s="7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36"/>
      <c r="CB28" s="27" t="str">
        <f t="shared" si="0"/>
        <v>Riadok bude skrytý.</v>
      </c>
      <c r="CC28" s="31" t="s">
        <v>10</v>
      </c>
      <c r="CW28" s="3">
        <f t="shared" si="3"/>
        <v>0</v>
      </c>
      <c r="CX28" s="3">
        <f t="shared" si="4"/>
        <v>1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>
      <c r="A29" s="7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36"/>
      <c r="CB29" s="27" t="str">
        <f t="shared" si="0"/>
        <v>Riadok bude skrytý.</v>
      </c>
      <c r="CC29" s="31" t="s">
        <v>10</v>
      </c>
      <c r="CW29" s="3">
        <f t="shared" si="3"/>
        <v>0</v>
      </c>
      <c r="CX29" s="3">
        <f t="shared" si="4"/>
        <v>1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>
      <c r="A30" s="7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36"/>
      <c r="CB30" s="27" t="str">
        <f t="shared" si="0"/>
        <v>Riadok bude skrytý.</v>
      </c>
      <c r="CC30" s="31" t="s">
        <v>10</v>
      </c>
      <c r="CW30" s="3">
        <f t="shared" si="3"/>
        <v>0</v>
      </c>
      <c r="CX30" s="3">
        <f t="shared" si="4"/>
        <v>1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>
      <c r="A31" s="7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36"/>
      <c r="CB31" s="27" t="str">
        <f t="shared" si="0"/>
        <v>Riadok bude skrytý.</v>
      </c>
      <c r="CC31" s="31" t="s">
        <v>10</v>
      </c>
      <c r="CW31" s="3">
        <f t="shared" si="3"/>
        <v>0</v>
      </c>
      <c r="CX31" s="3">
        <f t="shared" si="4"/>
        <v>1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>
      <c r="A32" s="7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36"/>
      <c r="CB32" s="27" t="str">
        <f t="shared" si="0"/>
        <v>Riadok bude skrytý.</v>
      </c>
      <c r="CC32" s="31" t="s">
        <v>10</v>
      </c>
      <c r="CW32" s="3">
        <f t="shared" si="3"/>
        <v>0</v>
      </c>
      <c r="CX32" s="3">
        <f t="shared" si="4"/>
        <v>1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>
      <c r="A33" s="7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36"/>
      <c r="CB33" s="27" t="str">
        <f t="shared" si="0"/>
        <v>Riadok bude skrytý.</v>
      </c>
      <c r="CC33" s="31" t="s">
        <v>10</v>
      </c>
      <c r="CW33" s="3">
        <f t="shared" si="3"/>
        <v>0</v>
      </c>
      <c r="CX33" s="3">
        <f t="shared" si="4"/>
        <v>1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>
      <c r="A34" s="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36"/>
      <c r="CB34" s="27" t="str">
        <f t="shared" si="0"/>
        <v>Riadok bude skrytý.</v>
      </c>
      <c r="CC34" s="31" t="s">
        <v>10</v>
      </c>
      <c r="CW34" s="3">
        <f t="shared" si="3"/>
        <v>0</v>
      </c>
      <c r="CZ34" s="3">
        <f t="shared" si="1"/>
        <v>1</v>
      </c>
      <c r="DA34" s="3">
        <f t="shared" ref="DA34:DA74" si="7">+IF(CW34+CX34+CY34=0,0,IF(CZ34=0,0,1))</f>
        <v>0</v>
      </c>
      <c r="DZ34" s="10"/>
    </row>
    <row r="35" spans="1:130" hidden="1">
      <c r="A35" s="7"/>
      <c r="CA35" s="36"/>
      <c r="CB35" s="27" t="str">
        <f t="shared" si="0"/>
        <v>Riadok bude skrytý.</v>
      </c>
      <c r="CC35" s="31" t="s">
        <v>10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>
      <c r="A36" s="7"/>
      <c r="B36" s="41" t="s">
        <v>21</v>
      </c>
      <c r="CA36" s="12" t="s">
        <v>4</v>
      </c>
      <c r="CB36" s="27" t="str">
        <f t="shared" si="0"/>
        <v>Riadok bude vidieť.</v>
      </c>
      <c r="CC36" s="31" t="s">
        <v>10</v>
      </c>
      <c r="CW36" s="3">
        <f>+IF($AJ$38="",0,1)</f>
        <v>1</v>
      </c>
      <c r="CZ36" s="3">
        <f t="shared" si="1"/>
        <v>1</v>
      </c>
      <c r="DA36" s="3">
        <f t="shared" si="7"/>
        <v>1</v>
      </c>
      <c r="DZ36" s="10"/>
    </row>
    <row r="37" spans="1:130">
      <c r="A37" s="7"/>
      <c r="B37" s="66" t="s">
        <v>22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8"/>
      <c r="AJ37" s="69">
        <v>2023</v>
      </c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70"/>
      <c r="CA37" s="36"/>
      <c r="CB37" s="27" t="str">
        <f t="shared" si="0"/>
        <v>Riadok bude vidieť.</v>
      </c>
      <c r="CC37" s="31" t="s">
        <v>10</v>
      </c>
      <c r="CW37" s="3">
        <f>+IF($AJ$38="",0,1)</f>
        <v>1</v>
      </c>
      <c r="CZ37" s="3">
        <f t="shared" si="1"/>
        <v>1</v>
      </c>
      <c r="DA37" s="3">
        <f t="shared" si="7"/>
        <v>1</v>
      </c>
      <c r="DZ37" s="10"/>
    </row>
    <row r="38" spans="1:130">
      <c r="A38" s="7"/>
      <c r="B38" s="83" t="s">
        <v>23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>
        <v>0</v>
      </c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36"/>
      <c r="CB38" s="27" t="str">
        <f t="shared" si="0"/>
        <v>Riadok bude vidieť.</v>
      </c>
      <c r="CC38" s="31" t="s">
        <v>10</v>
      </c>
      <c r="CW38" s="3">
        <f>+IF($AJ$38="",0,1)</f>
        <v>1</v>
      </c>
      <c r="CZ38" s="3">
        <f t="shared" si="1"/>
        <v>1</v>
      </c>
      <c r="DA38" s="3">
        <f t="shared" si="7"/>
        <v>1</v>
      </c>
      <c r="DZ38" s="10"/>
    </row>
    <row r="39" spans="1:130">
      <c r="A39" s="7"/>
      <c r="CA39" s="36"/>
      <c r="CB39" s="27" t="str">
        <f t="shared" si="0"/>
        <v>Riadok bude vidieť.</v>
      </c>
      <c r="CC39" s="31" t="s">
        <v>10</v>
      </c>
      <c r="CW39" s="3">
        <f>+IF($AJ$38="",0,1)</f>
        <v>1</v>
      </c>
      <c r="CZ39" s="3">
        <f t="shared" si="1"/>
        <v>1</v>
      </c>
      <c r="DA39" s="3">
        <f t="shared" si="7"/>
        <v>1</v>
      </c>
      <c r="DZ39" s="10"/>
    </row>
    <row r="40" spans="1:130" hidden="1">
      <c r="A40" s="7"/>
      <c r="B40" s="1" t="s">
        <v>24</v>
      </c>
      <c r="CA40" s="36"/>
      <c r="CB40" s="27" t="str">
        <f t="shared" si="0"/>
        <v>Riadok bude skrytý.</v>
      </c>
      <c r="CC40" s="31" t="s">
        <v>10</v>
      </c>
      <c r="CW40" s="3">
        <f>+IF(SUM(CW41:CW60)=0,0,1)</f>
        <v>0</v>
      </c>
      <c r="CZ40" s="3">
        <f t="shared" si="1"/>
        <v>1</v>
      </c>
      <c r="DA40" s="3">
        <f t="shared" si="7"/>
        <v>0</v>
      </c>
      <c r="DZ40" s="10"/>
    </row>
    <row r="41" spans="1:130" hidden="1">
      <c r="A41" s="7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36"/>
      <c r="CB41" s="27" t="str">
        <f t="shared" si="0"/>
        <v>Riadok bude skrytý.</v>
      </c>
      <c r="CC41" s="31" t="s">
        <v>10</v>
      </c>
      <c r="CW41" s="3">
        <f t="shared" ref="CW41:CW60" si="8">+IF(B41="",0,1)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>
      <c r="A42" s="7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36"/>
      <c r="CB42" s="27" t="str">
        <f t="shared" si="0"/>
        <v>Riadok bude skrytý.</v>
      </c>
      <c r="CC42" s="31" t="s">
        <v>10</v>
      </c>
      <c r="CW42" s="3">
        <f t="shared" si="8"/>
        <v>0</v>
      </c>
      <c r="CZ42" s="3">
        <f t="shared" si="1"/>
        <v>1</v>
      </c>
      <c r="DA42" s="3">
        <f t="shared" si="7"/>
        <v>0</v>
      </c>
      <c r="DZ42" s="10"/>
    </row>
    <row r="43" spans="1:130" hidden="1">
      <c r="A43" s="7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36"/>
      <c r="CB43" s="27" t="str">
        <f t="shared" si="0"/>
        <v>Riadok bude skrytý.</v>
      </c>
      <c r="CC43" s="31" t="s">
        <v>10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>
      <c r="A44" s="7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36"/>
      <c r="CB44" s="27" t="str">
        <f t="shared" si="0"/>
        <v>Riadok bude skrytý.</v>
      </c>
      <c r="CC44" s="31" t="s">
        <v>10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>
      <c r="A45" s="7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36"/>
      <c r="CB45" s="27" t="str">
        <f t="shared" si="0"/>
        <v>Riadok bude skrytý.</v>
      </c>
      <c r="CC45" s="31" t="s">
        <v>10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>
      <c r="A46" s="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36"/>
      <c r="CB46" s="27" t="str">
        <f t="shared" si="0"/>
        <v>Riadok bude skrytý.</v>
      </c>
      <c r="CC46" s="31" t="s">
        <v>10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>
      <c r="A47" s="7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36"/>
      <c r="CB47" s="27" t="str">
        <f t="shared" si="0"/>
        <v>Riadok bude skrytý.</v>
      </c>
      <c r="CC47" s="31" t="s">
        <v>10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36"/>
      <c r="CB48" s="27" t="str">
        <f t="shared" si="0"/>
        <v>Riadok bude skrytý.</v>
      </c>
      <c r="CC48" s="31" t="s">
        <v>10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36"/>
      <c r="CB49" s="27" t="str">
        <f t="shared" si="0"/>
        <v>Riadok bude skrytý.</v>
      </c>
      <c r="CC49" s="31" t="s">
        <v>10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36"/>
      <c r="CB50" s="27" t="str">
        <f t="shared" si="0"/>
        <v>Riadok bude skrytý.</v>
      </c>
      <c r="CC50" s="31" t="s">
        <v>10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>
      <c r="A51" s="7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36"/>
      <c r="CB51" s="27" t="str">
        <f t="shared" si="0"/>
        <v>Riadok bude skrytý.</v>
      </c>
      <c r="CC51" s="31" t="s">
        <v>10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>
      <c r="A52" s="7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36"/>
      <c r="CB52" s="27" t="str">
        <f t="shared" si="0"/>
        <v>Riadok bude skrytý.</v>
      </c>
      <c r="CC52" s="31" t="s">
        <v>10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>
      <c r="A53" s="7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36"/>
      <c r="CB53" s="27" t="str">
        <f t="shared" si="0"/>
        <v>Riadok bude skrytý.</v>
      </c>
      <c r="CC53" s="31" t="s">
        <v>10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>
      <c r="A54" s="7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36"/>
      <c r="CB54" s="27" t="str">
        <f t="shared" si="0"/>
        <v>Riadok bude skrytý.</v>
      </c>
      <c r="CC54" s="31" t="s">
        <v>10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>
      <c r="A55" s="7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36"/>
      <c r="CB55" s="27" t="str">
        <f t="shared" si="0"/>
        <v>Riadok bude skrytý.</v>
      </c>
      <c r="CC55" s="31" t="s">
        <v>10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>
      <c r="A56" s="7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36"/>
      <c r="CB56" s="27" t="str">
        <f t="shared" si="0"/>
        <v>Riadok bude skrytý.</v>
      </c>
      <c r="CC56" s="31" t="s">
        <v>10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>
      <c r="A57" s="7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36"/>
      <c r="CB57" s="27" t="str">
        <f t="shared" si="0"/>
        <v>Riadok bude skrytý.</v>
      </c>
      <c r="CC57" s="31" t="s">
        <v>10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>
      <c r="A58" s="7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36"/>
      <c r="CB58" s="27" t="str">
        <f t="shared" si="0"/>
        <v>Riadok bude skrytý.</v>
      </c>
      <c r="CC58" s="31" t="s">
        <v>10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>
      <c r="A59" s="7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36"/>
      <c r="CB59" s="27" t="str">
        <f t="shared" si="0"/>
        <v>Riadok bude skrytý.</v>
      </c>
      <c r="CC59" s="31" t="s">
        <v>10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>
      <c r="A60" s="7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36"/>
      <c r="CB60" s="27" t="str">
        <f t="shared" si="0"/>
        <v>Riadok bude skrytý.</v>
      </c>
      <c r="CC60" s="31" t="s">
        <v>10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>
      <c r="A61" s="7"/>
      <c r="CA61" s="8"/>
      <c r="CB61" s="27" t="str">
        <f t="shared" si="0"/>
        <v>Riadok bude vidieť.</v>
      </c>
      <c r="CW61" s="42">
        <v>1</v>
      </c>
      <c r="CZ61" s="3">
        <f t="shared" si="1"/>
        <v>1</v>
      </c>
      <c r="DA61" s="3">
        <f t="shared" si="7"/>
        <v>1</v>
      </c>
      <c r="DZ61" s="10"/>
    </row>
    <row r="62" spans="1:130" ht="15.75">
      <c r="A62" s="7"/>
      <c r="B62" s="20" t="s">
        <v>25</v>
      </c>
      <c r="C62" s="21"/>
      <c r="D62" s="21"/>
      <c r="E62" s="22" t="s">
        <v>26</v>
      </c>
      <c r="F62" s="21"/>
      <c r="G62" s="22"/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21"/>
      <c r="BP62" s="21"/>
      <c r="BQ62" s="44"/>
      <c r="BR62" s="44"/>
      <c r="BS62" s="21"/>
      <c r="BT62" s="21"/>
      <c r="BU62" s="21"/>
      <c r="BV62" s="21"/>
      <c r="BW62" s="21"/>
      <c r="BX62" s="21"/>
      <c r="BY62" s="21"/>
      <c r="BZ62" s="26"/>
      <c r="CA62" s="12" t="s">
        <v>4</v>
      </c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>
      <c r="A63" s="7"/>
      <c r="CA63" s="8"/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>
      <c r="A64" s="7"/>
      <c r="B64" s="45" t="s">
        <v>27</v>
      </c>
      <c r="C64" s="41" t="s">
        <v>28</v>
      </c>
      <c r="D64" s="41"/>
      <c r="E64" s="41"/>
      <c r="F64" s="41"/>
      <c r="G64" s="41"/>
      <c r="H64" s="41"/>
      <c r="I64" s="41"/>
      <c r="J64" s="41"/>
      <c r="CA64" s="36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>
      <c r="A65" s="7"/>
      <c r="B65" s="3"/>
      <c r="C65" s="41" t="s">
        <v>29</v>
      </c>
      <c r="D65" s="41"/>
      <c r="E65" s="41"/>
      <c r="F65" s="41"/>
      <c r="G65" s="41"/>
      <c r="H65" s="41"/>
      <c r="I65" s="41"/>
      <c r="J65" s="41"/>
      <c r="CA65" s="8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>
      <c r="A66" s="7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>
      <c r="A67" s="7"/>
      <c r="B67" s="46" t="s">
        <v>30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O67" s="85" t="s">
        <v>31</v>
      </c>
      <c r="P67" s="85"/>
      <c r="Q67" s="85"/>
      <c r="R67" s="85"/>
      <c r="S67" s="85"/>
      <c r="T67" s="85"/>
      <c r="U67" s="46" t="s">
        <v>32</v>
      </c>
      <c r="V67" s="48"/>
      <c r="W67" s="48"/>
      <c r="X67" s="48"/>
      <c r="Z67" s="46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36"/>
      <c r="CB67" s="27" t="str">
        <f t="shared" si="0"/>
        <v>Riadok bude vidieť.</v>
      </c>
      <c r="CC67" s="31" t="s">
        <v>10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hidden="1">
      <c r="A68" s="7"/>
      <c r="B68" s="1" t="str">
        <f>+IF(O67="nebola","Dôvod ukončenia trvania Spoločnosti:","")</f>
        <v/>
      </c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36"/>
      <c r="CB68" s="27" t="str">
        <f t="shared" ref="CB68:CB131" si="9">+IF(DA68=0,"Riadok bude skrytý.","Riadok bude vidieť.")</f>
        <v>Riadok bude skrytý.</v>
      </c>
      <c r="CC68" s="31" t="s">
        <v>10</v>
      </c>
      <c r="CW68" s="3">
        <f>+IF(O67="bola",0,1)</f>
        <v>0</v>
      </c>
      <c r="CZ68" s="3">
        <f t="shared" ref="CZ68:CZ131" si="10">IF(CC68="",1,IF(CC68="Chcem skryť riadok.",0,1))</f>
        <v>1</v>
      </c>
      <c r="DA68" s="3">
        <f t="shared" si="7"/>
        <v>0</v>
      </c>
      <c r="DZ68" s="10"/>
    </row>
    <row r="69" spans="1:130">
      <c r="A69" s="7"/>
      <c r="CA69" s="36"/>
      <c r="CB69" s="27" t="str">
        <f t="shared" si="9"/>
        <v>Riadok bude vidieť.</v>
      </c>
      <c r="CC69" s="31" t="s">
        <v>10</v>
      </c>
      <c r="CW69" s="42">
        <v>1</v>
      </c>
      <c r="CZ69" s="3">
        <f t="shared" si="10"/>
        <v>1</v>
      </c>
      <c r="DA69" s="3">
        <f t="shared" si="7"/>
        <v>1</v>
      </c>
      <c r="DZ69" s="10"/>
    </row>
    <row r="70" spans="1:130">
      <c r="A70" s="7"/>
      <c r="B70" s="37" t="s">
        <v>33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I70" s="73" t="s">
        <v>34</v>
      </c>
      <c r="AJ70" s="73"/>
      <c r="AK70" s="73"/>
      <c r="AL70" s="73"/>
      <c r="AM70" s="73"/>
      <c r="AN70" s="73"/>
      <c r="AP70" s="37" t="s">
        <v>35</v>
      </c>
      <c r="AQ70" s="35"/>
      <c r="AR70" s="35"/>
      <c r="AS70" s="35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12" t="s">
        <v>4</v>
      </c>
      <c r="CB70" s="27" t="str">
        <f t="shared" si="9"/>
        <v>Riadok bude vidieť.</v>
      </c>
      <c r="CC70" s="31" t="s">
        <v>10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>
      <c r="A71" s="7"/>
      <c r="B71" s="1" t="str">
        <f>+IF(AI70="neboli","Výnimky v konzistentnosti účtovania sú uvedené v tabuľke:","")</f>
        <v/>
      </c>
      <c r="CA71" s="8"/>
      <c r="CB71" s="27" t="str">
        <f t="shared" si="9"/>
        <v>Riadok bude vidieť.</v>
      </c>
      <c r="CC71" s="31" t="s">
        <v>10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hidden="1">
      <c r="A72" s="7"/>
      <c r="CA72" s="36"/>
      <c r="CB72" s="27" t="str">
        <f t="shared" si="9"/>
        <v>Riadok bude skrytý.</v>
      </c>
      <c r="CC72" s="31" t="s">
        <v>10</v>
      </c>
      <c r="CW72" s="3">
        <f>+IF(AI70="boli",0,1)</f>
        <v>0</v>
      </c>
      <c r="CZ72" s="3">
        <f t="shared" si="10"/>
        <v>1</v>
      </c>
      <c r="DA72" s="3">
        <f t="shared" si="7"/>
        <v>0</v>
      </c>
      <c r="DZ72" s="10"/>
    </row>
    <row r="73" spans="1:130" ht="21.75" hidden="1" customHeight="1">
      <c r="A73" s="7"/>
      <c r="B73" s="87" t="s">
        <v>36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 t="s">
        <v>37</v>
      </c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8" t="s">
        <v>38</v>
      </c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49"/>
      <c r="CB73" s="27" t="str">
        <f t="shared" si="9"/>
        <v>Riadok bude skrytý.</v>
      </c>
      <c r="CC73" s="31" t="s">
        <v>10</v>
      </c>
      <c r="CW73" s="50">
        <f t="shared" ref="CW73:CW83" si="11">+IF($AI$70="boli",0,1)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idden="1">
      <c r="A74" s="7"/>
      <c r="B74" s="89" t="s">
        <v>39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90" t="s">
        <v>40</v>
      </c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 t="s">
        <v>41</v>
      </c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49"/>
      <c r="CB74" s="27" t="str">
        <f t="shared" si="9"/>
        <v>Riadok bude skrytý.</v>
      </c>
      <c r="CC74" s="31" t="s">
        <v>10</v>
      </c>
      <c r="CW74" s="50">
        <f t="shared" si="11"/>
        <v>0</v>
      </c>
      <c r="CZ74" s="3">
        <f t="shared" si="10"/>
        <v>1</v>
      </c>
      <c r="DA74" s="3">
        <f t="shared" si="7"/>
        <v>0</v>
      </c>
      <c r="DZ74" s="10"/>
    </row>
    <row r="75" spans="1:130" hidden="1">
      <c r="A75" s="7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49"/>
      <c r="CB75" s="27" t="str">
        <f t="shared" si="9"/>
        <v>Riadok bude skrytý.</v>
      </c>
      <c r="CC75" s="31" t="s">
        <v>10</v>
      </c>
      <c r="CW75" s="50">
        <f t="shared" si="11"/>
        <v>0</v>
      </c>
      <c r="CX75" s="3">
        <f t="shared" ref="CX75:CX82" si="12">+IF(B75="",0,1)</f>
        <v>0</v>
      </c>
      <c r="CZ75" s="3">
        <f t="shared" si="10"/>
        <v>1</v>
      </c>
      <c r="DA75" s="39">
        <f t="shared" ref="DA75:DA83" si="13">+IF(CW75*CX75=0,0,IF(CZ75=0,0,1))</f>
        <v>0</v>
      </c>
      <c r="DZ75" s="10"/>
    </row>
    <row r="76" spans="1:130" hidden="1">
      <c r="A76" s="7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49"/>
      <c r="CB76" s="27" t="str">
        <f t="shared" si="9"/>
        <v>Riadok bude skrytý.</v>
      </c>
      <c r="CC76" s="31" t="s">
        <v>10</v>
      </c>
      <c r="CW76" s="50">
        <f t="shared" si="11"/>
        <v>0</v>
      </c>
      <c r="CX76" s="3">
        <f t="shared" si="12"/>
        <v>0</v>
      </c>
      <c r="CZ76" s="3">
        <f t="shared" si="10"/>
        <v>1</v>
      </c>
      <c r="DA76" s="39">
        <f t="shared" si="13"/>
        <v>0</v>
      </c>
      <c r="DZ76" s="10"/>
    </row>
    <row r="77" spans="1:130" hidden="1">
      <c r="A77" s="7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49"/>
      <c r="CB77" s="27" t="str">
        <f t="shared" si="9"/>
        <v>Riadok bude skrytý.</v>
      </c>
      <c r="CC77" s="31" t="s">
        <v>10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>
      <c r="A78" s="7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49"/>
      <c r="CB78" s="27" t="str">
        <f t="shared" si="9"/>
        <v>Riadok bude skrytý.</v>
      </c>
      <c r="CC78" s="31" t="s">
        <v>10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>
      <c r="A79" s="7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49"/>
      <c r="CB79" s="27" t="str">
        <f t="shared" si="9"/>
        <v>Riadok bude skrytý.</v>
      </c>
      <c r="CC79" s="31" t="s">
        <v>10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>
      <c r="A80" s="7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49"/>
      <c r="CB80" s="27" t="str">
        <f t="shared" si="9"/>
        <v>Riadok bude skrytý.</v>
      </c>
      <c r="CC80" s="31" t="s">
        <v>10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>
      <c r="A81" s="7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49"/>
      <c r="CB81" s="27" t="str">
        <f t="shared" si="9"/>
        <v>Riadok bude skrytý.</v>
      </c>
      <c r="CC81" s="31" t="s">
        <v>10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>
      <c r="A82" s="7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49"/>
      <c r="CB82" s="27" t="str">
        <f t="shared" si="9"/>
        <v>Riadok bude skrytý.</v>
      </c>
      <c r="CC82" s="31" t="s">
        <v>10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>
      <c r="A83" s="7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93"/>
      <c r="BM83" s="93"/>
      <c r="BN83" s="93"/>
      <c r="BO83" s="93"/>
      <c r="BP83" s="93"/>
      <c r="BQ83" s="93"/>
      <c r="BR83" s="93"/>
      <c r="BS83" s="93"/>
      <c r="BT83" s="93"/>
      <c r="BU83" s="93"/>
      <c r="BV83" s="93"/>
      <c r="BW83" s="93"/>
      <c r="BX83" s="93"/>
      <c r="BY83" s="93"/>
      <c r="BZ83" s="93"/>
      <c r="CA83" s="49"/>
      <c r="CB83" s="27" t="str">
        <f t="shared" si="9"/>
        <v>Riadok bude skrytý.</v>
      </c>
      <c r="CC83" s="31" t="s">
        <v>10</v>
      </c>
      <c r="CW83" s="50">
        <f t="shared" si="11"/>
        <v>0</v>
      </c>
      <c r="CX83" s="3">
        <f>+IF(B83="",1,1)</f>
        <v>1</v>
      </c>
      <c r="CZ83" s="3">
        <f t="shared" si="10"/>
        <v>1</v>
      </c>
      <c r="DA83" s="39">
        <f t="shared" si="13"/>
        <v>0</v>
      </c>
      <c r="DZ83" s="10"/>
    </row>
    <row r="84" spans="1:130" hidden="1">
      <c r="A84" s="7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49"/>
      <c r="CB84" s="27" t="str">
        <f t="shared" si="9"/>
        <v>Riadok bude skrytý.</v>
      </c>
      <c r="CC84" s="31" t="s">
        <v>10</v>
      </c>
      <c r="CW84" s="3">
        <f>+IF(AI70="boli",0,1)</f>
        <v>0</v>
      </c>
      <c r="CZ84" s="3">
        <f t="shared" si="10"/>
        <v>1</v>
      </c>
      <c r="DA84" s="3">
        <f t="shared" ref="DA84:DA147" si="14">+IF(CW84+CX84+CY84=0,0,IF(CZ84=0,0,1))</f>
        <v>0</v>
      </c>
      <c r="DZ84" s="10"/>
    </row>
    <row r="85" spans="1:130">
      <c r="A85" s="7"/>
      <c r="B85" s="45" t="s">
        <v>27</v>
      </c>
      <c r="C85" s="95" t="s">
        <v>42</v>
      </c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12" t="s">
        <v>4</v>
      </c>
      <c r="CB85" s="27" t="str">
        <f t="shared" si="9"/>
        <v>Riadok bude vidieť.</v>
      </c>
      <c r="CC85" s="31" t="s">
        <v>10</v>
      </c>
      <c r="CW85" s="3">
        <f>+IF(SUM(CW86:CW105)=0,0,1)</f>
        <v>1</v>
      </c>
      <c r="CZ85" s="3">
        <f t="shared" si="10"/>
        <v>1</v>
      </c>
      <c r="DA85" s="3">
        <f t="shared" si="14"/>
        <v>1</v>
      </c>
      <c r="DZ85" s="10"/>
    </row>
    <row r="86" spans="1:130">
      <c r="A86" s="7"/>
      <c r="B86" s="72" t="s">
        <v>43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49"/>
      <c r="CB86" s="27" t="str">
        <f t="shared" si="9"/>
        <v>Riadok bude vidieť.</v>
      </c>
      <c r="CC86" s="31" t="s">
        <v>10</v>
      </c>
      <c r="CW86" s="3">
        <f t="shared" ref="CW86:CW105" si="15">+IF(B86="",0,1)</f>
        <v>1</v>
      </c>
      <c r="CZ86" s="3">
        <f t="shared" si="10"/>
        <v>1</v>
      </c>
      <c r="DA86" s="3">
        <f t="shared" si="14"/>
        <v>1</v>
      </c>
      <c r="DZ86" s="10"/>
    </row>
    <row r="87" spans="1:130">
      <c r="A87" s="7"/>
      <c r="B87" s="72" t="s">
        <v>44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49"/>
      <c r="CB87" s="27" t="str">
        <f t="shared" si="9"/>
        <v>Riadok bude vidieť.</v>
      </c>
      <c r="CC87" s="31" t="s">
        <v>10</v>
      </c>
      <c r="CW87" s="3">
        <f t="shared" si="15"/>
        <v>1</v>
      </c>
      <c r="CZ87" s="3">
        <f t="shared" si="10"/>
        <v>1</v>
      </c>
      <c r="DA87" s="3">
        <f t="shared" si="14"/>
        <v>1</v>
      </c>
      <c r="DZ87" s="10"/>
    </row>
    <row r="88" spans="1:130">
      <c r="A88" s="7"/>
      <c r="B88" s="72" t="s">
        <v>45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49"/>
      <c r="CB88" s="27" t="str">
        <f t="shared" si="9"/>
        <v>Riadok bude vidieť.</v>
      </c>
      <c r="CC88" s="31" t="s">
        <v>10</v>
      </c>
      <c r="CW88" s="3">
        <f t="shared" si="15"/>
        <v>1</v>
      </c>
      <c r="CZ88" s="3">
        <f t="shared" si="10"/>
        <v>1</v>
      </c>
      <c r="DA88" s="3">
        <f t="shared" si="14"/>
        <v>1</v>
      </c>
      <c r="DZ88" s="10"/>
    </row>
    <row r="89" spans="1:130">
      <c r="A89" s="7"/>
      <c r="B89" s="72" t="s">
        <v>46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49"/>
      <c r="CB89" s="27" t="str">
        <f t="shared" si="9"/>
        <v>Riadok bude vidieť.</v>
      </c>
      <c r="CC89" s="31" t="s">
        <v>10</v>
      </c>
      <c r="CW89" s="3">
        <f t="shared" si="15"/>
        <v>1</v>
      </c>
      <c r="CZ89" s="3">
        <f t="shared" si="10"/>
        <v>1</v>
      </c>
      <c r="DA89" s="3">
        <f t="shared" si="14"/>
        <v>1</v>
      </c>
      <c r="DZ89" s="10"/>
    </row>
    <row r="90" spans="1:130">
      <c r="A90" s="7"/>
      <c r="B90" s="72" t="s">
        <v>47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49"/>
      <c r="CB90" s="27" t="str">
        <f t="shared" si="9"/>
        <v>Riadok bude vidieť.</v>
      </c>
      <c r="CC90" s="31" t="s">
        <v>10</v>
      </c>
      <c r="CW90" s="3">
        <f t="shared" si="15"/>
        <v>1</v>
      </c>
      <c r="CZ90" s="3">
        <f t="shared" si="10"/>
        <v>1</v>
      </c>
      <c r="DA90" s="3">
        <f t="shared" si="14"/>
        <v>1</v>
      </c>
      <c r="DZ90" s="10"/>
    </row>
    <row r="91" spans="1:130">
      <c r="A91" s="7"/>
      <c r="B91" s="72" t="s">
        <v>48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49"/>
      <c r="CB91" s="27" t="str">
        <f t="shared" si="9"/>
        <v>Riadok bude vidieť.</v>
      </c>
      <c r="CC91" s="31" t="s">
        <v>10</v>
      </c>
      <c r="CW91" s="3">
        <f t="shared" si="15"/>
        <v>1</v>
      </c>
      <c r="CZ91" s="3">
        <f t="shared" si="10"/>
        <v>1</v>
      </c>
      <c r="DA91" s="3">
        <f t="shared" si="14"/>
        <v>1</v>
      </c>
      <c r="DZ91" s="10"/>
    </row>
    <row r="92" spans="1:130">
      <c r="A92" s="7"/>
      <c r="B92" s="72" t="s">
        <v>49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49"/>
      <c r="CB92" s="27" t="str">
        <f t="shared" si="9"/>
        <v>Riadok bude vidieť.</v>
      </c>
      <c r="CC92" s="31" t="s">
        <v>10</v>
      </c>
      <c r="CW92" s="3">
        <f t="shared" si="15"/>
        <v>1</v>
      </c>
      <c r="CZ92" s="3">
        <f t="shared" si="10"/>
        <v>1</v>
      </c>
      <c r="DA92" s="3">
        <f t="shared" si="14"/>
        <v>1</v>
      </c>
      <c r="DZ92" s="10"/>
    </row>
    <row r="93" spans="1:130">
      <c r="A93" s="7"/>
      <c r="B93" s="96" t="s">
        <v>50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49"/>
      <c r="CB93" s="27" t="str">
        <f t="shared" si="9"/>
        <v>Riadok bude vidieť.</v>
      </c>
      <c r="CC93" s="31" t="s">
        <v>10</v>
      </c>
      <c r="CW93" s="3">
        <f t="shared" si="15"/>
        <v>1</v>
      </c>
      <c r="CZ93" s="3">
        <f t="shared" si="10"/>
        <v>1</v>
      </c>
      <c r="DA93" s="3">
        <f t="shared" si="14"/>
        <v>1</v>
      </c>
      <c r="DZ93" s="10"/>
    </row>
    <row r="94" spans="1:130">
      <c r="A94" s="7"/>
      <c r="B94" s="97" t="s">
        <v>51</v>
      </c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49"/>
      <c r="CB94" s="27" t="str">
        <f t="shared" si="9"/>
        <v>Riadok bude vidieť.</v>
      </c>
      <c r="CC94" s="31" t="s">
        <v>10</v>
      </c>
      <c r="CW94" s="3">
        <f t="shared" si="15"/>
        <v>1</v>
      </c>
      <c r="CZ94" s="3">
        <f t="shared" si="10"/>
        <v>1</v>
      </c>
      <c r="DA94" s="3">
        <f t="shared" si="14"/>
        <v>1</v>
      </c>
      <c r="DZ94" s="10"/>
    </row>
    <row r="95" spans="1:130" hidden="1">
      <c r="A95" s="7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49"/>
      <c r="CB95" s="27" t="str">
        <f t="shared" si="9"/>
        <v>Riadok bude skrytý.</v>
      </c>
      <c r="CC95" s="31" t="s">
        <v>10</v>
      </c>
      <c r="CW95" s="3">
        <f t="shared" si="15"/>
        <v>0</v>
      </c>
      <c r="CZ95" s="3">
        <f t="shared" si="10"/>
        <v>1</v>
      </c>
      <c r="DA95" s="3">
        <f t="shared" si="14"/>
        <v>0</v>
      </c>
      <c r="DZ95" s="10"/>
    </row>
    <row r="96" spans="1:130" hidden="1">
      <c r="A96" s="7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49"/>
      <c r="CB96" s="27" t="str">
        <f t="shared" si="9"/>
        <v>Riadok bude skrytý.</v>
      </c>
      <c r="CC96" s="31" t="s">
        <v>10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>
      <c r="A97" s="7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49"/>
      <c r="CB97" s="27" t="str">
        <f t="shared" si="9"/>
        <v>Riadok bude skrytý.</v>
      </c>
      <c r="CC97" s="31" t="s">
        <v>10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>
      <c r="A98" s="7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49"/>
      <c r="CB98" s="27" t="str">
        <f t="shared" si="9"/>
        <v>Riadok bude skrytý.</v>
      </c>
      <c r="CC98" s="31" t="s">
        <v>10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>
      <c r="A99" s="7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49"/>
      <c r="CB99" s="27" t="str">
        <f t="shared" si="9"/>
        <v>Riadok bude skrytý.</v>
      </c>
      <c r="CC99" s="31" t="s">
        <v>10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>
      <c r="A100" s="7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49"/>
      <c r="CB100" s="27" t="str">
        <f t="shared" si="9"/>
        <v>Riadok bude skrytý.</v>
      </c>
      <c r="CC100" s="31" t="s">
        <v>10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>
      <c r="A101" s="7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49"/>
      <c r="CB101" s="27" t="str">
        <f t="shared" si="9"/>
        <v>Riadok bude skrytý.</v>
      </c>
      <c r="CC101" s="31" t="s">
        <v>10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>
      <c r="A102" s="7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49"/>
      <c r="CB102" s="27" t="str">
        <f t="shared" si="9"/>
        <v>Riadok bude skrytý.</v>
      </c>
      <c r="CC102" s="31" t="s">
        <v>10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>
      <c r="A103" s="7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49"/>
      <c r="CB103" s="27" t="str">
        <f t="shared" si="9"/>
        <v>Riadok bude skrytý.</v>
      </c>
      <c r="CC103" s="31" t="s">
        <v>10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>
      <c r="A104" s="7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49"/>
      <c r="CB104" s="27" t="str">
        <f t="shared" si="9"/>
        <v>Riadok bude skrytý.</v>
      </c>
      <c r="CC104" s="31" t="s">
        <v>10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>
      <c r="A105" s="7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49"/>
      <c r="CB105" s="27" t="str">
        <f t="shared" si="9"/>
        <v>Riadok bude skrytý.</v>
      </c>
      <c r="CC105" s="31" t="s">
        <v>10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>
      <c r="A106" s="7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52"/>
      <c r="CB106" s="27" t="str">
        <f t="shared" si="9"/>
        <v>Riadok bude skrytý.</v>
      </c>
      <c r="CC106" s="31" t="s">
        <v>10</v>
      </c>
      <c r="CW106" s="3">
        <f>+IF(SUM(CW107:CW119)=0,0,1)</f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>
      <c r="A107" s="7"/>
      <c r="B107" s="1" t="s">
        <v>52</v>
      </c>
      <c r="CA107" s="12" t="s">
        <v>4</v>
      </c>
      <c r="CB107" s="27" t="str">
        <f t="shared" si="9"/>
        <v>Riadok bude skrytý.</v>
      </c>
      <c r="CC107" s="31" t="s">
        <v>10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>
      <c r="A108" s="7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52"/>
      <c r="CB108" s="27" t="str">
        <f t="shared" si="9"/>
        <v>Riadok bude skrytý.</v>
      </c>
      <c r="CC108" s="31" t="s">
        <v>10</v>
      </c>
      <c r="CW108" s="3">
        <f>+IF(SUM(CW111:CW120)=0,0,1)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t="18" hidden="1" customHeight="1">
      <c r="A109" s="7"/>
      <c r="B109" s="87" t="s">
        <v>53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8" t="s">
        <v>54</v>
      </c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 t="s">
        <v>55</v>
      </c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 t="s">
        <v>56</v>
      </c>
      <c r="BR109" s="88"/>
      <c r="BS109" s="88"/>
      <c r="BT109" s="88"/>
      <c r="BU109" s="88"/>
      <c r="BV109" s="88"/>
      <c r="BW109" s="88"/>
      <c r="BX109" s="88"/>
      <c r="BY109" s="88"/>
      <c r="BZ109" s="88"/>
      <c r="CA109" s="12" t="s">
        <v>4</v>
      </c>
      <c r="CB109" s="27" t="str">
        <f t="shared" si="9"/>
        <v>Riadok bude skrytý.</v>
      </c>
      <c r="CC109" s="31" t="s">
        <v>10</v>
      </c>
      <c r="CW109" s="50">
        <f>+IF(SUM(CW111:CW120)=0,0,1)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>
      <c r="A110" s="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36"/>
      <c r="CB110" s="27" t="str">
        <f t="shared" si="9"/>
        <v>Riadok bude skrytý.</v>
      </c>
      <c r="CC110" s="31" t="s">
        <v>10</v>
      </c>
      <c r="CW110" s="50">
        <f>+IF(SUM(CW111:CW120)=0,0,1)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idden="1">
      <c r="A111" s="7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98"/>
      <c r="AV111" s="98"/>
      <c r="AW111" s="98"/>
      <c r="AX111" s="98"/>
      <c r="AY111" s="98"/>
      <c r="AZ111" s="98"/>
      <c r="BA111" s="98"/>
      <c r="BB111" s="98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36"/>
      <c r="CB111" s="27" t="str">
        <f t="shared" si="9"/>
        <v>Riadok bude skrytý.</v>
      </c>
      <c r="CC111" s="31" t="s">
        <v>10</v>
      </c>
      <c r="CW111" s="50">
        <f t="shared" ref="CW111:CW119" si="16">+IF(B111="",0,1)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>
      <c r="A112" s="7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2"/>
      <c r="BR112" s="102"/>
      <c r="BS112" s="102"/>
      <c r="BT112" s="102"/>
      <c r="BU112" s="102"/>
      <c r="BV112" s="102"/>
      <c r="BW112" s="102"/>
      <c r="BX112" s="102"/>
      <c r="BY112" s="102"/>
      <c r="BZ112" s="102"/>
      <c r="CA112" s="36"/>
      <c r="CB112" s="27" t="str">
        <f t="shared" si="9"/>
        <v>Riadok bude skrytý.</v>
      </c>
      <c r="CC112" s="31" t="s">
        <v>10</v>
      </c>
      <c r="CW112" s="50">
        <f t="shared" si="16"/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>
      <c r="A113" s="7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1"/>
      <c r="BG113" s="101"/>
      <c r="BH113" s="101"/>
      <c r="BI113" s="101"/>
      <c r="BJ113" s="101"/>
      <c r="BK113" s="101"/>
      <c r="BL113" s="101"/>
      <c r="BM113" s="101"/>
      <c r="BN113" s="101"/>
      <c r="BO113" s="101"/>
      <c r="BP113" s="101"/>
      <c r="BQ113" s="102"/>
      <c r="BR113" s="102"/>
      <c r="BS113" s="102"/>
      <c r="BT113" s="102"/>
      <c r="BU113" s="102"/>
      <c r="BV113" s="102"/>
      <c r="BW113" s="102"/>
      <c r="BX113" s="102"/>
      <c r="BY113" s="102"/>
      <c r="BZ113" s="102"/>
      <c r="CA113" s="36"/>
      <c r="CB113" s="27" t="str">
        <f t="shared" si="9"/>
        <v>Riadok bude skrytý.</v>
      </c>
      <c r="CC113" s="31" t="s">
        <v>10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>
      <c r="A114" s="7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2"/>
      <c r="BR114" s="102"/>
      <c r="BS114" s="102"/>
      <c r="BT114" s="102"/>
      <c r="BU114" s="102"/>
      <c r="BV114" s="102"/>
      <c r="BW114" s="102"/>
      <c r="BX114" s="102"/>
      <c r="BY114" s="102"/>
      <c r="BZ114" s="102"/>
      <c r="CA114" s="36"/>
      <c r="CB114" s="27" t="str">
        <f t="shared" si="9"/>
        <v>Riadok bude skrytý.</v>
      </c>
      <c r="CC114" s="31" t="s">
        <v>10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>
      <c r="A115" s="7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2"/>
      <c r="BR115" s="102"/>
      <c r="BS115" s="102"/>
      <c r="BT115" s="102"/>
      <c r="BU115" s="102"/>
      <c r="BV115" s="102"/>
      <c r="BW115" s="102"/>
      <c r="BX115" s="102"/>
      <c r="BY115" s="102"/>
      <c r="BZ115" s="102"/>
      <c r="CA115" s="36"/>
      <c r="CB115" s="27" t="str">
        <f t="shared" si="9"/>
        <v>Riadok bude skrytý.</v>
      </c>
      <c r="CC115" s="31" t="s">
        <v>10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>
      <c r="A116" s="7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2"/>
      <c r="BR116" s="102"/>
      <c r="BS116" s="102"/>
      <c r="BT116" s="102"/>
      <c r="BU116" s="102"/>
      <c r="BV116" s="102"/>
      <c r="BW116" s="102"/>
      <c r="BX116" s="102"/>
      <c r="BY116" s="102"/>
      <c r="BZ116" s="102"/>
      <c r="CA116" s="36"/>
      <c r="CB116" s="27" t="str">
        <f t="shared" si="9"/>
        <v>Riadok bude skrytý.</v>
      </c>
      <c r="CC116" s="31" t="s">
        <v>10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>
      <c r="A117" s="7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1"/>
      <c r="BG117" s="101"/>
      <c r="BH117" s="101"/>
      <c r="BI117" s="101"/>
      <c r="BJ117" s="101"/>
      <c r="BK117" s="101"/>
      <c r="BL117" s="101"/>
      <c r="BM117" s="101"/>
      <c r="BN117" s="101"/>
      <c r="BO117" s="101"/>
      <c r="BP117" s="101"/>
      <c r="BQ117" s="102"/>
      <c r="BR117" s="102"/>
      <c r="BS117" s="102"/>
      <c r="BT117" s="102"/>
      <c r="BU117" s="102"/>
      <c r="BV117" s="102"/>
      <c r="BW117" s="102"/>
      <c r="BX117" s="102"/>
      <c r="BY117" s="102"/>
      <c r="BZ117" s="102"/>
      <c r="CA117" s="36"/>
      <c r="CB117" s="27" t="str">
        <f t="shared" si="9"/>
        <v>Riadok bude skrytý.</v>
      </c>
      <c r="CC117" s="31" t="s">
        <v>10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>
      <c r="A118" s="7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1"/>
      <c r="BG118" s="101"/>
      <c r="BH118" s="101"/>
      <c r="BI118" s="101"/>
      <c r="BJ118" s="101"/>
      <c r="BK118" s="101"/>
      <c r="BL118" s="101"/>
      <c r="BM118" s="101"/>
      <c r="BN118" s="101"/>
      <c r="BO118" s="101"/>
      <c r="BP118" s="101"/>
      <c r="BQ118" s="102"/>
      <c r="BR118" s="102"/>
      <c r="BS118" s="102"/>
      <c r="BT118" s="102"/>
      <c r="BU118" s="102"/>
      <c r="BV118" s="102"/>
      <c r="BW118" s="102"/>
      <c r="BX118" s="102"/>
      <c r="BY118" s="102"/>
      <c r="BZ118" s="102"/>
      <c r="CA118" s="36"/>
      <c r="CB118" s="27" t="str">
        <f t="shared" si="9"/>
        <v>Riadok bude skrytý.</v>
      </c>
      <c r="CC118" s="31" t="s">
        <v>10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>
      <c r="A119" s="7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2"/>
      <c r="BR119" s="102"/>
      <c r="BS119" s="102"/>
      <c r="BT119" s="102"/>
      <c r="BU119" s="102"/>
      <c r="BV119" s="102"/>
      <c r="BW119" s="102"/>
      <c r="BX119" s="102"/>
      <c r="BY119" s="102"/>
      <c r="BZ119" s="102"/>
      <c r="CA119" s="36"/>
      <c r="CB119" s="27" t="str">
        <f t="shared" si="9"/>
        <v>Riadok bude skrytý.</v>
      </c>
      <c r="CC119" s="31" t="s">
        <v>10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>
      <c r="A120" s="7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4"/>
      <c r="BG120" s="104"/>
      <c r="BH120" s="104"/>
      <c r="BI120" s="104"/>
      <c r="BJ120" s="104"/>
      <c r="BK120" s="104"/>
      <c r="BL120" s="104"/>
      <c r="BM120" s="104"/>
      <c r="BN120" s="104"/>
      <c r="BO120" s="104"/>
      <c r="BP120" s="104"/>
      <c r="BQ120" s="105"/>
      <c r="BR120" s="105"/>
      <c r="BS120" s="105"/>
      <c r="BT120" s="105"/>
      <c r="BU120" s="105"/>
      <c r="BV120" s="105"/>
      <c r="BW120" s="105"/>
      <c r="BX120" s="105"/>
      <c r="BY120" s="105"/>
      <c r="BZ120" s="105"/>
      <c r="CA120" s="36"/>
      <c r="CB120" s="27" t="str">
        <f t="shared" si="9"/>
        <v>Riadok bude skrytý.</v>
      </c>
      <c r="CC120" s="31" t="s">
        <v>10</v>
      </c>
      <c r="CW120" s="50">
        <f>+IF(B111&amp;B112&amp;B113&amp;B114&amp;B115&amp;B116&amp;B117&amp;B118&amp;B119&amp;B120="",0,1)</f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>
      <c r="A121" s="7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49"/>
      <c r="CB121" s="27" t="str">
        <f t="shared" si="9"/>
        <v>Riadok bude skrytý.</v>
      </c>
      <c r="CC121" s="31" t="s">
        <v>10</v>
      </c>
      <c r="CW121" s="3">
        <f>+IF(CW120=0,0,1)</f>
        <v>0</v>
      </c>
      <c r="CZ121" s="3">
        <f t="shared" si="10"/>
        <v>1</v>
      </c>
      <c r="DA121" s="3">
        <f t="shared" si="14"/>
        <v>0</v>
      </c>
      <c r="DZ121" s="10"/>
    </row>
    <row r="122" spans="1:130">
      <c r="A122" s="7"/>
      <c r="B122" s="72" t="s">
        <v>57</v>
      </c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12" t="s">
        <v>4</v>
      </c>
      <c r="CB122" s="27" t="str">
        <f t="shared" si="9"/>
        <v>Riadok bude vidieť.</v>
      </c>
      <c r="CC122" s="31" t="s">
        <v>10</v>
      </c>
      <c r="CW122" s="3">
        <f t="shared" ref="CW122:CW141" si="17">+IF(B122="",0,1)</f>
        <v>1</v>
      </c>
      <c r="CZ122" s="3">
        <f t="shared" si="10"/>
        <v>1</v>
      </c>
      <c r="DA122" s="3">
        <f t="shared" si="14"/>
        <v>1</v>
      </c>
      <c r="DZ122" s="10"/>
    </row>
    <row r="123" spans="1:130">
      <c r="A123" s="7"/>
      <c r="B123" s="72" t="s">
        <v>49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49"/>
      <c r="CB123" s="27" t="str">
        <f t="shared" si="9"/>
        <v>Riadok bude vidieť.</v>
      </c>
      <c r="CC123" s="31" t="s">
        <v>10</v>
      </c>
      <c r="CW123" s="3">
        <f t="shared" si="17"/>
        <v>1</v>
      </c>
      <c r="CZ123" s="3">
        <f t="shared" si="10"/>
        <v>1</v>
      </c>
      <c r="DA123" s="3">
        <f t="shared" si="14"/>
        <v>1</v>
      </c>
      <c r="DZ123" s="10"/>
    </row>
    <row r="124" spans="1:130">
      <c r="A124" s="7"/>
      <c r="B124" s="72" t="s">
        <v>58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49"/>
      <c r="CB124" s="27" t="str">
        <f t="shared" si="9"/>
        <v>Riadok bude vidieť.</v>
      </c>
      <c r="CC124" s="31" t="s">
        <v>10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>
      <c r="A125" s="7"/>
      <c r="B125" s="97" t="s">
        <v>59</v>
      </c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49"/>
      <c r="CB125" s="27" t="str">
        <f t="shared" si="9"/>
        <v>Riadok bude vidieť.</v>
      </c>
      <c r="CC125" s="31" t="s">
        <v>10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hidden="1">
      <c r="A126" s="7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49"/>
      <c r="CB126" s="27" t="str">
        <f t="shared" si="9"/>
        <v>Riadok bude skrytý.</v>
      </c>
      <c r="CC126" s="31" t="s">
        <v>10</v>
      </c>
      <c r="CW126" s="3">
        <f t="shared" si="17"/>
        <v>0</v>
      </c>
      <c r="CZ126" s="3">
        <f t="shared" si="10"/>
        <v>1</v>
      </c>
      <c r="DA126" s="3">
        <f t="shared" si="14"/>
        <v>0</v>
      </c>
      <c r="DZ126" s="10"/>
    </row>
    <row r="127" spans="1:130" hidden="1">
      <c r="A127" s="7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49"/>
      <c r="CB127" s="27" t="str">
        <f t="shared" si="9"/>
        <v>Riadok bude skrytý.</v>
      </c>
      <c r="CC127" s="31" t="s">
        <v>10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>
      <c r="A128" s="7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49"/>
      <c r="CB128" s="27" t="str">
        <f t="shared" si="9"/>
        <v>Riadok bude skrytý.</v>
      </c>
      <c r="CC128" s="31" t="s">
        <v>10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>
      <c r="A129" s="7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49"/>
      <c r="CB129" s="27" t="str">
        <f t="shared" si="9"/>
        <v>Riadok bude skrytý.</v>
      </c>
      <c r="CC129" s="31" t="s">
        <v>10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>
      <c r="A130" s="7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49"/>
      <c r="CB130" s="27" t="str">
        <f t="shared" si="9"/>
        <v>Riadok bude skrytý.</v>
      </c>
      <c r="CC130" s="31" t="s">
        <v>10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>
      <c r="A131" s="7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49"/>
      <c r="CB131" s="27" t="str">
        <f t="shared" si="9"/>
        <v>Riadok bude skrytý.</v>
      </c>
      <c r="CC131" s="31" t="s">
        <v>10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>
      <c r="A132" s="7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49"/>
      <c r="CB132" s="27" t="str">
        <f t="shared" ref="CB132:CB195" si="18">+IF(DA132=0,"Riadok bude skrytý.","Riadok bude vidieť.")</f>
        <v>Riadok bude skrytý.</v>
      </c>
      <c r="CC132" s="31" t="s">
        <v>10</v>
      </c>
      <c r="CW132" s="3">
        <f t="shared" si="17"/>
        <v>0</v>
      </c>
      <c r="CZ132" s="3">
        <f t="shared" ref="CZ132:CZ195" si="19">IF(CC132="",1,IF(CC132="Chcem skryť riadok.",0,1))</f>
        <v>1</v>
      </c>
      <c r="DA132" s="3">
        <f t="shared" si="14"/>
        <v>0</v>
      </c>
      <c r="DZ132" s="10"/>
    </row>
    <row r="133" spans="1:130" hidden="1">
      <c r="A133" s="7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49"/>
      <c r="CB133" s="27" t="str">
        <f t="shared" si="18"/>
        <v>Riadok bude skrytý.</v>
      </c>
      <c r="CC133" s="31" t="s">
        <v>10</v>
      </c>
      <c r="CW133" s="3">
        <f t="shared" si="17"/>
        <v>0</v>
      </c>
      <c r="CZ133" s="3">
        <f t="shared" si="19"/>
        <v>1</v>
      </c>
      <c r="DA133" s="3">
        <f t="shared" si="14"/>
        <v>0</v>
      </c>
      <c r="DZ133" s="10"/>
    </row>
    <row r="134" spans="1:130" hidden="1">
      <c r="A134" s="7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49"/>
      <c r="CB134" s="27" t="str">
        <f t="shared" si="18"/>
        <v>Riadok bude skrytý.</v>
      </c>
      <c r="CC134" s="31" t="s">
        <v>10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>
      <c r="A135" s="7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49"/>
      <c r="CB135" s="27" t="str">
        <f t="shared" si="18"/>
        <v>Riadok bude skrytý.</v>
      </c>
      <c r="CC135" s="31" t="s">
        <v>10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>
      <c r="A136" s="7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49"/>
      <c r="CB136" s="27" t="str">
        <f t="shared" si="18"/>
        <v>Riadok bude skrytý.</v>
      </c>
      <c r="CC136" s="31" t="s">
        <v>10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>
      <c r="A137" s="7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49"/>
      <c r="CB137" s="27" t="str">
        <f t="shared" si="18"/>
        <v>Riadok bude skrytý.</v>
      </c>
      <c r="CC137" s="31" t="s">
        <v>10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>
      <c r="A138" s="7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49"/>
      <c r="CB138" s="27" t="str">
        <f t="shared" si="18"/>
        <v>Riadok bude skrytý.</v>
      </c>
      <c r="CC138" s="31" t="s">
        <v>10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>
      <c r="A139" s="7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49"/>
      <c r="CB139" s="27" t="str">
        <f t="shared" si="18"/>
        <v>Riadok bude skrytý.</v>
      </c>
      <c r="CC139" s="31" t="s">
        <v>10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>
      <c r="A140" s="7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49"/>
      <c r="CB140" s="27" t="str">
        <f t="shared" si="18"/>
        <v>Riadok bude skrytý.</v>
      </c>
      <c r="CC140" s="31" t="s">
        <v>10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>
      <c r="A141" s="7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49"/>
      <c r="CB141" s="27" t="str">
        <f t="shared" si="18"/>
        <v>Riadok bude skrytý.</v>
      </c>
      <c r="CC141" s="31" t="s">
        <v>10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>
      <c r="A142" s="7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4"/>
      <c r="BN142" s="94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4"/>
      <c r="BZ142" s="94"/>
      <c r="CA142" s="52"/>
      <c r="CB142" s="27" t="str">
        <f t="shared" si="18"/>
        <v>Riadok bude skrytý.</v>
      </c>
      <c r="CC142" s="31" t="s">
        <v>10</v>
      </c>
      <c r="CW142" s="3">
        <f>+IF(SUM(CW143:CW156)=0,0,1)</f>
        <v>0</v>
      </c>
      <c r="CZ142" s="3">
        <f t="shared" si="19"/>
        <v>1</v>
      </c>
      <c r="DA142" s="3">
        <f t="shared" si="14"/>
        <v>0</v>
      </c>
      <c r="DZ142" s="10"/>
    </row>
    <row r="143" spans="1:130" hidden="1">
      <c r="A143" s="7"/>
      <c r="B143" s="1" t="s">
        <v>52</v>
      </c>
      <c r="CA143" s="12" t="s">
        <v>4</v>
      </c>
      <c r="CB143" s="27" t="str">
        <f t="shared" si="18"/>
        <v>Riadok bude skrytý.</v>
      </c>
      <c r="CC143" s="31" t="s">
        <v>10</v>
      </c>
      <c r="CW143" s="3">
        <f>+IF(SUM(CW147:CW156)=0,0,1)</f>
        <v>0</v>
      </c>
      <c r="CZ143" s="3">
        <f t="shared" si="19"/>
        <v>1</v>
      </c>
      <c r="DA143" s="3">
        <f t="shared" si="14"/>
        <v>0</v>
      </c>
      <c r="DZ143" s="10"/>
    </row>
    <row r="144" spans="1:130" hidden="1">
      <c r="A144" s="7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52"/>
      <c r="CB144" s="27" t="str">
        <f t="shared" si="18"/>
        <v>Riadok bude skrytý.</v>
      </c>
      <c r="CC144" s="31" t="s">
        <v>10</v>
      </c>
      <c r="CW144" s="3">
        <f>+IF(SUM(CW147:CW156)=0,0,1)</f>
        <v>0</v>
      </c>
      <c r="CZ144" s="3">
        <f t="shared" si="19"/>
        <v>1</v>
      </c>
      <c r="DA144" s="3">
        <f t="shared" si="14"/>
        <v>0</v>
      </c>
      <c r="DZ144" s="10"/>
    </row>
    <row r="145" spans="1:130" ht="18" hidden="1" customHeight="1">
      <c r="A145" s="7"/>
      <c r="B145" s="87" t="s">
        <v>53</v>
      </c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8" t="s">
        <v>54</v>
      </c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 t="s">
        <v>55</v>
      </c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 t="s">
        <v>56</v>
      </c>
      <c r="BR145" s="88"/>
      <c r="BS145" s="88"/>
      <c r="BT145" s="88"/>
      <c r="BU145" s="88"/>
      <c r="BV145" s="88"/>
      <c r="BW145" s="88"/>
      <c r="BX145" s="88"/>
      <c r="BY145" s="88"/>
      <c r="BZ145" s="88"/>
      <c r="CA145" s="12" t="s">
        <v>4</v>
      </c>
      <c r="CB145" s="27" t="str">
        <f t="shared" si="18"/>
        <v>Riadok bude skrytý.</v>
      </c>
      <c r="CC145" s="31" t="s">
        <v>10</v>
      </c>
      <c r="CW145" s="50">
        <f>+IF(SUM(CW147:CW156)=0,0,1)</f>
        <v>0</v>
      </c>
      <c r="CZ145" s="3">
        <f t="shared" si="19"/>
        <v>1</v>
      </c>
      <c r="DA145" s="3">
        <f t="shared" si="14"/>
        <v>0</v>
      </c>
      <c r="DZ145" s="10"/>
    </row>
    <row r="146" spans="1:130" ht="18" hidden="1" customHeight="1">
      <c r="A146" s="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  <c r="BZ146" s="88"/>
      <c r="CA146" s="36"/>
      <c r="CB146" s="27" t="str">
        <f t="shared" si="18"/>
        <v>Riadok bude skrytý.</v>
      </c>
      <c r="CC146" s="31" t="s">
        <v>10</v>
      </c>
      <c r="CW146" s="50">
        <f>+IF(SUM(CW147:CW156)=0,0,1)</f>
        <v>0</v>
      </c>
      <c r="CZ146" s="3">
        <f t="shared" si="19"/>
        <v>1</v>
      </c>
      <c r="DA146" s="3">
        <f t="shared" si="14"/>
        <v>0</v>
      </c>
      <c r="DZ146" s="10"/>
    </row>
    <row r="147" spans="1:130" hidden="1">
      <c r="A147" s="7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9"/>
      <c r="BR147" s="99"/>
      <c r="BS147" s="99"/>
      <c r="BT147" s="99"/>
      <c r="BU147" s="99"/>
      <c r="BV147" s="99"/>
      <c r="BW147" s="99"/>
      <c r="BX147" s="99"/>
      <c r="BY147" s="99"/>
      <c r="BZ147" s="99"/>
      <c r="CA147" s="36"/>
      <c r="CB147" s="27" t="str">
        <f t="shared" si="18"/>
        <v>Riadok bude skrytý.</v>
      </c>
      <c r="CC147" s="31" t="s">
        <v>10</v>
      </c>
      <c r="CW147" s="50">
        <f t="shared" ref="CW147:CW155" si="20">+IF(B147="",0,1)</f>
        <v>0</v>
      </c>
      <c r="CZ147" s="3">
        <f t="shared" si="19"/>
        <v>1</v>
      </c>
      <c r="DA147" s="3">
        <f t="shared" si="14"/>
        <v>0</v>
      </c>
      <c r="DZ147" s="10"/>
    </row>
    <row r="148" spans="1:130" hidden="1">
      <c r="A148" s="7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100"/>
      <c r="AV148" s="100"/>
      <c r="AW148" s="100"/>
      <c r="AX148" s="100"/>
      <c r="AY148" s="100"/>
      <c r="AZ148" s="100"/>
      <c r="BA148" s="100"/>
      <c r="BB148" s="100"/>
      <c r="BC148" s="100"/>
      <c r="BD148" s="100"/>
      <c r="BE148" s="100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2"/>
      <c r="BR148" s="102"/>
      <c r="BS148" s="102"/>
      <c r="BT148" s="102"/>
      <c r="BU148" s="102"/>
      <c r="BV148" s="102"/>
      <c r="BW148" s="102"/>
      <c r="BX148" s="102"/>
      <c r="BY148" s="102"/>
      <c r="BZ148" s="102"/>
      <c r="CA148" s="36"/>
      <c r="CB148" s="27" t="str">
        <f t="shared" si="18"/>
        <v>Riadok bude skrytý.</v>
      </c>
      <c r="CC148" s="31" t="s">
        <v>10</v>
      </c>
      <c r="CW148" s="50">
        <f t="shared" si="20"/>
        <v>0</v>
      </c>
      <c r="CZ148" s="3">
        <f t="shared" si="19"/>
        <v>1</v>
      </c>
      <c r="DA148" s="3">
        <f t="shared" ref="DA148:DA211" si="21">+IF(CW148+CX148+CY148=0,0,IF(CZ148=0,0,1))</f>
        <v>0</v>
      </c>
      <c r="DZ148" s="10"/>
    </row>
    <row r="149" spans="1:130" hidden="1">
      <c r="A149" s="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100"/>
      <c r="AV149" s="100"/>
      <c r="AW149" s="100"/>
      <c r="AX149" s="100"/>
      <c r="AY149" s="100"/>
      <c r="AZ149" s="100"/>
      <c r="BA149" s="100"/>
      <c r="BB149" s="100"/>
      <c r="BC149" s="100"/>
      <c r="BD149" s="100"/>
      <c r="BE149" s="100"/>
      <c r="BF149" s="101"/>
      <c r="BG149" s="101"/>
      <c r="BH149" s="101"/>
      <c r="BI149" s="101"/>
      <c r="BJ149" s="101"/>
      <c r="BK149" s="101"/>
      <c r="BL149" s="101"/>
      <c r="BM149" s="101"/>
      <c r="BN149" s="101"/>
      <c r="BO149" s="101"/>
      <c r="BP149" s="101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36"/>
      <c r="CB149" s="27" t="str">
        <f t="shared" si="18"/>
        <v>Riadok bude skrytý.</v>
      </c>
      <c r="CC149" s="31" t="s">
        <v>10</v>
      </c>
      <c r="CW149" s="50">
        <f t="shared" si="20"/>
        <v>0</v>
      </c>
      <c r="CZ149" s="3">
        <f t="shared" si="19"/>
        <v>1</v>
      </c>
      <c r="DA149" s="3">
        <f t="shared" si="21"/>
        <v>0</v>
      </c>
      <c r="DZ149" s="10"/>
    </row>
    <row r="150" spans="1:130" hidden="1">
      <c r="A150" s="7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1"/>
      <c r="BG150" s="101"/>
      <c r="BH150" s="101"/>
      <c r="BI150" s="101"/>
      <c r="BJ150" s="101"/>
      <c r="BK150" s="101"/>
      <c r="BL150" s="101"/>
      <c r="BM150" s="101"/>
      <c r="BN150" s="101"/>
      <c r="BO150" s="101"/>
      <c r="BP150" s="101"/>
      <c r="BQ150" s="102"/>
      <c r="BR150" s="102"/>
      <c r="BS150" s="102"/>
      <c r="BT150" s="102"/>
      <c r="BU150" s="102"/>
      <c r="BV150" s="102"/>
      <c r="BW150" s="102"/>
      <c r="BX150" s="102"/>
      <c r="BY150" s="102"/>
      <c r="BZ150" s="102"/>
      <c r="CA150" s="36"/>
      <c r="CB150" s="27" t="str">
        <f t="shared" si="18"/>
        <v>Riadok bude skrytý.</v>
      </c>
      <c r="CC150" s="31" t="s">
        <v>10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>
      <c r="A151" s="7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100"/>
      <c r="AV151" s="100"/>
      <c r="AW151" s="100"/>
      <c r="AX151" s="100"/>
      <c r="AY151" s="100"/>
      <c r="AZ151" s="100"/>
      <c r="BA151" s="100"/>
      <c r="BB151" s="100"/>
      <c r="BC151" s="100"/>
      <c r="BD151" s="100"/>
      <c r="BE151" s="100"/>
      <c r="BF151" s="101"/>
      <c r="BG151" s="101"/>
      <c r="BH151" s="101"/>
      <c r="BI151" s="101"/>
      <c r="BJ151" s="101"/>
      <c r="BK151" s="101"/>
      <c r="BL151" s="101"/>
      <c r="BM151" s="101"/>
      <c r="BN151" s="101"/>
      <c r="BO151" s="101"/>
      <c r="BP151" s="101"/>
      <c r="BQ151" s="102"/>
      <c r="BR151" s="102"/>
      <c r="BS151" s="102"/>
      <c r="BT151" s="102"/>
      <c r="BU151" s="102"/>
      <c r="BV151" s="102"/>
      <c r="BW151" s="102"/>
      <c r="BX151" s="102"/>
      <c r="BY151" s="102"/>
      <c r="BZ151" s="102"/>
      <c r="CA151" s="36"/>
      <c r="CB151" s="27" t="str">
        <f t="shared" si="18"/>
        <v>Riadok bude skrytý.</v>
      </c>
      <c r="CC151" s="31" t="s">
        <v>10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>
      <c r="A152" s="7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1"/>
      <c r="BG152" s="101"/>
      <c r="BH152" s="101"/>
      <c r="BI152" s="101"/>
      <c r="BJ152" s="101"/>
      <c r="BK152" s="101"/>
      <c r="BL152" s="101"/>
      <c r="BM152" s="101"/>
      <c r="BN152" s="101"/>
      <c r="BO152" s="101"/>
      <c r="BP152" s="101"/>
      <c r="BQ152" s="102"/>
      <c r="BR152" s="102"/>
      <c r="BS152" s="102"/>
      <c r="BT152" s="102"/>
      <c r="BU152" s="102"/>
      <c r="BV152" s="102"/>
      <c r="BW152" s="102"/>
      <c r="BX152" s="102"/>
      <c r="BY152" s="102"/>
      <c r="BZ152" s="102"/>
      <c r="CA152" s="36"/>
      <c r="CB152" s="27" t="str">
        <f t="shared" si="18"/>
        <v>Riadok bude skrytý.</v>
      </c>
      <c r="CC152" s="31" t="s">
        <v>10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>
      <c r="A153" s="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100"/>
      <c r="AV153" s="100"/>
      <c r="AW153" s="100"/>
      <c r="AX153" s="100"/>
      <c r="AY153" s="100"/>
      <c r="AZ153" s="100"/>
      <c r="BA153" s="100"/>
      <c r="BB153" s="100"/>
      <c r="BC153" s="100"/>
      <c r="BD153" s="100"/>
      <c r="BE153" s="100"/>
      <c r="BF153" s="101"/>
      <c r="BG153" s="101"/>
      <c r="BH153" s="101"/>
      <c r="BI153" s="101"/>
      <c r="BJ153" s="101"/>
      <c r="BK153" s="101"/>
      <c r="BL153" s="101"/>
      <c r="BM153" s="101"/>
      <c r="BN153" s="101"/>
      <c r="BO153" s="101"/>
      <c r="BP153" s="101"/>
      <c r="BQ153" s="102"/>
      <c r="BR153" s="102"/>
      <c r="BS153" s="102"/>
      <c r="BT153" s="102"/>
      <c r="BU153" s="102"/>
      <c r="BV153" s="102"/>
      <c r="BW153" s="102"/>
      <c r="BX153" s="102"/>
      <c r="BY153" s="102"/>
      <c r="BZ153" s="102"/>
      <c r="CA153" s="36"/>
      <c r="CB153" s="27" t="str">
        <f t="shared" si="18"/>
        <v>Riadok bude skrytý.</v>
      </c>
      <c r="CC153" s="31" t="s">
        <v>10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>
      <c r="A154" s="7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100"/>
      <c r="AV154" s="100"/>
      <c r="AW154" s="100"/>
      <c r="AX154" s="100"/>
      <c r="AY154" s="100"/>
      <c r="AZ154" s="100"/>
      <c r="BA154" s="100"/>
      <c r="BB154" s="100"/>
      <c r="BC154" s="100"/>
      <c r="BD154" s="100"/>
      <c r="BE154" s="100"/>
      <c r="BF154" s="101"/>
      <c r="BG154" s="101"/>
      <c r="BH154" s="101"/>
      <c r="BI154" s="101"/>
      <c r="BJ154" s="101"/>
      <c r="BK154" s="101"/>
      <c r="BL154" s="101"/>
      <c r="BM154" s="101"/>
      <c r="BN154" s="101"/>
      <c r="BO154" s="101"/>
      <c r="BP154" s="101"/>
      <c r="BQ154" s="102"/>
      <c r="BR154" s="102"/>
      <c r="BS154" s="102"/>
      <c r="BT154" s="102"/>
      <c r="BU154" s="102"/>
      <c r="BV154" s="102"/>
      <c r="BW154" s="102"/>
      <c r="BX154" s="102"/>
      <c r="BY154" s="102"/>
      <c r="BZ154" s="102"/>
      <c r="CA154" s="36"/>
      <c r="CB154" s="27" t="str">
        <f t="shared" si="18"/>
        <v>Riadok bude skrytý.</v>
      </c>
      <c r="CC154" s="31" t="s">
        <v>10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>
      <c r="A155" s="7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100"/>
      <c r="AV155" s="100"/>
      <c r="AW155" s="100"/>
      <c r="AX155" s="100"/>
      <c r="AY155" s="100"/>
      <c r="AZ155" s="100"/>
      <c r="BA155" s="100"/>
      <c r="BB155" s="100"/>
      <c r="BC155" s="100"/>
      <c r="BD155" s="100"/>
      <c r="BE155" s="100"/>
      <c r="BF155" s="101"/>
      <c r="BG155" s="101"/>
      <c r="BH155" s="101"/>
      <c r="BI155" s="101"/>
      <c r="BJ155" s="101"/>
      <c r="BK155" s="101"/>
      <c r="BL155" s="101"/>
      <c r="BM155" s="101"/>
      <c r="BN155" s="101"/>
      <c r="BO155" s="101"/>
      <c r="BP155" s="101"/>
      <c r="BQ155" s="102"/>
      <c r="BR155" s="102"/>
      <c r="BS155" s="102"/>
      <c r="BT155" s="102"/>
      <c r="BU155" s="102"/>
      <c r="BV155" s="102"/>
      <c r="BW155" s="102"/>
      <c r="BX155" s="102"/>
      <c r="BY155" s="102"/>
      <c r="BZ155" s="102"/>
      <c r="CA155" s="36"/>
      <c r="CB155" s="27" t="str">
        <f t="shared" si="18"/>
        <v>Riadok bude skrytý.</v>
      </c>
      <c r="CC155" s="31" t="s">
        <v>10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>
      <c r="A156" s="7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5"/>
      <c r="BR156" s="105"/>
      <c r="BS156" s="105"/>
      <c r="BT156" s="105"/>
      <c r="BU156" s="105"/>
      <c r="BV156" s="105"/>
      <c r="BW156" s="105"/>
      <c r="BX156" s="105"/>
      <c r="BY156" s="105"/>
      <c r="BZ156" s="105"/>
      <c r="CA156" s="36"/>
      <c r="CB156" s="27" t="str">
        <f t="shared" si="18"/>
        <v>Riadok bude skrytý.</v>
      </c>
      <c r="CC156" s="31" t="s">
        <v>10</v>
      </c>
      <c r="CW156" s="50">
        <f>+IF(B147&amp;B148&amp;B149&amp;B150&amp;B151&amp;B152&amp;B153&amp;B154&amp;B155&amp;B156="",0,1)</f>
        <v>0</v>
      </c>
      <c r="CZ156" s="3">
        <f t="shared" si="19"/>
        <v>1</v>
      </c>
      <c r="DA156" s="3">
        <f t="shared" si="21"/>
        <v>0</v>
      </c>
      <c r="DZ156" s="10"/>
    </row>
    <row r="157" spans="1:130">
      <c r="A157" s="7"/>
      <c r="CA157" s="36"/>
      <c r="CB157" s="27" t="str">
        <f t="shared" si="18"/>
        <v>Riadok bude vidieť.</v>
      </c>
      <c r="CC157" s="31" t="s">
        <v>10</v>
      </c>
      <c r="CW157" s="50">
        <f>+IF(SUM(CW159:CW178)=0,0,1)</f>
        <v>1</v>
      </c>
      <c r="CZ157" s="3">
        <f t="shared" si="19"/>
        <v>1</v>
      </c>
      <c r="DA157" s="3">
        <f t="shared" si="21"/>
        <v>1</v>
      </c>
      <c r="DZ157" s="10"/>
    </row>
    <row r="158" spans="1:130">
      <c r="A158" s="7"/>
      <c r="B158" s="45" t="s">
        <v>27</v>
      </c>
      <c r="C158" s="41" t="s">
        <v>60</v>
      </c>
      <c r="D158" s="41"/>
      <c r="E158" s="41"/>
      <c r="F158" s="41"/>
      <c r="CA158" s="12" t="s">
        <v>4</v>
      </c>
      <c r="CB158" s="27" t="str">
        <f t="shared" si="18"/>
        <v>Riadok bude vidieť.</v>
      </c>
      <c r="CC158" s="31" t="s">
        <v>10</v>
      </c>
      <c r="CW158" s="3">
        <f>+IF(SUM(CW159:CW178)=0,0,1)</f>
        <v>1</v>
      </c>
      <c r="CZ158" s="3">
        <f t="shared" si="19"/>
        <v>1</v>
      </c>
      <c r="DA158" s="3">
        <f t="shared" si="21"/>
        <v>1</v>
      </c>
      <c r="DZ158" s="10"/>
    </row>
    <row r="159" spans="1:130">
      <c r="A159" s="7"/>
      <c r="B159" s="72" t="s">
        <v>61</v>
      </c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49"/>
      <c r="CB159" s="27" t="str">
        <f t="shared" si="18"/>
        <v>Riadok bude vidieť.</v>
      </c>
      <c r="CC159" s="31" t="s">
        <v>10</v>
      </c>
      <c r="CW159" s="3">
        <f t="shared" ref="CW159:CW178" si="22">+IF(B159="",0,1)</f>
        <v>1</v>
      </c>
      <c r="CZ159" s="3">
        <f t="shared" si="19"/>
        <v>1</v>
      </c>
      <c r="DA159" s="3">
        <f t="shared" si="21"/>
        <v>1</v>
      </c>
      <c r="DZ159" s="10"/>
    </row>
    <row r="160" spans="1:130" hidden="1">
      <c r="A160" s="7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49"/>
      <c r="CB160" s="27" t="str">
        <f t="shared" si="18"/>
        <v>Riadok bude skrytý.</v>
      </c>
      <c r="CC160" s="31" t="s">
        <v>10</v>
      </c>
      <c r="CW160" s="3">
        <f t="shared" si="22"/>
        <v>0</v>
      </c>
      <c r="CZ160" s="3">
        <f t="shared" si="19"/>
        <v>1</v>
      </c>
      <c r="DA160" s="3">
        <f t="shared" si="21"/>
        <v>0</v>
      </c>
      <c r="DZ160" s="10"/>
    </row>
    <row r="161" spans="1:130" hidden="1">
      <c r="A161" s="7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49"/>
      <c r="CB161" s="27" t="str">
        <f t="shared" si="18"/>
        <v>Riadok bude skrytý.</v>
      </c>
      <c r="CC161" s="31" t="s">
        <v>10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>
      <c r="A162" s="7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49"/>
      <c r="CB162" s="27" t="str">
        <f t="shared" si="18"/>
        <v>Riadok bude skrytý.</v>
      </c>
      <c r="CC162" s="31" t="s">
        <v>10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>
      <c r="A163" s="7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49"/>
      <c r="CB163" s="27" t="str">
        <f t="shared" si="18"/>
        <v>Riadok bude skrytý.</v>
      </c>
      <c r="CC163" s="31" t="s">
        <v>10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>
      <c r="A164" s="7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49"/>
      <c r="CB164" s="27" t="str">
        <f t="shared" si="18"/>
        <v>Riadok bude skrytý.</v>
      </c>
      <c r="CC164" s="31" t="s">
        <v>10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>
      <c r="A165" s="7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49"/>
      <c r="CB165" s="27" t="str">
        <f t="shared" si="18"/>
        <v>Riadok bude skrytý.</v>
      </c>
      <c r="CC165" s="31" t="s">
        <v>10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>
      <c r="A166" s="7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49"/>
      <c r="CB166" s="27" t="str">
        <f t="shared" si="18"/>
        <v>Riadok bude skrytý.</v>
      </c>
      <c r="CC166" s="31" t="s">
        <v>10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>
      <c r="A167" s="7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49"/>
      <c r="CB167" s="27" t="str">
        <f t="shared" si="18"/>
        <v>Riadok bude skrytý.</v>
      </c>
      <c r="CC167" s="31" t="s">
        <v>10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>
      <c r="A168" s="7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49"/>
      <c r="CB168" s="27" t="str">
        <f t="shared" si="18"/>
        <v>Riadok bude skrytý.</v>
      </c>
      <c r="CC168" s="31" t="s">
        <v>10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>
      <c r="A169" s="7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49"/>
      <c r="CB169" s="27" t="str">
        <f t="shared" si="18"/>
        <v>Riadok bude skrytý.</v>
      </c>
      <c r="CC169" s="31" t="s">
        <v>10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>
      <c r="A170" s="7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49"/>
      <c r="CB170" s="27" t="str">
        <f t="shared" si="18"/>
        <v>Riadok bude skrytý.</v>
      </c>
      <c r="CC170" s="31" t="s">
        <v>10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>
      <c r="A171" s="7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49"/>
      <c r="CB171" s="27" t="str">
        <f t="shared" si="18"/>
        <v>Riadok bude skrytý.</v>
      </c>
      <c r="CC171" s="31" t="s">
        <v>10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>
      <c r="A172" s="7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49"/>
      <c r="CB172" s="27" t="str">
        <f t="shared" si="18"/>
        <v>Riadok bude skrytý.</v>
      </c>
      <c r="CC172" s="31" t="s">
        <v>10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>
      <c r="A173" s="7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49"/>
      <c r="CB173" s="27" t="str">
        <f t="shared" si="18"/>
        <v>Riadok bude skrytý.</v>
      </c>
      <c r="CC173" s="31" t="s">
        <v>10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>
      <c r="A174" s="7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49"/>
      <c r="CB174" s="27" t="str">
        <f t="shared" si="18"/>
        <v>Riadok bude skrytý.</v>
      </c>
      <c r="CC174" s="31" t="s">
        <v>10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>
      <c r="A175" s="7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49"/>
      <c r="CB175" s="27" t="str">
        <f t="shared" si="18"/>
        <v>Riadok bude skrytý.</v>
      </c>
      <c r="CC175" s="31" t="s">
        <v>10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>
      <c r="A176" s="7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49"/>
      <c r="CB176" s="27" t="str">
        <f t="shared" si="18"/>
        <v>Riadok bude skrytý.</v>
      </c>
      <c r="CC176" s="31" t="s">
        <v>10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>
      <c r="A177" s="7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49"/>
      <c r="CB177" s="27" t="str">
        <f t="shared" si="18"/>
        <v>Riadok bude skrytý.</v>
      </c>
      <c r="CC177" s="31" t="s">
        <v>10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>
      <c r="A178" s="7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49"/>
      <c r="CB178" s="27" t="str">
        <f t="shared" si="18"/>
        <v>Riadok bude skrytý.</v>
      </c>
      <c r="CC178" s="31" t="s">
        <v>10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>
      <c r="A179" s="7"/>
      <c r="CA179" s="49"/>
      <c r="CB179" s="27" t="str">
        <f t="shared" si="18"/>
        <v>Riadok bude vidieť.</v>
      </c>
      <c r="CC179" s="31" t="s">
        <v>10</v>
      </c>
      <c r="CW179" s="50">
        <f>+IF(SUM(CW181:CW200)=0,0,1)</f>
        <v>1</v>
      </c>
      <c r="CZ179" s="3">
        <f t="shared" si="19"/>
        <v>1</v>
      </c>
      <c r="DA179" s="3">
        <f t="shared" si="21"/>
        <v>1</v>
      </c>
      <c r="DZ179" s="10"/>
    </row>
    <row r="180" spans="1:130">
      <c r="A180" s="7"/>
      <c r="B180" s="45" t="s">
        <v>27</v>
      </c>
      <c r="C180" s="41" t="s">
        <v>62</v>
      </c>
      <c r="D180" s="41"/>
      <c r="E180" s="41"/>
      <c r="F180" s="41"/>
      <c r="CA180" s="12" t="s">
        <v>4</v>
      </c>
      <c r="CB180" s="27" t="str">
        <f t="shared" si="18"/>
        <v>Riadok bude vidieť.</v>
      </c>
      <c r="CC180" s="31" t="s">
        <v>10</v>
      </c>
      <c r="CW180" s="3">
        <f>+IF(SUM(CW181:CW200)=0,0,1)</f>
        <v>1</v>
      </c>
      <c r="CZ180" s="3">
        <f t="shared" si="19"/>
        <v>1</v>
      </c>
      <c r="DA180" s="3">
        <f t="shared" si="21"/>
        <v>1</v>
      </c>
      <c r="DZ180" s="10"/>
    </row>
    <row r="181" spans="1:130">
      <c r="A181" s="7"/>
      <c r="B181" s="72" t="s">
        <v>63</v>
      </c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49"/>
      <c r="CB181" s="27" t="str">
        <f t="shared" si="18"/>
        <v>Riadok bude vidieť.</v>
      </c>
      <c r="CC181" s="31" t="s">
        <v>10</v>
      </c>
      <c r="CW181" s="3">
        <f t="shared" ref="CW181:CW200" si="23">+IF(B181="",0,1)</f>
        <v>1</v>
      </c>
      <c r="CZ181" s="3">
        <f t="shared" si="19"/>
        <v>1</v>
      </c>
      <c r="DA181" s="3">
        <f t="shared" si="21"/>
        <v>1</v>
      </c>
      <c r="DZ181" s="10"/>
    </row>
    <row r="182" spans="1:130">
      <c r="A182" s="7"/>
      <c r="B182" s="72" t="s">
        <v>64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49"/>
      <c r="CB182" s="27" t="str">
        <f t="shared" si="18"/>
        <v>Riadok bude vidieť.</v>
      </c>
      <c r="CC182" s="31" t="s">
        <v>10</v>
      </c>
      <c r="CW182" s="3">
        <f t="shared" si="23"/>
        <v>1</v>
      </c>
      <c r="CZ182" s="3">
        <f t="shared" si="19"/>
        <v>1</v>
      </c>
      <c r="DA182" s="3">
        <f t="shared" si="21"/>
        <v>1</v>
      </c>
      <c r="DZ182" s="10"/>
    </row>
    <row r="183" spans="1:130">
      <c r="A183" s="7"/>
      <c r="B183" s="72" t="s">
        <v>65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49"/>
      <c r="CB183" s="27" t="str">
        <f t="shared" si="18"/>
        <v>Riadok bude vidieť.</v>
      </c>
      <c r="CC183" s="31" t="s">
        <v>10</v>
      </c>
      <c r="CW183" s="3">
        <f t="shared" si="23"/>
        <v>1</v>
      </c>
      <c r="CZ183" s="3">
        <f t="shared" si="19"/>
        <v>1</v>
      </c>
      <c r="DA183" s="3">
        <f t="shared" si="21"/>
        <v>1</v>
      </c>
      <c r="DZ183" s="10"/>
    </row>
    <row r="184" spans="1:130">
      <c r="A184" s="7"/>
      <c r="B184" s="72" t="s">
        <v>66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49"/>
      <c r="CB184" s="27" t="str">
        <f t="shared" si="18"/>
        <v>Riadok bude vidieť.</v>
      </c>
      <c r="CC184" s="31" t="s">
        <v>10</v>
      </c>
      <c r="CW184" s="3">
        <f t="shared" si="23"/>
        <v>1</v>
      </c>
      <c r="CZ184" s="3">
        <f t="shared" si="19"/>
        <v>1</v>
      </c>
      <c r="DA184" s="3">
        <f t="shared" si="21"/>
        <v>1</v>
      </c>
      <c r="DZ184" s="10"/>
    </row>
    <row r="185" spans="1:130" hidden="1">
      <c r="A185" s="7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49"/>
      <c r="CB185" s="27" t="str">
        <f t="shared" si="18"/>
        <v>Riadok bude skrytý.</v>
      </c>
      <c r="CC185" s="31" t="s">
        <v>10</v>
      </c>
      <c r="CW185" s="3">
        <f t="shared" si="23"/>
        <v>0</v>
      </c>
      <c r="CZ185" s="3">
        <f t="shared" si="19"/>
        <v>1</v>
      </c>
      <c r="DA185" s="3">
        <f t="shared" si="21"/>
        <v>0</v>
      </c>
      <c r="DZ185" s="10"/>
    </row>
    <row r="186" spans="1:130" hidden="1">
      <c r="A186" s="7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49"/>
      <c r="CB186" s="27" t="str">
        <f t="shared" si="18"/>
        <v>Riadok bude skrytý.</v>
      </c>
      <c r="CC186" s="31" t="s">
        <v>10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>
      <c r="A187" s="7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49"/>
      <c r="CB187" s="27" t="str">
        <f t="shared" si="18"/>
        <v>Riadok bude skrytý.</v>
      </c>
      <c r="CC187" s="31" t="s">
        <v>10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>
      <c r="A188" s="7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49"/>
      <c r="CB188" s="27" t="str">
        <f t="shared" si="18"/>
        <v>Riadok bude skrytý.</v>
      </c>
      <c r="CC188" s="31" t="s">
        <v>10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>
      <c r="A189" s="7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49"/>
      <c r="CB189" s="27" t="str">
        <f t="shared" si="18"/>
        <v>Riadok bude skrytý.</v>
      </c>
      <c r="CC189" s="31" t="s">
        <v>10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>
      <c r="A190" s="7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49"/>
      <c r="CB190" s="27" t="str">
        <f t="shared" si="18"/>
        <v>Riadok bude skrytý.</v>
      </c>
      <c r="CC190" s="31" t="s">
        <v>10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>
      <c r="A191" s="7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49"/>
      <c r="CB191" s="27" t="str">
        <f t="shared" si="18"/>
        <v>Riadok bude skrytý.</v>
      </c>
      <c r="CC191" s="31" t="s">
        <v>10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>
      <c r="A192" s="7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49"/>
      <c r="CB192" s="27" t="str">
        <f t="shared" si="18"/>
        <v>Riadok bude skrytý.</v>
      </c>
      <c r="CC192" s="31" t="s">
        <v>10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>
      <c r="A193" s="7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49"/>
      <c r="CB193" s="27" t="str">
        <f t="shared" si="18"/>
        <v>Riadok bude skrytý.</v>
      </c>
      <c r="CC193" s="31" t="s">
        <v>10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>
      <c r="A194" s="7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49"/>
      <c r="CB194" s="27" t="str">
        <f t="shared" si="18"/>
        <v>Riadok bude skrytý.</v>
      </c>
      <c r="CC194" s="31" t="s">
        <v>10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>
      <c r="A195" s="7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49"/>
      <c r="CB195" s="27" t="str">
        <f t="shared" si="18"/>
        <v>Riadok bude skrytý.</v>
      </c>
      <c r="CC195" s="31" t="s">
        <v>10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>
      <c r="A196" s="7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49"/>
      <c r="CB196" s="27" t="str">
        <f t="shared" ref="CB196:CB259" si="24">+IF(DA196=0,"Riadok bude skrytý.","Riadok bude vidieť.")</f>
        <v>Riadok bude skrytý.</v>
      </c>
      <c r="CC196" s="31" t="s">
        <v>10</v>
      </c>
      <c r="CW196" s="3">
        <f t="shared" si="23"/>
        <v>0</v>
      </c>
      <c r="CZ196" s="3">
        <f t="shared" ref="CZ196:CZ259" si="25">IF(CC196="",1,IF(CC196="Chcem skryť riadok.",0,1))</f>
        <v>1</v>
      </c>
      <c r="DA196" s="3">
        <f t="shared" si="21"/>
        <v>0</v>
      </c>
      <c r="DZ196" s="10"/>
    </row>
    <row r="197" spans="1:130" hidden="1">
      <c r="A197" s="7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49"/>
      <c r="CB197" s="27" t="str">
        <f t="shared" si="24"/>
        <v>Riadok bude skrytý.</v>
      </c>
      <c r="CC197" s="31" t="s">
        <v>10</v>
      </c>
      <c r="CW197" s="3">
        <f t="shared" si="23"/>
        <v>0</v>
      </c>
      <c r="CZ197" s="3">
        <f t="shared" si="25"/>
        <v>1</v>
      </c>
      <c r="DA197" s="3">
        <f t="shared" si="21"/>
        <v>0</v>
      </c>
      <c r="DZ197" s="10"/>
    </row>
    <row r="198" spans="1:130" hidden="1">
      <c r="A198" s="7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49"/>
      <c r="CB198" s="27" t="str">
        <f t="shared" si="24"/>
        <v>Riadok bude skrytý.</v>
      </c>
      <c r="CC198" s="31" t="s">
        <v>10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>
      <c r="A199" s="7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49"/>
      <c r="CB199" s="27" t="str">
        <f t="shared" si="24"/>
        <v>Riadok bude skrytý.</v>
      </c>
      <c r="CC199" s="31" t="s">
        <v>10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>
      <c r="A200" s="7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49"/>
      <c r="CB200" s="27" t="str">
        <f t="shared" si="24"/>
        <v>Riadok bude skrytý.</v>
      </c>
      <c r="CC200" s="31" t="s">
        <v>10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>
      <c r="A201" s="7"/>
      <c r="CA201" s="36"/>
      <c r="CB201" s="27" t="str">
        <f t="shared" si="24"/>
        <v>Riadok bude vidieť.</v>
      </c>
      <c r="CC201" s="31" t="s">
        <v>10</v>
      </c>
      <c r="CW201" s="50">
        <f>+IF(SUM(CW203:CW222)=0,0,1)</f>
        <v>1</v>
      </c>
      <c r="CZ201" s="3">
        <f t="shared" si="25"/>
        <v>1</v>
      </c>
      <c r="DA201" s="3">
        <f t="shared" si="21"/>
        <v>1</v>
      </c>
      <c r="DZ201" s="10"/>
    </row>
    <row r="202" spans="1:130">
      <c r="A202" s="7"/>
      <c r="B202" s="45" t="s">
        <v>27</v>
      </c>
      <c r="C202" s="41" t="s">
        <v>67</v>
      </c>
      <c r="D202" s="41"/>
      <c r="E202" s="41"/>
      <c r="F202" s="41"/>
      <c r="CA202" s="12" t="s">
        <v>4</v>
      </c>
      <c r="CB202" s="27" t="str">
        <f t="shared" si="24"/>
        <v>Riadok bude vidieť.</v>
      </c>
      <c r="CC202" s="31" t="s">
        <v>10</v>
      </c>
      <c r="CW202" s="3">
        <f>+IF(SUM(CW203:CW222)=0,0,1)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>
      <c r="A203" s="7"/>
      <c r="B203" s="97" t="s">
        <v>68</v>
      </c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  <c r="BE203" s="97"/>
      <c r="BF203" s="97"/>
      <c r="BG203" s="97"/>
      <c r="BH203" s="97"/>
      <c r="BI203" s="97"/>
      <c r="BJ203" s="97"/>
      <c r="BK203" s="97"/>
      <c r="BL203" s="97"/>
      <c r="BM203" s="97"/>
      <c r="BN203" s="97"/>
      <c r="BO203" s="97"/>
      <c r="BP203" s="97"/>
      <c r="BQ203" s="97"/>
      <c r="BR203" s="97"/>
      <c r="BS203" s="97"/>
      <c r="BT203" s="97"/>
      <c r="BU203" s="97"/>
      <c r="BV203" s="97"/>
      <c r="BW203" s="97"/>
      <c r="BX203" s="97"/>
      <c r="BY203" s="97"/>
      <c r="BZ203" s="97"/>
      <c r="CA203" s="49"/>
      <c r="CB203" s="27" t="str">
        <f t="shared" si="24"/>
        <v>Riadok bude vidieť.</v>
      </c>
      <c r="CC203" s="31" t="s">
        <v>10</v>
      </c>
      <c r="CW203" s="3">
        <f t="shared" ref="CW203:CW222" si="26">+IF(B203="",0,1)</f>
        <v>1</v>
      </c>
      <c r="CZ203" s="3">
        <f t="shared" si="25"/>
        <v>1</v>
      </c>
      <c r="DA203" s="3">
        <f t="shared" si="21"/>
        <v>1</v>
      </c>
      <c r="DZ203" s="10"/>
    </row>
    <row r="204" spans="1:130">
      <c r="A204" s="7"/>
      <c r="B204" s="97" t="s">
        <v>69</v>
      </c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  <c r="BE204" s="97"/>
      <c r="BF204" s="97"/>
      <c r="BG204" s="97"/>
      <c r="BH204" s="97"/>
      <c r="BI204" s="97"/>
      <c r="BJ204" s="97"/>
      <c r="BK204" s="97"/>
      <c r="BL204" s="97"/>
      <c r="BM204" s="97"/>
      <c r="BN204" s="97"/>
      <c r="BO204" s="97"/>
      <c r="BP204" s="97"/>
      <c r="BQ204" s="97"/>
      <c r="BR204" s="97"/>
      <c r="BS204" s="97"/>
      <c r="BT204" s="97"/>
      <c r="BU204" s="97"/>
      <c r="BV204" s="97"/>
      <c r="BW204" s="97"/>
      <c r="BX204" s="97"/>
      <c r="BY204" s="97"/>
      <c r="BZ204" s="97"/>
      <c r="CA204" s="49"/>
      <c r="CB204" s="27" t="str">
        <f t="shared" si="24"/>
        <v>Riadok bude vidieť.</v>
      </c>
      <c r="CC204" s="31" t="s">
        <v>10</v>
      </c>
      <c r="CW204" s="3">
        <f t="shared" si="26"/>
        <v>1</v>
      </c>
      <c r="CZ204" s="3">
        <f t="shared" si="25"/>
        <v>1</v>
      </c>
      <c r="DA204" s="3">
        <f t="shared" si="21"/>
        <v>1</v>
      </c>
      <c r="DZ204" s="10"/>
    </row>
    <row r="205" spans="1:130">
      <c r="A205" s="7"/>
      <c r="B205" s="97" t="s">
        <v>70</v>
      </c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  <c r="BE205" s="97"/>
      <c r="BF205" s="97"/>
      <c r="BG205" s="97"/>
      <c r="BH205" s="97"/>
      <c r="BI205" s="97"/>
      <c r="BJ205" s="97"/>
      <c r="BK205" s="97"/>
      <c r="BL205" s="97"/>
      <c r="BM205" s="97"/>
      <c r="BN205" s="97"/>
      <c r="BO205" s="97"/>
      <c r="BP205" s="97"/>
      <c r="BQ205" s="97"/>
      <c r="BR205" s="97"/>
      <c r="BS205" s="97"/>
      <c r="BT205" s="97"/>
      <c r="BU205" s="97"/>
      <c r="BV205" s="97"/>
      <c r="BW205" s="97"/>
      <c r="BX205" s="97"/>
      <c r="BY205" s="97"/>
      <c r="BZ205" s="97"/>
      <c r="CA205" s="49"/>
      <c r="CB205" s="27" t="str">
        <f t="shared" si="24"/>
        <v>Riadok bude vidieť.</v>
      </c>
      <c r="CC205" s="31" t="s">
        <v>10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hidden="1">
      <c r="A206" s="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  <c r="BE206" s="97"/>
      <c r="BF206" s="97"/>
      <c r="BG206" s="97"/>
      <c r="BH206" s="97"/>
      <c r="BI206" s="97"/>
      <c r="BJ206" s="97"/>
      <c r="BK206" s="97"/>
      <c r="BL206" s="97"/>
      <c r="BM206" s="97"/>
      <c r="BN206" s="97"/>
      <c r="BO206" s="97"/>
      <c r="BP206" s="97"/>
      <c r="BQ206" s="97"/>
      <c r="BR206" s="97"/>
      <c r="BS206" s="97"/>
      <c r="BT206" s="97"/>
      <c r="BU206" s="97"/>
      <c r="BV206" s="97"/>
      <c r="BW206" s="97"/>
      <c r="BX206" s="97"/>
      <c r="BY206" s="97"/>
      <c r="BZ206" s="97"/>
      <c r="CA206" s="49"/>
      <c r="CB206" s="27" t="str">
        <f t="shared" si="24"/>
        <v>Riadok bude skrytý.</v>
      </c>
      <c r="CC206" s="31" t="s">
        <v>10</v>
      </c>
      <c r="CW206" s="3">
        <f t="shared" si="26"/>
        <v>0</v>
      </c>
      <c r="CZ206" s="3">
        <f t="shared" si="25"/>
        <v>1</v>
      </c>
      <c r="DA206" s="3">
        <f t="shared" si="21"/>
        <v>0</v>
      </c>
      <c r="DZ206" s="10"/>
    </row>
    <row r="207" spans="1:130" hidden="1">
      <c r="A207" s="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7"/>
      <c r="AR207" s="97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  <c r="BM207" s="97"/>
      <c r="BN207" s="97"/>
      <c r="BO207" s="97"/>
      <c r="BP207" s="97"/>
      <c r="BQ207" s="97"/>
      <c r="BR207" s="97"/>
      <c r="BS207" s="97"/>
      <c r="BT207" s="97"/>
      <c r="BU207" s="97"/>
      <c r="BV207" s="97"/>
      <c r="BW207" s="97"/>
      <c r="BX207" s="97"/>
      <c r="BY207" s="97"/>
      <c r="BZ207" s="97"/>
      <c r="CA207" s="49"/>
      <c r="CB207" s="27" t="str">
        <f t="shared" si="24"/>
        <v>Riadok bude skrytý.</v>
      </c>
      <c r="CC207" s="31" t="s">
        <v>10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>
      <c r="A208" s="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7"/>
      <c r="AR208" s="97"/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  <c r="BE208" s="97"/>
      <c r="BF208" s="97"/>
      <c r="BG208" s="97"/>
      <c r="BH208" s="97"/>
      <c r="BI208" s="97"/>
      <c r="BJ208" s="97"/>
      <c r="BK208" s="97"/>
      <c r="BL208" s="97"/>
      <c r="BM208" s="97"/>
      <c r="BN208" s="97"/>
      <c r="BO208" s="97"/>
      <c r="BP208" s="97"/>
      <c r="BQ208" s="97"/>
      <c r="BR208" s="97"/>
      <c r="BS208" s="97"/>
      <c r="BT208" s="97"/>
      <c r="BU208" s="97"/>
      <c r="BV208" s="97"/>
      <c r="BW208" s="97"/>
      <c r="BX208" s="97"/>
      <c r="BY208" s="97"/>
      <c r="BZ208" s="97"/>
      <c r="CA208" s="49"/>
      <c r="CB208" s="27" t="str">
        <f t="shared" si="24"/>
        <v>Riadok bude skrytý.</v>
      </c>
      <c r="CC208" s="31" t="s">
        <v>10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>
      <c r="A209" s="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  <c r="BE209" s="97"/>
      <c r="BF209" s="97"/>
      <c r="BG209" s="97"/>
      <c r="BH209" s="97"/>
      <c r="BI209" s="97"/>
      <c r="BJ209" s="97"/>
      <c r="BK209" s="97"/>
      <c r="BL209" s="97"/>
      <c r="BM209" s="97"/>
      <c r="BN209" s="97"/>
      <c r="BO209" s="97"/>
      <c r="BP209" s="97"/>
      <c r="BQ209" s="97"/>
      <c r="BR209" s="97"/>
      <c r="BS209" s="97"/>
      <c r="BT209" s="97"/>
      <c r="BU209" s="97"/>
      <c r="BV209" s="97"/>
      <c r="BW209" s="97"/>
      <c r="BX209" s="97"/>
      <c r="BY209" s="97"/>
      <c r="BZ209" s="97"/>
      <c r="CA209" s="49"/>
      <c r="CB209" s="27" t="str">
        <f t="shared" si="24"/>
        <v>Riadok bude skrytý.</v>
      </c>
      <c r="CC209" s="31" t="s">
        <v>10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>
      <c r="A210" s="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  <c r="BE210" s="97"/>
      <c r="BF210" s="97"/>
      <c r="BG210" s="97"/>
      <c r="BH210" s="97"/>
      <c r="BI210" s="97"/>
      <c r="BJ210" s="97"/>
      <c r="BK210" s="97"/>
      <c r="BL210" s="97"/>
      <c r="BM210" s="97"/>
      <c r="BN210" s="97"/>
      <c r="BO210" s="97"/>
      <c r="BP210" s="97"/>
      <c r="BQ210" s="97"/>
      <c r="BR210" s="97"/>
      <c r="BS210" s="97"/>
      <c r="BT210" s="97"/>
      <c r="BU210" s="97"/>
      <c r="BV210" s="97"/>
      <c r="BW210" s="97"/>
      <c r="BX210" s="97"/>
      <c r="BY210" s="97"/>
      <c r="BZ210" s="97"/>
      <c r="CA210" s="49"/>
      <c r="CB210" s="27" t="str">
        <f t="shared" si="24"/>
        <v>Riadok bude skrytý.</v>
      </c>
      <c r="CC210" s="31" t="s">
        <v>10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>
      <c r="A211" s="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  <c r="BE211" s="97"/>
      <c r="BF211" s="97"/>
      <c r="BG211" s="97"/>
      <c r="BH211" s="97"/>
      <c r="BI211" s="97"/>
      <c r="BJ211" s="97"/>
      <c r="BK211" s="97"/>
      <c r="BL211" s="97"/>
      <c r="BM211" s="97"/>
      <c r="BN211" s="97"/>
      <c r="BO211" s="97"/>
      <c r="BP211" s="97"/>
      <c r="BQ211" s="97"/>
      <c r="BR211" s="97"/>
      <c r="BS211" s="97"/>
      <c r="BT211" s="97"/>
      <c r="BU211" s="97"/>
      <c r="BV211" s="97"/>
      <c r="BW211" s="97"/>
      <c r="BX211" s="97"/>
      <c r="BY211" s="97"/>
      <c r="BZ211" s="97"/>
      <c r="CA211" s="49"/>
      <c r="CB211" s="27" t="str">
        <f t="shared" si="24"/>
        <v>Riadok bude skrytý.</v>
      </c>
      <c r="CC211" s="31" t="s">
        <v>10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>
      <c r="A212" s="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  <c r="BE212" s="97"/>
      <c r="BF212" s="97"/>
      <c r="BG212" s="97"/>
      <c r="BH212" s="97"/>
      <c r="BI212" s="97"/>
      <c r="BJ212" s="97"/>
      <c r="BK212" s="97"/>
      <c r="BL212" s="97"/>
      <c r="BM212" s="97"/>
      <c r="BN212" s="97"/>
      <c r="BO212" s="97"/>
      <c r="BP212" s="97"/>
      <c r="BQ212" s="97"/>
      <c r="BR212" s="97"/>
      <c r="BS212" s="97"/>
      <c r="BT212" s="97"/>
      <c r="BU212" s="97"/>
      <c r="BV212" s="97"/>
      <c r="BW212" s="97"/>
      <c r="BX212" s="97"/>
      <c r="BY212" s="97"/>
      <c r="BZ212" s="97"/>
      <c r="CA212" s="49"/>
      <c r="CB212" s="27" t="str">
        <f t="shared" si="24"/>
        <v>Riadok bude skrytý.</v>
      </c>
      <c r="CC212" s="31" t="s">
        <v>10</v>
      </c>
      <c r="CW212" s="3">
        <f t="shared" si="26"/>
        <v>0</v>
      </c>
      <c r="CZ212" s="3">
        <f t="shared" si="25"/>
        <v>1</v>
      </c>
      <c r="DA212" s="3">
        <f t="shared" ref="DA212:DA275" si="27">+IF(CW212+CX212+CY212=0,0,IF(CZ212=0,0,1))</f>
        <v>0</v>
      </c>
      <c r="DZ212" s="10"/>
    </row>
    <row r="213" spans="1:130" hidden="1">
      <c r="A213" s="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  <c r="BE213" s="97"/>
      <c r="BF213" s="97"/>
      <c r="BG213" s="97"/>
      <c r="BH213" s="97"/>
      <c r="BI213" s="97"/>
      <c r="BJ213" s="97"/>
      <c r="BK213" s="97"/>
      <c r="BL213" s="97"/>
      <c r="BM213" s="97"/>
      <c r="BN213" s="97"/>
      <c r="BO213" s="97"/>
      <c r="BP213" s="97"/>
      <c r="BQ213" s="97"/>
      <c r="BR213" s="97"/>
      <c r="BS213" s="97"/>
      <c r="BT213" s="97"/>
      <c r="BU213" s="97"/>
      <c r="BV213" s="97"/>
      <c r="BW213" s="97"/>
      <c r="BX213" s="97"/>
      <c r="BY213" s="97"/>
      <c r="BZ213" s="97"/>
      <c r="CA213" s="49"/>
      <c r="CB213" s="27" t="str">
        <f t="shared" si="24"/>
        <v>Riadok bude skrytý.</v>
      </c>
      <c r="CC213" s="31" t="s">
        <v>10</v>
      </c>
      <c r="CW213" s="3">
        <f t="shared" si="26"/>
        <v>0</v>
      </c>
      <c r="CZ213" s="3">
        <f t="shared" si="25"/>
        <v>1</v>
      </c>
      <c r="DA213" s="3">
        <f t="shared" si="27"/>
        <v>0</v>
      </c>
      <c r="DZ213" s="10"/>
    </row>
    <row r="214" spans="1:130" hidden="1">
      <c r="A214" s="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7"/>
      <c r="AR214" s="97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  <c r="BE214" s="97"/>
      <c r="BF214" s="97"/>
      <c r="BG214" s="97"/>
      <c r="BH214" s="97"/>
      <c r="BI214" s="97"/>
      <c r="BJ214" s="97"/>
      <c r="BK214" s="97"/>
      <c r="BL214" s="97"/>
      <c r="BM214" s="97"/>
      <c r="BN214" s="97"/>
      <c r="BO214" s="97"/>
      <c r="BP214" s="97"/>
      <c r="BQ214" s="97"/>
      <c r="BR214" s="97"/>
      <c r="BS214" s="97"/>
      <c r="BT214" s="97"/>
      <c r="BU214" s="97"/>
      <c r="BV214" s="97"/>
      <c r="BW214" s="97"/>
      <c r="BX214" s="97"/>
      <c r="BY214" s="97"/>
      <c r="BZ214" s="97"/>
      <c r="CA214" s="49"/>
      <c r="CB214" s="27" t="str">
        <f t="shared" si="24"/>
        <v>Riadok bude skrytý.</v>
      </c>
      <c r="CC214" s="31" t="s">
        <v>10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>
      <c r="A215" s="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7"/>
      <c r="AM215" s="97"/>
      <c r="AN215" s="97"/>
      <c r="AO215" s="97"/>
      <c r="AP215" s="97"/>
      <c r="AQ215" s="97"/>
      <c r="AR215" s="97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  <c r="BE215" s="97"/>
      <c r="BF215" s="97"/>
      <c r="BG215" s="97"/>
      <c r="BH215" s="97"/>
      <c r="BI215" s="97"/>
      <c r="BJ215" s="97"/>
      <c r="BK215" s="97"/>
      <c r="BL215" s="97"/>
      <c r="BM215" s="97"/>
      <c r="BN215" s="97"/>
      <c r="BO215" s="97"/>
      <c r="BP215" s="97"/>
      <c r="BQ215" s="97"/>
      <c r="BR215" s="97"/>
      <c r="BS215" s="97"/>
      <c r="BT215" s="97"/>
      <c r="BU215" s="97"/>
      <c r="BV215" s="97"/>
      <c r="BW215" s="97"/>
      <c r="BX215" s="97"/>
      <c r="BY215" s="97"/>
      <c r="BZ215" s="97"/>
      <c r="CA215" s="49"/>
      <c r="CB215" s="27" t="str">
        <f t="shared" si="24"/>
        <v>Riadok bude skrytý.</v>
      </c>
      <c r="CC215" s="31" t="s">
        <v>10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>
      <c r="A216" s="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  <c r="BE216" s="97"/>
      <c r="BF216" s="97"/>
      <c r="BG216" s="97"/>
      <c r="BH216" s="97"/>
      <c r="BI216" s="97"/>
      <c r="BJ216" s="97"/>
      <c r="BK216" s="97"/>
      <c r="BL216" s="97"/>
      <c r="BM216" s="97"/>
      <c r="BN216" s="97"/>
      <c r="BO216" s="97"/>
      <c r="BP216" s="97"/>
      <c r="BQ216" s="97"/>
      <c r="BR216" s="97"/>
      <c r="BS216" s="97"/>
      <c r="BT216" s="97"/>
      <c r="BU216" s="97"/>
      <c r="BV216" s="97"/>
      <c r="BW216" s="97"/>
      <c r="BX216" s="97"/>
      <c r="BY216" s="97"/>
      <c r="BZ216" s="97"/>
      <c r="CA216" s="49"/>
      <c r="CB216" s="27" t="str">
        <f t="shared" si="24"/>
        <v>Riadok bude skrytý.</v>
      </c>
      <c r="CC216" s="31" t="s">
        <v>10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>
      <c r="A217" s="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  <c r="BE217" s="97"/>
      <c r="BF217" s="97"/>
      <c r="BG217" s="97"/>
      <c r="BH217" s="97"/>
      <c r="BI217" s="97"/>
      <c r="BJ217" s="97"/>
      <c r="BK217" s="97"/>
      <c r="BL217" s="97"/>
      <c r="BM217" s="97"/>
      <c r="BN217" s="97"/>
      <c r="BO217" s="97"/>
      <c r="BP217" s="97"/>
      <c r="BQ217" s="97"/>
      <c r="BR217" s="97"/>
      <c r="BS217" s="97"/>
      <c r="BT217" s="97"/>
      <c r="BU217" s="97"/>
      <c r="BV217" s="97"/>
      <c r="BW217" s="97"/>
      <c r="BX217" s="97"/>
      <c r="BY217" s="97"/>
      <c r="BZ217" s="97"/>
      <c r="CA217" s="49"/>
      <c r="CB217" s="27" t="str">
        <f t="shared" si="24"/>
        <v>Riadok bude skrytý.</v>
      </c>
      <c r="CC217" s="31" t="s">
        <v>10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>
      <c r="A218" s="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  <c r="BE218" s="97"/>
      <c r="BF218" s="97"/>
      <c r="BG218" s="97"/>
      <c r="BH218" s="97"/>
      <c r="BI218" s="97"/>
      <c r="BJ218" s="97"/>
      <c r="BK218" s="97"/>
      <c r="BL218" s="97"/>
      <c r="BM218" s="97"/>
      <c r="BN218" s="97"/>
      <c r="BO218" s="97"/>
      <c r="BP218" s="97"/>
      <c r="BQ218" s="97"/>
      <c r="BR218" s="97"/>
      <c r="BS218" s="97"/>
      <c r="BT218" s="97"/>
      <c r="BU218" s="97"/>
      <c r="BV218" s="97"/>
      <c r="BW218" s="97"/>
      <c r="BX218" s="97"/>
      <c r="BY218" s="97"/>
      <c r="BZ218" s="97"/>
      <c r="CA218" s="49"/>
      <c r="CB218" s="27" t="str">
        <f t="shared" si="24"/>
        <v>Riadok bude skrytý.</v>
      </c>
      <c r="CC218" s="31" t="s">
        <v>10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>
      <c r="A219" s="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  <c r="BE219" s="97"/>
      <c r="BF219" s="97"/>
      <c r="BG219" s="97"/>
      <c r="BH219" s="97"/>
      <c r="BI219" s="97"/>
      <c r="BJ219" s="97"/>
      <c r="BK219" s="97"/>
      <c r="BL219" s="97"/>
      <c r="BM219" s="97"/>
      <c r="BN219" s="97"/>
      <c r="BO219" s="97"/>
      <c r="BP219" s="97"/>
      <c r="BQ219" s="97"/>
      <c r="BR219" s="97"/>
      <c r="BS219" s="97"/>
      <c r="BT219" s="97"/>
      <c r="BU219" s="97"/>
      <c r="BV219" s="97"/>
      <c r="BW219" s="97"/>
      <c r="BX219" s="97"/>
      <c r="BY219" s="97"/>
      <c r="BZ219" s="97"/>
      <c r="CA219" s="49"/>
      <c r="CB219" s="27" t="str">
        <f t="shared" si="24"/>
        <v>Riadok bude skrytý.</v>
      </c>
      <c r="CC219" s="31" t="s">
        <v>10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>
      <c r="A220" s="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  <c r="BE220" s="97"/>
      <c r="BF220" s="97"/>
      <c r="BG220" s="97"/>
      <c r="BH220" s="97"/>
      <c r="BI220" s="97"/>
      <c r="BJ220" s="97"/>
      <c r="BK220" s="97"/>
      <c r="BL220" s="97"/>
      <c r="BM220" s="97"/>
      <c r="BN220" s="97"/>
      <c r="BO220" s="97"/>
      <c r="BP220" s="97"/>
      <c r="BQ220" s="97"/>
      <c r="BR220" s="97"/>
      <c r="BS220" s="97"/>
      <c r="BT220" s="97"/>
      <c r="BU220" s="97"/>
      <c r="BV220" s="97"/>
      <c r="BW220" s="97"/>
      <c r="BX220" s="97"/>
      <c r="BY220" s="97"/>
      <c r="BZ220" s="97"/>
      <c r="CA220" s="49"/>
      <c r="CB220" s="27" t="str">
        <f t="shared" si="24"/>
        <v>Riadok bude skrytý.</v>
      </c>
      <c r="CC220" s="31" t="s">
        <v>10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>
      <c r="A221" s="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  <c r="BE221" s="97"/>
      <c r="BF221" s="97"/>
      <c r="BG221" s="97"/>
      <c r="BH221" s="97"/>
      <c r="BI221" s="97"/>
      <c r="BJ221" s="97"/>
      <c r="BK221" s="97"/>
      <c r="BL221" s="97"/>
      <c r="BM221" s="97"/>
      <c r="BN221" s="97"/>
      <c r="BO221" s="97"/>
      <c r="BP221" s="97"/>
      <c r="BQ221" s="97"/>
      <c r="BR221" s="97"/>
      <c r="BS221" s="97"/>
      <c r="BT221" s="97"/>
      <c r="BU221" s="97"/>
      <c r="BV221" s="97"/>
      <c r="BW221" s="97"/>
      <c r="BX221" s="97"/>
      <c r="BY221" s="97"/>
      <c r="BZ221" s="97"/>
      <c r="CA221" s="49"/>
      <c r="CB221" s="27" t="str">
        <f t="shared" si="24"/>
        <v>Riadok bude skrytý.</v>
      </c>
      <c r="CC221" s="31" t="s">
        <v>10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>
      <c r="A222" s="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97"/>
      <c r="AJ222" s="97"/>
      <c r="AK222" s="97"/>
      <c r="AL222" s="97"/>
      <c r="AM222" s="97"/>
      <c r="AN222" s="97"/>
      <c r="AO222" s="97"/>
      <c r="AP222" s="97"/>
      <c r="AQ222" s="97"/>
      <c r="AR222" s="97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  <c r="BE222" s="97"/>
      <c r="BF222" s="97"/>
      <c r="BG222" s="97"/>
      <c r="BH222" s="97"/>
      <c r="BI222" s="97"/>
      <c r="BJ222" s="97"/>
      <c r="BK222" s="97"/>
      <c r="BL222" s="97"/>
      <c r="BM222" s="97"/>
      <c r="BN222" s="97"/>
      <c r="BO222" s="97"/>
      <c r="BP222" s="97"/>
      <c r="BQ222" s="97"/>
      <c r="BR222" s="97"/>
      <c r="BS222" s="97"/>
      <c r="BT222" s="97"/>
      <c r="BU222" s="97"/>
      <c r="BV222" s="97"/>
      <c r="BW222" s="97"/>
      <c r="BX222" s="97"/>
      <c r="BY222" s="97"/>
      <c r="BZ222" s="97"/>
      <c r="CA222" s="49"/>
      <c r="CB222" s="27" t="str">
        <f t="shared" si="24"/>
        <v>Riadok bude skrytý.</v>
      </c>
      <c r="CC222" s="31" t="s">
        <v>10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>
      <c r="A223" s="7"/>
      <c r="CA223" s="36"/>
      <c r="CB223" s="27" t="str">
        <f t="shared" si="24"/>
        <v>Riadok bude vidieť.</v>
      </c>
      <c r="CC223" s="31" t="s">
        <v>10</v>
      </c>
      <c r="CW223" s="50">
        <f>+IF(SUM(CW225:CW244)=0,0,1)</f>
        <v>1</v>
      </c>
      <c r="CZ223" s="3">
        <f t="shared" si="25"/>
        <v>1</v>
      </c>
      <c r="DA223" s="3">
        <f t="shared" si="27"/>
        <v>1</v>
      </c>
      <c r="DZ223" s="10"/>
    </row>
    <row r="224" spans="1:130">
      <c r="A224" s="7"/>
      <c r="B224" s="45" t="s">
        <v>27</v>
      </c>
      <c r="C224" s="95" t="s">
        <v>71</v>
      </c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  <c r="BM224" s="95"/>
      <c r="BN224" s="95"/>
      <c r="BO224" s="95"/>
      <c r="BP224" s="95"/>
      <c r="BQ224" s="95"/>
      <c r="BR224" s="95"/>
      <c r="BS224" s="95"/>
      <c r="BT224" s="95"/>
      <c r="BU224" s="95"/>
      <c r="BV224" s="95"/>
      <c r="BW224" s="95"/>
      <c r="BX224" s="95"/>
      <c r="BY224" s="95"/>
      <c r="BZ224" s="95"/>
      <c r="CA224" s="12" t="s">
        <v>4</v>
      </c>
      <c r="CB224" s="27" t="str">
        <f t="shared" si="24"/>
        <v>Riadok bude vidieť.</v>
      </c>
      <c r="CC224" s="31" t="s">
        <v>10</v>
      </c>
      <c r="CW224" s="3">
        <f>+IF(SUM(CW225:CW244)=0,0,1)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>
      <c r="A225" s="7"/>
      <c r="B225" s="97" t="s">
        <v>72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  <c r="AK225" s="97"/>
      <c r="AL225" s="97"/>
      <c r="AM225" s="97"/>
      <c r="AN225" s="97"/>
      <c r="AO225" s="97"/>
      <c r="AP225" s="97"/>
      <c r="AQ225" s="97"/>
      <c r="AR225" s="97"/>
      <c r="AS225" s="97"/>
      <c r="AT225" s="97"/>
      <c r="AU225" s="97"/>
      <c r="AV225" s="97"/>
      <c r="AW225" s="97"/>
      <c r="AX225" s="97"/>
      <c r="AY225" s="97"/>
      <c r="AZ225" s="97"/>
      <c r="BA225" s="97"/>
      <c r="BB225" s="97"/>
      <c r="BC225" s="97"/>
      <c r="BD225" s="97"/>
      <c r="BE225" s="97"/>
      <c r="BF225" s="97"/>
      <c r="BG225" s="97"/>
      <c r="BH225" s="97"/>
      <c r="BI225" s="97"/>
      <c r="BJ225" s="97"/>
      <c r="BK225" s="97"/>
      <c r="BL225" s="97"/>
      <c r="BM225" s="97"/>
      <c r="BN225" s="97"/>
      <c r="BO225" s="97"/>
      <c r="BP225" s="97"/>
      <c r="BQ225" s="97"/>
      <c r="BR225" s="97"/>
      <c r="BS225" s="97"/>
      <c r="BT225" s="97"/>
      <c r="BU225" s="97"/>
      <c r="BV225" s="97"/>
      <c r="BW225" s="97"/>
      <c r="BX225" s="97"/>
      <c r="BY225" s="97"/>
      <c r="BZ225" s="97"/>
      <c r="CA225" s="49"/>
      <c r="CB225" s="27" t="str">
        <f t="shared" si="24"/>
        <v>Riadok bude vidieť.</v>
      </c>
      <c r="CC225" s="31" t="s">
        <v>10</v>
      </c>
      <c r="CW225" s="3">
        <f t="shared" ref="CW225:CW244" si="28">+IF(B225="",0,1)</f>
        <v>1</v>
      </c>
      <c r="CZ225" s="3">
        <f t="shared" si="25"/>
        <v>1</v>
      </c>
      <c r="DA225" s="3">
        <f t="shared" si="27"/>
        <v>1</v>
      </c>
      <c r="DZ225" s="10"/>
    </row>
    <row r="226" spans="1:130">
      <c r="A226" s="7"/>
      <c r="B226" s="97" t="s">
        <v>73</v>
      </c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7"/>
      <c r="AM226" s="97"/>
      <c r="AN226" s="97"/>
      <c r="AO226" s="97"/>
      <c r="AP226" s="97"/>
      <c r="AQ226" s="97"/>
      <c r="AR226" s="97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  <c r="BE226" s="97"/>
      <c r="BF226" s="97"/>
      <c r="BG226" s="97"/>
      <c r="BH226" s="97"/>
      <c r="BI226" s="97"/>
      <c r="BJ226" s="97"/>
      <c r="BK226" s="97"/>
      <c r="BL226" s="97"/>
      <c r="BM226" s="97"/>
      <c r="BN226" s="97"/>
      <c r="BO226" s="97"/>
      <c r="BP226" s="97"/>
      <c r="BQ226" s="97"/>
      <c r="BR226" s="97"/>
      <c r="BS226" s="97"/>
      <c r="BT226" s="97"/>
      <c r="BU226" s="97"/>
      <c r="BV226" s="97"/>
      <c r="BW226" s="97"/>
      <c r="BX226" s="97"/>
      <c r="BY226" s="97"/>
      <c r="BZ226" s="97"/>
      <c r="CA226" s="49"/>
      <c r="CB226" s="27" t="str">
        <f t="shared" si="24"/>
        <v>Riadok bude vidieť.</v>
      </c>
      <c r="CC226" s="31" t="s">
        <v>10</v>
      </c>
      <c r="CW226" s="3">
        <f t="shared" si="28"/>
        <v>1</v>
      </c>
      <c r="CZ226" s="3">
        <f t="shared" si="25"/>
        <v>1</v>
      </c>
      <c r="DA226" s="3">
        <f t="shared" si="27"/>
        <v>1</v>
      </c>
      <c r="DZ226" s="10"/>
    </row>
    <row r="227" spans="1:130">
      <c r="A227" s="7"/>
      <c r="B227" s="97" t="s">
        <v>74</v>
      </c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  <c r="BE227" s="97"/>
      <c r="BF227" s="97"/>
      <c r="BG227" s="97"/>
      <c r="BH227" s="97"/>
      <c r="BI227" s="97"/>
      <c r="BJ227" s="97"/>
      <c r="BK227" s="97"/>
      <c r="BL227" s="97"/>
      <c r="BM227" s="97"/>
      <c r="BN227" s="97"/>
      <c r="BO227" s="97"/>
      <c r="BP227" s="97"/>
      <c r="BQ227" s="97"/>
      <c r="BR227" s="97"/>
      <c r="BS227" s="97"/>
      <c r="BT227" s="97"/>
      <c r="BU227" s="97"/>
      <c r="BV227" s="97"/>
      <c r="BW227" s="97"/>
      <c r="BX227" s="97"/>
      <c r="BY227" s="97"/>
      <c r="BZ227" s="97"/>
      <c r="CA227" s="49"/>
      <c r="CB227" s="27" t="str">
        <f t="shared" si="24"/>
        <v>Riadok bude vidieť.</v>
      </c>
      <c r="CC227" s="31" t="s">
        <v>10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>
      <c r="A228" s="7"/>
      <c r="B228" s="97" t="s">
        <v>75</v>
      </c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7"/>
      <c r="BG228" s="97"/>
      <c r="BH228" s="97"/>
      <c r="BI228" s="97"/>
      <c r="BJ228" s="97"/>
      <c r="BK228" s="97"/>
      <c r="BL228" s="97"/>
      <c r="BM228" s="97"/>
      <c r="BN228" s="97"/>
      <c r="BO228" s="97"/>
      <c r="BP228" s="97"/>
      <c r="BQ228" s="97"/>
      <c r="BR228" s="97"/>
      <c r="BS228" s="97"/>
      <c r="BT228" s="97"/>
      <c r="BU228" s="97"/>
      <c r="BV228" s="97"/>
      <c r="BW228" s="97"/>
      <c r="BX228" s="97"/>
      <c r="BY228" s="97"/>
      <c r="BZ228" s="97"/>
      <c r="CA228" s="49"/>
      <c r="CB228" s="27" t="str">
        <f t="shared" si="24"/>
        <v>Riadok bude vidieť.</v>
      </c>
      <c r="CC228" s="31" t="s">
        <v>10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hidden="1">
      <c r="A229" s="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/>
      <c r="AL229" s="97"/>
      <c r="AM229" s="97"/>
      <c r="AN229" s="97"/>
      <c r="AO229" s="97"/>
      <c r="AP229" s="97"/>
      <c r="AQ229" s="97"/>
      <c r="AR229" s="97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  <c r="BE229" s="97"/>
      <c r="BF229" s="97"/>
      <c r="BG229" s="97"/>
      <c r="BH229" s="97"/>
      <c r="BI229" s="97"/>
      <c r="BJ229" s="97"/>
      <c r="BK229" s="97"/>
      <c r="BL229" s="97"/>
      <c r="BM229" s="97"/>
      <c r="BN229" s="97"/>
      <c r="BO229" s="97"/>
      <c r="BP229" s="97"/>
      <c r="BQ229" s="97"/>
      <c r="BR229" s="97"/>
      <c r="BS229" s="97"/>
      <c r="BT229" s="97"/>
      <c r="BU229" s="97"/>
      <c r="BV229" s="97"/>
      <c r="BW229" s="97"/>
      <c r="BX229" s="97"/>
      <c r="BY229" s="97"/>
      <c r="BZ229" s="97"/>
      <c r="CA229" s="49"/>
      <c r="CB229" s="27" t="str">
        <f t="shared" si="24"/>
        <v>Riadok bude skrytý.</v>
      </c>
      <c r="CC229" s="31" t="s">
        <v>10</v>
      </c>
      <c r="CW229" s="3">
        <f t="shared" si="28"/>
        <v>0</v>
      </c>
      <c r="CZ229" s="3">
        <f t="shared" si="25"/>
        <v>1</v>
      </c>
      <c r="DA229" s="3">
        <f t="shared" si="27"/>
        <v>0</v>
      </c>
      <c r="DZ229" s="10"/>
    </row>
    <row r="230" spans="1:130" hidden="1">
      <c r="A230" s="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/>
      <c r="AL230" s="97"/>
      <c r="AM230" s="97"/>
      <c r="AN230" s="97"/>
      <c r="AO230" s="97"/>
      <c r="AP230" s="97"/>
      <c r="AQ230" s="97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  <c r="BE230" s="97"/>
      <c r="BF230" s="97"/>
      <c r="BG230" s="97"/>
      <c r="BH230" s="97"/>
      <c r="BI230" s="97"/>
      <c r="BJ230" s="97"/>
      <c r="BK230" s="97"/>
      <c r="BL230" s="97"/>
      <c r="BM230" s="97"/>
      <c r="BN230" s="97"/>
      <c r="BO230" s="97"/>
      <c r="BP230" s="97"/>
      <c r="BQ230" s="97"/>
      <c r="BR230" s="97"/>
      <c r="BS230" s="97"/>
      <c r="BT230" s="97"/>
      <c r="BU230" s="97"/>
      <c r="BV230" s="97"/>
      <c r="BW230" s="97"/>
      <c r="BX230" s="97"/>
      <c r="BY230" s="97"/>
      <c r="BZ230" s="97"/>
      <c r="CA230" s="49"/>
      <c r="CB230" s="27" t="str">
        <f t="shared" si="24"/>
        <v>Riadok bude skrytý.</v>
      </c>
      <c r="CC230" s="31" t="s">
        <v>10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>
      <c r="A231" s="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7"/>
      <c r="AM231" s="97"/>
      <c r="AN231" s="97"/>
      <c r="AO231" s="97"/>
      <c r="AP231" s="97"/>
      <c r="AQ231" s="97"/>
      <c r="AR231" s="97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  <c r="BE231" s="97"/>
      <c r="BF231" s="97"/>
      <c r="BG231" s="97"/>
      <c r="BH231" s="97"/>
      <c r="BI231" s="97"/>
      <c r="BJ231" s="97"/>
      <c r="BK231" s="97"/>
      <c r="BL231" s="97"/>
      <c r="BM231" s="97"/>
      <c r="BN231" s="97"/>
      <c r="BO231" s="97"/>
      <c r="BP231" s="97"/>
      <c r="BQ231" s="97"/>
      <c r="BR231" s="97"/>
      <c r="BS231" s="97"/>
      <c r="BT231" s="97"/>
      <c r="BU231" s="97"/>
      <c r="BV231" s="97"/>
      <c r="BW231" s="97"/>
      <c r="BX231" s="97"/>
      <c r="BY231" s="97"/>
      <c r="BZ231" s="97"/>
      <c r="CA231" s="49"/>
      <c r="CB231" s="27" t="str">
        <f t="shared" si="24"/>
        <v>Riadok bude skrytý.</v>
      </c>
      <c r="CC231" s="31" t="s">
        <v>10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>
      <c r="A232" s="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7"/>
      <c r="BH232" s="97"/>
      <c r="BI232" s="97"/>
      <c r="BJ232" s="97"/>
      <c r="BK232" s="97"/>
      <c r="BL232" s="97"/>
      <c r="BM232" s="97"/>
      <c r="BN232" s="97"/>
      <c r="BO232" s="97"/>
      <c r="BP232" s="97"/>
      <c r="BQ232" s="97"/>
      <c r="BR232" s="97"/>
      <c r="BS232" s="97"/>
      <c r="BT232" s="97"/>
      <c r="BU232" s="97"/>
      <c r="BV232" s="97"/>
      <c r="BW232" s="97"/>
      <c r="BX232" s="97"/>
      <c r="BY232" s="97"/>
      <c r="BZ232" s="97"/>
      <c r="CA232" s="49"/>
      <c r="CB232" s="27" t="str">
        <f t="shared" si="24"/>
        <v>Riadok bude skrytý.</v>
      </c>
      <c r="CC232" s="31" t="s">
        <v>10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>
      <c r="A233" s="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7"/>
      <c r="BG233" s="97"/>
      <c r="BH233" s="97"/>
      <c r="BI233" s="97"/>
      <c r="BJ233" s="97"/>
      <c r="BK233" s="97"/>
      <c r="BL233" s="97"/>
      <c r="BM233" s="97"/>
      <c r="BN233" s="97"/>
      <c r="BO233" s="97"/>
      <c r="BP233" s="97"/>
      <c r="BQ233" s="97"/>
      <c r="BR233" s="97"/>
      <c r="BS233" s="97"/>
      <c r="BT233" s="97"/>
      <c r="BU233" s="97"/>
      <c r="BV233" s="97"/>
      <c r="BW233" s="97"/>
      <c r="BX233" s="97"/>
      <c r="BY233" s="97"/>
      <c r="BZ233" s="97"/>
      <c r="CA233" s="49"/>
      <c r="CB233" s="27" t="str">
        <f t="shared" si="24"/>
        <v>Riadok bude skrytý.</v>
      </c>
      <c r="CC233" s="31" t="s">
        <v>10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>
      <c r="A234" s="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7"/>
      <c r="BH234" s="97"/>
      <c r="BI234" s="97"/>
      <c r="BJ234" s="97"/>
      <c r="BK234" s="97"/>
      <c r="BL234" s="97"/>
      <c r="BM234" s="97"/>
      <c r="BN234" s="97"/>
      <c r="BO234" s="97"/>
      <c r="BP234" s="97"/>
      <c r="BQ234" s="97"/>
      <c r="BR234" s="97"/>
      <c r="BS234" s="97"/>
      <c r="BT234" s="97"/>
      <c r="BU234" s="97"/>
      <c r="BV234" s="97"/>
      <c r="BW234" s="97"/>
      <c r="BX234" s="97"/>
      <c r="BY234" s="97"/>
      <c r="BZ234" s="97"/>
      <c r="CA234" s="49"/>
      <c r="CB234" s="27" t="str">
        <f t="shared" si="24"/>
        <v>Riadok bude skrytý.</v>
      </c>
      <c r="CC234" s="31" t="s">
        <v>10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>
      <c r="A235" s="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  <c r="BE235" s="97"/>
      <c r="BF235" s="97"/>
      <c r="BG235" s="97"/>
      <c r="BH235" s="97"/>
      <c r="BI235" s="97"/>
      <c r="BJ235" s="97"/>
      <c r="BK235" s="97"/>
      <c r="BL235" s="97"/>
      <c r="BM235" s="97"/>
      <c r="BN235" s="97"/>
      <c r="BO235" s="97"/>
      <c r="BP235" s="97"/>
      <c r="BQ235" s="97"/>
      <c r="BR235" s="97"/>
      <c r="BS235" s="97"/>
      <c r="BT235" s="97"/>
      <c r="BU235" s="97"/>
      <c r="BV235" s="97"/>
      <c r="BW235" s="97"/>
      <c r="BX235" s="97"/>
      <c r="BY235" s="97"/>
      <c r="BZ235" s="97"/>
      <c r="CA235" s="49"/>
      <c r="CB235" s="27" t="str">
        <f t="shared" si="24"/>
        <v>Riadok bude skrytý.</v>
      </c>
      <c r="CC235" s="31" t="s">
        <v>10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>
      <c r="A236" s="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  <c r="BE236" s="97"/>
      <c r="BF236" s="97"/>
      <c r="BG236" s="97"/>
      <c r="BH236" s="97"/>
      <c r="BI236" s="97"/>
      <c r="BJ236" s="97"/>
      <c r="BK236" s="97"/>
      <c r="BL236" s="97"/>
      <c r="BM236" s="97"/>
      <c r="BN236" s="97"/>
      <c r="BO236" s="97"/>
      <c r="BP236" s="97"/>
      <c r="BQ236" s="97"/>
      <c r="BR236" s="97"/>
      <c r="BS236" s="97"/>
      <c r="BT236" s="97"/>
      <c r="BU236" s="97"/>
      <c r="BV236" s="97"/>
      <c r="BW236" s="97"/>
      <c r="BX236" s="97"/>
      <c r="BY236" s="97"/>
      <c r="BZ236" s="97"/>
      <c r="CA236" s="49"/>
      <c r="CB236" s="27" t="str">
        <f t="shared" si="24"/>
        <v>Riadok bude skrytý.</v>
      </c>
      <c r="CC236" s="31" t="s">
        <v>10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>
      <c r="A237" s="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  <c r="BE237" s="97"/>
      <c r="BF237" s="97"/>
      <c r="BG237" s="97"/>
      <c r="BH237" s="97"/>
      <c r="BI237" s="97"/>
      <c r="BJ237" s="97"/>
      <c r="BK237" s="97"/>
      <c r="BL237" s="97"/>
      <c r="BM237" s="97"/>
      <c r="BN237" s="97"/>
      <c r="BO237" s="97"/>
      <c r="BP237" s="97"/>
      <c r="BQ237" s="97"/>
      <c r="BR237" s="97"/>
      <c r="BS237" s="97"/>
      <c r="BT237" s="97"/>
      <c r="BU237" s="97"/>
      <c r="BV237" s="97"/>
      <c r="BW237" s="97"/>
      <c r="BX237" s="97"/>
      <c r="BY237" s="97"/>
      <c r="BZ237" s="97"/>
      <c r="CA237" s="49"/>
      <c r="CB237" s="27" t="str">
        <f t="shared" si="24"/>
        <v>Riadok bude skrytý.</v>
      </c>
      <c r="CC237" s="31" t="s">
        <v>10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>
      <c r="A238" s="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7"/>
      <c r="AM238" s="97"/>
      <c r="AN238" s="97"/>
      <c r="AO238" s="97"/>
      <c r="AP238" s="97"/>
      <c r="AQ238" s="97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  <c r="BE238" s="97"/>
      <c r="BF238" s="97"/>
      <c r="BG238" s="97"/>
      <c r="BH238" s="97"/>
      <c r="BI238" s="97"/>
      <c r="BJ238" s="97"/>
      <c r="BK238" s="97"/>
      <c r="BL238" s="97"/>
      <c r="BM238" s="97"/>
      <c r="BN238" s="97"/>
      <c r="BO238" s="97"/>
      <c r="BP238" s="97"/>
      <c r="BQ238" s="97"/>
      <c r="BR238" s="97"/>
      <c r="BS238" s="97"/>
      <c r="BT238" s="97"/>
      <c r="BU238" s="97"/>
      <c r="BV238" s="97"/>
      <c r="BW238" s="97"/>
      <c r="BX238" s="97"/>
      <c r="BY238" s="97"/>
      <c r="BZ238" s="97"/>
      <c r="CA238" s="49"/>
      <c r="CB238" s="27" t="str">
        <f t="shared" si="24"/>
        <v>Riadok bude skrytý.</v>
      </c>
      <c r="CC238" s="31" t="s">
        <v>10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>
      <c r="A239" s="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7"/>
      <c r="AM239" s="97"/>
      <c r="AN239" s="97"/>
      <c r="AO239" s="97"/>
      <c r="AP239" s="97"/>
      <c r="AQ239" s="97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  <c r="BE239" s="97"/>
      <c r="BF239" s="97"/>
      <c r="BG239" s="97"/>
      <c r="BH239" s="97"/>
      <c r="BI239" s="97"/>
      <c r="BJ239" s="97"/>
      <c r="BK239" s="97"/>
      <c r="BL239" s="97"/>
      <c r="BM239" s="97"/>
      <c r="BN239" s="97"/>
      <c r="BO239" s="97"/>
      <c r="BP239" s="97"/>
      <c r="BQ239" s="97"/>
      <c r="BR239" s="97"/>
      <c r="BS239" s="97"/>
      <c r="BT239" s="97"/>
      <c r="BU239" s="97"/>
      <c r="BV239" s="97"/>
      <c r="BW239" s="97"/>
      <c r="BX239" s="97"/>
      <c r="BY239" s="97"/>
      <c r="BZ239" s="97"/>
      <c r="CA239" s="49"/>
      <c r="CB239" s="27" t="str">
        <f t="shared" si="24"/>
        <v>Riadok bude skrytý.</v>
      </c>
      <c r="CC239" s="31" t="s">
        <v>10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>
      <c r="A240" s="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97"/>
      <c r="AJ240" s="97"/>
      <c r="AK240" s="97"/>
      <c r="AL240" s="97"/>
      <c r="AM240" s="97"/>
      <c r="AN240" s="97"/>
      <c r="AO240" s="97"/>
      <c r="AP240" s="97"/>
      <c r="AQ240" s="97"/>
      <c r="AR240" s="97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  <c r="BE240" s="97"/>
      <c r="BF240" s="97"/>
      <c r="BG240" s="97"/>
      <c r="BH240" s="97"/>
      <c r="BI240" s="97"/>
      <c r="BJ240" s="97"/>
      <c r="BK240" s="97"/>
      <c r="BL240" s="97"/>
      <c r="BM240" s="97"/>
      <c r="BN240" s="97"/>
      <c r="BO240" s="97"/>
      <c r="BP240" s="97"/>
      <c r="BQ240" s="97"/>
      <c r="BR240" s="97"/>
      <c r="BS240" s="97"/>
      <c r="BT240" s="97"/>
      <c r="BU240" s="97"/>
      <c r="BV240" s="97"/>
      <c r="BW240" s="97"/>
      <c r="BX240" s="97"/>
      <c r="BY240" s="97"/>
      <c r="BZ240" s="97"/>
      <c r="CA240" s="49"/>
      <c r="CB240" s="27" t="str">
        <f t="shared" si="24"/>
        <v>Riadok bude skrytý.</v>
      </c>
      <c r="CC240" s="31" t="s">
        <v>10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>
      <c r="A241" s="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7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  <c r="BF241" s="97"/>
      <c r="BG241" s="97"/>
      <c r="BH241" s="97"/>
      <c r="BI241" s="97"/>
      <c r="BJ241" s="97"/>
      <c r="BK241" s="97"/>
      <c r="BL241" s="97"/>
      <c r="BM241" s="97"/>
      <c r="BN241" s="97"/>
      <c r="BO241" s="97"/>
      <c r="BP241" s="97"/>
      <c r="BQ241" s="97"/>
      <c r="BR241" s="97"/>
      <c r="BS241" s="97"/>
      <c r="BT241" s="97"/>
      <c r="BU241" s="97"/>
      <c r="BV241" s="97"/>
      <c r="BW241" s="97"/>
      <c r="BX241" s="97"/>
      <c r="BY241" s="97"/>
      <c r="BZ241" s="97"/>
      <c r="CA241" s="49"/>
      <c r="CB241" s="27" t="str">
        <f t="shared" si="24"/>
        <v>Riadok bude skrytý.</v>
      </c>
      <c r="CC241" s="31" t="s">
        <v>10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>
      <c r="A242" s="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7"/>
      <c r="AM242" s="97"/>
      <c r="AN242" s="97"/>
      <c r="AO242" s="97"/>
      <c r="AP242" s="97"/>
      <c r="AQ242" s="97"/>
      <c r="AR242" s="97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  <c r="BE242" s="97"/>
      <c r="BF242" s="97"/>
      <c r="BG242" s="97"/>
      <c r="BH242" s="97"/>
      <c r="BI242" s="97"/>
      <c r="BJ242" s="97"/>
      <c r="BK242" s="97"/>
      <c r="BL242" s="97"/>
      <c r="BM242" s="97"/>
      <c r="BN242" s="97"/>
      <c r="BO242" s="97"/>
      <c r="BP242" s="97"/>
      <c r="BQ242" s="97"/>
      <c r="BR242" s="97"/>
      <c r="BS242" s="97"/>
      <c r="BT242" s="97"/>
      <c r="BU242" s="97"/>
      <c r="BV242" s="97"/>
      <c r="BW242" s="97"/>
      <c r="BX242" s="97"/>
      <c r="BY242" s="97"/>
      <c r="BZ242" s="97"/>
      <c r="CA242" s="49"/>
      <c r="CB242" s="27" t="str">
        <f t="shared" si="24"/>
        <v>Riadok bude skrytý.</v>
      </c>
      <c r="CC242" s="31" t="s">
        <v>10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>
      <c r="A243" s="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7"/>
      <c r="AM243" s="97"/>
      <c r="AN243" s="97"/>
      <c r="AO243" s="97"/>
      <c r="AP243" s="97"/>
      <c r="AQ243" s="97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  <c r="BE243" s="97"/>
      <c r="BF243" s="97"/>
      <c r="BG243" s="97"/>
      <c r="BH243" s="97"/>
      <c r="BI243" s="97"/>
      <c r="BJ243" s="97"/>
      <c r="BK243" s="97"/>
      <c r="BL243" s="97"/>
      <c r="BM243" s="97"/>
      <c r="BN243" s="97"/>
      <c r="BO243" s="97"/>
      <c r="BP243" s="97"/>
      <c r="BQ243" s="97"/>
      <c r="BR243" s="97"/>
      <c r="BS243" s="97"/>
      <c r="BT243" s="97"/>
      <c r="BU243" s="97"/>
      <c r="BV243" s="97"/>
      <c r="BW243" s="97"/>
      <c r="BX243" s="97"/>
      <c r="BY243" s="97"/>
      <c r="BZ243" s="97"/>
      <c r="CA243" s="49"/>
      <c r="CB243" s="27" t="str">
        <f t="shared" si="24"/>
        <v>Riadok bude skrytý.</v>
      </c>
      <c r="CC243" s="31" t="s">
        <v>10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>
      <c r="A244" s="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  <c r="BE244" s="97"/>
      <c r="BF244" s="97"/>
      <c r="BG244" s="97"/>
      <c r="BH244" s="97"/>
      <c r="BI244" s="97"/>
      <c r="BJ244" s="97"/>
      <c r="BK244" s="97"/>
      <c r="BL244" s="97"/>
      <c r="BM244" s="97"/>
      <c r="BN244" s="97"/>
      <c r="BO244" s="97"/>
      <c r="BP244" s="97"/>
      <c r="BQ244" s="97"/>
      <c r="BR244" s="97"/>
      <c r="BS244" s="97"/>
      <c r="BT244" s="97"/>
      <c r="BU244" s="97"/>
      <c r="BV244" s="97"/>
      <c r="BW244" s="97"/>
      <c r="BX244" s="97"/>
      <c r="BY244" s="97"/>
      <c r="BZ244" s="97"/>
      <c r="CA244" s="49"/>
      <c r="CB244" s="27" t="str">
        <f t="shared" si="24"/>
        <v>Riadok bude skrytý.</v>
      </c>
      <c r="CC244" s="31" t="s">
        <v>10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>
      <c r="A245" s="7"/>
      <c r="CA245" s="36"/>
      <c r="CB245" s="27" t="str">
        <f t="shared" si="24"/>
        <v>Riadok bude vidieť.</v>
      </c>
      <c r="CC245" s="31" t="s">
        <v>10</v>
      </c>
      <c r="CW245" s="50">
        <f>+IF(SUM(CW247:CW266)=0,0,1)</f>
        <v>1</v>
      </c>
      <c r="CZ245" s="3">
        <f t="shared" si="25"/>
        <v>1</v>
      </c>
      <c r="DA245" s="3">
        <f t="shared" si="27"/>
        <v>1</v>
      </c>
      <c r="DZ245" s="10"/>
    </row>
    <row r="246" spans="1:130">
      <c r="A246" s="7"/>
      <c r="B246" s="45" t="s">
        <v>27</v>
      </c>
      <c r="C246" s="41" t="s">
        <v>76</v>
      </c>
      <c r="D246" s="41"/>
      <c r="E246" s="41"/>
      <c r="F246" s="41"/>
      <c r="CA246" s="12" t="s">
        <v>4</v>
      </c>
      <c r="CB246" s="27" t="str">
        <f t="shared" si="24"/>
        <v>Riadok bude vidieť.</v>
      </c>
      <c r="CC246" s="31" t="s">
        <v>10</v>
      </c>
      <c r="CW246" s="3">
        <f>+IF(SUM(CW247:CW266)=0,0,1)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>
      <c r="A247" s="7"/>
      <c r="B247" s="72" t="s">
        <v>77</v>
      </c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49"/>
      <c r="CB247" s="27" t="str">
        <f t="shared" si="24"/>
        <v>Riadok bude vidieť.</v>
      </c>
      <c r="CC247" s="31" t="s">
        <v>10</v>
      </c>
      <c r="CW247" s="3">
        <f t="shared" ref="CW247:CW266" si="29">+IF(B247="",0,1)</f>
        <v>1</v>
      </c>
      <c r="CZ247" s="3">
        <f t="shared" si="25"/>
        <v>1</v>
      </c>
      <c r="DA247" s="3">
        <f t="shared" si="27"/>
        <v>1</v>
      </c>
      <c r="DZ247" s="10"/>
    </row>
    <row r="248" spans="1:130">
      <c r="A248" s="7"/>
      <c r="B248" s="72" t="s">
        <v>78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49"/>
      <c r="CB248" s="27" t="str">
        <f t="shared" si="24"/>
        <v>Riadok bude vidieť.</v>
      </c>
      <c r="CC248" s="31" t="s">
        <v>10</v>
      </c>
      <c r="CW248" s="3">
        <f t="shared" si="29"/>
        <v>1</v>
      </c>
      <c r="CZ248" s="3">
        <f t="shared" si="25"/>
        <v>1</v>
      </c>
      <c r="DA248" s="3">
        <f t="shared" si="27"/>
        <v>1</v>
      </c>
      <c r="DZ248" s="10"/>
    </row>
    <row r="249" spans="1:130">
      <c r="A249" s="7"/>
      <c r="B249" s="72" t="s">
        <v>79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49"/>
      <c r="CB249" s="27" t="str">
        <f t="shared" si="24"/>
        <v>Riadok bude vidieť.</v>
      </c>
      <c r="CC249" s="31" t="s">
        <v>10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>
      <c r="A250" s="7"/>
      <c r="B250" s="72" t="s">
        <v>80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49"/>
      <c r="CB250" s="27" t="str">
        <f t="shared" si="24"/>
        <v>Riadok bude vidieť.</v>
      </c>
      <c r="CC250" s="31" t="s">
        <v>10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>
      <c r="A251" s="7"/>
      <c r="B251" s="72" t="s">
        <v>81</v>
      </c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49"/>
      <c r="CB251" s="27" t="str">
        <f t="shared" si="24"/>
        <v>Riadok bude vidieť.</v>
      </c>
      <c r="CC251" s="31" t="s">
        <v>10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hidden="1">
      <c r="A252" s="7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49"/>
      <c r="CB252" s="27" t="str">
        <f t="shared" si="24"/>
        <v>Riadok bude skrytý.</v>
      </c>
      <c r="CC252" s="31" t="s">
        <v>10</v>
      </c>
      <c r="CW252" s="3">
        <f t="shared" si="29"/>
        <v>0</v>
      </c>
      <c r="CZ252" s="3">
        <f t="shared" si="25"/>
        <v>1</v>
      </c>
      <c r="DA252" s="3">
        <f t="shared" si="27"/>
        <v>0</v>
      </c>
      <c r="DZ252" s="10"/>
    </row>
    <row r="253" spans="1:130" hidden="1">
      <c r="A253" s="7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49"/>
      <c r="CB253" s="27" t="str">
        <f t="shared" si="24"/>
        <v>Riadok bude skrytý.</v>
      </c>
      <c r="CC253" s="31" t="s">
        <v>10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>
      <c r="A254" s="7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49"/>
      <c r="CB254" s="27" t="str">
        <f t="shared" si="24"/>
        <v>Riadok bude skrytý.</v>
      </c>
      <c r="CC254" s="31" t="s">
        <v>10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>
      <c r="A255" s="7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49"/>
      <c r="CB255" s="27" t="str">
        <f t="shared" si="24"/>
        <v>Riadok bude skrytý.</v>
      </c>
      <c r="CC255" s="31" t="s">
        <v>10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>
      <c r="A256" s="7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49"/>
      <c r="CB256" s="27" t="str">
        <f t="shared" si="24"/>
        <v>Riadok bude skrytý.</v>
      </c>
      <c r="CC256" s="31" t="s">
        <v>10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>
      <c r="A257" s="7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49"/>
      <c r="CB257" s="27" t="str">
        <f t="shared" si="24"/>
        <v>Riadok bude skrytý.</v>
      </c>
      <c r="CC257" s="31" t="s">
        <v>10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>
      <c r="A258" s="7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49"/>
      <c r="CB258" s="27" t="str">
        <f t="shared" si="24"/>
        <v>Riadok bude skrytý.</v>
      </c>
      <c r="CC258" s="31" t="s">
        <v>10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>
      <c r="A259" s="7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49"/>
      <c r="CB259" s="27" t="str">
        <f t="shared" si="24"/>
        <v>Riadok bude skrytý.</v>
      </c>
      <c r="CC259" s="31" t="s">
        <v>10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>
      <c r="A260" s="7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49"/>
      <c r="CB260" s="27" t="str">
        <f t="shared" ref="CB260:CB323" si="30">+IF(DA260=0,"Riadok bude skrytý.","Riadok bude vidieť.")</f>
        <v>Riadok bude skrytý.</v>
      </c>
      <c r="CC260" s="31" t="s">
        <v>10</v>
      </c>
      <c r="CW260" s="3">
        <f t="shared" si="29"/>
        <v>0</v>
      </c>
      <c r="CZ260" s="3">
        <f t="shared" ref="CZ260:CZ323" si="31">IF(CC260="",1,IF(CC260="Chcem skryť riadok.",0,1))</f>
        <v>1</v>
      </c>
      <c r="DA260" s="3">
        <f t="shared" si="27"/>
        <v>0</v>
      </c>
      <c r="DZ260" s="10"/>
    </row>
    <row r="261" spans="1:130" hidden="1">
      <c r="A261" s="7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49"/>
      <c r="CB261" s="27" t="str">
        <f t="shared" si="30"/>
        <v>Riadok bude skrytý.</v>
      </c>
      <c r="CC261" s="31" t="s">
        <v>10</v>
      </c>
      <c r="CW261" s="3">
        <f t="shared" si="29"/>
        <v>0</v>
      </c>
      <c r="CZ261" s="3">
        <f t="shared" si="31"/>
        <v>1</v>
      </c>
      <c r="DA261" s="3">
        <f t="shared" si="27"/>
        <v>0</v>
      </c>
      <c r="DZ261" s="10"/>
    </row>
    <row r="262" spans="1:130" hidden="1">
      <c r="A262" s="7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49"/>
      <c r="CB262" s="27" t="str">
        <f t="shared" si="30"/>
        <v>Riadok bude skrytý.</v>
      </c>
      <c r="CC262" s="31" t="s">
        <v>10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>
      <c r="A263" s="7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49"/>
      <c r="CB263" s="27" t="str">
        <f t="shared" si="30"/>
        <v>Riadok bude skrytý.</v>
      </c>
      <c r="CC263" s="31" t="s">
        <v>10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>
      <c r="A264" s="7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49"/>
      <c r="CB264" s="27" t="str">
        <f t="shared" si="30"/>
        <v>Riadok bude skrytý.</v>
      </c>
      <c r="CC264" s="31" t="s">
        <v>10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>
      <c r="A265" s="7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49"/>
      <c r="CB265" s="27" t="str">
        <f t="shared" si="30"/>
        <v>Riadok bude skrytý.</v>
      </c>
      <c r="CC265" s="31" t="s">
        <v>10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>
      <c r="A266" s="7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49"/>
      <c r="CB266" s="27" t="str">
        <f t="shared" si="30"/>
        <v>Riadok bude skrytý.</v>
      </c>
      <c r="CC266" s="31" t="s">
        <v>10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>
      <c r="A267" s="7"/>
      <c r="CA267" s="36"/>
      <c r="CB267" s="27" t="str">
        <f t="shared" si="30"/>
        <v>Riadok bude vidieť.</v>
      </c>
      <c r="CC267" s="31" t="s">
        <v>10</v>
      </c>
      <c r="CW267" s="50">
        <f>+IF(SUM(CW269:CW288)=0,0,1)</f>
        <v>1</v>
      </c>
      <c r="CZ267" s="3">
        <f t="shared" si="31"/>
        <v>1</v>
      </c>
      <c r="DA267" s="3">
        <f t="shared" si="27"/>
        <v>1</v>
      </c>
      <c r="DZ267" s="10"/>
    </row>
    <row r="268" spans="1:130">
      <c r="A268" s="7"/>
      <c r="B268" s="45" t="s">
        <v>27</v>
      </c>
      <c r="C268" s="41" t="s">
        <v>82</v>
      </c>
      <c r="D268" s="41"/>
      <c r="E268" s="41"/>
      <c r="F268" s="41"/>
      <c r="CA268" s="12" t="s">
        <v>4</v>
      </c>
      <c r="CB268" s="27" t="str">
        <f t="shared" si="30"/>
        <v>Riadok bude vidieť.</v>
      </c>
      <c r="CC268" s="31" t="s">
        <v>10</v>
      </c>
      <c r="CW268" s="3">
        <f>+IF(SUM(CW269:CW288)=0,0,1)</f>
        <v>1</v>
      </c>
      <c r="CZ268" s="3">
        <f t="shared" si="31"/>
        <v>1</v>
      </c>
      <c r="DA268" s="3">
        <f t="shared" si="27"/>
        <v>1</v>
      </c>
      <c r="DZ268" s="10"/>
    </row>
    <row r="269" spans="1:130">
      <c r="A269" s="7"/>
      <c r="B269" s="72" t="s">
        <v>83</v>
      </c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49"/>
      <c r="CB269" s="27" t="str">
        <f t="shared" si="30"/>
        <v>Riadok bude vidieť.</v>
      </c>
      <c r="CC269" s="31" t="s">
        <v>10</v>
      </c>
      <c r="CW269" s="3">
        <f t="shared" ref="CW269:CW288" si="32">+IF(B269="",0,1)</f>
        <v>1</v>
      </c>
      <c r="CZ269" s="3">
        <f t="shared" si="31"/>
        <v>1</v>
      </c>
      <c r="DA269" s="3">
        <f t="shared" si="27"/>
        <v>1</v>
      </c>
      <c r="DZ269" s="10"/>
    </row>
    <row r="270" spans="1:130">
      <c r="A270" s="7"/>
      <c r="B270" s="72" t="s">
        <v>84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49"/>
      <c r="CB270" s="27" t="str">
        <f t="shared" si="30"/>
        <v>Riadok bude vidieť.</v>
      </c>
      <c r="CC270" s="31" t="s">
        <v>10</v>
      </c>
      <c r="CW270" s="3">
        <f t="shared" si="32"/>
        <v>1</v>
      </c>
      <c r="CZ270" s="3">
        <f t="shared" si="31"/>
        <v>1</v>
      </c>
      <c r="DA270" s="3">
        <f t="shared" si="27"/>
        <v>1</v>
      </c>
      <c r="DZ270" s="10"/>
    </row>
    <row r="271" spans="1:130">
      <c r="A271" s="7"/>
      <c r="B271" s="72" t="s">
        <v>85</v>
      </c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49"/>
      <c r="CB271" s="27" t="str">
        <f t="shared" si="30"/>
        <v>Riadok bude vidieť.</v>
      </c>
      <c r="CC271" s="31" t="s">
        <v>10</v>
      </c>
      <c r="CW271" s="3">
        <f t="shared" si="32"/>
        <v>1</v>
      </c>
      <c r="CZ271" s="3">
        <f t="shared" si="31"/>
        <v>1</v>
      </c>
      <c r="DA271" s="3">
        <f t="shared" si="27"/>
        <v>1</v>
      </c>
      <c r="DZ271" s="10"/>
    </row>
    <row r="272" spans="1:130">
      <c r="A272" s="7"/>
      <c r="B272" s="72" t="s">
        <v>86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49"/>
      <c r="CB272" s="27" t="str">
        <f t="shared" si="30"/>
        <v>Riadok bude vidieť.</v>
      </c>
      <c r="CC272" s="31" t="s">
        <v>10</v>
      </c>
      <c r="CW272" s="3">
        <f t="shared" si="32"/>
        <v>1</v>
      </c>
      <c r="CZ272" s="3">
        <f t="shared" si="31"/>
        <v>1</v>
      </c>
      <c r="DA272" s="3">
        <f t="shared" si="27"/>
        <v>1</v>
      </c>
      <c r="DZ272" s="10"/>
    </row>
    <row r="273" spans="1:130">
      <c r="A273" s="7"/>
      <c r="B273" s="72" t="s">
        <v>87</v>
      </c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49"/>
      <c r="CB273" s="27" t="str">
        <f t="shared" si="30"/>
        <v>Riadok bude vidieť.</v>
      </c>
      <c r="CC273" s="31" t="s">
        <v>10</v>
      </c>
      <c r="CW273" s="3">
        <f t="shared" si="32"/>
        <v>1</v>
      </c>
      <c r="CZ273" s="3">
        <f t="shared" si="31"/>
        <v>1</v>
      </c>
      <c r="DA273" s="3">
        <f t="shared" si="27"/>
        <v>1</v>
      </c>
      <c r="DZ273" s="10"/>
    </row>
    <row r="274" spans="1:130" hidden="1">
      <c r="A274" s="7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49"/>
      <c r="CB274" s="27" t="str">
        <f t="shared" si="30"/>
        <v>Riadok bude skrytý.</v>
      </c>
      <c r="CC274" s="31" t="s">
        <v>10</v>
      </c>
      <c r="CW274" s="3">
        <f t="shared" si="32"/>
        <v>0</v>
      </c>
      <c r="CZ274" s="3">
        <f t="shared" si="31"/>
        <v>1</v>
      </c>
      <c r="DA274" s="3">
        <f t="shared" si="27"/>
        <v>0</v>
      </c>
      <c r="DZ274" s="10"/>
    </row>
    <row r="275" spans="1:130" hidden="1">
      <c r="A275" s="7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49"/>
      <c r="CB275" s="27" t="str">
        <f t="shared" si="30"/>
        <v>Riadok bude skrytý.</v>
      </c>
      <c r="CC275" s="31" t="s">
        <v>10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>
      <c r="A276" s="7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49"/>
      <c r="CB276" s="27" t="str">
        <f t="shared" si="30"/>
        <v>Riadok bude skrytý.</v>
      </c>
      <c r="CC276" s="31" t="s">
        <v>10</v>
      </c>
      <c r="CW276" s="3">
        <f t="shared" si="32"/>
        <v>0</v>
      </c>
      <c r="CZ276" s="3">
        <f t="shared" si="31"/>
        <v>1</v>
      </c>
      <c r="DA276" s="3">
        <f t="shared" ref="DA276:DA339" si="33">+IF(CW276+CX276+CY276=0,0,IF(CZ276=0,0,1))</f>
        <v>0</v>
      </c>
      <c r="DZ276" s="10"/>
    </row>
    <row r="277" spans="1:130" hidden="1">
      <c r="A277" s="7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49"/>
      <c r="CB277" s="27" t="str">
        <f t="shared" si="30"/>
        <v>Riadok bude skrytý.</v>
      </c>
      <c r="CC277" s="31" t="s">
        <v>10</v>
      </c>
      <c r="CW277" s="3">
        <f t="shared" si="32"/>
        <v>0</v>
      </c>
      <c r="CZ277" s="3">
        <f t="shared" si="31"/>
        <v>1</v>
      </c>
      <c r="DA277" s="3">
        <f t="shared" si="33"/>
        <v>0</v>
      </c>
      <c r="DZ277" s="10"/>
    </row>
    <row r="278" spans="1:130" hidden="1">
      <c r="A278" s="7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49"/>
      <c r="CB278" s="27" t="str">
        <f t="shared" si="30"/>
        <v>Riadok bude skrytý.</v>
      </c>
      <c r="CC278" s="31" t="s">
        <v>10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>
      <c r="A279" s="7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49"/>
      <c r="CB279" s="27" t="str">
        <f t="shared" si="30"/>
        <v>Riadok bude skrytý.</v>
      </c>
      <c r="CC279" s="31" t="s">
        <v>10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>
      <c r="A280" s="7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49"/>
      <c r="CB280" s="27" t="str">
        <f t="shared" si="30"/>
        <v>Riadok bude skrytý.</v>
      </c>
      <c r="CC280" s="31" t="s">
        <v>10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>
      <c r="A281" s="7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49"/>
      <c r="CB281" s="27" t="str">
        <f t="shared" si="30"/>
        <v>Riadok bude skrytý.</v>
      </c>
      <c r="CC281" s="31" t="s">
        <v>10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>
      <c r="A282" s="7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49"/>
      <c r="CB282" s="27" t="str">
        <f t="shared" si="30"/>
        <v>Riadok bude skrytý.</v>
      </c>
      <c r="CC282" s="31" t="s">
        <v>10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>
      <c r="A283" s="7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49"/>
      <c r="CB283" s="27" t="str">
        <f t="shared" si="30"/>
        <v>Riadok bude skrytý.</v>
      </c>
      <c r="CC283" s="31" t="s">
        <v>10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>
      <c r="A284" s="7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49"/>
      <c r="CB284" s="27" t="str">
        <f t="shared" si="30"/>
        <v>Riadok bude skrytý.</v>
      </c>
      <c r="CC284" s="31" t="s">
        <v>10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>
      <c r="A285" s="7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49"/>
      <c r="CB285" s="27" t="str">
        <f t="shared" si="30"/>
        <v>Riadok bude skrytý.</v>
      </c>
      <c r="CC285" s="31" t="s">
        <v>10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>
      <c r="A286" s="7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49"/>
      <c r="CB286" s="27" t="str">
        <f t="shared" si="30"/>
        <v>Riadok bude skrytý.</v>
      </c>
      <c r="CC286" s="31" t="s">
        <v>10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>
      <c r="A287" s="7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49"/>
      <c r="CB287" s="27" t="str">
        <f t="shared" si="30"/>
        <v>Riadok bude skrytý.</v>
      </c>
      <c r="CC287" s="31" t="s">
        <v>10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>
      <c r="A288" s="7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49"/>
      <c r="CB288" s="27" t="str">
        <f t="shared" si="30"/>
        <v>Riadok bude skrytý.</v>
      </c>
      <c r="CC288" s="31" t="s">
        <v>10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>
      <c r="A289" s="7"/>
      <c r="CA289" s="36"/>
      <c r="CB289" s="27" t="str">
        <f t="shared" si="30"/>
        <v>Riadok bude vidieť.</v>
      </c>
      <c r="CC289" s="31" t="s">
        <v>10</v>
      </c>
      <c r="CW289" s="50">
        <f>+IF(SUM(CW291:CW310)=0,0,1)</f>
        <v>1</v>
      </c>
      <c r="CZ289" s="3">
        <f t="shared" si="31"/>
        <v>1</v>
      </c>
      <c r="DA289" s="3">
        <f t="shared" si="33"/>
        <v>1</v>
      </c>
      <c r="DZ289" s="10"/>
    </row>
    <row r="290" spans="1:130">
      <c r="A290" s="7"/>
      <c r="B290" s="45" t="s">
        <v>27</v>
      </c>
      <c r="C290" s="41" t="s">
        <v>88</v>
      </c>
      <c r="D290" s="41"/>
      <c r="E290" s="41"/>
      <c r="F290" s="41"/>
      <c r="CA290" s="12" t="s">
        <v>4</v>
      </c>
      <c r="CB290" s="27" t="str">
        <f t="shared" si="30"/>
        <v>Riadok bude vidieť.</v>
      </c>
      <c r="CC290" s="31" t="s">
        <v>10</v>
      </c>
      <c r="CW290" s="3">
        <f>+IF(SUM(CW291:CW310)=0,0,1)</f>
        <v>1</v>
      </c>
      <c r="CZ290" s="3">
        <f t="shared" si="31"/>
        <v>1</v>
      </c>
      <c r="DA290" s="3">
        <f t="shared" si="33"/>
        <v>1</v>
      </c>
      <c r="DZ290" s="10"/>
    </row>
    <row r="291" spans="1:130">
      <c r="A291" s="7"/>
      <c r="B291" s="72" t="s">
        <v>89</v>
      </c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49"/>
      <c r="CB291" s="27" t="str">
        <f t="shared" si="30"/>
        <v>Riadok bude vidieť.</v>
      </c>
      <c r="CC291" s="31" t="s">
        <v>10</v>
      </c>
      <c r="CW291" s="3">
        <f t="shared" ref="CW291:CW310" si="34">+IF(B291="",0,1)</f>
        <v>1</v>
      </c>
      <c r="CZ291" s="3">
        <f t="shared" si="31"/>
        <v>1</v>
      </c>
      <c r="DA291" s="3">
        <f t="shared" si="33"/>
        <v>1</v>
      </c>
      <c r="DZ291" s="10"/>
    </row>
    <row r="292" spans="1:130">
      <c r="A292" s="7"/>
      <c r="B292" s="72" t="s">
        <v>90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49"/>
      <c r="CB292" s="27" t="str">
        <f t="shared" si="30"/>
        <v>Riadok bude vidieť.</v>
      </c>
      <c r="CC292" s="31" t="s">
        <v>10</v>
      </c>
      <c r="CW292" s="3">
        <f t="shared" si="34"/>
        <v>1</v>
      </c>
      <c r="CZ292" s="3">
        <f t="shared" si="31"/>
        <v>1</v>
      </c>
      <c r="DA292" s="3">
        <f t="shared" si="33"/>
        <v>1</v>
      </c>
      <c r="DZ292" s="10"/>
    </row>
    <row r="293" spans="1:130">
      <c r="A293" s="7"/>
      <c r="B293" s="72" t="s">
        <v>91</v>
      </c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49"/>
      <c r="CB293" s="27" t="str">
        <f t="shared" si="30"/>
        <v>Riadok bude vidieť.</v>
      </c>
      <c r="CC293" s="31" t="s">
        <v>10</v>
      </c>
      <c r="CW293" s="3">
        <f t="shared" si="34"/>
        <v>1</v>
      </c>
      <c r="CZ293" s="3">
        <f t="shared" si="31"/>
        <v>1</v>
      </c>
      <c r="DA293" s="3">
        <f t="shared" si="33"/>
        <v>1</v>
      </c>
      <c r="DZ293" s="10"/>
    </row>
    <row r="294" spans="1:130" hidden="1">
      <c r="A294" s="7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49"/>
      <c r="CB294" s="27" t="str">
        <f t="shared" si="30"/>
        <v>Riadok bude skrytý.</v>
      </c>
      <c r="CC294" s="31" t="s">
        <v>10</v>
      </c>
      <c r="CW294" s="3">
        <f t="shared" si="34"/>
        <v>0</v>
      </c>
      <c r="CZ294" s="3">
        <f t="shared" si="31"/>
        <v>1</v>
      </c>
      <c r="DA294" s="3">
        <f t="shared" si="33"/>
        <v>0</v>
      </c>
      <c r="DZ294" s="10"/>
    </row>
    <row r="295" spans="1:130" hidden="1">
      <c r="A295" s="7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49"/>
      <c r="CB295" s="27" t="str">
        <f t="shared" si="30"/>
        <v>Riadok bude skrytý.</v>
      </c>
      <c r="CC295" s="31" t="s">
        <v>10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>
      <c r="A296" s="7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49"/>
      <c r="CB296" s="27" t="str">
        <f t="shared" si="30"/>
        <v>Riadok bude skrytý.</v>
      </c>
      <c r="CC296" s="31" t="s">
        <v>10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>
      <c r="A297" s="7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49"/>
      <c r="CB297" s="27" t="str">
        <f t="shared" si="30"/>
        <v>Riadok bude skrytý.</v>
      </c>
      <c r="CC297" s="31" t="s">
        <v>10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>
      <c r="A298" s="7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49"/>
      <c r="CB298" s="27" t="str">
        <f t="shared" si="30"/>
        <v>Riadok bude skrytý.</v>
      </c>
      <c r="CC298" s="31" t="s">
        <v>10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>
      <c r="A299" s="7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49"/>
      <c r="CB299" s="27" t="str">
        <f t="shared" si="30"/>
        <v>Riadok bude skrytý.</v>
      </c>
      <c r="CC299" s="31" t="s">
        <v>10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>
      <c r="A300" s="7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49"/>
      <c r="CB300" s="27" t="str">
        <f t="shared" si="30"/>
        <v>Riadok bude skrytý.</v>
      </c>
      <c r="CC300" s="31" t="s">
        <v>10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>
      <c r="A301" s="7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49"/>
      <c r="CB301" s="27" t="str">
        <f t="shared" si="30"/>
        <v>Riadok bude skrytý.</v>
      </c>
      <c r="CC301" s="31" t="s">
        <v>10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>
      <c r="A302" s="7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49"/>
      <c r="CB302" s="27" t="str">
        <f t="shared" si="30"/>
        <v>Riadok bude skrytý.</v>
      </c>
      <c r="CC302" s="31" t="s">
        <v>10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>
      <c r="A303" s="7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49"/>
      <c r="CB303" s="27" t="str">
        <f t="shared" si="30"/>
        <v>Riadok bude skrytý.</v>
      </c>
      <c r="CC303" s="31" t="s">
        <v>10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>
      <c r="A304" s="7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49"/>
      <c r="CB304" s="27" t="str">
        <f t="shared" si="30"/>
        <v>Riadok bude skrytý.</v>
      </c>
      <c r="CC304" s="31" t="s">
        <v>10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>
      <c r="A305" s="7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49"/>
      <c r="CB305" s="27" t="str">
        <f t="shared" si="30"/>
        <v>Riadok bude skrytý.</v>
      </c>
      <c r="CC305" s="31" t="s">
        <v>10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>
      <c r="A306" s="7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49"/>
      <c r="CB306" s="27" t="str">
        <f t="shared" si="30"/>
        <v>Riadok bude skrytý.</v>
      </c>
      <c r="CC306" s="31" t="s">
        <v>10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>
      <c r="A307" s="7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49"/>
      <c r="CB307" s="27" t="str">
        <f t="shared" si="30"/>
        <v>Riadok bude skrytý.</v>
      </c>
      <c r="CC307" s="31" t="s">
        <v>10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>
      <c r="A308" s="7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49"/>
      <c r="CB308" s="27" t="str">
        <f t="shared" si="30"/>
        <v>Riadok bude skrytý.</v>
      </c>
      <c r="CC308" s="31" t="s">
        <v>10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>
      <c r="A309" s="7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49"/>
      <c r="CB309" s="27" t="str">
        <f t="shared" si="30"/>
        <v>Riadok bude skrytý.</v>
      </c>
      <c r="CC309" s="31" t="s">
        <v>10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>
      <c r="A310" s="7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49"/>
      <c r="CB310" s="27" t="str">
        <f t="shared" si="30"/>
        <v>Riadok bude skrytý.</v>
      </c>
      <c r="CC310" s="31" t="s">
        <v>10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>
      <c r="A311" s="7"/>
      <c r="CA311" s="36"/>
      <c r="CB311" s="27" t="str">
        <f t="shared" si="30"/>
        <v>Riadok bude vidieť.</v>
      </c>
      <c r="CC311" s="31" t="s">
        <v>10</v>
      </c>
      <c r="CW311" s="50">
        <f>+IF(SUM(CW313:CW332)=0,0,1)</f>
        <v>1</v>
      </c>
      <c r="CZ311" s="3">
        <f t="shared" si="31"/>
        <v>1</v>
      </c>
      <c r="DA311" s="3">
        <f t="shared" si="33"/>
        <v>1</v>
      </c>
      <c r="DZ311" s="10"/>
    </row>
    <row r="312" spans="1:130">
      <c r="A312" s="7"/>
      <c r="B312" s="45" t="s">
        <v>27</v>
      </c>
      <c r="C312" s="41" t="s">
        <v>92</v>
      </c>
      <c r="D312" s="41"/>
      <c r="E312" s="41"/>
      <c r="F312" s="41"/>
      <c r="CA312" s="12" t="s">
        <v>4</v>
      </c>
      <c r="CB312" s="27" t="str">
        <f t="shared" si="30"/>
        <v>Riadok bude vidieť.</v>
      </c>
      <c r="CC312" s="31" t="s">
        <v>10</v>
      </c>
      <c r="CW312" s="3">
        <f>+IF(SUM(CW313:CW332)=0,0,1)</f>
        <v>1</v>
      </c>
      <c r="CZ312" s="3">
        <f t="shared" si="31"/>
        <v>1</v>
      </c>
      <c r="DA312" s="3">
        <f t="shared" si="33"/>
        <v>1</v>
      </c>
      <c r="DZ312" s="10"/>
    </row>
    <row r="313" spans="1:130">
      <c r="A313" s="7"/>
      <c r="B313" s="72" t="s">
        <v>93</v>
      </c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49"/>
      <c r="CB313" s="27" t="str">
        <f t="shared" si="30"/>
        <v>Riadok bude vidieť.</v>
      </c>
      <c r="CC313" s="31" t="s">
        <v>10</v>
      </c>
      <c r="CW313" s="3">
        <f t="shared" ref="CW313:CW332" si="35">+IF(B313="",0,1)</f>
        <v>1</v>
      </c>
      <c r="CZ313" s="3">
        <f t="shared" si="31"/>
        <v>1</v>
      </c>
      <c r="DA313" s="3">
        <f t="shared" si="33"/>
        <v>1</v>
      </c>
      <c r="DZ313" s="10"/>
    </row>
    <row r="314" spans="1:130">
      <c r="A314" s="7"/>
      <c r="B314" s="72" t="s">
        <v>94</v>
      </c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49"/>
      <c r="CB314" s="27" t="str">
        <f t="shared" si="30"/>
        <v>Riadok bude vidieť.</v>
      </c>
      <c r="CC314" s="31" t="s">
        <v>10</v>
      </c>
      <c r="CW314" s="3">
        <f t="shared" si="35"/>
        <v>1</v>
      </c>
      <c r="CZ314" s="3">
        <f t="shared" si="31"/>
        <v>1</v>
      </c>
      <c r="DA314" s="3">
        <f t="shared" si="33"/>
        <v>1</v>
      </c>
      <c r="DZ314" s="10"/>
    </row>
    <row r="315" spans="1:130">
      <c r="A315" s="7"/>
      <c r="B315" s="72" t="s">
        <v>95</v>
      </c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49"/>
      <c r="CB315" s="27" t="str">
        <f t="shared" si="30"/>
        <v>Riadok bude vidieť.</v>
      </c>
      <c r="CC315" s="31" t="s">
        <v>10</v>
      </c>
      <c r="CW315" s="3">
        <f t="shared" si="35"/>
        <v>1</v>
      </c>
      <c r="CZ315" s="3">
        <f t="shared" si="31"/>
        <v>1</v>
      </c>
      <c r="DA315" s="3">
        <f t="shared" si="33"/>
        <v>1</v>
      </c>
      <c r="DZ315" s="10"/>
    </row>
    <row r="316" spans="1:130" ht="15" customHeight="1">
      <c r="A316" s="7"/>
      <c r="B316" s="106" t="s">
        <v>96</v>
      </c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49"/>
      <c r="CB316" s="27" t="str">
        <f t="shared" si="30"/>
        <v>Riadok bude vidieť.</v>
      </c>
      <c r="CC316" s="31" t="s">
        <v>10</v>
      </c>
      <c r="CW316" s="3">
        <f t="shared" si="35"/>
        <v>1</v>
      </c>
      <c r="CZ316" s="3">
        <f t="shared" si="31"/>
        <v>1</v>
      </c>
      <c r="DA316" s="3">
        <f t="shared" si="33"/>
        <v>1</v>
      </c>
      <c r="DZ316" s="10"/>
    </row>
    <row r="317" spans="1:130">
      <c r="A317" s="7"/>
      <c r="B317" s="72" t="s">
        <v>97</v>
      </c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49"/>
      <c r="CB317" s="27" t="str">
        <f t="shared" si="30"/>
        <v>Riadok bude vidieť.</v>
      </c>
      <c r="CC317" s="31" t="s">
        <v>10</v>
      </c>
      <c r="CW317" s="3">
        <f t="shared" si="35"/>
        <v>1</v>
      </c>
      <c r="CZ317" s="3">
        <f t="shared" si="31"/>
        <v>1</v>
      </c>
      <c r="DA317" s="3">
        <f t="shared" si="33"/>
        <v>1</v>
      </c>
      <c r="DZ317" s="10"/>
    </row>
    <row r="318" spans="1:130">
      <c r="A318" s="7"/>
      <c r="B318" s="72" t="s">
        <v>98</v>
      </c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49"/>
      <c r="CB318" s="27" t="str">
        <f t="shared" si="30"/>
        <v>Riadok bude vidieť.</v>
      </c>
      <c r="CC318" s="31" t="s">
        <v>10</v>
      </c>
      <c r="CW318" s="3">
        <f t="shared" si="35"/>
        <v>1</v>
      </c>
      <c r="CZ318" s="3">
        <f t="shared" si="31"/>
        <v>1</v>
      </c>
      <c r="DA318" s="3">
        <f t="shared" si="33"/>
        <v>1</v>
      </c>
      <c r="DZ318" s="10"/>
    </row>
    <row r="319" spans="1:130" hidden="1">
      <c r="A319" s="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  <c r="BE319" s="97"/>
      <c r="BF319" s="97"/>
      <c r="BG319" s="97"/>
      <c r="BH319" s="97"/>
      <c r="BI319" s="97"/>
      <c r="BJ319" s="97"/>
      <c r="BK319" s="97"/>
      <c r="BL319" s="97"/>
      <c r="BM319" s="97"/>
      <c r="BN319" s="97"/>
      <c r="BO319" s="97"/>
      <c r="BP319" s="97"/>
      <c r="BQ319" s="97"/>
      <c r="BR319" s="97"/>
      <c r="BS319" s="97"/>
      <c r="BT319" s="97"/>
      <c r="BU319" s="97"/>
      <c r="BV319" s="97"/>
      <c r="BW319" s="97"/>
      <c r="BX319" s="97"/>
      <c r="BY319" s="97"/>
      <c r="BZ319" s="97"/>
      <c r="CA319" s="49"/>
      <c r="CB319" s="27" t="str">
        <f t="shared" si="30"/>
        <v>Riadok bude skrytý.</v>
      </c>
      <c r="CC319" s="31" t="s">
        <v>10</v>
      </c>
      <c r="CW319" s="3">
        <f t="shared" si="35"/>
        <v>0</v>
      </c>
      <c r="CZ319" s="3">
        <f t="shared" si="31"/>
        <v>1</v>
      </c>
      <c r="DA319" s="3">
        <f t="shared" si="33"/>
        <v>0</v>
      </c>
      <c r="DZ319" s="10"/>
    </row>
    <row r="320" spans="1:130" hidden="1">
      <c r="A320" s="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  <c r="BE320" s="97"/>
      <c r="BF320" s="97"/>
      <c r="BG320" s="97"/>
      <c r="BH320" s="97"/>
      <c r="BI320" s="97"/>
      <c r="BJ320" s="97"/>
      <c r="BK320" s="97"/>
      <c r="BL320" s="97"/>
      <c r="BM320" s="97"/>
      <c r="BN320" s="97"/>
      <c r="BO320" s="97"/>
      <c r="BP320" s="97"/>
      <c r="BQ320" s="97"/>
      <c r="BR320" s="97"/>
      <c r="BS320" s="97"/>
      <c r="BT320" s="97"/>
      <c r="BU320" s="97"/>
      <c r="BV320" s="97"/>
      <c r="BW320" s="97"/>
      <c r="BX320" s="97"/>
      <c r="BY320" s="97"/>
      <c r="BZ320" s="97"/>
      <c r="CA320" s="49"/>
      <c r="CB320" s="27" t="str">
        <f t="shared" si="30"/>
        <v>Riadok bude skrytý.</v>
      </c>
      <c r="CC320" s="31" t="s">
        <v>10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>
      <c r="A321" s="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  <c r="AM321" s="97"/>
      <c r="AN321" s="97"/>
      <c r="AO321" s="97"/>
      <c r="AP321" s="97"/>
      <c r="AQ321" s="97"/>
      <c r="AR321" s="97"/>
      <c r="AS321" s="97"/>
      <c r="AT321" s="97"/>
      <c r="AU321" s="97"/>
      <c r="AV321" s="97"/>
      <c r="AW321" s="97"/>
      <c r="AX321" s="97"/>
      <c r="AY321" s="97"/>
      <c r="AZ321" s="97"/>
      <c r="BA321" s="97"/>
      <c r="BB321" s="97"/>
      <c r="BC321" s="97"/>
      <c r="BD321" s="97"/>
      <c r="BE321" s="97"/>
      <c r="BF321" s="97"/>
      <c r="BG321" s="97"/>
      <c r="BH321" s="97"/>
      <c r="BI321" s="97"/>
      <c r="BJ321" s="97"/>
      <c r="BK321" s="97"/>
      <c r="BL321" s="97"/>
      <c r="BM321" s="97"/>
      <c r="BN321" s="97"/>
      <c r="BO321" s="97"/>
      <c r="BP321" s="97"/>
      <c r="BQ321" s="97"/>
      <c r="BR321" s="97"/>
      <c r="BS321" s="97"/>
      <c r="BT321" s="97"/>
      <c r="BU321" s="97"/>
      <c r="BV321" s="97"/>
      <c r="BW321" s="97"/>
      <c r="BX321" s="97"/>
      <c r="BY321" s="97"/>
      <c r="BZ321" s="97"/>
      <c r="CA321" s="49"/>
      <c r="CB321" s="27" t="str">
        <f t="shared" si="30"/>
        <v>Riadok bude skrytý.</v>
      </c>
      <c r="CC321" s="31" t="s">
        <v>10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>
      <c r="A322" s="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  <c r="AM322" s="97"/>
      <c r="AN322" s="97"/>
      <c r="AO322" s="97"/>
      <c r="AP322" s="97"/>
      <c r="AQ322" s="97"/>
      <c r="AR322" s="97"/>
      <c r="AS322" s="97"/>
      <c r="AT322" s="97"/>
      <c r="AU322" s="97"/>
      <c r="AV322" s="97"/>
      <c r="AW322" s="97"/>
      <c r="AX322" s="97"/>
      <c r="AY322" s="97"/>
      <c r="AZ322" s="97"/>
      <c r="BA322" s="97"/>
      <c r="BB322" s="97"/>
      <c r="BC322" s="97"/>
      <c r="BD322" s="97"/>
      <c r="BE322" s="97"/>
      <c r="BF322" s="97"/>
      <c r="BG322" s="97"/>
      <c r="BH322" s="97"/>
      <c r="BI322" s="97"/>
      <c r="BJ322" s="97"/>
      <c r="BK322" s="97"/>
      <c r="BL322" s="97"/>
      <c r="BM322" s="97"/>
      <c r="BN322" s="97"/>
      <c r="BO322" s="97"/>
      <c r="BP322" s="97"/>
      <c r="BQ322" s="97"/>
      <c r="BR322" s="97"/>
      <c r="BS322" s="97"/>
      <c r="BT322" s="97"/>
      <c r="BU322" s="97"/>
      <c r="BV322" s="97"/>
      <c r="BW322" s="97"/>
      <c r="BX322" s="97"/>
      <c r="BY322" s="97"/>
      <c r="BZ322" s="97"/>
      <c r="CA322" s="49"/>
      <c r="CB322" s="27" t="str">
        <f t="shared" si="30"/>
        <v>Riadok bude skrytý.</v>
      </c>
      <c r="CC322" s="31" t="s">
        <v>10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>
      <c r="A323" s="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  <c r="AM323" s="97"/>
      <c r="AN323" s="97"/>
      <c r="AO323" s="97"/>
      <c r="AP323" s="97"/>
      <c r="AQ323" s="97"/>
      <c r="AR323" s="97"/>
      <c r="AS323" s="97"/>
      <c r="AT323" s="97"/>
      <c r="AU323" s="97"/>
      <c r="AV323" s="97"/>
      <c r="AW323" s="97"/>
      <c r="AX323" s="97"/>
      <c r="AY323" s="97"/>
      <c r="AZ323" s="97"/>
      <c r="BA323" s="97"/>
      <c r="BB323" s="97"/>
      <c r="BC323" s="97"/>
      <c r="BD323" s="97"/>
      <c r="BE323" s="97"/>
      <c r="BF323" s="97"/>
      <c r="BG323" s="97"/>
      <c r="BH323" s="97"/>
      <c r="BI323" s="97"/>
      <c r="BJ323" s="97"/>
      <c r="BK323" s="97"/>
      <c r="BL323" s="97"/>
      <c r="BM323" s="97"/>
      <c r="BN323" s="97"/>
      <c r="BO323" s="97"/>
      <c r="BP323" s="97"/>
      <c r="BQ323" s="97"/>
      <c r="BR323" s="97"/>
      <c r="BS323" s="97"/>
      <c r="BT323" s="97"/>
      <c r="BU323" s="97"/>
      <c r="BV323" s="97"/>
      <c r="BW323" s="97"/>
      <c r="BX323" s="97"/>
      <c r="BY323" s="97"/>
      <c r="BZ323" s="97"/>
      <c r="CA323" s="49"/>
      <c r="CB323" s="27" t="str">
        <f t="shared" si="30"/>
        <v>Riadok bude skrytý.</v>
      </c>
      <c r="CC323" s="31" t="s">
        <v>10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>
      <c r="A324" s="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7"/>
      <c r="AM324" s="97"/>
      <c r="AN324" s="97"/>
      <c r="AO324" s="97"/>
      <c r="AP324" s="97"/>
      <c r="AQ324" s="97"/>
      <c r="AR324" s="97"/>
      <c r="AS324" s="97"/>
      <c r="AT324" s="97"/>
      <c r="AU324" s="97"/>
      <c r="AV324" s="97"/>
      <c r="AW324" s="97"/>
      <c r="AX324" s="97"/>
      <c r="AY324" s="97"/>
      <c r="AZ324" s="97"/>
      <c r="BA324" s="97"/>
      <c r="BB324" s="97"/>
      <c r="BC324" s="97"/>
      <c r="BD324" s="97"/>
      <c r="BE324" s="97"/>
      <c r="BF324" s="97"/>
      <c r="BG324" s="97"/>
      <c r="BH324" s="97"/>
      <c r="BI324" s="97"/>
      <c r="BJ324" s="97"/>
      <c r="BK324" s="97"/>
      <c r="BL324" s="97"/>
      <c r="BM324" s="97"/>
      <c r="BN324" s="97"/>
      <c r="BO324" s="97"/>
      <c r="BP324" s="97"/>
      <c r="BQ324" s="97"/>
      <c r="BR324" s="97"/>
      <c r="BS324" s="97"/>
      <c r="BT324" s="97"/>
      <c r="BU324" s="97"/>
      <c r="BV324" s="97"/>
      <c r="BW324" s="97"/>
      <c r="BX324" s="97"/>
      <c r="BY324" s="97"/>
      <c r="BZ324" s="97"/>
      <c r="CA324" s="49"/>
      <c r="CB324" s="27" t="str">
        <f t="shared" ref="CB324:CB387" si="36">+IF(DA324=0,"Riadok bude skrytý.","Riadok bude vidieť.")</f>
        <v>Riadok bude skrytý.</v>
      </c>
      <c r="CC324" s="31" t="s">
        <v>10</v>
      </c>
      <c r="CW324" s="3">
        <f t="shared" si="35"/>
        <v>0</v>
      </c>
      <c r="CZ324" s="3">
        <f t="shared" ref="CZ324:CZ387" si="37">IF(CC324="",1,IF(CC324="Chcem skryť riadok.",0,1))</f>
        <v>1</v>
      </c>
      <c r="DA324" s="3">
        <f t="shared" si="33"/>
        <v>0</v>
      </c>
      <c r="DZ324" s="10"/>
    </row>
    <row r="325" spans="1:130" hidden="1">
      <c r="A325" s="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7"/>
      <c r="AM325" s="97"/>
      <c r="AN325" s="97"/>
      <c r="AO325" s="97"/>
      <c r="AP325" s="97"/>
      <c r="AQ325" s="97"/>
      <c r="AR325" s="97"/>
      <c r="AS325" s="97"/>
      <c r="AT325" s="97"/>
      <c r="AU325" s="97"/>
      <c r="AV325" s="97"/>
      <c r="AW325" s="97"/>
      <c r="AX325" s="97"/>
      <c r="AY325" s="97"/>
      <c r="AZ325" s="97"/>
      <c r="BA325" s="97"/>
      <c r="BB325" s="97"/>
      <c r="BC325" s="97"/>
      <c r="BD325" s="97"/>
      <c r="BE325" s="97"/>
      <c r="BF325" s="97"/>
      <c r="BG325" s="97"/>
      <c r="BH325" s="97"/>
      <c r="BI325" s="97"/>
      <c r="BJ325" s="97"/>
      <c r="BK325" s="97"/>
      <c r="BL325" s="97"/>
      <c r="BM325" s="97"/>
      <c r="BN325" s="97"/>
      <c r="BO325" s="97"/>
      <c r="BP325" s="97"/>
      <c r="BQ325" s="97"/>
      <c r="BR325" s="97"/>
      <c r="BS325" s="97"/>
      <c r="BT325" s="97"/>
      <c r="BU325" s="97"/>
      <c r="BV325" s="97"/>
      <c r="BW325" s="97"/>
      <c r="BX325" s="97"/>
      <c r="BY325" s="97"/>
      <c r="BZ325" s="97"/>
      <c r="CA325" s="49"/>
      <c r="CB325" s="27" t="str">
        <f t="shared" si="36"/>
        <v>Riadok bude skrytý.</v>
      </c>
      <c r="CC325" s="31" t="s">
        <v>10</v>
      </c>
      <c r="CW325" s="3">
        <f t="shared" si="35"/>
        <v>0</v>
      </c>
      <c r="CZ325" s="3">
        <f t="shared" si="37"/>
        <v>1</v>
      </c>
      <c r="DA325" s="3">
        <f t="shared" si="33"/>
        <v>0</v>
      </c>
      <c r="DZ325" s="10"/>
    </row>
    <row r="326" spans="1:130" hidden="1">
      <c r="A326" s="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7"/>
      <c r="AM326" s="97"/>
      <c r="AN326" s="97"/>
      <c r="AO326" s="97"/>
      <c r="AP326" s="97"/>
      <c r="AQ326" s="97"/>
      <c r="AR326" s="97"/>
      <c r="AS326" s="97"/>
      <c r="AT326" s="97"/>
      <c r="AU326" s="97"/>
      <c r="AV326" s="97"/>
      <c r="AW326" s="97"/>
      <c r="AX326" s="97"/>
      <c r="AY326" s="97"/>
      <c r="AZ326" s="97"/>
      <c r="BA326" s="97"/>
      <c r="BB326" s="97"/>
      <c r="BC326" s="97"/>
      <c r="BD326" s="97"/>
      <c r="BE326" s="97"/>
      <c r="BF326" s="97"/>
      <c r="BG326" s="97"/>
      <c r="BH326" s="97"/>
      <c r="BI326" s="97"/>
      <c r="BJ326" s="97"/>
      <c r="BK326" s="97"/>
      <c r="BL326" s="97"/>
      <c r="BM326" s="97"/>
      <c r="BN326" s="97"/>
      <c r="BO326" s="97"/>
      <c r="BP326" s="97"/>
      <c r="BQ326" s="97"/>
      <c r="BR326" s="97"/>
      <c r="BS326" s="97"/>
      <c r="BT326" s="97"/>
      <c r="BU326" s="97"/>
      <c r="BV326" s="97"/>
      <c r="BW326" s="97"/>
      <c r="BX326" s="97"/>
      <c r="BY326" s="97"/>
      <c r="BZ326" s="97"/>
      <c r="CA326" s="49"/>
      <c r="CB326" s="27" t="str">
        <f t="shared" si="36"/>
        <v>Riadok bude skrytý.</v>
      </c>
      <c r="CC326" s="31" t="s">
        <v>10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>
      <c r="A327" s="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7"/>
      <c r="AM327" s="97"/>
      <c r="AN327" s="97"/>
      <c r="AO327" s="97"/>
      <c r="AP327" s="97"/>
      <c r="AQ327" s="97"/>
      <c r="AR327" s="97"/>
      <c r="AS327" s="97"/>
      <c r="AT327" s="97"/>
      <c r="AU327" s="97"/>
      <c r="AV327" s="97"/>
      <c r="AW327" s="97"/>
      <c r="AX327" s="97"/>
      <c r="AY327" s="97"/>
      <c r="AZ327" s="97"/>
      <c r="BA327" s="97"/>
      <c r="BB327" s="97"/>
      <c r="BC327" s="97"/>
      <c r="BD327" s="97"/>
      <c r="BE327" s="97"/>
      <c r="BF327" s="97"/>
      <c r="BG327" s="97"/>
      <c r="BH327" s="97"/>
      <c r="BI327" s="97"/>
      <c r="BJ327" s="97"/>
      <c r="BK327" s="97"/>
      <c r="BL327" s="97"/>
      <c r="BM327" s="97"/>
      <c r="BN327" s="97"/>
      <c r="BO327" s="97"/>
      <c r="BP327" s="97"/>
      <c r="BQ327" s="97"/>
      <c r="BR327" s="97"/>
      <c r="BS327" s="97"/>
      <c r="BT327" s="97"/>
      <c r="BU327" s="97"/>
      <c r="BV327" s="97"/>
      <c r="BW327" s="97"/>
      <c r="BX327" s="97"/>
      <c r="BY327" s="97"/>
      <c r="BZ327" s="97"/>
      <c r="CA327" s="49"/>
      <c r="CB327" s="27" t="str">
        <f t="shared" si="36"/>
        <v>Riadok bude skrytý.</v>
      </c>
      <c r="CC327" s="31" t="s">
        <v>10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>
      <c r="A328" s="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7"/>
      <c r="AM328" s="97"/>
      <c r="AN328" s="97"/>
      <c r="AO328" s="97"/>
      <c r="AP328" s="97"/>
      <c r="AQ328" s="97"/>
      <c r="AR328" s="97"/>
      <c r="AS328" s="97"/>
      <c r="AT328" s="97"/>
      <c r="AU328" s="97"/>
      <c r="AV328" s="97"/>
      <c r="AW328" s="97"/>
      <c r="AX328" s="97"/>
      <c r="AY328" s="97"/>
      <c r="AZ328" s="97"/>
      <c r="BA328" s="97"/>
      <c r="BB328" s="97"/>
      <c r="BC328" s="97"/>
      <c r="BD328" s="97"/>
      <c r="BE328" s="97"/>
      <c r="BF328" s="97"/>
      <c r="BG328" s="97"/>
      <c r="BH328" s="97"/>
      <c r="BI328" s="97"/>
      <c r="BJ328" s="97"/>
      <c r="BK328" s="97"/>
      <c r="BL328" s="97"/>
      <c r="BM328" s="97"/>
      <c r="BN328" s="97"/>
      <c r="BO328" s="97"/>
      <c r="BP328" s="97"/>
      <c r="BQ328" s="97"/>
      <c r="BR328" s="97"/>
      <c r="BS328" s="97"/>
      <c r="BT328" s="97"/>
      <c r="BU328" s="97"/>
      <c r="BV328" s="97"/>
      <c r="BW328" s="97"/>
      <c r="BX328" s="97"/>
      <c r="BY328" s="97"/>
      <c r="BZ328" s="97"/>
      <c r="CA328" s="49"/>
      <c r="CB328" s="27" t="str">
        <f t="shared" si="36"/>
        <v>Riadok bude skrytý.</v>
      </c>
      <c r="CC328" s="31" t="s">
        <v>10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>
      <c r="A329" s="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7"/>
      <c r="AM329" s="97"/>
      <c r="AN329" s="97"/>
      <c r="AO329" s="97"/>
      <c r="AP329" s="97"/>
      <c r="AQ329" s="97"/>
      <c r="AR329" s="97"/>
      <c r="AS329" s="97"/>
      <c r="AT329" s="97"/>
      <c r="AU329" s="97"/>
      <c r="AV329" s="97"/>
      <c r="AW329" s="97"/>
      <c r="AX329" s="97"/>
      <c r="AY329" s="97"/>
      <c r="AZ329" s="97"/>
      <c r="BA329" s="97"/>
      <c r="BB329" s="97"/>
      <c r="BC329" s="97"/>
      <c r="BD329" s="97"/>
      <c r="BE329" s="97"/>
      <c r="BF329" s="97"/>
      <c r="BG329" s="97"/>
      <c r="BH329" s="97"/>
      <c r="BI329" s="97"/>
      <c r="BJ329" s="97"/>
      <c r="BK329" s="97"/>
      <c r="BL329" s="97"/>
      <c r="BM329" s="97"/>
      <c r="BN329" s="97"/>
      <c r="BO329" s="97"/>
      <c r="BP329" s="97"/>
      <c r="BQ329" s="97"/>
      <c r="BR329" s="97"/>
      <c r="BS329" s="97"/>
      <c r="BT329" s="97"/>
      <c r="BU329" s="97"/>
      <c r="BV329" s="97"/>
      <c r="BW329" s="97"/>
      <c r="BX329" s="97"/>
      <c r="BY329" s="97"/>
      <c r="BZ329" s="97"/>
      <c r="CA329" s="49"/>
      <c r="CB329" s="27" t="str">
        <f t="shared" si="36"/>
        <v>Riadok bude skrytý.</v>
      </c>
      <c r="CC329" s="31" t="s">
        <v>10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>
      <c r="A330" s="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7"/>
      <c r="AM330" s="97"/>
      <c r="AN330" s="97"/>
      <c r="AO330" s="97"/>
      <c r="AP330" s="97"/>
      <c r="AQ330" s="97"/>
      <c r="AR330" s="97"/>
      <c r="AS330" s="97"/>
      <c r="AT330" s="97"/>
      <c r="AU330" s="97"/>
      <c r="AV330" s="97"/>
      <c r="AW330" s="97"/>
      <c r="AX330" s="97"/>
      <c r="AY330" s="97"/>
      <c r="AZ330" s="97"/>
      <c r="BA330" s="97"/>
      <c r="BB330" s="97"/>
      <c r="BC330" s="97"/>
      <c r="BD330" s="97"/>
      <c r="BE330" s="97"/>
      <c r="BF330" s="97"/>
      <c r="BG330" s="97"/>
      <c r="BH330" s="97"/>
      <c r="BI330" s="97"/>
      <c r="BJ330" s="97"/>
      <c r="BK330" s="97"/>
      <c r="BL330" s="97"/>
      <c r="BM330" s="97"/>
      <c r="BN330" s="97"/>
      <c r="BO330" s="97"/>
      <c r="BP330" s="97"/>
      <c r="BQ330" s="97"/>
      <c r="BR330" s="97"/>
      <c r="BS330" s="97"/>
      <c r="BT330" s="97"/>
      <c r="BU330" s="97"/>
      <c r="BV330" s="97"/>
      <c r="BW330" s="97"/>
      <c r="BX330" s="97"/>
      <c r="BY330" s="97"/>
      <c r="BZ330" s="97"/>
      <c r="CA330" s="49"/>
      <c r="CB330" s="27" t="str">
        <f t="shared" si="36"/>
        <v>Riadok bude skrytý.</v>
      </c>
      <c r="CC330" s="31" t="s">
        <v>10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>
      <c r="A331" s="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7"/>
      <c r="AM331" s="97"/>
      <c r="AN331" s="97"/>
      <c r="AO331" s="97"/>
      <c r="AP331" s="97"/>
      <c r="AQ331" s="97"/>
      <c r="AR331" s="97"/>
      <c r="AS331" s="97"/>
      <c r="AT331" s="97"/>
      <c r="AU331" s="97"/>
      <c r="AV331" s="97"/>
      <c r="AW331" s="97"/>
      <c r="AX331" s="97"/>
      <c r="AY331" s="97"/>
      <c r="AZ331" s="97"/>
      <c r="BA331" s="97"/>
      <c r="BB331" s="97"/>
      <c r="BC331" s="97"/>
      <c r="BD331" s="97"/>
      <c r="BE331" s="97"/>
      <c r="BF331" s="97"/>
      <c r="BG331" s="97"/>
      <c r="BH331" s="97"/>
      <c r="BI331" s="97"/>
      <c r="BJ331" s="97"/>
      <c r="BK331" s="97"/>
      <c r="BL331" s="97"/>
      <c r="BM331" s="97"/>
      <c r="BN331" s="97"/>
      <c r="BO331" s="97"/>
      <c r="BP331" s="97"/>
      <c r="BQ331" s="97"/>
      <c r="BR331" s="97"/>
      <c r="BS331" s="97"/>
      <c r="BT331" s="97"/>
      <c r="BU331" s="97"/>
      <c r="BV331" s="97"/>
      <c r="BW331" s="97"/>
      <c r="BX331" s="97"/>
      <c r="BY331" s="97"/>
      <c r="BZ331" s="97"/>
      <c r="CA331" s="49"/>
      <c r="CB331" s="27" t="str">
        <f t="shared" si="36"/>
        <v>Riadok bude skrytý.</v>
      </c>
      <c r="CC331" s="31" t="s">
        <v>10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>
      <c r="A332" s="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7"/>
      <c r="AM332" s="97"/>
      <c r="AN332" s="97"/>
      <c r="AO332" s="97"/>
      <c r="AP332" s="97"/>
      <c r="AQ332" s="97"/>
      <c r="AR332" s="97"/>
      <c r="AS332" s="97"/>
      <c r="AT332" s="97"/>
      <c r="AU332" s="97"/>
      <c r="AV332" s="97"/>
      <c r="AW332" s="97"/>
      <c r="AX332" s="97"/>
      <c r="AY332" s="97"/>
      <c r="AZ332" s="97"/>
      <c r="BA332" s="97"/>
      <c r="BB332" s="97"/>
      <c r="BC332" s="97"/>
      <c r="BD332" s="97"/>
      <c r="BE332" s="97"/>
      <c r="BF332" s="97"/>
      <c r="BG332" s="97"/>
      <c r="BH332" s="97"/>
      <c r="BI332" s="97"/>
      <c r="BJ332" s="97"/>
      <c r="BK332" s="97"/>
      <c r="BL332" s="97"/>
      <c r="BM332" s="97"/>
      <c r="BN332" s="97"/>
      <c r="BO332" s="97"/>
      <c r="BP332" s="97"/>
      <c r="BQ332" s="97"/>
      <c r="BR332" s="97"/>
      <c r="BS332" s="97"/>
      <c r="BT332" s="97"/>
      <c r="BU332" s="97"/>
      <c r="BV332" s="97"/>
      <c r="BW332" s="97"/>
      <c r="BX332" s="97"/>
      <c r="BY332" s="97"/>
      <c r="BZ332" s="97"/>
      <c r="CA332" s="49"/>
      <c r="CB332" s="27" t="str">
        <f t="shared" si="36"/>
        <v>Riadok bude skrytý.</v>
      </c>
      <c r="CC332" s="31" t="s">
        <v>10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>
      <c r="A333" s="7"/>
      <c r="B333" s="37"/>
      <c r="CA333" s="36"/>
      <c r="CB333" s="27" t="str">
        <f t="shared" si="36"/>
        <v>Riadok bude skrytý.</v>
      </c>
      <c r="CC333" s="31" t="s">
        <v>10</v>
      </c>
      <c r="CW333" s="3">
        <f t="shared" ref="CW333:CW349" si="38">+IF($AE$336="nevykonala",0,1)</f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>
      <c r="A334" s="7"/>
      <c r="B334" s="53" t="s">
        <v>27</v>
      </c>
      <c r="C334" s="95" t="s">
        <v>99</v>
      </c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  <c r="BH334" s="95"/>
      <c r="BI334" s="95"/>
      <c r="BJ334" s="95"/>
      <c r="BK334" s="95"/>
      <c r="BL334" s="95"/>
      <c r="BM334" s="95"/>
      <c r="BN334" s="95"/>
      <c r="BO334" s="95"/>
      <c r="BP334" s="95"/>
      <c r="BQ334" s="95"/>
      <c r="BR334" s="95"/>
      <c r="BS334" s="95"/>
      <c r="BT334" s="95"/>
      <c r="BU334" s="95"/>
      <c r="BV334" s="95"/>
      <c r="BW334" s="95"/>
      <c r="BX334" s="95"/>
      <c r="BY334" s="95"/>
      <c r="BZ334" s="95"/>
      <c r="CA334" s="12" t="s">
        <v>4</v>
      </c>
      <c r="CB334" s="27" t="str">
        <f t="shared" si="36"/>
        <v>Riadok bude skrytý.</v>
      </c>
      <c r="CC334" s="31" t="s">
        <v>10</v>
      </c>
      <c r="CW334" s="3">
        <f t="shared" si="38"/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>
      <c r="A335" s="7"/>
      <c r="CA335" s="49"/>
      <c r="CB335" s="27" t="str">
        <f t="shared" si="36"/>
        <v>Riadok bude skrytý.</v>
      </c>
      <c r="CC335" s="31" t="s">
        <v>10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>
      <c r="A336" s="7"/>
      <c r="B336" s="37" t="s">
        <v>100</v>
      </c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85" t="s">
        <v>101</v>
      </c>
      <c r="AF336" s="85"/>
      <c r="AG336" s="85"/>
      <c r="AH336" s="85"/>
      <c r="AI336" s="85"/>
      <c r="AJ336" s="85"/>
      <c r="AK336" s="85"/>
      <c r="AL336" s="85"/>
      <c r="AM336" s="85"/>
      <c r="AN336" s="37" t="s">
        <v>102</v>
      </c>
      <c r="AQ336" s="35"/>
      <c r="AR336" s="35"/>
      <c r="AS336" s="35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49"/>
      <c r="CB336" s="27" t="str">
        <f t="shared" si="36"/>
        <v>Riadok bude skrytý.</v>
      </c>
      <c r="CC336" s="31" t="s">
        <v>10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>
      <c r="A337" s="7"/>
      <c r="B337" s="1" t="str">
        <f>+IF(AE336="vykonala","Údaje o významnej oprave chýb minulých účtovných období sú uvedené v tabuľke:","")</f>
        <v/>
      </c>
      <c r="CA337" s="49"/>
      <c r="CB337" s="27" t="str">
        <f t="shared" si="36"/>
        <v>Riadok bude skrytý.</v>
      </c>
      <c r="CC337" s="31" t="s">
        <v>10</v>
      </c>
      <c r="CW337" s="3">
        <f t="shared" si="38"/>
        <v>0</v>
      </c>
      <c r="CX337" s="1"/>
      <c r="CZ337" s="3">
        <f t="shared" si="37"/>
        <v>1</v>
      </c>
      <c r="DA337" s="3">
        <f t="shared" si="33"/>
        <v>0</v>
      </c>
      <c r="DZ337" s="10"/>
    </row>
    <row r="338" spans="1:130" ht="15" hidden="1" customHeight="1">
      <c r="A338" s="7"/>
      <c r="CA338" s="49"/>
      <c r="CB338" s="27" t="str">
        <f t="shared" si="36"/>
        <v>Riadok bude skrytý.</v>
      </c>
      <c r="CC338" s="31" t="s">
        <v>10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24.75" hidden="1" customHeight="1">
      <c r="A339" s="7"/>
      <c r="B339" s="107" t="s">
        <v>103</v>
      </c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8" t="s">
        <v>104</v>
      </c>
      <c r="AT339" s="108"/>
      <c r="AU339" s="108"/>
      <c r="AV339" s="108"/>
      <c r="AW339" s="108"/>
      <c r="AX339" s="108"/>
      <c r="AY339" s="108"/>
      <c r="AZ339" s="108"/>
      <c r="BA339" s="108"/>
      <c r="BB339" s="108"/>
      <c r="BC339" s="108"/>
      <c r="BD339" s="108"/>
      <c r="BE339" s="108"/>
      <c r="BF339" s="108"/>
      <c r="BG339" s="108"/>
      <c r="BH339" s="108"/>
      <c r="BI339" s="108"/>
      <c r="BJ339" s="108"/>
      <c r="BK339" s="108"/>
      <c r="BL339" s="108"/>
      <c r="BM339" s="108"/>
      <c r="BN339" s="108"/>
      <c r="BO339" s="108"/>
      <c r="BP339" s="108"/>
      <c r="BQ339" s="108"/>
      <c r="BR339" s="108"/>
      <c r="BS339" s="108"/>
      <c r="BT339" s="108"/>
      <c r="BU339" s="108"/>
      <c r="BV339" s="108"/>
      <c r="BW339" s="108"/>
      <c r="BX339" s="108"/>
      <c r="BY339" s="108"/>
      <c r="BZ339" s="108"/>
      <c r="CA339" s="12" t="s">
        <v>4</v>
      </c>
      <c r="CB339" s="27" t="str">
        <f t="shared" si="36"/>
        <v>Riadok bude skrytý.</v>
      </c>
      <c r="CC339" s="31" t="s">
        <v>10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idden="1">
      <c r="A340" s="7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75"/>
      <c r="AT340" s="75"/>
      <c r="AU340" s="75"/>
      <c r="AV340" s="75"/>
      <c r="AW340" s="75"/>
      <c r="AX340" s="75"/>
      <c r="AY340" s="75"/>
      <c r="AZ340" s="75"/>
      <c r="BA340" s="75"/>
      <c r="BB340" s="75"/>
      <c r="BC340" s="75"/>
      <c r="BD340" s="75"/>
      <c r="BE340" s="75"/>
      <c r="BF340" s="75"/>
      <c r="BG340" s="75"/>
      <c r="BH340" s="75"/>
      <c r="BI340" s="75"/>
      <c r="BJ340" s="75"/>
      <c r="BK340" s="75"/>
      <c r="BL340" s="75"/>
      <c r="BM340" s="75"/>
      <c r="BN340" s="75"/>
      <c r="BO340" s="75"/>
      <c r="BP340" s="75"/>
      <c r="BQ340" s="75"/>
      <c r="BR340" s="75"/>
      <c r="BS340" s="75"/>
      <c r="BT340" s="75"/>
      <c r="BU340" s="75"/>
      <c r="BV340" s="75"/>
      <c r="BW340" s="75"/>
      <c r="BX340" s="75"/>
      <c r="BY340" s="75"/>
      <c r="BZ340" s="75"/>
      <c r="CA340" s="49"/>
      <c r="CB340" s="27" t="str">
        <f t="shared" si="36"/>
        <v>Riadok bude skrytý.</v>
      </c>
      <c r="CC340" s="31" t="s">
        <v>10</v>
      </c>
      <c r="CW340" s="3">
        <f t="shared" si="38"/>
        <v>0</v>
      </c>
      <c r="CX340" s="3">
        <f t="shared" ref="CX340:CX348" si="39">+IF(B340="",0,1)</f>
        <v>0</v>
      </c>
      <c r="CZ340" s="3">
        <f t="shared" si="37"/>
        <v>1</v>
      </c>
      <c r="DA340" s="39">
        <f t="shared" ref="DA340:DA348" si="40">+IF(CW340*CX340=0,0,IF(CZ340=0,0,1))</f>
        <v>0</v>
      </c>
      <c r="DZ340" s="10"/>
    </row>
    <row r="341" spans="1:130" hidden="1">
      <c r="A341" s="7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  <c r="AA341" s="110"/>
      <c r="AB341" s="110"/>
      <c r="AC341" s="110"/>
      <c r="AD341" s="110"/>
      <c r="AE341" s="110"/>
      <c r="AF341" s="110"/>
      <c r="AG341" s="110"/>
      <c r="AH341" s="110"/>
      <c r="AI341" s="110"/>
      <c r="AJ341" s="110"/>
      <c r="AK341" s="110"/>
      <c r="AL341" s="110"/>
      <c r="AM341" s="110"/>
      <c r="AN341" s="110"/>
      <c r="AO341" s="110"/>
      <c r="AP341" s="110"/>
      <c r="AQ341" s="110"/>
      <c r="AR341" s="110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1"/>
      <c r="BD341" s="81"/>
      <c r="BE341" s="81"/>
      <c r="BF341" s="81"/>
      <c r="BG341" s="81"/>
      <c r="BH341" s="81"/>
      <c r="BI341" s="81"/>
      <c r="BJ341" s="81"/>
      <c r="BK341" s="81"/>
      <c r="BL341" s="81"/>
      <c r="BM341" s="81"/>
      <c r="BN341" s="81"/>
      <c r="BO341" s="81"/>
      <c r="BP341" s="81"/>
      <c r="BQ341" s="81"/>
      <c r="BR341" s="81"/>
      <c r="BS341" s="81"/>
      <c r="BT341" s="81"/>
      <c r="BU341" s="81"/>
      <c r="BV341" s="81"/>
      <c r="BW341" s="81"/>
      <c r="BX341" s="81"/>
      <c r="BY341" s="81"/>
      <c r="BZ341" s="81"/>
      <c r="CA341" s="49"/>
      <c r="CB341" s="27" t="str">
        <f t="shared" si="36"/>
        <v>Riadok bude skrytý.</v>
      </c>
      <c r="CC341" s="31" t="s">
        <v>10</v>
      </c>
      <c r="CW341" s="3">
        <f t="shared" si="38"/>
        <v>0</v>
      </c>
      <c r="CX341" s="3">
        <f t="shared" si="39"/>
        <v>0</v>
      </c>
      <c r="CZ341" s="3">
        <f t="shared" si="37"/>
        <v>1</v>
      </c>
      <c r="DA341" s="39">
        <f t="shared" si="40"/>
        <v>0</v>
      </c>
      <c r="DZ341" s="10"/>
    </row>
    <row r="342" spans="1:130" hidden="1">
      <c r="A342" s="7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  <c r="AA342" s="110"/>
      <c r="AB342" s="110"/>
      <c r="AC342" s="110"/>
      <c r="AD342" s="110"/>
      <c r="AE342" s="110"/>
      <c r="AF342" s="110"/>
      <c r="AG342" s="110"/>
      <c r="AH342" s="110"/>
      <c r="AI342" s="110"/>
      <c r="AJ342" s="110"/>
      <c r="AK342" s="110"/>
      <c r="AL342" s="110"/>
      <c r="AM342" s="110"/>
      <c r="AN342" s="110"/>
      <c r="AO342" s="110"/>
      <c r="AP342" s="110"/>
      <c r="AQ342" s="110"/>
      <c r="AR342" s="110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1"/>
      <c r="BD342" s="81"/>
      <c r="BE342" s="81"/>
      <c r="BF342" s="81"/>
      <c r="BG342" s="81"/>
      <c r="BH342" s="81"/>
      <c r="BI342" s="81"/>
      <c r="BJ342" s="81"/>
      <c r="BK342" s="81"/>
      <c r="BL342" s="81"/>
      <c r="BM342" s="81"/>
      <c r="BN342" s="81"/>
      <c r="BO342" s="81"/>
      <c r="BP342" s="81"/>
      <c r="BQ342" s="81"/>
      <c r="BR342" s="81"/>
      <c r="BS342" s="81"/>
      <c r="BT342" s="81"/>
      <c r="BU342" s="81"/>
      <c r="BV342" s="81"/>
      <c r="BW342" s="81"/>
      <c r="BX342" s="81"/>
      <c r="BY342" s="81"/>
      <c r="BZ342" s="81"/>
      <c r="CA342" s="49"/>
      <c r="CB342" s="27" t="str">
        <f t="shared" si="36"/>
        <v>Riadok bude skrytý.</v>
      </c>
      <c r="CC342" s="31" t="s">
        <v>10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>
      <c r="A343" s="7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  <c r="AA343" s="110"/>
      <c r="AB343" s="110"/>
      <c r="AC343" s="110"/>
      <c r="AD343" s="110"/>
      <c r="AE343" s="110"/>
      <c r="AF343" s="110"/>
      <c r="AG343" s="110"/>
      <c r="AH343" s="110"/>
      <c r="AI343" s="110"/>
      <c r="AJ343" s="110"/>
      <c r="AK343" s="110"/>
      <c r="AL343" s="110"/>
      <c r="AM343" s="110"/>
      <c r="AN343" s="110"/>
      <c r="AO343" s="110"/>
      <c r="AP343" s="110"/>
      <c r="AQ343" s="110"/>
      <c r="AR343" s="110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  <c r="BH343" s="81"/>
      <c r="BI343" s="81"/>
      <c r="BJ343" s="81"/>
      <c r="BK343" s="81"/>
      <c r="BL343" s="81"/>
      <c r="BM343" s="81"/>
      <c r="BN343" s="81"/>
      <c r="BO343" s="81"/>
      <c r="BP343" s="81"/>
      <c r="BQ343" s="81"/>
      <c r="BR343" s="81"/>
      <c r="BS343" s="81"/>
      <c r="BT343" s="81"/>
      <c r="BU343" s="81"/>
      <c r="BV343" s="81"/>
      <c r="BW343" s="81"/>
      <c r="BX343" s="81"/>
      <c r="BY343" s="81"/>
      <c r="BZ343" s="81"/>
      <c r="CA343" s="49"/>
      <c r="CB343" s="27" t="str">
        <f t="shared" si="36"/>
        <v>Riadok bude skrytý.</v>
      </c>
      <c r="CC343" s="31" t="s">
        <v>10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>
      <c r="A344" s="7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0"/>
      <c r="AD344" s="110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0"/>
      <c r="AP344" s="110"/>
      <c r="AQ344" s="110"/>
      <c r="AR344" s="110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  <c r="BH344" s="81"/>
      <c r="BI344" s="81"/>
      <c r="BJ344" s="81"/>
      <c r="BK344" s="81"/>
      <c r="BL344" s="81"/>
      <c r="BM344" s="81"/>
      <c r="BN344" s="81"/>
      <c r="BO344" s="81"/>
      <c r="BP344" s="81"/>
      <c r="BQ344" s="81"/>
      <c r="BR344" s="81"/>
      <c r="BS344" s="81"/>
      <c r="BT344" s="81"/>
      <c r="BU344" s="81"/>
      <c r="BV344" s="81"/>
      <c r="BW344" s="81"/>
      <c r="BX344" s="81"/>
      <c r="BY344" s="81"/>
      <c r="BZ344" s="81"/>
      <c r="CA344" s="49"/>
      <c r="CB344" s="27" t="str">
        <f t="shared" si="36"/>
        <v>Riadok bude skrytý.</v>
      </c>
      <c r="CC344" s="31" t="s">
        <v>10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>
      <c r="A345" s="7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  <c r="AA345" s="110"/>
      <c r="AB345" s="110"/>
      <c r="AC345" s="110"/>
      <c r="AD345" s="110"/>
      <c r="AE345" s="110"/>
      <c r="AF345" s="110"/>
      <c r="AG345" s="110"/>
      <c r="AH345" s="110"/>
      <c r="AI345" s="110"/>
      <c r="AJ345" s="110"/>
      <c r="AK345" s="110"/>
      <c r="AL345" s="110"/>
      <c r="AM345" s="110"/>
      <c r="AN345" s="110"/>
      <c r="AO345" s="110"/>
      <c r="AP345" s="110"/>
      <c r="AQ345" s="110"/>
      <c r="AR345" s="110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  <c r="BH345" s="81"/>
      <c r="BI345" s="81"/>
      <c r="BJ345" s="81"/>
      <c r="BK345" s="81"/>
      <c r="BL345" s="81"/>
      <c r="BM345" s="81"/>
      <c r="BN345" s="81"/>
      <c r="BO345" s="81"/>
      <c r="BP345" s="81"/>
      <c r="BQ345" s="81"/>
      <c r="BR345" s="81"/>
      <c r="BS345" s="81"/>
      <c r="BT345" s="81"/>
      <c r="BU345" s="81"/>
      <c r="BV345" s="81"/>
      <c r="BW345" s="81"/>
      <c r="BX345" s="81"/>
      <c r="BY345" s="81"/>
      <c r="BZ345" s="81"/>
      <c r="CA345" s="49"/>
      <c r="CB345" s="27" t="str">
        <f t="shared" si="36"/>
        <v>Riadok bude skrytý.</v>
      </c>
      <c r="CC345" s="31" t="s">
        <v>10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>
      <c r="A346" s="7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0"/>
      <c r="AP346" s="110"/>
      <c r="AQ346" s="110"/>
      <c r="AR346" s="110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  <c r="BE346" s="81"/>
      <c r="BF346" s="81"/>
      <c r="BG346" s="81"/>
      <c r="BH346" s="81"/>
      <c r="BI346" s="81"/>
      <c r="BJ346" s="81"/>
      <c r="BK346" s="81"/>
      <c r="BL346" s="81"/>
      <c r="BM346" s="81"/>
      <c r="BN346" s="81"/>
      <c r="BO346" s="81"/>
      <c r="BP346" s="81"/>
      <c r="BQ346" s="81"/>
      <c r="BR346" s="81"/>
      <c r="BS346" s="81"/>
      <c r="BT346" s="81"/>
      <c r="BU346" s="81"/>
      <c r="BV346" s="81"/>
      <c r="BW346" s="81"/>
      <c r="BX346" s="81"/>
      <c r="BY346" s="81"/>
      <c r="BZ346" s="81"/>
      <c r="CA346" s="49"/>
      <c r="CB346" s="27" t="str">
        <f t="shared" si="36"/>
        <v>Riadok bude skrytý.</v>
      </c>
      <c r="CC346" s="31" t="s">
        <v>10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>
      <c r="A347" s="7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  <c r="AJ347" s="110"/>
      <c r="AK347" s="110"/>
      <c r="AL347" s="110"/>
      <c r="AM347" s="110"/>
      <c r="AN347" s="110"/>
      <c r="AO347" s="110"/>
      <c r="AP347" s="110"/>
      <c r="AQ347" s="110"/>
      <c r="AR347" s="110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1"/>
      <c r="BD347" s="81"/>
      <c r="BE347" s="81"/>
      <c r="BF347" s="81"/>
      <c r="BG347" s="81"/>
      <c r="BH347" s="81"/>
      <c r="BI347" s="81"/>
      <c r="BJ347" s="81"/>
      <c r="BK347" s="81"/>
      <c r="BL347" s="81"/>
      <c r="BM347" s="81"/>
      <c r="BN347" s="81"/>
      <c r="BO347" s="81"/>
      <c r="BP347" s="81"/>
      <c r="BQ347" s="81"/>
      <c r="BR347" s="81"/>
      <c r="BS347" s="81"/>
      <c r="BT347" s="81"/>
      <c r="BU347" s="81"/>
      <c r="BV347" s="81"/>
      <c r="BW347" s="81"/>
      <c r="BX347" s="81"/>
      <c r="BY347" s="81"/>
      <c r="BZ347" s="81"/>
      <c r="CA347" s="49"/>
      <c r="CB347" s="27" t="str">
        <f t="shared" si="36"/>
        <v>Riadok bude skrytý.</v>
      </c>
      <c r="CC347" s="31" t="s">
        <v>10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>
      <c r="A348" s="7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  <c r="AA348" s="110"/>
      <c r="AB348" s="110"/>
      <c r="AC348" s="110"/>
      <c r="AD348" s="110"/>
      <c r="AE348" s="110"/>
      <c r="AF348" s="110"/>
      <c r="AG348" s="110"/>
      <c r="AH348" s="110"/>
      <c r="AI348" s="110"/>
      <c r="AJ348" s="110"/>
      <c r="AK348" s="110"/>
      <c r="AL348" s="110"/>
      <c r="AM348" s="110"/>
      <c r="AN348" s="110"/>
      <c r="AO348" s="110"/>
      <c r="AP348" s="110"/>
      <c r="AQ348" s="110"/>
      <c r="AR348" s="110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1"/>
      <c r="BD348" s="81"/>
      <c r="BE348" s="81"/>
      <c r="BF348" s="81"/>
      <c r="BG348" s="81"/>
      <c r="BH348" s="81"/>
      <c r="BI348" s="81"/>
      <c r="BJ348" s="81"/>
      <c r="BK348" s="81"/>
      <c r="BL348" s="81"/>
      <c r="BM348" s="81"/>
      <c r="BN348" s="81"/>
      <c r="BO348" s="81"/>
      <c r="BP348" s="81"/>
      <c r="BQ348" s="81"/>
      <c r="BR348" s="81"/>
      <c r="BS348" s="81"/>
      <c r="BT348" s="81"/>
      <c r="BU348" s="81"/>
      <c r="BV348" s="81"/>
      <c r="BW348" s="81"/>
      <c r="BX348" s="81"/>
      <c r="BY348" s="81"/>
      <c r="BZ348" s="81"/>
      <c r="CA348" s="49"/>
      <c r="CB348" s="27" t="str">
        <f t="shared" si="36"/>
        <v>Riadok bude skrytý.</v>
      </c>
      <c r="CC348" s="31" t="s">
        <v>10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>
      <c r="A349" s="7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49"/>
      <c r="CB349" s="27" t="str">
        <f t="shared" si="36"/>
        <v>Riadok bude skrytý.</v>
      </c>
      <c r="CC349" s="31" t="s">
        <v>10</v>
      </c>
      <c r="CW349" s="3">
        <f t="shared" si="38"/>
        <v>0</v>
      </c>
      <c r="CX349" s="1"/>
      <c r="CZ349" s="3">
        <f t="shared" si="37"/>
        <v>1</v>
      </c>
      <c r="DA349" s="3">
        <f t="shared" ref="DA349:DA355" si="41">+IF(CW349+CX349+CY349=0,0,IF(CZ349=0,0,1))</f>
        <v>0</v>
      </c>
      <c r="DZ349" s="10"/>
    </row>
    <row r="350" spans="1:130">
      <c r="A350" s="7"/>
      <c r="CA350" s="49"/>
      <c r="CB350" s="27" t="str">
        <f t="shared" si="36"/>
        <v>Riadok bude vidieť.</v>
      </c>
      <c r="CC350" s="31" t="s">
        <v>10</v>
      </c>
      <c r="CW350" s="42">
        <v>1</v>
      </c>
      <c r="CX350" s="1"/>
      <c r="CZ350" s="3">
        <f t="shared" si="37"/>
        <v>1</v>
      </c>
      <c r="DA350" s="3">
        <f t="shared" si="41"/>
        <v>1</v>
      </c>
      <c r="DZ350" s="10"/>
    </row>
    <row r="351" spans="1:130" ht="15.75">
      <c r="A351" s="7"/>
      <c r="B351" s="20" t="s">
        <v>105</v>
      </c>
      <c r="C351" s="21"/>
      <c r="D351" s="21"/>
      <c r="E351" s="22" t="s">
        <v>106</v>
      </c>
      <c r="F351" s="21"/>
      <c r="G351" s="23"/>
      <c r="H351" s="22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54"/>
      <c r="CA351" s="12" t="s">
        <v>4</v>
      </c>
      <c r="CB351" s="27" t="str">
        <f t="shared" si="36"/>
        <v>Riadok bude vidieť.</v>
      </c>
      <c r="CW351" s="42">
        <v>1</v>
      </c>
      <c r="CZ351" s="3">
        <f t="shared" si="37"/>
        <v>1</v>
      </c>
      <c r="DA351" s="3">
        <f t="shared" si="41"/>
        <v>1</v>
      </c>
      <c r="DZ351" s="10"/>
    </row>
    <row r="352" spans="1:130">
      <c r="A352" s="7"/>
      <c r="CA352" s="8"/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hidden="1">
      <c r="A353" s="7"/>
      <c r="B353" s="30" t="s">
        <v>107</v>
      </c>
      <c r="C353" s="34"/>
      <c r="D353" s="34"/>
      <c r="E353" s="34"/>
      <c r="F353" s="34"/>
      <c r="CA353" s="12"/>
      <c r="CB353" s="27" t="str">
        <f t="shared" si="36"/>
        <v>Riadok bude skrytý.</v>
      </c>
      <c r="CC353" s="31" t="s">
        <v>10</v>
      </c>
      <c r="CW353" s="3">
        <f t="shared" ref="CW353:CW392" si="42">+IF($J$355="neeviduje",0,1)</f>
        <v>0</v>
      </c>
      <c r="CZ353" s="3">
        <f t="shared" si="37"/>
        <v>1</v>
      </c>
      <c r="DA353" s="3">
        <f t="shared" si="41"/>
        <v>0</v>
      </c>
      <c r="DZ353" s="10"/>
    </row>
    <row r="354" spans="1:130" hidden="1">
      <c r="A354" s="7"/>
      <c r="B354" s="41"/>
      <c r="G354" s="41"/>
      <c r="H354" s="41"/>
      <c r="CA354" s="8"/>
      <c r="CB354" s="27" t="str">
        <f t="shared" si="36"/>
        <v>Riadok bude skrytý.</v>
      </c>
      <c r="CC354" s="31" t="s">
        <v>10</v>
      </c>
      <c r="CW354" s="3">
        <f t="shared" si="42"/>
        <v>0</v>
      </c>
      <c r="CZ354" s="3">
        <f t="shared" si="37"/>
        <v>1</v>
      </c>
      <c r="DA354" s="3">
        <f t="shared" si="41"/>
        <v>0</v>
      </c>
      <c r="DZ354" s="10"/>
    </row>
    <row r="355" spans="1:130" hidden="1">
      <c r="A355" s="7"/>
      <c r="B355" s="55" t="s">
        <v>108</v>
      </c>
      <c r="C355" s="55"/>
      <c r="D355" s="55"/>
      <c r="E355" s="55"/>
      <c r="F355" s="55"/>
      <c r="G355" s="55"/>
      <c r="H355" s="55"/>
      <c r="I355" s="55"/>
      <c r="J355" s="73" t="s">
        <v>109</v>
      </c>
      <c r="K355" s="73"/>
      <c r="L355" s="73"/>
      <c r="M355" s="73"/>
      <c r="N355" s="73"/>
      <c r="O355" s="73"/>
      <c r="P355" s="73"/>
      <c r="Q355" s="73"/>
      <c r="R355" s="73"/>
      <c r="S355" s="1" t="s">
        <v>110</v>
      </c>
      <c r="T355" s="35"/>
      <c r="CA355" s="8"/>
      <c r="CB355" s="27" t="str">
        <f t="shared" si="36"/>
        <v>Riadok bude skrytý.</v>
      </c>
      <c r="CC355" s="31" t="s">
        <v>10</v>
      </c>
      <c r="CF355" s="38"/>
      <c r="CW355" s="3">
        <f t="shared" si="42"/>
        <v>0</v>
      </c>
      <c r="CY355" s="56"/>
      <c r="CZ355" s="3">
        <f t="shared" si="37"/>
        <v>1</v>
      </c>
      <c r="DA355" s="3">
        <f t="shared" si="41"/>
        <v>0</v>
      </c>
      <c r="DZ355" s="10"/>
    </row>
    <row r="356" spans="1:130" hidden="1">
      <c r="A356" s="7"/>
      <c r="B356" s="1" t="str">
        <f>+IF(J355="neeviduje","","K záväzkom Spoločnosť uvádza nasledujúce informácie:")</f>
        <v/>
      </c>
      <c r="CA356" s="8"/>
      <c r="CB356" s="27" t="str">
        <f t="shared" si="36"/>
        <v>Riadok bude skrytý.</v>
      </c>
      <c r="CC356" s="31" t="s">
        <v>10</v>
      </c>
      <c r="CW356" s="3">
        <f t="shared" si="42"/>
        <v>0</v>
      </c>
      <c r="CX356" s="3">
        <f>+IF(SUM(CX357:CX376)=0,0,1)</f>
        <v>0</v>
      </c>
      <c r="CZ356" s="3">
        <f t="shared" si="37"/>
        <v>1</v>
      </c>
      <c r="DA356" s="39">
        <f t="shared" ref="DA356:DA392" si="43">+IF(CW356*CX356=0,0,IF(CZ356=0,0,1))</f>
        <v>0</v>
      </c>
      <c r="DZ356" s="10"/>
    </row>
    <row r="357" spans="1:130" hidden="1">
      <c r="A357" s="7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49"/>
      <c r="CB357" s="27" t="str">
        <f t="shared" si="36"/>
        <v>Riadok bude skrytý.</v>
      </c>
      <c r="CC357" s="31" t="s">
        <v>10</v>
      </c>
      <c r="CW357" s="3">
        <f t="shared" si="42"/>
        <v>0</v>
      </c>
      <c r="CX357" s="3">
        <f t="shared" ref="CX357:CX376" si="44">+IF(B357="",0,1)</f>
        <v>0</v>
      </c>
      <c r="CZ357" s="3">
        <f t="shared" si="37"/>
        <v>1</v>
      </c>
      <c r="DA357" s="39">
        <f t="shared" si="43"/>
        <v>0</v>
      </c>
      <c r="DZ357" s="10"/>
    </row>
    <row r="358" spans="1:130" hidden="1">
      <c r="A358" s="7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49"/>
      <c r="CB358" s="27" t="str">
        <f t="shared" si="36"/>
        <v>Riadok bude skrytý.</v>
      </c>
      <c r="CC358" s="31" t="s">
        <v>10</v>
      </c>
      <c r="CW358" s="3">
        <f t="shared" si="42"/>
        <v>0</v>
      </c>
      <c r="CX358" s="3">
        <f t="shared" si="44"/>
        <v>0</v>
      </c>
      <c r="CZ358" s="3">
        <f t="shared" si="37"/>
        <v>1</v>
      </c>
      <c r="DA358" s="39">
        <f t="shared" si="43"/>
        <v>0</v>
      </c>
      <c r="DZ358" s="10"/>
    </row>
    <row r="359" spans="1:130" hidden="1">
      <c r="A359" s="7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49"/>
      <c r="CB359" s="27" t="str">
        <f t="shared" si="36"/>
        <v>Riadok bude skrytý.</v>
      </c>
      <c r="CC359" s="31" t="s">
        <v>10</v>
      </c>
      <c r="CW359" s="3">
        <f t="shared" si="42"/>
        <v>0</v>
      </c>
      <c r="CX359" s="3">
        <f t="shared" si="44"/>
        <v>0</v>
      </c>
      <c r="CZ359" s="3">
        <f t="shared" si="37"/>
        <v>1</v>
      </c>
      <c r="DA359" s="39">
        <f t="shared" si="43"/>
        <v>0</v>
      </c>
      <c r="DZ359" s="10"/>
    </row>
    <row r="360" spans="1:130" hidden="1">
      <c r="A360" s="7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49"/>
      <c r="CB360" s="27" t="str">
        <f t="shared" si="36"/>
        <v>Riadok bude skrytý.</v>
      </c>
      <c r="CC360" s="31" t="s">
        <v>10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>
      <c r="A361" s="7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49"/>
      <c r="CB361" s="27" t="str">
        <f t="shared" si="36"/>
        <v>Riadok bude skrytý.</v>
      </c>
      <c r="CC361" s="31" t="s">
        <v>10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>
      <c r="A362" s="7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49"/>
      <c r="CB362" s="27" t="str">
        <f t="shared" si="36"/>
        <v>Riadok bude skrytý.</v>
      </c>
      <c r="CC362" s="31" t="s">
        <v>10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>
      <c r="A363" s="7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49"/>
      <c r="CB363" s="27" t="str">
        <f t="shared" si="36"/>
        <v>Riadok bude skrytý.</v>
      </c>
      <c r="CC363" s="31" t="s">
        <v>10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>
      <c r="A364" s="7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49"/>
      <c r="CB364" s="27" t="str">
        <f t="shared" si="36"/>
        <v>Riadok bude skrytý.</v>
      </c>
      <c r="CC364" s="31" t="s">
        <v>10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>
      <c r="A365" s="7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49"/>
      <c r="CB365" s="27" t="str">
        <f t="shared" si="36"/>
        <v>Riadok bude skrytý.</v>
      </c>
      <c r="CC365" s="31" t="s">
        <v>10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>
      <c r="A366" s="7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49"/>
      <c r="CB366" s="27" t="str">
        <f t="shared" si="36"/>
        <v>Riadok bude skrytý.</v>
      </c>
      <c r="CC366" s="31" t="s">
        <v>10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>
      <c r="A367" s="7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49"/>
      <c r="CB367" s="27" t="str">
        <f t="shared" si="36"/>
        <v>Riadok bude skrytý.</v>
      </c>
      <c r="CC367" s="31" t="s">
        <v>10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>
      <c r="A368" s="7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49"/>
      <c r="CB368" s="27" t="str">
        <f t="shared" si="36"/>
        <v>Riadok bude skrytý.</v>
      </c>
      <c r="CC368" s="31" t="s">
        <v>10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>
      <c r="A369" s="7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49"/>
      <c r="CB369" s="27" t="str">
        <f t="shared" si="36"/>
        <v>Riadok bude skrytý.</v>
      </c>
      <c r="CC369" s="31" t="s">
        <v>10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>
      <c r="A370" s="7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49"/>
      <c r="CB370" s="27" t="str">
        <f t="shared" si="36"/>
        <v>Riadok bude skrytý.</v>
      </c>
      <c r="CC370" s="31" t="s">
        <v>10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>
      <c r="A371" s="7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49"/>
      <c r="CB371" s="27" t="str">
        <f t="shared" si="36"/>
        <v>Riadok bude skrytý.</v>
      </c>
      <c r="CC371" s="31" t="s">
        <v>10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>
      <c r="A372" s="7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49"/>
      <c r="CB372" s="27" t="str">
        <f t="shared" si="36"/>
        <v>Riadok bude skrytý.</v>
      </c>
      <c r="CC372" s="31" t="s">
        <v>10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>
      <c r="A373" s="7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49"/>
      <c r="CB373" s="27" t="str">
        <f t="shared" si="36"/>
        <v>Riadok bude skrytý.</v>
      </c>
      <c r="CC373" s="31" t="s">
        <v>10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>
      <c r="A374" s="7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49"/>
      <c r="CB374" s="27" t="str">
        <f t="shared" si="36"/>
        <v>Riadok bude skrytý.</v>
      </c>
      <c r="CC374" s="31" t="s">
        <v>10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>
      <c r="A375" s="7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49"/>
      <c r="CB375" s="27" t="str">
        <f t="shared" si="36"/>
        <v>Riadok bude skrytý.</v>
      </c>
      <c r="CC375" s="31" t="s">
        <v>10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>
      <c r="A376" s="7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49"/>
      <c r="CB376" s="27" t="str">
        <f t="shared" si="36"/>
        <v>Riadok bude skrytý.</v>
      </c>
      <c r="CC376" s="31" t="s">
        <v>10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>
      <c r="A377" s="7"/>
      <c r="CA377" s="36"/>
      <c r="CB377" s="27" t="str">
        <f t="shared" si="36"/>
        <v>Riadok bude skrytý.</v>
      </c>
      <c r="CC377" s="31" t="s">
        <v>10</v>
      </c>
      <c r="CW377" s="3">
        <f t="shared" si="42"/>
        <v>0</v>
      </c>
      <c r="CX377" s="3">
        <f>+IF(SUM(CX383:CX384)=0,0,1)</f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>
      <c r="A378" s="7"/>
      <c r="B378" s="1" t="s">
        <v>111</v>
      </c>
      <c r="CA378" s="12" t="s">
        <v>4</v>
      </c>
      <c r="CB378" s="27" t="str">
        <f t="shared" si="36"/>
        <v>Riadok bude skrytý.</v>
      </c>
      <c r="CC378" s="31" t="s">
        <v>10</v>
      </c>
      <c r="CW378" s="3">
        <f t="shared" si="42"/>
        <v>0</v>
      </c>
      <c r="CX378" s="3">
        <f>+IF(SUM(CX383:CX384)=0,0,1)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>
      <c r="A379" s="7"/>
      <c r="CA379" s="8"/>
      <c r="CB379" s="27" t="str">
        <f t="shared" si="36"/>
        <v>Riadok bude skrytý.</v>
      </c>
      <c r="CC379" s="31" t="s">
        <v>10</v>
      </c>
      <c r="CW379" s="3">
        <f t="shared" si="42"/>
        <v>0</v>
      </c>
      <c r="CX379" s="3">
        <f>+IF(SUM(CX383:CX384)=0,0,1)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t="15" hidden="1" customHeight="1">
      <c r="A380" s="7"/>
      <c r="B380" s="112" t="s">
        <v>22</v>
      </c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3" t="s">
        <v>112</v>
      </c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2" t="s">
        <v>4</v>
      </c>
      <c r="CB380" s="27" t="str">
        <f t="shared" si="36"/>
        <v>Riadok bude skrytý.</v>
      </c>
      <c r="CC380" s="31" t="s">
        <v>10</v>
      </c>
      <c r="CW380" s="3">
        <f t="shared" si="42"/>
        <v>0</v>
      </c>
      <c r="CX380" s="3">
        <f>+IF(SUM(CX383:CX384)=0,0,1)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idden="1">
      <c r="A381" s="7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4" t="e">
        <f>+#REF!</f>
        <v>#REF!</v>
      </c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4"/>
      <c r="CA381" s="8"/>
      <c r="CB381" s="27" t="str">
        <f t="shared" si="36"/>
        <v>Riadok bude skrytý.</v>
      </c>
      <c r="CC381" s="31" t="s">
        <v>10</v>
      </c>
      <c r="CW381" s="3">
        <f t="shared" si="42"/>
        <v>0</v>
      </c>
      <c r="CX381" s="3">
        <f>+IF(SUM(CX383:CX384)=0,0,1)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>
      <c r="A382" s="7"/>
      <c r="B382" s="115" t="s">
        <v>113</v>
      </c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6">
        <f>+SUM(AB383:BA384)</f>
        <v>0</v>
      </c>
      <c r="AC382" s="116"/>
      <c r="AD382" s="116"/>
      <c r="AE382" s="116"/>
      <c r="AF382" s="116"/>
      <c r="AG382" s="116"/>
      <c r="AH382" s="116"/>
      <c r="AI382" s="116"/>
      <c r="AJ382" s="116"/>
      <c r="AK382" s="116"/>
      <c r="AL382" s="116"/>
      <c r="AM382" s="116"/>
      <c r="AN382" s="116"/>
      <c r="AO382" s="116"/>
      <c r="AP382" s="116"/>
      <c r="AQ382" s="116"/>
      <c r="AR382" s="116"/>
      <c r="AS382" s="116"/>
      <c r="AT382" s="116"/>
      <c r="AU382" s="116"/>
      <c r="AV382" s="116"/>
      <c r="AW382" s="116"/>
      <c r="AX382" s="116"/>
      <c r="AY382" s="116"/>
      <c r="AZ382" s="116"/>
      <c r="BA382" s="116"/>
      <c r="BB382" s="116"/>
      <c r="BC382" s="116"/>
      <c r="BD382" s="116"/>
      <c r="BE382" s="116"/>
      <c r="BF382" s="116"/>
      <c r="BG382" s="116"/>
      <c r="BH382" s="116"/>
      <c r="BI382" s="116"/>
      <c r="BJ382" s="116"/>
      <c r="BK382" s="116"/>
      <c r="BL382" s="116"/>
      <c r="BM382" s="116"/>
      <c r="BN382" s="116"/>
      <c r="BO382" s="116"/>
      <c r="BP382" s="116"/>
      <c r="BQ382" s="116"/>
      <c r="BR382" s="116"/>
      <c r="BS382" s="116"/>
      <c r="BT382" s="116"/>
      <c r="BU382" s="116"/>
      <c r="BV382" s="116"/>
      <c r="BW382" s="116"/>
      <c r="BX382" s="116"/>
      <c r="BY382" s="116"/>
      <c r="BZ382" s="116"/>
      <c r="CA382" s="8"/>
      <c r="CB382" s="27" t="str">
        <f t="shared" si="36"/>
        <v>Riadok bude skrytý.</v>
      </c>
      <c r="CC382" s="31" t="s">
        <v>10</v>
      </c>
      <c r="CW382" s="3">
        <f t="shared" si="42"/>
        <v>0</v>
      </c>
      <c r="CX382" s="3">
        <f>+IF(SUM(CX383:CX384)=0,0,1)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t="26.25" hidden="1" customHeight="1">
      <c r="A383" s="7"/>
      <c r="B383" s="117" t="s">
        <v>114</v>
      </c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  <c r="AA383" s="117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  <c r="AT383" s="118"/>
      <c r="AU383" s="118"/>
      <c r="AV383" s="118"/>
      <c r="AW383" s="118"/>
      <c r="AX383" s="118"/>
      <c r="AY383" s="118"/>
      <c r="AZ383" s="118"/>
      <c r="BA383" s="118"/>
      <c r="BB383" s="118"/>
      <c r="BC383" s="118"/>
      <c r="BD383" s="118"/>
      <c r="BE383" s="118"/>
      <c r="BF383" s="118"/>
      <c r="BG383" s="118"/>
      <c r="BH383" s="118"/>
      <c r="BI383" s="118"/>
      <c r="BJ383" s="118"/>
      <c r="BK383" s="118"/>
      <c r="BL383" s="118"/>
      <c r="BM383" s="118"/>
      <c r="BN383" s="118"/>
      <c r="BO383" s="118"/>
      <c r="BP383" s="118"/>
      <c r="BQ383" s="118"/>
      <c r="BR383" s="118"/>
      <c r="BS383" s="118"/>
      <c r="BT383" s="118"/>
      <c r="BU383" s="118"/>
      <c r="BV383" s="118"/>
      <c r="BW383" s="118"/>
      <c r="BX383" s="118"/>
      <c r="BY383" s="118"/>
      <c r="BZ383" s="118"/>
      <c r="CA383" s="8"/>
      <c r="CB383" s="27" t="str">
        <f t="shared" si="36"/>
        <v>Riadok bude skrytý.</v>
      </c>
      <c r="CC383" s="31" t="s">
        <v>10</v>
      </c>
      <c r="CW383" s="3">
        <f t="shared" si="42"/>
        <v>0</v>
      </c>
      <c r="CX383" s="3">
        <f>+IF(AB383="",IF(BB383="",IF(AB384="",IF(BB384="",0,1),1),1),1)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9.25" hidden="1" customHeight="1">
      <c r="A384" s="7"/>
      <c r="B384" s="119" t="s">
        <v>115</v>
      </c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0"/>
      <c r="CA384" s="8"/>
      <c r="CB384" s="27" t="str">
        <f t="shared" si="36"/>
        <v>Riadok bude skrytý.</v>
      </c>
      <c r="CC384" s="31" t="s">
        <v>10</v>
      </c>
      <c r="CW384" s="3">
        <f t="shared" si="42"/>
        <v>0</v>
      </c>
      <c r="CX384" s="3">
        <f>+IF(AB383="",IF(BB383="",IF(AB384="",IF(BB384="",0,1),1),1),1)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idden="1">
      <c r="A385" s="7"/>
      <c r="CA385" s="8"/>
      <c r="CB385" s="27" t="str">
        <f t="shared" si="36"/>
        <v>Riadok bude skrytý.</v>
      </c>
      <c r="CC385" s="31" t="s">
        <v>10</v>
      </c>
      <c r="CW385" s="3">
        <f t="shared" si="42"/>
        <v>0</v>
      </c>
      <c r="CX385" s="3">
        <f t="shared" ref="CX385:CX392" si="45">+IF($J$386="nemá",0,1)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>
      <c r="A386" s="7"/>
      <c r="B386" s="1" t="s">
        <v>116</v>
      </c>
      <c r="J386" s="73" t="s">
        <v>117</v>
      </c>
      <c r="K386" s="73"/>
      <c r="L386" s="73"/>
      <c r="M386" s="73"/>
      <c r="N386" s="73"/>
      <c r="O386" s="1" t="s">
        <v>118</v>
      </c>
      <c r="CA386" s="12" t="s">
        <v>4</v>
      </c>
      <c r="CB386" s="27" t="str">
        <f t="shared" si="36"/>
        <v>Riadok bude skrytý.</v>
      </c>
      <c r="CC386" s="31" t="s">
        <v>10</v>
      </c>
      <c r="CW386" s="3">
        <f t="shared" si="42"/>
        <v>0</v>
      </c>
      <c r="CX386" s="3">
        <f t="shared" si="45"/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>
      <c r="A387" s="7"/>
      <c r="B387" s="1" t="str">
        <f>+IF(J386="má","Údaje o hodnote predmetu, ktorým sú záväzky zabezpečené sú uvedené v tabuľke:","")</f>
        <v/>
      </c>
      <c r="CA387" s="8"/>
      <c r="CB387" s="27" t="str">
        <f t="shared" si="36"/>
        <v>Riadok bude skrytý.</v>
      </c>
      <c r="CC387" s="31" t="s">
        <v>10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>
      <c r="A388" s="7"/>
      <c r="CA388" s="8"/>
      <c r="CB388" s="27" t="str">
        <f t="shared" ref="CB388:CB451" si="46">+IF(DA388=0,"Riadok bude skrytý.","Riadok bude vidieť.")</f>
        <v>Riadok bude skrytý.</v>
      </c>
      <c r="CC388" s="31" t="s">
        <v>10</v>
      </c>
      <c r="CW388" s="3">
        <f t="shared" si="42"/>
        <v>0</v>
      </c>
      <c r="CX388" s="3">
        <f t="shared" si="45"/>
        <v>0</v>
      </c>
      <c r="CZ388" s="3">
        <f t="shared" ref="CZ388:CZ451" si="47">IF(CC388="",1,IF(CC388="Chcem skryť riadok.",0,1))</f>
        <v>1</v>
      </c>
      <c r="DA388" s="39">
        <f t="shared" si="43"/>
        <v>0</v>
      </c>
      <c r="DZ388" s="10"/>
    </row>
    <row r="389" spans="1:130" ht="15" hidden="1" customHeight="1">
      <c r="A389" s="7"/>
      <c r="B389" s="112" t="s">
        <v>119</v>
      </c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21" t="e">
        <f>+#REF!</f>
        <v>#REF!</v>
      </c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1"/>
      <c r="BB389" s="121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" t="s">
        <v>4</v>
      </c>
      <c r="CB389" s="27" t="str">
        <f t="shared" si="46"/>
        <v>Riadok bude skrytý.</v>
      </c>
      <c r="CC389" s="31" t="s">
        <v>10</v>
      </c>
      <c r="CW389" s="3">
        <f t="shared" si="42"/>
        <v>0</v>
      </c>
      <c r="CX389" s="3">
        <f t="shared" si="45"/>
        <v>0</v>
      </c>
      <c r="CZ389" s="3">
        <f t="shared" si="47"/>
        <v>1</v>
      </c>
      <c r="DA389" s="39">
        <f t="shared" si="43"/>
        <v>0</v>
      </c>
      <c r="DZ389" s="10"/>
    </row>
    <row r="390" spans="1:130" hidden="1">
      <c r="A390" s="7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22" t="s">
        <v>120</v>
      </c>
      <c r="AD390" s="122"/>
      <c r="AE390" s="122"/>
      <c r="AF390" s="122"/>
      <c r="AG390" s="122"/>
      <c r="AH390" s="122"/>
      <c r="AI390" s="122"/>
      <c r="AJ390" s="122"/>
      <c r="AK390" s="122"/>
      <c r="AL390" s="122"/>
      <c r="AM390" s="122"/>
      <c r="AN390" s="122"/>
      <c r="AO390" s="122"/>
      <c r="AP390" s="122"/>
      <c r="AQ390" s="122"/>
      <c r="AR390" s="122"/>
      <c r="AS390" s="122"/>
      <c r="AT390" s="122"/>
      <c r="AU390" s="122"/>
      <c r="AV390" s="122"/>
      <c r="AW390" s="122"/>
      <c r="AX390" s="122"/>
      <c r="AY390" s="122"/>
      <c r="AZ390" s="122"/>
      <c r="BA390" s="122"/>
      <c r="BB390" s="122"/>
      <c r="BC390" s="123" t="s">
        <v>121</v>
      </c>
      <c r="BD390" s="123"/>
      <c r="BE390" s="123"/>
      <c r="BF390" s="123"/>
      <c r="BG390" s="123"/>
      <c r="BH390" s="123"/>
      <c r="BI390" s="123"/>
      <c r="BJ390" s="123"/>
      <c r="BK390" s="123"/>
      <c r="BL390" s="123"/>
      <c r="BM390" s="123"/>
      <c r="BN390" s="123"/>
      <c r="BO390" s="123"/>
      <c r="BP390" s="123"/>
      <c r="BQ390" s="123"/>
      <c r="BR390" s="123"/>
      <c r="BS390" s="123"/>
      <c r="BT390" s="123"/>
      <c r="BU390" s="123"/>
      <c r="BV390" s="123"/>
      <c r="BW390" s="123"/>
      <c r="BX390" s="123"/>
      <c r="BY390" s="123"/>
      <c r="BZ390" s="123"/>
      <c r="CA390" s="8"/>
      <c r="CB390" s="27" t="str">
        <f t="shared" si="46"/>
        <v>Riadok bude skrytý.</v>
      </c>
      <c r="CC390" s="31" t="s">
        <v>10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t="27" hidden="1" customHeight="1">
      <c r="A391" s="7"/>
      <c r="B391" s="124" t="s">
        <v>122</v>
      </c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  <c r="AT391" s="118"/>
      <c r="AU391" s="118"/>
      <c r="AV391" s="118"/>
      <c r="AW391" s="118"/>
      <c r="AX391" s="118"/>
      <c r="AY391" s="118"/>
      <c r="AZ391" s="118"/>
      <c r="BA391" s="118"/>
      <c r="BB391" s="118"/>
      <c r="BC391" s="118"/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8"/>
      <c r="CA391" s="8"/>
      <c r="CB391" s="27" t="str">
        <f t="shared" si="46"/>
        <v>Riadok bude skrytý.</v>
      </c>
      <c r="CC391" s="31" t="s">
        <v>10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.75" hidden="1" customHeight="1">
      <c r="A392" s="7"/>
      <c r="B392" s="125" t="s">
        <v>123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6" t="s">
        <v>124</v>
      </c>
      <c r="AD392" s="126"/>
      <c r="AE392" s="126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0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0"/>
      <c r="CA392" s="8"/>
      <c r="CB392" s="27" t="str">
        <f t="shared" si="46"/>
        <v>Riadok bude skrytý.</v>
      </c>
      <c r="CC392" s="31" t="s">
        <v>10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idden="1">
      <c r="A393" s="7"/>
      <c r="CA393" s="8"/>
      <c r="CB393" s="27" t="str">
        <f t="shared" si="46"/>
        <v>Riadok bude skrytý.</v>
      </c>
      <c r="CC393" s="31" t="s">
        <v>10</v>
      </c>
      <c r="CW393" s="50">
        <f t="shared" ref="CW393:CW431" si="48">+IF($J$396="neúčtovala",0,1)</f>
        <v>0</v>
      </c>
      <c r="CZ393" s="3">
        <f t="shared" si="47"/>
        <v>1</v>
      </c>
      <c r="DA393" s="3">
        <f>+IF(CW393+CX393+CY393=0,0,IF(CZ393=0,0,1))</f>
        <v>0</v>
      </c>
      <c r="DZ393" s="10"/>
    </row>
    <row r="394" spans="1:130" hidden="1">
      <c r="A394" s="7"/>
      <c r="B394" s="30" t="s">
        <v>125</v>
      </c>
      <c r="C394" s="34"/>
      <c r="D394" s="34"/>
      <c r="E394" s="34"/>
      <c r="F394" s="34"/>
      <c r="CA394" s="12" t="s">
        <v>4</v>
      </c>
      <c r="CB394" s="27" t="str">
        <f t="shared" si="46"/>
        <v>Riadok bude skrytý.</v>
      </c>
      <c r="CW394" s="50">
        <f t="shared" si="48"/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>
      <c r="A395" s="7"/>
      <c r="B395" s="41"/>
      <c r="G395" s="41"/>
      <c r="H395" s="41"/>
      <c r="CA395" s="8"/>
      <c r="CB395" s="27" t="str">
        <f t="shared" si="46"/>
        <v>Riadok bude skrytý.</v>
      </c>
      <c r="CW395" s="50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>
      <c r="A396" s="7"/>
      <c r="B396" s="1" t="s">
        <v>116</v>
      </c>
      <c r="J396" s="73" t="s">
        <v>126</v>
      </c>
      <c r="K396" s="73"/>
      <c r="L396" s="73"/>
      <c r="M396" s="73"/>
      <c r="N396" s="73"/>
      <c r="O396" s="73"/>
      <c r="P396" s="73"/>
      <c r="Q396" s="73"/>
      <c r="R396" s="73"/>
      <c r="S396" s="1" t="s">
        <v>127</v>
      </c>
      <c r="T396" s="57"/>
      <c r="V396" s="35"/>
      <c r="W396" s="35"/>
      <c r="X396" s="35"/>
      <c r="CA396" s="8"/>
      <c r="CB396" s="27" t="str">
        <f t="shared" si="46"/>
        <v>Riadok bude skrytý.</v>
      </c>
      <c r="CC396" s="31" t="s">
        <v>10</v>
      </c>
      <c r="CF396" s="38"/>
      <c r="CW396" s="50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>
      <c r="A397" s="7"/>
      <c r="B397" s="1" t="s">
        <v>128</v>
      </c>
      <c r="CA397" s="36"/>
      <c r="CB397" s="27" t="str">
        <f t="shared" si="46"/>
        <v>Riadok bude skrytý.</v>
      </c>
      <c r="CC397" s="31" t="s">
        <v>10</v>
      </c>
      <c r="CW397" s="50">
        <f t="shared" si="48"/>
        <v>0</v>
      </c>
      <c r="CX397" s="3">
        <f>+IF(SUM(CX398:CX417)=0,0,1)</f>
        <v>0</v>
      </c>
      <c r="CZ397" s="3">
        <f t="shared" si="47"/>
        <v>1</v>
      </c>
      <c r="DA397" s="39">
        <f t="shared" ref="DA397:DA431" si="49">+IF(CW397*CX397=0,0,IF(CZ397=0,0,1))</f>
        <v>0</v>
      </c>
      <c r="DZ397" s="10"/>
    </row>
    <row r="398" spans="1:130" hidden="1">
      <c r="A398" s="7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49"/>
      <c r="CB398" s="27" t="str">
        <f t="shared" si="46"/>
        <v>Riadok bude skrytý.</v>
      </c>
      <c r="CC398" s="31" t="s">
        <v>10</v>
      </c>
      <c r="CW398" s="50">
        <f t="shared" si="48"/>
        <v>0</v>
      </c>
      <c r="CX398" s="3">
        <f t="shared" ref="CX398:CX417" si="50">+IF(B398="",0,1)</f>
        <v>0</v>
      </c>
      <c r="CZ398" s="3">
        <f t="shared" si="47"/>
        <v>1</v>
      </c>
      <c r="DA398" s="39">
        <f t="shared" si="49"/>
        <v>0</v>
      </c>
      <c r="DZ398" s="10"/>
    </row>
    <row r="399" spans="1:130" hidden="1">
      <c r="A399" s="7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49"/>
      <c r="CB399" s="27" t="str">
        <f t="shared" si="46"/>
        <v>Riadok bude skrytý.</v>
      </c>
      <c r="CC399" s="31" t="s">
        <v>10</v>
      </c>
      <c r="CW399" s="50">
        <f t="shared" si="48"/>
        <v>0</v>
      </c>
      <c r="CX399" s="3">
        <f t="shared" si="50"/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>
      <c r="A400" s="7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49"/>
      <c r="CB400" s="27" t="str">
        <f t="shared" si="46"/>
        <v>Riadok bude skrytý.</v>
      </c>
      <c r="CC400" s="31" t="s">
        <v>10</v>
      </c>
      <c r="CW400" s="50">
        <f t="shared" si="48"/>
        <v>0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>
      <c r="A401" s="7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49"/>
      <c r="CB401" s="27" t="str">
        <f t="shared" si="46"/>
        <v>Riadok bude skrytý.</v>
      </c>
      <c r="CC401" s="31" t="s">
        <v>10</v>
      </c>
      <c r="CW401" s="50">
        <f t="shared" si="48"/>
        <v>0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>
      <c r="A402" s="7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49"/>
      <c r="CB402" s="27" t="str">
        <f t="shared" si="46"/>
        <v>Riadok bude skrytý.</v>
      </c>
      <c r="CC402" s="31" t="s">
        <v>10</v>
      </c>
      <c r="CW402" s="50">
        <f t="shared" si="48"/>
        <v>0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>
      <c r="A403" s="7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49"/>
      <c r="CB403" s="27" t="str">
        <f t="shared" si="46"/>
        <v>Riadok bude skrytý.</v>
      </c>
      <c r="CC403" s="31" t="s">
        <v>10</v>
      </c>
      <c r="CW403" s="50">
        <f t="shared" si="48"/>
        <v>0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>
      <c r="A404" s="7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49"/>
      <c r="CB404" s="27" t="str">
        <f t="shared" si="46"/>
        <v>Riadok bude skrytý.</v>
      </c>
      <c r="CC404" s="31" t="s">
        <v>10</v>
      </c>
      <c r="CW404" s="50">
        <f t="shared" si="48"/>
        <v>0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>
      <c r="A405" s="7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49"/>
      <c r="CB405" s="27" t="str">
        <f t="shared" si="46"/>
        <v>Riadok bude skrytý.</v>
      </c>
      <c r="CC405" s="31" t="s">
        <v>10</v>
      </c>
      <c r="CW405" s="50">
        <f t="shared" si="48"/>
        <v>0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>
      <c r="A406" s="7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49"/>
      <c r="CB406" s="27" t="str">
        <f t="shared" si="46"/>
        <v>Riadok bude skrytý.</v>
      </c>
      <c r="CC406" s="31" t="s">
        <v>10</v>
      </c>
      <c r="CW406" s="50">
        <f t="shared" si="48"/>
        <v>0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>
      <c r="A407" s="7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49"/>
      <c r="CB407" s="27" t="str">
        <f t="shared" si="46"/>
        <v>Riadok bude skrytý.</v>
      </c>
      <c r="CC407" s="31" t="s">
        <v>10</v>
      </c>
      <c r="CW407" s="50">
        <f t="shared" si="48"/>
        <v>0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>
      <c r="A408" s="7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49"/>
      <c r="CB408" s="27" t="str">
        <f t="shared" si="46"/>
        <v>Riadok bude skrytý.</v>
      </c>
      <c r="CC408" s="31" t="s">
        <v>10</v>
      </c>
      <c r="CW408" s="50">
        <f t="shared" si="48"/>
        <v>0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>
      <c r="A409" s="7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49"/>
      <c r="CB409" s="27" t="str">
        <f t="shared" si="46"/>
        <v>Riadok bude skrytý.</v>
      </c>
      <c r="CC409" s="31" t="s">
        <v>10</v>
      </c>
      <c r="CW409" s="50">
        <f t="shared" si="48"/>
        <v>0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>
      <c r="A410" s="7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49"/>
      <c r="CB410" s="27" t="str">
        <f t="shared" si="46"/>
        <v>Riadok bude skrytý.</v>
      </c>
      <c r="CC410" s="31" t="s">
        <v>10</v>
      </c>
      <c r="CW410" s="50">
        <f t="shared" si="48"/>
        <v>0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>
      <c r="A411" s="7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49"/>
      <c r="CB411" s="27" t="str">
        <f t="shared" si="46"/>
        <v>Riadok bude skrytý.</v>
      </c>
      <c r="CC411" s="31" t="s">
        <v>10</v>
      </c>
      <c r="CW411" s="50">
        <f t="shared" si="48"/>
        <v>0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>
      <c r="A412" s="7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49"/>
      <c r="CB412" s="27" t="str">
        <f t="shared" si="46"/>
        <v>Riadok bude skrytý.</v>
      </c>
      <c r="CC412" s="31" t="s">
        <v>10</v>
      </c>
      <c r="CW412" s="50">
        <f t="shared" si="48"/>
        <v>0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>
      <c r="A413" s="7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49"/>
      <c r="CB413" s="27" t="str">
        <f t="shared" si="46"/>
        <v>Riadok bude skrytý.</v>
      </c>
      <c r="CC413" s="31" t="s">
        <v>10</v>
      </c>
      <c r="CW413" s="50">
        <f t="shared" si="48"/>
        <v>0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>
      <c r="A414" s="7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49"/>
      <c r="CB414" s="27" t="str">
        <f t="shared" si="46"/>
        <v>Riadok bude skrytý.</v>
      </c>
      <c r="CC414" s="31" t="s">
        <v>10</v>
      </c>
      <c r="CW414" s="50">
        <f t="shared" si="48"/>
        <v>0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>
      <c r="A415" s="7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49"/>
      <c r="CB415" s="27" t="str">
        <f t="shared" si="46"/>
        <v>Riadok bude skrytý.</v>
      </c>
      <c r="CC415" s="31" t="s">
        <v>10</v>
      </c>
      <c r="CW415" s="50">
        <f t="shared" si="48"/>
        <v>0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>
      <c r="A416" s="7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49"/>
      <c r="CB416" s="27" t="str">
        <f t="shared" si="46"/>
        <v>Riadok bude skrytý.</v>
      </c>
      <c r="CC416" s="31" t="s">
        <v>10</v>
      </c>
      <c r="CW416" s="50">
        <f t="shared" si="48"/>
        <v>0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>
      <c r="A417" s="7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49"/>
      <c r="CB417" s="27" t="str">
        <f t="shared" si="46"/>
        <v>Riadok bude skrytý.</v>
      </c>
      <c r="CC417" s="31" t="s">
        <v>10</v>
      </c>
      <c r="CW417" s="50">
        <f t="shared" si="48"/>
        <v>0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>
      <c r="A418" s="7"/>
      <c r="CA418" s="36"/>
      <c r="CB418" s="27" t="str">
        <f t="shared" si="46"/>
        <v>Riadok bude skrytý.</v>
      </c>
      <c r="CC418" s="31" t="s">
        <v>10</v>
      </c>
      <c r="CW418" s="50">
        <f t="shared" si="48"/>
        <v>0</v>
      </c>
      <c r="CX418" s="3">
        <f>+IF(SUM(CX422:CX431)=0,0,1)</f>
        <v>0</v>
      </c>
      <c r="CZ418" s="3">
        <f t="shared" si="47"/>
        <v>1</v>
      </c>
      <c r="DA418" s="39">
        <f t="shared" si="49"/>
        <v>0</v>
      </c>
      <c r="DZ418" s="10"/>
    </row>
    <row r="419" spans="1:130" hidden="1">
      <c r="A419" s="7"/>
      <c r="B419" s="1" t="s">
        <v>129</v>
      </c>
      <c r="CA419" s="12" t="s">
        <v>4</v>
      </c>
      <c r="CB419" s="27" t="str">
        <f t="shared" si="46"/>
        <v>Riadok bude skrytý.</v>
      </c>
      <c r="CC419" s="31" t="s">
        <v>10</v>
      </c>
      <c r="CW419" s="50">
        <f t="shared" si="48"/>
        <v>0</v>
      </c>
      <c r="CX419" s="3">
        <f>+IF(SUM(CX422:CX431)=0,0,1)</f>
        <v>0</v>
      </c>
      <c r="CZ419" s="3">
        <f t="shared" si="47"/>
        <v>1</v>
      </c>
      <c r="DA419" s="39">
        <f t="shared" si="49"/>
        <v>0</v>
      </c>
      <c r="DZ419" s="10"/>
    </row>
    <row r="420" spans="1:130" hidden="1">
      <c r="A420" s="7"/>
      <c r="CA420" s="8"/>
      <c r="CB420" s="27" t="str">
        <f t="shared" si="46"/>
        <v>Riadok bude skrytý.</v>
      </c>
      <c r="CC420" s="31" t="s">
        <v>10</v>
      </c>
      <c r="CD420" s="33"/>
      <c r="CW420" s="50">
        <f t="shared" si="48"/>
        <v>0</v>
      </c>
      <c r="CX420" s="3">
        <f>+IF(SUM(CX422:CX431)=0,0,1)</f>
        <v>0</v>
      </c>
      <c r="CZ420" s="3">
        <f t="shared" si="47"/>
        <v>1</v>
      </c>
      <c r="DA420" s="39">
        <f t="shared" si="49"/>
        <v>0</v>
      </c>
      <c r="DZ420" s="10"/>
    </row>
    <row r="421" spans="1:130" hidden="1">
      <c r="A421" s="7"/>
      <c r="B421" s="127" t="s">
        <v>130</v>
      </c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8" t="s">
        <v>131</v>
      </c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128"/>
      <c r="BG421" s="129" t="s">
        <v>132</v>
      </c>
      <c r="BH421" s="129"/>
      <c r="BI421" s="129"/>
      <c r="BJ421" s="129"/>
      <c r="BK421" s="129"/>
      <c r="BL421" s="129"/>
      <c r="BM421" s="129"/>
      <c r="BN421" s="129"/>
      <c r="BO421" s="129"/>
      <c r="BP421" s="129"/>
      <c r="BQ421" s="129"/>
      <c r="BR421" s="129"/>
      <c r="BS421" s="129"/>
      <c r="BT421" s="129"/>
      <c r="BU421" s="129"/>
      <c r="BV421" s="129"/>
      <c r="BW421" s="129"/>
      <c r="BX421" s="129"/>
      <c r="BY421" s="129"/>
      <c r="BZ421" s="129"/>
      <c r="CA421" s="12" t="s">
        <v>4</v>
      </c>
      <c r="CB421" s="27" t="str">
        <f t="shared" si="46"/>
        <v>Riadok bude skrytý.</v>
      </c>
      <c r="CC421" s="31" t="s">
        <v>10</v>
      </c>
      <c r="CD421" s="33"/>
      <c r="CW421" s="50">
        <f t="shared" si="48"/>
        <v>0</v>
      </c>
      <c r="CX421" s="3">
        <f>+IF(SUM(CX422:CX431)=0,0,1)</f>
        <v>0</v>
      </c>
      <c r="CZ421" s="3">
        <f t="shared" si="47"/>
        <v>1</v>
      </c>
      <c r="DA421" s="39">
        <f t="shared" si="49"/>
        <v>0</v>
      </c>
      <c r="DZ421" s="10"/>
    </row>
    <row r="422" spans="1:130" hidden="1">
      <c r="A422" s="7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2"/>
      <c r="BH422" s="132"/>
      <c r="BI422" s="132"/>
      <c r="BJ422" s="132"/>
      <c r="BK422" s="132"/>
      <c r="BL422" s="132"/>
      <c r="BM422" s="132"/>
      <c r="BN422" s="132"/>
      <c r="BO422" s="132"/>
      <c r="BP422" s="132"/>
      <c r="BQ422" s="132"/>
      <c r="BR422" s="132"/>
      <c r="BS422" s="132"/>
      <c r="BT422" s="132"/>
      <c r="BU422" s="132"/>
      <c r="BV422" s="132"/>
      <c r="BW422" s="132"/>
      <c r="BX422" s="132"/>
      <c r="BY422" s="132"/>
      <c r="BZ422" s="132"/>
      <c r="CA422" s="8"/>
      <c r="CB422" s="27" t="str">
        <f t="shared" si="46"/>
        <v>Riadok bude skrytý.</v>
      </c>
      <c r="CC422" s="31" t="s">
        <v>10</v>
      </c>
      <c r="CD422" s="33"/>
      <c r="CE422" s="32"/>
      <c r="CW422" s="50">
        <f t="shared" si="48"/>
        <v>0</v>
      </c>
      <c r="CX422" s="3">
        <f t="shared" ref="CX422:CX430" si="51">+IF(B422="",0,1)</f>
        <v>0</v>
      </c>
      <c r="CZ422" s="3">
        <f t="shared" si="47"/>
        <v>1</v>
      </c>
      <c r="DA422" s="39">
        <f t="shared" si="49"/>
        <v>0</v>
      </c>
      <c r="DZ422" s="10"/>
    </row>
    <row r="423" spans="1:130" hidden="1">
      <c r="A423" s="7"/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3"/>
      <c r="X423" s="133"/>
      <c r="Y423" s="133"/>
      <c r="Z423" s="133"/>
      <c r="AA423" s="133"/>
      <c r="AB423" s="133"/>
      <c r="AC423" s="133"/>
      <c r="AD423" s="133"/>
      <c r="AE423" s="133"/>
      <c r="AF423" s="133"/>
      <c r="AG423" s="133"/>
      <c r="AH423" s="133"/>
      <c r="AI423" s="133"/>
      <c r="AJ423" s="133"/>
      <c r="AK423" s="133"/>
      <c r="AL423" s="133"/>
      <c r="AM423" s="134"/>
      <c r="AN423" s="134"/>
      <c r="AO423" s="134"/>
      <c r="AP423" s="134"/>
      <c r="AQ423" s="134"/>
      <c r="AR423" s="134"/>
      <c r="AS423" s="134"/>
      <c r="AT423" s="134"/>
      <c r="AU423" s="134"/>
      <c r="AV423" s="134"/>
      <c r="AW423" s="134"/>
      <c r="AX423" s="134"/>
      <c r="AY423" s="134"/>
      <c r="AZ423" s="134"/>
      <c r="BA423" s="134"/>
      <c r="BB423" s="134"/>
      <c r="BC423" s="134"/>
      <c r="BD423" s="134"/>
      <c r="BE423" s="134"/>
      <c r="BF423" s="134"/>
      <c r="BG423" s="135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35"/>
      <c r="CA423" s="8"/>
      <c r="CB423" s="27" t="str">
        <f t="shared" si="46"/>
        <v>Riadok bude skrytý.</v>
      </c>
      <c r="CC423" s="31" t="s">
        <v>10</v>
      </c>
      <c r="CD423" s="33"/>
      <c r="CE423" s="32"/>
      <c r="CW423" s="50">
        <f t="shared" si="48"/>
        <v>0</v>
      </c>
      <c r="CX423" s="3">
        <f t="shared" si="51"/>
        <v>0</v>
      </c>
      <c r="CZ423" s="3">
        <f t="shared" si="47"/>
        <v>1</v>
      </c>
      <c r="DA423" s="39">
        <f t="shared" si="49"/>
        <v>0</v>
      </c>
      <c r="DZ423" s="10"/>
    </row>
    <row r="424" spans="1:130" hidden="1">
      <c r="A424" s="7"/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33"/>
      <c r="AD424" s="133"/>
      <c r="AE424" s="133"/>
      <c r="AF424" s="133"/>
      <c r="AG424" s="133"/>
      <c r="AH424" s="133"/>
      <c r="AI424" s="133"/>
      <c r="AJ424" s="133"/>
      <c r="AK424" s="133"/>
      <c r="AL424" s="133"/>
      <c r="AM424" s="134"/>
      <c r="AN424" s="134"/>
      <c r="AO424" s="134"/>
      <c r="AP424" s="134"/>
      <c r="AQ424" s="134"/>
      <c r="AR424" s="134"/>
      <c r="AS424" s="134"/>
      <c r="AT424" s="134"/>
      <c r="AU424" s="134"/>
      <c r="AV424" s="134"/>
      <c r="AW424" s="134"/>
      <c r="AX424" s="134"/>
      <c r="AY424" s="134"/>
      <c r="AZ424" s="134"/>
      <c r="BA424" s="134"/>
      <c r="BB424" s="134"/>
      <c r="BC424" s="134"/>
      <c r="BD424" s="134"/>
      <c r="BE424" s="134"/>
      <c r="BF424" s="134"/>
      <c r="BG424" s="135"/>
      <c r="BH424" s="135"/>
      <c r="BI424" s="135"/>
      <c r="BJ424" s="135"/>
      <c r="BK424" s="135"/>
      <c r="BL424" s="135"/>
      <c r="BM424" s="135"/>
      <c r="BN424" s="135"/>
      <c r="BO424" s="135"/>
      <c r="BP424" s="135"/>
      <c r="BQ424" s="135"/>
      <c r="BR424" s="135"/>
      <c r="BS424" s="135"/>
      <c r="BT424" s="135"/>
      <c r="BU424" s="135"/>
      <c r="BV424" s="135"/>
      <c r="BW424" s="135"/>
      <c r="BX424" s="135"/>
      <c r="BY424" s="135"/>
      <c r="BZ424" s="135"/>
      <c r="CA424" s="8"/>
      <c r="CB424" s="27" t="str">
        <f t="shared" si="46"/>
        <v>Riadok bude skrytý.</v>
      </c>
      <c r="CC424" s="31" t="s">
        <v>10</v>
      </c>
      <c r="CD424" s="33"/>
      <c r="CE424" s="32"/>
      <c r="CW424" s="50">
        <f t="shared" si="48"/>
        <v>0</v>
      </c>
      <c r="CX424" s="3">
        <f t="shared" si="51"/>
        <v>0</v>
      </c>
      <c r="CZ424" s="3">
        <f t="shared" si="47"/>
        <v>1</v>
      </c>
      <c r="DA424" s="39">
        <f t="shared" si="49"/>
        <v>0</v>
      </c>
      <c r="DZ424" s="10"/>
    </row>
    <row r="425" spans="1:130" hidden="1">
      <c r="A425" s="7"/>
      <c r="B425" s="133"/>
      <c r="C425" s="133"/>
      <c r="D425" s="133"/>
      <c r="E425" s="133"/>
      <c r="F425" s="133"/>
      <c r="G425" s="133"/>
      <c r="H425" s="133"/>
      <c r="I425" s="133"/>
      <c r="J425" s="133"/>
      <c r="K425" s="133"/>
      <c r="L425" s="133"/>
      <c r="M425" s="133"/>
      <c r="N425" s="133"/>
      <c r="O425" s="133"/>
      <c r="P425" s="133"/>
      <c r="Q425" s="133"/>
      <c r="R425" s="133"/>
      <c r="S425" s="133"/>
      <c r="T425" s="133"/>
      <c r="U425" s="133"/>
      <c r="V425" s="133"/>
      <c r="W425" s="133"/>
      <c r="X425" s="133"/>
      <c r="Y425" s="133"/>
      <c r="Z425" s="133"/>
      <c r="AA425" s="133"/>
      <c r="AB425" s="133"/>
      <c r="AC425" s="133"/>
      <c r="AD425" s="133"/>
      <c r="AE425" s="133"/>
      <c r="AF425" s="133"/>
      <c r="AG425" s="133"/>
      <c r="AH425" s="133"/>
      <c r="AI425" s="133"/>
      <c r="AJ425" s="133"/>
      <c r="AK425" s="133"/>
      <c r="AL425" s="133"/>
      <c r="AM425" s="134"/>
      <c r="AN425" s="134"/>
      <c r="AO425" s="134"/>
      <c r="AP425" s="134"/>
      <c r="AQ425" s="134"/>
      <c r="AR425" s="134"/>
      <c r="AS425" s="134"/>
      <c r="AT425" s="134"/>
      <c r="AU425" s="134"/>
      <c r="AV425" s="134"/>
      <c r="AW425" s="134"/>
      <c r="AX425" s="134"/>
      <c r="AY425" s="134"/>
      <c r="AZ425" s="134"/>
      <c r="BA425" s="134"/>
      <c r="BB425" s="134"/>
      <c r="BC425" s="134"/>
      <c r="BD425" s="134"/>
      <c r="BE425" s="134"/>
      <c r="BF425" s="134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5"/>
      <c r="BT425" s="135"/>
      <c r="BU425" s="135"/>
      <c r="BV425" s="135"/>
      <c r="BW425" s="135"/>
      <c r="BX425" s="135"/>
      <c r="BY425" s="135"/>
      <c r="BZ425" s="135"/>
      <c r="CA425" s="8"/>
      <c r="CB425" s="27" t="str">
        <f t="shared" si="46"/>
        <v>Riadok bude skrytý.</v>
      </c>
      <c r="CC425" s="31" t="s">
        <v>10</v>
      </c>
      <c r="CD425" s="33"/>
      <c r="CE425" s="32"/>
      <c r="CW425" s="50">
        <f t="shared" si="48"/>
        <v>0</v>
      </c>
      <c r="CX425" s="3">
        <f t="shared" si="51"/>
        <v>0</v>
      </c>
      <c r="CZ425" s="3">
        <f t="shared" si="47"/>
        <v>1</v>
      </c>
      <c r="DA425" s="39">
        <f t="shared" si="49"/>
        <v>0</v>
      </c>
      <c r="DZ425" s="10"/>
    </row>
    <row r="426" spans="1:130" hidden="1">
      <c r="A426" s="7"/>
      <c r="B426" s="133"/>
      <c r="C426" s="133"/>
      <c r="D426" s="133"/>
      <c r="E426" s="133"/>
      <c r="F426" s="133"/>
      <c r="G426" s="133"/>
      <c r="H426" s="133"/>
      <c r="I426" s="133"/>
      <c r="J426" s="133"/>
      <c r="K426" s="133"/>
      <c r="L426" s="133"/>
      <c r="M426" s="133"/>
      <c r="N426" s="133"/>
      <c r="O426" s="133"/>
      <c r="P426" s="133"/>
      <c r="Q426" s="133"/>
      <c r="R426" s="133"/>
      <c r="S426" s="133"/>
      <c r="T426" s="133"/>
      <c r="U426" s="133"/>
      <c r="V426" s="133"/>
      <c r="W426" s="133"/>
      <c r="X426" s="133"/>
      <c r="Y426" s="133"/>
      <c r="Z426" s="133"/>
      <c r="AA426" s="133"/>
      <c r="AB426" s="133"/>
      <c r="AC426" s="133"/>
      <c r="AD426" s="133"/>
      <c r="AE426" s="133"/>
      <c r="AF426" s="133"/>
      <c r="AG426" s="133"/>
      <c r="AH426" s="133"/>
      <c r="AI426" s="133"/>
      <c r="AJ426" s="133"/>
      <c r="AK426" s="133"/>
      <c r="AL426" s="133"/>
      <c r="AM426" s="134"/>
      <c r="AN426" s="134"/>
      <c r="AO426" s="134"/>
      <c r="AP426" s="134"/>
      <c r="AQ426" s="134"/>
      <c r="AR426" s="134"/>
      <c r="AS426" s="134"/>
      <c r="AT426" s="134"/>
      <c r="AU426" s="134"/>
      <c r="AV426" s="134"/>
      <c r="AW426" s="134"/>
      <c r="AX426" s="134"/>
      <c r="AY426" s="134"/>
      <c r="AZ426" s="134"/>
      <c r="BA426" s="134"/>
      <c r="BB426" s="134"/>
      <c r="BC426" s="134"/>
      <c r="BD426" s="134"/>
      <c r="BE426" s="134"/>
      <c r="BF426" s="134"/>
      <c r="BG426" s="135"/>
      <c r="BH426" s="135"/>
      <c r="BI426" s="135"/>
      <c r="BJ426" s="135"/>
      <c r="BK426" s="135"/>
      <c r="BL426" s="135"/>
      <c r="BM426" s="135"/>
      <c r="BN426" s="135"/>
      <c r="BO426" s="135"/>
      <c r="BP426" s="135"/>
      <c r="BQ426" s="135"/>
      <c r="BR426" s="135"/>
      <c r="BS426" s="135"/>
      <c r="BT426" s="135"/>
      <c r="BU426" s="135"/>
      <c r="BV426" s="135"/>
      <c r="BW426" s="135"/>
      <c r="BX426" s="135"/>
      <c r="BY426" s="135"/>
      <c r="BZ426" s="135"/>
      <c r="CA426" s="8"/>
      <c r="CB426" s="27" t="str">
        <f t="shared" si="46"/>
        <v>Riadok bude skrytý.</v>
      </c>
      <c r="CC426" s="31" t="s">
        <v>10</v>
      </c>
      <c r="CD426" s="33"/>
      <c r="CE426" s="32"/>
      <c r="CW426" s="50">
        <f t="shared" si="48"/>
        <v>0</v>
      </c>
      <c r="CX426" s="3">
        <f t="shared" si="51"/>
        <v>0</v>
      </c>
      <c r="CZ426" s="3">
        <f t="shared" si="47"/>
        <v>1</v>
      </c>
      <c r="DA426" s="39">
        <f t="shared" si="49"/>
        <v>0</v>
      </c>
      <c r="DZ426" s="10"/>
    </row>
    <row r="427" spans="1:130" hidden="1">
      <c r="A427" s="7"/>
      <c r="B427" s="133"/>
      <c r="C427" s="133"/>
      <c r="D427" s="133"/>
      <c r="E427" s="133"/>
      <c r="F427" s="133"/>
      <c r="G427" s="133"/>
      <c r="H427" s="133"/>
      <c r="I427" s="133"/>
      <c r="J427" s="133"/>
      <c r="K427" s="133"/>
      <c r="L427" s="133"/>
      <c r="M427" s="133"/>
      <c r="N427" s="133"/>
      <c r="O427" s="133"/>
      <c r="P427" s="133"/>
      <c r="Q427" s="133"/>
      <c r="R427" s="133"/>
      <c r="S427" s="133"/>
      <c r="T427" s="133"/>
      <c r="U427" s="133"/>
      <c r="V427" s="133"/>
      <c r="W427" s="133"/>
      <c r="X427" s="133"/>
      <c r="Y427" s="133"/>
      <c r="Z427" s="133"/>
      <c r="AA427" s="133"/>
      <c r="AB427" s="133"/>
      <c r="AC427" s="133"/>
      <c r="AD427" s="133"/>
      <c r="AE427" s="133"/>
      <c r="AF427" s="133"/>
      <c r="AG427" s="133"/>
      <c r="AH427" s="133"/>
      <c r="AI427" s="133"/>
      <c r="AJ427" s="133"/>
      <c r="AK427" s="133"/>
      <c r="AL427" s="133"/>
      <c r="AM427" s="134"/>
      <c r="AN427" s="134"/>
      <c r="AO427" s="134"/>
      <c r="AP427" s="134"/>
      <c r="AQ427" s="134"/>
      <c r="AR427" s="134"/>
      <c r="AS427" s="134"/>
      <c r="AT427" s="134"/>
      <c r="AU427" s="134"/>
      <c r="AV427" s="134"/>
      <c r="AW427" s="134"/>
      <c r="AX427" s="134"/>
      <c r="AY427" s="134"/>
      <c r="AZ427" s="134"/>
      <c r="BA427" s="134"/>
      <c r="BB427" s="134"/>
      <c r="BC427" s="134"/>
      <c r="BD427" s="134"/>
      <c r="BE427" s="134"/>
      <c r="BF427" s="134"/>
      <c r="BG427" s="135"/>
      <c r="BH427" s="135"/>
      <c r="BI427" s="135"/>
      <c r="BJ427" s="135"/>
      <c r="BK427" s="135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Y427" s="135"/>
      <c r="BZ427" s="135"/>
      <c r="CA427" s="8"/>
      <c r="CB427" s="27" t="str">
        <f t="shared" si="46"/>
        <v>Riadok bude skrytý.</v>
      </c>
      <c r="CC427" s="31" t="s">
        <v>10</v>
      </c>
      <c r="CD427" s="33"/>
      <c r="CE427" s="32"/>
      <c r="CW427" s="50">
        <f t="shared" si="48"/>
        <v>0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>
      <c r="A428" s="7"/>
      <c r="B428" s="133"/>
      <c r="C428" s="133"/>
      <c r="D428" s="133"/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/>
      <c r="Q428" s="133"/>
      <c r="R428" s="133"/>
      <c r="S428" s="133"/>
      <c r="T428" s="133"/>
      <c r="U428" s="133"/>
      <c r="V428" s="133"/>
      <c r="W428" s="133"/>
      <c r="X428" s="133"/>
      <c r="Y428" s="133"/>
      <c r="Z428" s="133"/>
      <c r="AA428" s="133"/>
      <c r="AB428" s="133"/>
      <c r="AC428" s="133"/>
      <c r="AD428" s="133"/>
      <c r="AE428" s="133"/>
      <c r="AF428" s="133"/>
      <c r="AG428" s="133"/>
      <c r="AH428" s="133"/>
      <c r="AI428" s="133"/>
      <c r="AJ428" s="133"/>
      <c r="AK428" s="133"/>
      <c r="AL428" s="133"/>
      <c r="AM428" s="134"/>
      <c r="AN428" s="134"/>
      <c r="AO428" s="134"/>
      <c r="AP428" s="134"/>
      <c r="AQ428" s="134"/>
      <c r="AR428" s="134"/>
      <c r="AS428" s="134"/>
      <c r="AT428" s="134"/>
      <c r="AU428" s="134"/>
      <c r="AV428" s="134"/>
      <c r="AW428" s="134"/>
      <c r="AX428" s="134"/>
      <c r="AY428" s="134"/>
      <c r="AZ428" s="134"/>
      <c r="BA428" s="134"/>
      <c r="BB428" s="134"/>
      <c r="BC428" s="134"/>
      <c r="BD428" s="134"/>
      <c r="BE428" s="134"/>
      <c r="BF428" s="134"/>
      <c r="BG428" s="135"/>
      <c r="BH428" s="135"/>
      <c r="BI428" s="135"/>
      <c r="BJ428" s="135"/>
      <c r="BK428" s="135"/>
      <c r="BL428" s="135"/>
      <c r="BM428" s="135"/>
      <c r="BN428" s="135"/>
      <c r="BO428" s="135"/>
      <c r="BP428" s="135"/>
      <c r="BQ428" s="135"/>
      <c r="BR428" s="135"/>
      <c r="BS428" s="135"/>
      <c r="BT428" s="135"/>
      <c r="BU428" s="135"/>
      <c r="BV428" s="135"/>
      <c r="BW428" s="135"/>
      <c r="BX428" s="135"/>
      <c r="BY428" s="135"/>
      <c r="BZ428" s="135"/>
      <c r="CA428" s="8"/>
      <c r="CB428" s="27" t="str">
        <f t="shared" si="46"/>
        <v>Riadok bude skrytý.</v>
      </c>
      <c r="CC428" s="31" t="s">
        <v>10</v>
      </c>
      <c r="CD428" s="33"/>
      <c r="CE428" s="32"/>
      <c r="CW428" s="50">
        <f t="shared" si="48"/>
        <v>0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>
      <c r="A429" s="7"/>
      <c r="B429" s="133"/>
      <c r="C429" s="133"/>
      <c r="D429" s="133"/>
      <c r="E429" s="133"/>
      <c r="F429" s="133"/>
      <c r="G429" s="133"/>
      <c r="H429" s="133"/>
      <c r="I429" s="133"/>
      <c r="J429" s="133"/>
      <c r="K429" s="133"/>
      <c r="L429" s="133"/>
      <c r="M429" s="133"/>
      <c r="N429" s="133"/>
      <c r="O429" s="133"/>
      <c r="P429" s="133"/>
      <c r="Q429" s="133"/>
      <c r="R429" s="133"/>
      <c r="S429" s="133"/>
      <c r="T429" s="133"/>
      <c r="U429" s="133"/>
      <c r="V429" s="133"/>
      <c r="W429" s="133"/>
      <c r="X429" s="133"/>
      <c r="Y429" s="133"/>
      <c r="Z429" s="133"/>
      <c r="AA429" s="133"/>
      <c r="AB429" s="133"/>
      <c r="AC429" s="133"/>
      <c r="AD429" s="133"/>
      <c r="AE429" s="133"/>
      <c r="AF429" s="133"/>
      <c r="AG429" s="133"/>
      <c r="AH429" s="133"/>
      <c r="AI429" s="133"/>
      <c r="AJ429" s="133"/>
      <c r="AK429" s="133"/>
      <c r="AL429" s="133"/>
      <c r="AM429" s="134"/>
      <c r="AN429" s="134"/>
      <c r="AO429" s="134"/>
      <c r="AP429" s="134"/>
      <c r="AQ429" s="134"/>
      <c r="AR429" s="134"/>
      <c r="AS429" s="134"/>
      <c r="AT429" s="134"/>
      <c r="AU429" s="134"/>
      <c r="AV429" s="134"/>
      <c r="AW429" s="134"/>
      <c r="AX429" s="134"/>
      <c r="AY429" s="134"/>
      <c r="AZ429" s="134"/>
      <c r="BA429" s="134"/>
      <c r="BB429" s="134"/>
      <c r="BC429" s="134"/>
      <c r="BD429" s="134"/>
      <c r="BE429" s="134"/>
      <c r="BF429" s="134"/>
      <c r="BG429" s="135"/>
      <c r="BH429" s="135"/>
      <c r="BI429" s="135"/>
      <c r="BJ429" s="135"/>
      <c r="BK429" s="135"/>
      <c r="BL429" s="135"/>
      <c r="BM429" s="135"/>
      <c r="BN429" s="135"/>
      <c r="BO429" s="135"/>
      <c r="BP429" s="135"/>
      <c r="BQ429" s="135"/>
      <c r="BR429" s="135"/>
      <c r="BS429" s="135"/>
      <c r="BT429" s="135"/>
      <c r="BU429" s="135"/>
      <c r="BV429" s="135"/>
      <c r="BW429" s="135"/>
      <c r="BX429" s="135"/>
      <c r="BY429" s="135"/>
      <c r="BZ429" s="135"/>
      <c r="CA429" s="8"/>
      <c r="CB429" s="27" t="str">
        <f t="shared" si="46"/>
        <v>Riadok bude skrytý.</v>
      </c>
      <c r="CC429" s="31" t="s">
        <v>10</v>
      </c>
      <c r="CE429" s="32"/>
      <c r="CW429" s="50">
        <f t="shared" si="48"/>
        <v>0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>
      <c r="A430" s="7"/>
      <c r="B430" s="133"/>
      <c r="C430" s="133"/>
      <c r="D430" s="133"/>
      <c r="E430" s="133"/>
      <c r="F430" s="133"/>
      <c r="G430" s="133"/>
      <c r="H430" s="133"/>
      <c r="I430" s="133"/>
      <c r="J430" s="133"/>
      <c r="K430" s="133"/>
      <c r="L430" s="133"/>
      <c r="M430" s="133"/>
      <c r="N430" s="133"/>
      <c r="O430" s="133"/>
      <c r="P430" s="133"/>
      <c r="Q430" s="133"/>
      <c r="R430" s="133"/>
      <c r="S430" s="133"/>
      <c r="T430" s="133"/>
      <c r="U430" s="133"/>
      <c r="V430" s="133"/>
      <c r="W430" s="133"/>
      <c r="X430" s="133"/>
      <c r="Y430" s="133"/>
      <c r="Z430" s="133"/>
      <c r="AA430" s="133"/>
      <c r="AB430" s="133"/>
      <c r="AC430" s="133"/>
      <c r="AD430" s="133"/>
      <c r="AE430" s="133"/>
      <c r="AF430" s="133"/>
      <c r="AG430" s="133"/>
      <c r="AH430" s="133"/>
      <c r="AI430" s="133"/>
      <c r="AJ430" s="133"/>
      <c r="AK430" s="133"/>
      <c r="AL430" s="133"/>
      <c r="AM430" s="134"/>
      <c r="AN430" s="134"/>
      <c r="AO430" s="134"/>
      <c r="AP430" s="134"/>
      <c r="AQ430" s="134"/>
      <c r="AR430" s="134"/>
      <c r="AS430" s="134"/>
      <c r="AT430" s="134"/>
      <c r="AU430" s="134"/>
      <c r="AV430" s="134"/>
      <c r="AW430" s="134"/>
      <c r="AX430" s="134"/>
      <c r="AY430" s="134"/>
      <c r="AZ430" s="134"/>
      <c r="BA430" s="134"/>
      <c r="BB430" s="134"/>
      <c r="BC430" s="134"/>
      <c r="BD430" s="134"/>
      <c r="BE430" s="134"/>
      <c r="BF430" s="134"/>
      <c r="BG430" s="135"/>
      <c r="BH430" s="135"/>
      <c r="BI430" s="135"/>
      <c r="BJ430" s="135"/>
      <c r="BK430" s="135"/>
      <c r="BL430" s="135"/>
      <c r="BM430" s="135"/>
      <c r="BN430" s="135"/>
      <c r="BO430" s="135"/>
      <c r="BP430" s="135"/>
      <c r="BQ430" s="135"/>
      <c r="BR430" s="135"/>
      <c r="BS430" s="135"/>
      <c r="BT430" s="135"/>
      <c r="BU430" s="135"/>
      <c r="BV430" s="135"/>
      <c r="BW430" s="135"/>
      <c r="BX430" s="135"/>
      <c r="BY430" s="135"/>
      <c r="BZ430" s="135"/>
      <c r="CA430" s="8"/>
      <c r="CB430" s="27" t="str">
        <f t="shared" si="46"/>
        <v>Riadok bude skrytý.</v>
      </c>
      <c r="CC430" s="31" t="s">
        <v>10</v>
      </c>
      <c r="CE430" s="32"/>
      <c r="CW430" s="50">
        <f t="shared" si="48"/>
        <v>0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>
      <c r="A431" s="7"/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136"/>
      <c r="AC431" s="136"/>
      <c r="AD431" s="136"/>
      <c r="AE431" s="136"/>
      <c r="AF431" s="136"/>
      <c r="AG431" s="136"/>
      <c r="AH431" s="136"/>
      <c r="AI431" s="136"/>
      <c r="AJ431" s="136"/>
      <c r="AK431" s="136"/>
      <c r="AL431" s="136"/>
      <c r="AM431" s="137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7"/>
      <c r="BG431" s="138"/>
      <c r="BH431" s="138"/>
      <c r="BI431" s="138"/>
      <c r="BJ431" s="138"/>
      <c r="BK431" s="138"/>
      <c r="BL431" s="138"/>
      <c r="BM431" s="138"/>
      <c r="BN431" s="138"/>
      <c r="BO431" s="138"/>
      <c r="BP431" s="138"/>
      <c r="BQ431" s="138"/>
      <c r="BR431" s="138"/>
      <c r="BS431" s="138"/>
      <c r="BT431" s="138"/>
      <c r="BU431" s="138"/>
      <c r="BV431" s="138"/>
      <c r="BW431" s="138"/>
      <c r="BX431" s="138"/>
      <c r="BY431" s="138"/>
      <c r="BZ431" s="138"/>
      <c r="CA431" s="8"/>
      <c r="CB431" s="27" t="str">
        <f t="shared" si="46"/>
        <v>Riadok bude skrytý.</v>
      </c>
      <c r="CC431" s="31" t="s">
        <v>10</v>
      </c>
      <c r="CE431" s="32"/>
      <c r="CW431" s="50">
        <f t="shared" si="48"/>
        <v>0</v>
      </c>
      <c r="CX431" s="3">
        <f>+IF(SUM(CX422:CX430)=0,0,1)</f>
        <v>0</v>
      </c>
      <c r="CZ431" s="3">
        <f t="shared" si="47"/>
        <v>1</v>
      </c>
      <c r="DA431" s="39">
        <f t="shared" si="49"/>
        <v>0</v>
      </c>
      <c r="DZ431" s="10"/>
    </row>
    <row r="432" spans="1:130" hidden="1">
      <c r="A432" s="7"/>
      <c r="CA432" s="8"/>
      <c r="CB432" s="27" t="str">
        <f t="shared" si="46"/>
        <v>Riadok bude skrytý.</v>
      </c>
      <c r="CW432" s="3">
        <f t="shared" ref="CW432:CW463" si="52">+IF($J$435="neeviduje",0,1)</f>
        <v>0</v>
      </c>
      <c r="CZ432" s="3">
        <f t="shared" si="47"/>
        <v>1</v>
      </c>
      <c r="DA432" s="3">
        <f>+IF(CW432+CX432+CY432=0,0,IF(CZ432=0,0,1))</f>
        <v>0</v>
      </c>
      <c r="DZ432" s="10"/>
    </row>
    <row r="433" spans="1:130" hidden="1">
      <c r="A433" s="7"/>
      <c r="B433" s="30" t="s">
        <v>133</v>
      </c>
      <c r="C433" s="34"/>
      <c r="D433" s="34"/>
      <c r="E433" s="34"/>
      <c r="F433" s="34"/>
      <c r="CA433" s="36" t="s">
        <v>4</v>
      </c>
      <c r="CB433" s="27" t="str">
        <f t="shared" si="46"/>
        <v>Riadok bude skrytý.</v>
      </c>
      <c r="CW433" s="3">
        <f t="shared" si="52"/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t="15" hidden="1" customHeight="1">
      <c r="A434" s="7"/>
      <c r="CA434" s="8"/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idden="1">
      <c r="A435" s="7"/>
      <c r="B435" s="1" t="s">
        <v>116</v>
      </c>
      <c r="J435" s="73" t="s">
        <v>109</v>
      </c>
      <c r="K435" s="73"/>
      <c r="L435" s="73"/>
      <c r="M435" s="73"/>
      <c r="N435" s="73"/>
      <c r="O435" s="73"/>
      <c r="P435" s="73"/>
      <c r="Q435" s="73"/>
      <c r="R435" s="73"/>
      <c r="S435" s="1" t="str">
        <f>+IF(J435="eviduje","vlastné akcie.","vlastné akcie.")</f>
        <v>vlastné akcie.</v>
      </c>
      <c r="T435" s="35"/>
      <c r="CA435" s="8"/>
      <c r="CB435" s="27" t="str">
        <f t="shared" si="46"/>
        <v>Riadok bude skrytý.</v>
      </c>
      <c r="CC435" s="31" t="s">
        <v>10</v>
      </c>
      <c r="CF435" s="38"/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>
      <c r="A436" s="7"/>
      <c r="B436" s="1" t="str">
        <f>+IF(J435="eviduje","K dôvodu nadobudnutia vlastných akcií Spoločnosť uvádza:","")</f>
        <v/>
      </c>
      <c r="CA436" s="8"/>
      <c r="CB436" s="27" t="str">
        <f t="shared" si="46"/>
        <v>Riadok bude skrytý.</v>
      </c>
      <c r="CC436" s="31" t="s">
        <v>10</v>
      </c>
      <c r="CW436" s="3">
        <f t="shared" si="52"/>
        <v>0</v>
      </c>
      <c r="CX436" s="3">
        <f>+IF(SUM(CX437:CX456)=0,0,1)</f>
        <v>0</v>
      </c>
      <c r="CZ436" s="3">
        <f t="shared" si="47"/>
        <v>1</v>
      </c>
      <c r="DA436" s="39">
        <f t="shared" ref="DA436:DA467" si="53">+IF(CW436*CX436=0,0,IF(CZ436=0,0,1))</f>
        <v>0</v>
      </c>
      <c r="DZ436" s="10"/>
    </row>
    <row r="437" spans="1:130" hidden="1">
      <c r="A437" s="7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/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49"/>
      <c r="CB437" s="27" t="str">
        <f t="shared" si="46"/>
        <v>Riadok bude skrytý.</v>
      </c>
      <c r="CC437" s="31" t="s">
        <v>10</v>
      </c>
      <c r="CW437" s="3">
        <f t="shared" si="52"/>
        <v>0</v>
      </c>
      <c r="CX437" s="3">
        <f t="shared" ref="CX437:CX456" si="54">+IF(B437="",0,1)</f>
        <v>0</v>
      </c>
      <c r="CZ437" s="3">
        <f t="shared" si="47"/>
        <v>1</v>
      </c>
      <c r="DA437" s="39">
        <f t="shared" si="53"/>
        <v>0</v>
      </c>
      <c r="DZ437" s="10"/>
    </row>
    <row r="438" spans="1:130" hidden="1">
      <c r="A438" s="7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49"/>
      <c r="CB438" s="27" t="str">
        <f t="shared" si="46"/>
        <v>Riadok bude skrytý.</v>
      </c>
      <c r="CC438" s="31" t="s">
        <v>10</v>
      </c>
      <c r="CW438" s="3">
        <f t="shared" si="52"/>
        <v>0</v>
      </c>
      <c r="CX438" s="3">
        <f t="shared" si="54"/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>
      <c r="A439" s="7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49"/>
      <c r="CB439" s="27" t="str">
        <f t="shared" si="46"/>
        <v>Riadok bude skrytý.</v>
      </c>
      <c r="CC439" s="31" t="s">
        <v>10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>
      <c r="A440" s="7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49"/>
      <c r="CB440" s="27" t="str">
        <f t="shared" si="46"/>
        <v>Riadok bude skrytý.</v>
      </c>
      <c r="CC440" s="31" t="s">
        <v>10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>
      <c r="A441" s="7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49"/>
      <c r="CB441" s="27" t="str">
        <f t="shared" si="46"/>
        <v>Riadok bude skrytý.</v>
      </c>
      <c r="CC441" s="31" t="s">
        <v>10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>
      <c r="A442" s="7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49"/>
      <c r="CB442" s="27" t="str">
        <f t="shared" si="46"/>
        <v>Riadok bude skrytý.</v>
      </c>
      <c r="CC442" s="31" t="s">
        <v>10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>
      <c r="A443" s="7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49"/>
      <c r="CB443" s="27" t="str">
        <f t="shared" si="46"/>
        <v>Riadok bude skrytý.</v>
      </c>
      <c r="CC443" s="31" t="s">
        <v>10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>
      <c r="A444" s="7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49"/>
      <c r="CB444" s="27" t="str">
        <f t="shared" si="46"/>
        <v>Riadok bude skrytý.</v>
      </c>
      <c r="CC444" s="31" t="s">
        <v>10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>
      <c r="A445" s="7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49"/>
      <c r="CB445" s="27" t="str">
        <f t="shared" si="46"/>
        <v>Riadok bude skrytý.</v>
      </c>
      <c r="CC445" s="31" t="s">
        <v>10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>
      <c r="A446" s="7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49"/>
      <c r="CB446" s="27" t="str">
        <f t="shared" si="46"/>
        <v>Riadok bude skrytý.</v>
      </c>
      <c r="CC446" s="31" t="s">
        <v>10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>
      <c r="A447" s="7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49"/>
      <c r="CB447" s="27" t="str">
        <f t="shared" si="46"/>
        <v>Riadok bude skrytý.</v>
      </c>
      <c r="CC447" s="31" t="s">
        <v>10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>
      <c r="A448" s="7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49"/>
      <c r="CB448" s="27" t="str">
        <f t="shared" si="46"/>
        <v>Riadok bude skrytý.</v>
      </c>
      <c r="CC448" s="31" t="s">
        <v>10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>
      <c r="A449" s="7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49"/>
      <c r="CB449" s="27" t="str">
        <f t="shared" si="46"/>
        <v>Riadok bude skrytý.</v>
      </c>
      <c r="CC449" s="31" t="s">
        <v>10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>
      <c r="A450" s="7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49"/>
      <c r="CB450" s="27" t="str">
        <f t="shared" si="46"/>
        <v>Riadok bude skrytý.</v>
      </c>
      <c r="CC450" s="31" t="s">
        <v>10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>
      <c r="A451" s="7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49"/>
      <c r="CB451" s="27" t="str">
        <f t="shared" si="46"/>
        <v>Riadok bude skrytý.</v>
      </c>
      <c r="CC451" s="31" t="s">
        <v>10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>
      <c r="A452" s="7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49"/>
      <c r="CB452" s="27" t="str">
        <f t="shared" ref="CB452:CB515" si="55">+IF(DA452=0,"Riadok bude skrytý.","Riadok bude vidieť.")</f>
        <v>Riadok bude skrytý.</v>
      </c>
      <c r="CC452" s="31" t="s">
        <v>10</v>
      </c>
      <c r="CW452" s="3">
        <f t="shared" si="52"/>
        <v>0</v>
      </c>
      <c r="CX452" s="3">
        <f t="shared" si="54"/>
        <v>0</v>
      </c>
      <c r="CZ452" s="3">
        <f t="shared" ref="CZ452:CZ515" si="56">IF(CC452="",1,IF(CC452="Chcem skryť riadok.",0,1))</f>
        <v>1</v>
      </c>
      <c r="DA452" s="39">
        <f t="shared" si="53"/>
        <v>0</v>
      </c>
      <c r="DZ452" s="10"/>
    </row>
    <row r="453" spans="1:130" hidden="1">
      <c r="A453" s="7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49"/>
      <c r="CB453" s="27" t="str">
        <f t="shared" si="55"/>
        <v>Riadok bude skrytý.</v>
      </c>
      <c r="CC453" s="31" t="s">
        <v>10</v>
      </c>
      <c r="CW453" s="3">
        <f t="shared" si="52"/>
        <v>0</v>
      </c>
      <c r="CX453" s="3">
        <f t="shared" si="54"/>
        <v>0</v>
      </c>
      <c r="CZ453" s="3">
        <f t="shared" si="56"/>
        <v>1</v>
      </c>
      <c r="DA453" s="39">
        <f t="shared" si="53"/>
        <v>0</v>
      </c>
      <c r="DZ453" s="10"/>
    </row>
    <row r="454" spans="1:130" hidden="1">
      <c r="A454" s="7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49"/>
      <c r="CB454" s="27" t="str">
        <f t="shared" si="55"/>
        <v>Riadok bude skrytý.</v>
      </c>
      <c r="CC454" s="31" t="s">
        <v>10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>
      <c r="A455" s="7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49"/>
      <c r="CB455" s="27" t="str">
        <f t="shared" si="55"/>
        <v>Riadok bude skrytý.</v>
      </c>
      <c r="CC455" s="31" t="s">
        <v>10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>
      <c r="A456" s="7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49"/>
      <c r="CB456" s="27" t="str">
        <f t="shared" si="55"/>
        <v>Riadok bude skrytý.</v>
      </c>
      <c r="CC456" s="31" t="s">
        <v>10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>
      <c r="A457" s="7"/>
      <c r="CA457" s="36"/>
      <c r="CB457" s="27" t="str">
        <f t="shared" si="55"/>
        <v>Riadok bude skrytý.</v>
      </c>
      <c r="CC457" s="31" t="s">
        <v>10</v>
      </c>
      <c r="CW457" s="3">
        <f t="shared" si="52"/>
        <v>0</v>
      </c>
      <c r="CX457" s="3">
        <f>+IF(CX460+CX472+CX484+CX496=0,0,1)</f>
        <v>0</v>
      </c>
      <c r="CZ457" s="3">
        <f t="shared" si="56"/>
        <v>1</v>
      </c>
      <c r="DA457" s="39">
        <f t="shared" si="53"/>
        <v>0</v>
      </c>
      <c r="DZ457" s="10"/>
    </row>
    <row r="458" spans="1:130" ht="15.75" hidden="1">
      <c r="A458" s="7"/>
      <c r="B458" s="1" t="s">
        <v>134</v>
      </c>
      <c r="G458" s="58"/>
      <c r="H458" s="58"/>
      <c r="CA458" s="12" t="s">
        <v>4</v>
      </c>
      <c r="CB458" s="27" t="str">
        <f t="shared" si="55"/>
        <v>Riadok bude skrytý.</v>
      </c>
      <c r="CC458" s="31" t="s">
        <v>10</v>
      </c>
      <c r="CW458" s="3">
        <f t="shared" si="52"/>
        <v>0</v>
      </c>
      <c r="CX458" s="3">
        <f>+IF(CX460+CX472+CX484+CX496=0,0,1)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idden="1">
      <c r="A459" s="7"/>
      <c r="CA459" s="49"/>
      <c r="CB459" s="27" t="str">
        <f t="shared" si="55"/>
        <v>Riadok bude skrytý.</v>
      </c>
      <c r="CC459" s="31" t="s">
        <v>10</v>
      </c>
      <c r="CW459" s="3">
        <f t="shared" si="52"/>
        <v>0</v>
      </c>
      <c r="CX459" s="3">
        <f>+IF(CX460+CX472+CX484+CX496=0,0,1)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>
      <c r="A460" s="7"/>
      <c r="B460" s="139" t="s">
        <v>135</v>
      </c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  <c r="AV460" s="139"/>
      <c r="AW460" s="139"/>
      <c r="AX460" s="139"/>
      <c r="AY460" s="139"/>
      <c r="AZ460" s="139"/>
      <c r="BA460" s="139"/>
      <c r="BB460" s="139"/>
      <c r="BC460" s="139"/>
      <c r="BD460" s="139"/>
      <c r="BE460" s="139"/>
      <c r="BF460" s="139"/>
      <c r="BG460" s="139"/>
      <c r="BH460" s="139"/>
      <c r="BI460" s="139"/>
      <c r="BJ460" s="139"/>
      <c r="BK460" s="139"/>
      <c r="BL460" s="139"/>
      <c r="BM460" s="139"/>
      <c r="BN460" s="139"/>
      <c r="BO460" s="139"/>
      <c r="BP460" s="139"/>
      <c r="BQ460" s="139"/>
      <c r="BR460" s="139"/>
      <c r="BS460" s="139"/>
      <c r="BT460" s="139"/>
      <c r="BU460" s="139"/>
      <c r="BV460" s="139"/>
      <c r="BW460" s="139"/>
      <c r="BX460" s="139"/>
      <c r="BY460" s="139"/>
      <c r="BZ460" s="139"/>
      <c r="CA460" s="12" t="s">
        <v>4</v>
      </c>
      <c r="CB460" s="27" t="str">
        <f t="shared" si="55"/>
        <v>Riadok bude skrytý.</v>
      </c>
      <c r="CC460" s="31" t="s">
        <v>10</v>
      </c>
      <c r="CD460" s="32"/>
      <c r="CW460" s="3">
        <f t="shared" si="52"/>
        <v>0</v>
      </c>
      <c r="CX460" s="3">
        <f>+IF(SUM(CX462:CX471)=0,0,1)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>
      <c r="A461" s="7"/>
      <c r="B461" s="140" t="s">
        <v>136</v>
      </c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1" t="s">
        <v>137</v>
      </c>
      <c r="R461" s="141"/>
      <c r="S461" s="141"/>
      <c r="T461" s="141"/>
      <c r="U461" s="141"/>
      <c r="V461" s="141"/>
      <c r="W461" s="141"/>
      <c r="X461" s="141"/>
      <c r="Y461" s="141"/>
      <c r="Z461" s="141"/>
      <c r="AA461" s="141"/>
      <c r="AB461" s="141"/>
      <c r="AC461" s="141"/>
      <c r="AD461" s="141"/>
      <c r="AE461" s="141"/>
      <c r="AF461" s="142" t="s">
        <v>138</v>
      </c>
      <c r="AG461" s="142"/>
      <c r="AH461" s="142"/>
      <c r="AI461" s="142"/>
      <c r="AJ461" s="142"/>
      <c r="AK461" s="142"/>
      <c r="AL461" s="142"/>
      <c r="AM461" s="142"/>
      <c r="AN461" s="142"/>
      <c r="AO461" s="142"/>
      <c r="AP461" s="142"/>
      <c r="AQ461" s="142"/>
      <c r="AR461" s="142"/>
      <c r="AS461" s="142"/>
      <c r="AT461" s="142"/>
      <c r="AU461" s="142"/>
      <c r="AV461" s="142"/>
      <c r="AW461" s="142" t="s">
        <v>139</v>
      </c>
      <c r="AX461" s="142"/>
      <c r="AY461" s="142"/>
      <c r="AZ461" s="142"/>
      <c r="BA461" s="142"/>
      <c r="BB461" s="142"/>
      <c r="BC461" s="142"/>
      <c r="BD461" s="142"/>
      <c r="BE461" s="142"/>
      <c r="BF461" s="142"/>
      <c r="BG461" s="142"/>
      <c r="BH461" s="142"/>
      <c r="BI461" s="142"/>
      <c r="BJ461" s="142"/>
      <c r="BK461" s="142"/>
      <c r="BL461" s="142"/>
      <c r="BM461" s="142"/>
      <c r="BN461" s="142"/>
      <c r="BO461" s="143" t="s">
        <v>140</v>
      </c>
      <c r="BP461" s="143"/>
      <c r="BQ461" s="143"/>
      <c r="BR461" s="143"/>
      <c r="BS461" s="143"/>
      <c r="BT461" s="143"/>
      <c r="BU461" s="143"/>
      <c r="BV461" s="143"/>
      <c r="BW461" s="143"/>
      <c r="BX461" s="143"/>
      <c r="BY461" s="143"/>
      <c r="BZ461" s="143"/>
      <c r="CA461" s="8"/>
      <c r="CB461" s="27" t="str">
        <f t="shared" si="55"/>
        <v>Riadok bude skrytý.</v>
      </c>
      <c r="CC461" s="31" t="s">
        <v>10</v>
      </c>
      <c r="CW461" s="3">
        <f t="shared" si="52"/>
        <v>0</v>
      </c>
      <c r="CX461" s="3">
        <f>+IF(SUM(CX462:CX471)=0,0,1)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>
      <c r="A462" s="7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6" t="str">
        <f t="shared" ref="AF462:AF471" si="57">+IF(B462="","",ROUND(B462*Q462,2))</f>
        <v/>
      </c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47"/>
      <c r="BN462" s="147"/>
      <c r="BO462" s="148" t="str">
        <f t="shared" ref="BO462:BO471" si="58">+IF(AF462="","",IF(AW462="","",IF(ROUND(AF462/AW462,4)&gt;100%,"chyba",ROUND(AF462/AW462,4))))</f>
        <v/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8"/>
      <c r="CB462" s="27" t="str">
        <f t="shared" si="55"/>
        <v>Riadok bude skrytý.</v>
      </c>
      <c r="CC462" s="31" t="s">
        <v>10</v>
      </c>
      <c r="CW462" s="3">
        <f t="shared" si="52"/>
        <v>0</v>
      </c>
      <c r="CX462" s="3">
        <f t="shared" ref="CX462:CX470" si="59">+IF(B462="",IF(Q462="",IF(AW462="",0,1),1),1)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>
      <c r="A463" s="7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6" t="str">
        <f t="shared" si="57"/>
        <v/>
      </c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8" t="str">
        <f t="shared" si="58"/>
        <v/>
      </c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8"/>
      <c r="CB463" s="27" t="str">
        <f t="shared" si="55"/>
        <v>Riadok bude skrytý.</v>
      </c>
      <c r="CC463" s="31" t="s">
        <v>10</v>
      </c>
      <c r="CW463" s="3">
        <f t="shared" si="52"/>
        <v>0</v>
      </c>
      <c r="CX463" s="3">
        <f t="shared" si="59"/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>
      <c r="A464" s="7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6" t="str">
        <f t="shared" si="57"/>
        <v/>
      </c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8" t="str">
        <f t="shared" si="58"/>
        <v/>
      </c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8"/>
      <c r="CB464" s="27" t="str">
        <f t="shared" si="55"/>
        <v>Riadok bude skrytý.</v>
      </c>
      <c r="CC464" s="31" t="s">
        <v>10</v>
      </c>
      <c r="CW464" s="3">
        <f t="shared" ref="CW464:CW495" si="60">+IF($J$435="neeviduje",0,1)</f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>
      <c r="A465" s="7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6" t="str">
        <f t="shared" si="57"/>
        <v/>
      </c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8" t="str">
        <f t="shared" si="58"/>
        <v/>
      </c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8"/>
      <c r="CB465" s="27" t="str">
        <f t="shared" si="55"/>
        <v>Riadok bude skrytý.</v>
      </c>
      <c r="CC465" s="31" t="s">
        <v>10</v>
      </c>
      <c r="CW465" s="3">
        <f t="shared" si="60"/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t="15" hidden="1" customHeight="1">
      <c r="A466" s="7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6" t="str">
        <f t="shared" si="57"/>
        <v/>
      </c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8" t="str">
        <f t="shared" si="58"/>
        <v/>
      </c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8"/>
      <c r="CB466" s="27" t="str">
        <f t="shared" si="55"/>
        <v>Riadok bude skrytý.</v>
      </c>
      <c r="CC466" s="31" t="s">
        <v>10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idden="1">
      <c r="A467" s="7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6" t="str">
        <f t="shared" si="57"/>
        <v/>
      </c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8" t="str">
        <f t="shared" si="58"/>
        <v/>
      </c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8"/>
      <c r="CB467" s="27" t="str">
        <f t="shared" si="55"/>
        <v>Riadok bude skrytý.</v>
      </c>
      <c r="CC467" s="31" t="s">
        <v>10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>
      <c r="A468" s="7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6" t="str">
        <f t="shared" si="57"/>
        <v/>
      </c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8" t="str">
        <f t="shared" si="58"/>
        <v/>
      </c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8"/>
      <c r="CB468" s="27" t="str">
        <f t="shared" si="55"/>
        <v>Riadok bude skrytý.</v>
      </c>
      <c r="CC468" s="31" t="s">
        <v>10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ref="DA468:DA499" si="61">+IF(CW468*CX468=0,0,IF(CZ468=0,0,1))</f>
        <v>0</v>
      </c>
      <c r="DZ468" s="10"/>
    </row>
    <row r="469" spans="1:130" hidden="1">
      <c r="A469" s="7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6" t="str">
        <f t="shared" si="57"/>
        <v/>
      </c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8" t="str">
        <f t="shared" si="58"/>
        <v/>
      </c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8"/>
      <c r="CB469" s="27" t="str">
        <f t="shared" si="55"/>
        <v>Riadok bude skrytý.</v>
      </c>
      <c r="CC469" s="31" t="s">
        <v>10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si="61"/>
        <v>0</v>
      </c>
      <c r="DZ469" s="10"/>
    </row>
    <row r="470" spans="1:130" hidden="1">
      <c r="A470" s="7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6" t="str">
        <f t="shared" si="57"/>
        <v/>
      </c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8" t="str">
        <f t="shared" si="58"/>
        <v/>
      </c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8"/>
      <c r="CB470" s="27" t="str">
        <f t="shared" si="55"/>
        <v>Riadok bude skrytý.</v>
      </c>
      <c r="CC470" s="31" t="s">
        <v>10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>
      <c r="A471" s="7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50"/>
      <c r="R471" s="150"/>
      <c r="S471" s="150"/>
      <c r="T471" s="150"/>
      <c r="U471" s="150"/>
      <c r="V471" s="150"/>
      <c r="W471" s="150"/>
      <c r="X471" s="150"/>
      <c r="Y471" s="150"/>
      <c r="Z471" s="150"/>
      <c r="AA471" s="150"/>
      <c r="AB471" s="150"/>
      <c r="AC471" s="150"/>
      <c r="AD471" s="150"/>
      <c r="AE471" s="150"/>
      <c r="AF471" s="151" t="str">
        <f t="shared" si="57"/>
        <v/>
      </c>
      <c r="AG471" s="151"/>
      <c r="AH471" s="151"/>
      <c r="AI471" s="151"/>
      <c r="AJ471" s="151"/>
      <c r="AK471" s="151"/>
      <c r="AL471" s="151"/>
      <c r="AM471" s="151"/>
      <c r="AN471" s="151"/>
      <c r="AO471" s="151"/>
      <c r="AP471" s="151"/>
      <c r="AQ471" s="151"/>
      <c r="AR471" s="151"/>
      <c r="AS471" s="151"/>
      <c r="AT471" s="151"/>
      <c r="AU471" s="151"/>
      <c r="AV471" s="151"/>
      <c r="AW471" s="152"/>
      <c r="AX471" s="152"/>
      <c r="AY471" s="152"/>
      <c r="AZ471" s="152"/>
      <c r="BA471" s="152"/>
      <c r="BB471" s="152"/>
      <c r="BC471" s="152"/>
      <c r="BD471" s="152"/>
      <c r="BE471" s="152"/>
      <c r="BF471" s="152"/>
      <c r="BG471" s="152"/>
      <c r="BH471" s="152"/>
      <c r="BI471" s="152"/>
      <c r="BJ471" s="152"/>
      <c r="BK471" s="152"/>
      <c r="BL471" s="152"/>
      <c r="BM471" s="152"/>
      <c r="BN471" s="152"/>
      <c r="BO471" s="153" t="str">
        <f t="shared" si="58"/>
        <v/>
      </c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8"/>
      <c r="CB471" s="27" t="str">
        <f t="shared" si="55"/>
        <v>Riadok bude skrytý.</v>
      </c>
      <c r="CC471" s="31" t="s">
        <v>10</v>
      </c>
      <c r="CW471" s="3">
        <f t="shared" si="60"/>
        <v>0</v>
      </c>
      <c r="CX471" s="3">
        <f>+IF(SUM(CX462:CX470)=0,0,1)</f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>
      <c r="A472" s="7"/>
      <c r="B472" s="139" t="s">
        <v>141</v>
      </c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  <c r="AV472" s="139"/>
      <c r="AW472" s="139"/>
      <c r="AX472" s="139"/>
      <c r="AY472" s="139"/>
      <c r="AZ472" s="139"/>
      <c r="BA472" s="139"/>
      <c r="BB472" s="139"/>
      <c r="BC472" s="139"/>
      <c r="BD472" s="139"/>
      <c r="BE472" s="139"/>
      <c r="BF472" s="139"/>
      <c r="BG472" s="139"/>
      <c r="BH472" s="139"/>
      <c r="BI472" s="139"/>
      <c r="BJ472" s="139"/>
      <c r="BK472" s="139"/>
      <c r="BL472" s="139"/>
      <c r="BM472" s="139"/>
      <c r="BN472" s="139"/>
      <c r="BO472" s="139"/>
      <c r="BP472" s="139"/>
      <c r="BQ472" s="139"/>
      <c r="BR472" s="139"/>
      <c r="BS472" s="139"/>
      <c r="BT472" s="139"/>
      <c r="BU472" s="139"/>
      <c r="BV472" s="139"/>
      <c r="BW472" s="139"/>
      <c r="BX472" s="139"/>
      <c r="BY472" s="139"/>
      <c r="BZ472" s="139"/>
      <c r="CA472" s="12" t="s">
        <v>4</v>
      </c>
      <c r="CB472" s="27" t="str">
        <f t="shared" si="55"/>
        <v>Riadok bude skrytý.</v>
      </c>
      <c r="CC472" s="31" t="s">
        <v>10</v>
      </c>
      <c r="CW472" s="3">
        <f t="shared" si="60"/>
        <v>0</v>
      </c>
      <c r="CX472" s="3">
        <f>+IF(SUM(CX474:CX483)=0,0,1)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t="15" hidden="1" customHeight="1">
      <c r="A473" s="7"/>
      <c r="B473" s="140" t="s">
        <v>136</v>
      </c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1" t="s">
        <v>137</v>
      </c>
      <c r="R473" s="141"/>
      <c r="S473" s="141"/>
      <c r="T473" s="141"/>
      <c r="U473" s="141"/>
      <c r="V473" s="141"/>
      <c r="W473" s="141"/>
      <c r="X473" s="141"/>
      <c r="Y473" s="141"/>
      <c r="Z473" s="141"/>
      <c r="AA473" s="141"/>
      <c r="AB473" s="141"/>
      <c r="AC473" s="141"/>
      <c r="AD473" s="141"/>
      <c r="AE473" s="141"/>
      <c r="AF473" s="142" t="s">
        <v>138</v>
      </c>
      <c r="AG473" s="142"/>
      <c r="AH473" s="142"/>
      <c r="AI473" s="142"/>
      <c r="AJ473" s="142"/>
      <c r="AK473" s="142"/>
      <c r="AL473" s="142"/>
      <c r="AM473" s="142"/>
      <c r="AN473" s="142"/>
      <c r="AO473" s="142"/>
      <c r="AP473" s="142"/>
      <c r="AQ473" s="142"/>
      <c r="AR473" s="142"/>
      <c r="AS473" s="142"/>
      <c r="AT473" s="142"/>
      <c r="AU473" s="142"/>
      <c r="AV473" s="142"/>
      <c r="AW473" s="142" t="s">
        <v>139</v>
      </c>
      <c r="AX473" s="142"/>
      <c r="AY473" s="142"/>
      <c r="AZ473" s="142"/>
      <c r="BA473" s="142"/>
      <c r="BB473" s="142"/>
      <c r="BC473" s="142"/>
      <c r="BD473" s="142"/>
      <c r="BE473" s="142"/>
      <c r="BF473" s="142"/>
      <c r="BG473" s="142"/>
      <c r="BH473" s="142"/>
      <c r="BI473" s="142"/>
      <c r="BJ473" s="142"/>
      <c r="BK473" s="142"/>
      <c r="BL473" s="142"/>
      <c r="BM473" s="142"/>
      <c r="BN473" s="142"/>
      <c r="BO473" s="143" t="s">
        <v>140</v>
      </c>
      <c r="BP473" s="143"/>
      <c r="BQ473" s="143"/>
      <c r="BR473" s="143"/>
      <c r="BS473" s="143"/>
      <c r="BT473" s="143"/>
      <c r="BU473" s="143"/>
      <c r="BV473" s="143"/>
      <c r="BW473" s="143"/>
      <c r="BX473" s="143"/>
      <c r="BY473" s="143"/>
      <c r="BZ473" s="143"/>
      <c r="CA473" s="8"/>
      <c r="CB473" s="27" t="str">
        <f t="shared" si="55"/>
        <v>Riadok bude skrytý.</v>
      </c>
      <c r="CC473" s="31" t="s">
        <v>10</v>
      </c>
      <c r="CW473" s="3">
        <f t="shared" si="60"/>
        <v>0</v>
      </c>
      <c r="CX473" s="3">
        <f>+IF(SUM(CX474:CX483)=0,0,1)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>
      <c r="A474" s="7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6" t="str">
        <f t="shared" ref="AF474:AF483" si="62">+IF(B474="","",ROUND(B474*Q474,2))</f>
        <v/>
      </c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147"/>
      <c r="BN474" s="147"/>
      <c r="BO474" s="148" t="str">
        <f t="shared" ref="BO474:BO483" si="63">+IF(AF474="","",IF(AW474="","",IF(ROUND(AF474/AW474,4)&gt;100%,"chyba",ROUND(AF474/AW474,4))))</f>
        <v/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36"/>
      <c r="CB474" s="27" t="str">
        <f t="shared" si="55"/>
        <v>Riadok bude skrytý.</v>
      </c>
      <c r="CC474" s="31" t="s">
        <v>10</v>
      </c>
      <c r="CW474" s="3">
        <f t="shared" si="60"/>
        <v>0</v>
      </c>
      <c r="CX474" s="3">
        <f t="shared" ref="CX474:CX482" si="64">+IF(B474="",IF(Q474="",IF(AW474="",0,1),1),1)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>
      <c r="A475" s="7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6" t="str">
        <f t="shared" si="62"/>
        <v/>
      </c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8" t="str">
        <f t="shared" si="63"/>
        <v/>
      </c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36"/>
      <c r="CB475" s="27" t="str">
        <f t="shared" si="55"/>
        <v>Riadok bude skrytý.</v>
      </c>
      <c r="CC475" s="31" t="s">
        <v>10</v>
      </c>
      <c r="CW475" s="3">
        <f t="shared" si="60"/>
        <v>0</v>
      </c>
      <c r="CX475" s="3">
        <f t="shared" si="64"/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>
      <c r="A476" s="7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6" t="str">
        <f t="shared" si="62"/>
        <v/>
      </c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8" t="str">
        <f t="shared" si="63"/>
        <v/>
      </c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36"/>
      <c r="CB476" s="27" t="str">
        <f t="shared" si="55"/>
        <v>Riadok bude skrytý.</v>
      </c>
      <c r="CC476" s="31" t="s">
        <v>10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>
      <c r="A477" s="7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6" t="str">
        <f t="shared" si="62"/>
        <v/>
      </c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8" t="str">
        <f t="shared" si="63"/>
        <v/>
      </c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36"/>
      <c r="CB477" s="27" t="str">
        <f t="shared" si="55"/>
        <v>Riadok bude skrytý.</v>
      </c>
      <c r="CC477" s="31" t="s">
        <v>10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>
      <c r="A478" s="7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6" t="str">
        <f t="shared" si="62"/>
        <v/>
      </c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8" t="str">
        <f t="shared" si="63"/>
        <v/>
      </c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36"/>
      <c r="CB478" s="27" t="str">
        <f t="shared" si="55"/>
        <v>Riadok bude skrytý.</v>
      </c>
      <c r="CC478" s="31" t="s">
        <v>10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>
      <c r="A479" s="7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6" t="str">
        <f t="shared" si="62"/>
        <v/>
      </c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8" t="str">
        <f t="shared" si="63"/>
        <v/>
      </c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36"/>
      <c r="CB479" s="27" t="str">
        <f t="shared" si="55"/>
        <v>Riadok bude skrytý.</v>
      </c>
      <c r="CC479" s="31" t="s">
        <v>10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>
      <c r="A480" s="7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6" t="str">
        <f t="shared" si="62"/>
        <v/>
      </c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8" t="str">
        <f t="shared" si="63"/>
        <v/>
      </c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36"/>
      <c r="CB480" s="27" t="str">
        <f t="shared" si="55"/>
        <v>Riadok bude skrytý.</v>
      </c>
      <c r="CC480" s="31" t="s">
        <v>10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>
      <c r="A481" s="7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6" t="str">
        <f t="shared" si="62"/>
        <v/>
      </c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8" t="str">
        <f t="shared" si="63"/>
        <v/>
      </c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36"/>
      <c r="CB481" s="27" t="str">
        <f t="shared" si="55"/>
        <v>Riadok bude skrytý.</v>
      </c>
      <c r="CC481" s="31" t="s">
        <v>10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>
      <c r="A482" s="7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6" t="str">
        <f t="shared" si="62"/>
        <v/>
      </c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8" t="str">
        <f t="shared" si="63"/>
        <v/>
      </c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36"/>
      <c r="CB482" s="27" t="str">
        <f t="shared" si="55"/>
        <v>Riadok bude skrytý.</v>
      </c>
      <c r="CC482" s="31" t="s">
        <v>10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>
      <c r="A483" s="7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1" t="str">
        <f t="shared" si="62"/>
        <v/>
      </c>
      <c r="AG483" s="151"/>
      <c r="AH483" s="151"/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2"/>
      <c r="AX483" s="152"/>
      <c r="AY483" s="152"/>
      <c r="AZ483" s="152"/>
      <c r="BA483" s="152"/>
      <c r="BB483" s="152"/>
      <c r="BC483" s="152"/>
      <c r="BD483" s="152"/>
      <c r="BE483" s="152"/>
      <c r="BF483" s="152"/>
      <c r="BG483" s="152"/>
      <c r="BH483" s="152"/>
      <c r="BI483" s="152"/>
      <c r="BJ483" s="152"/>
      <c r="BK483" s="152"/>
      <c r="BL483" s="152"/>
      <c r="BM483" s="152"/>
      <c r="BN483" s="152"/>
      <c r="BO483" s="153" t="str">
        <f t="shared" si="63"/>
        <v/>
      </c>
      <c r="BP483" s="153"/>
      <c r="BQ483" s="153"/>
      <c r="BR483" s="153"/>
      <c r="BS483" s="153"/>
      <c r="BT483" s="153"/>
      <c r="BU483" s="153"/>
      <c r="BV483" s="153"/>
      <c r="BW483" s="153"/>
      <c r="BX483" s="153"/>
      <c r="BY483" s="153"/>
      <c r="BZ483" s="153"/>
      <c r="CA483" s="36"/>
      <c r="CB483" s="27" t="str">
        <f t="shared" si="55"/>
        <v>Riadok bude skrytý.</v>
      </c>
      <c r="CC483" s="31" t="s">
        <v>10</v>
      </c>
      <c r="CW483" s="3">
        <f t="shared" si="60"/>
        <v>0</v>
      </c>
      <c r="CX483" s="3">
        <f>+IF(SUM(CX474:CX482)=0,0,1)</f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>
      <c r="A484" s="7"/>
      <c r="B484" s="139" t="s">
        <v>142</v>
      </c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  <c r="AV484" s="139"/>
      <c r="AW484" s="139"/>
      <c r="AX484" s="139"/>
      <c r="AY484" s="139"/>
      <c r="AZ484" s="139"/>
      <c r="BA484" s="139"/>
      <c r="BB484" s="139"/>
      <c r="BC484" s="139"/>
      <c r="BD484" s="139"/>
      <c r="BE484" s="139"/>
      <c r="BF484" s="139"/>
      <c r="BG484" s="139"/>
      <c r="BH484" s="139"/>
      <c r="BI484" s="139"/>
      <c r="BJ484" s="139"/>
      <c r="BK484" s="139"/>
      <c r="BL484" s="139"/>
      <c r="BM484" s="139"/>
      <c r="BN484" s="139"/>
      <c r="BO484" s="139"/>
      <c r="BP484" s="139"/>
      <c r="BQ484" s="139"/>
      <c r="BR484" s="139"/>
      <c r="BS484" s="139"/>
      <c r="BT484" s="139"/>
      <c r="BU484" s="139"/>
      <c r="BV484" s="139"/>
      <c r="BW484" s="139"/>
      <c r="BX484" s="139"/>
      <c r="BY484" s="139"/>
      <c r="BZ484" s="139"/>
      <c r="CA484" s="12" t="s">
        <v>4</v>
      </c>
      <c r="CB484" s="27" t="str">
        <f t="shared" si="55"/>
        <v>Riadok bude skrytý.</v>
      </c>
      <c r="CC484" s="31" t="s">
        <v>10</v>
      </c>
      <c r="CW484" s="3">
        <f t="shared" si="60"/>
        <v>0</v>
      </c>
      <c r="CX484" s="3">
        <f>+IF(SUM(CX486:CX495)=0,0,1)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>
      <c r="A485" s="7"/>
      <c r="B485" s="140" t="s">
        <v>136</v>
      </c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1" t="s">
        <v>143</v>
      </c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  <c r="AA485" s="141"/>
      <c r="AB485" s="142" t="s">
        <v>138</v>
      </c>
      <c r="AC485" s="142"/>
      <c r="AD485" s="142"/>
      <c r="AE485" s="142"/>
      <c r="AF485" s="142"/>
      <c r="AG485" s="142"/>
      <c r="AH485" s="142"/>
      <c r="AI485" s="142"/>
      <c r="AJ485" s="142"/>
      <c r="AK485" s="142"/>
      <c r="AL485" s="142"/>
      <c r="AM485" s="142"/>
      <c r="AN485" s="142"/>
      <c r="AO485" s="141" t="s">
        <v>136</v>
      </c>
      <c r="AP485" s="141"/>
      <c r="AQ485" s="141"/>
      <c r="AR485" s="141"/>
      <c r="AS485" s="141"/>
      <c r="AT485" s="141"/>
      <c r="AU485" s="141"/>
      <c r="AV485" s="141"/>
      <c r="AW485" s="141"/>
      <c r="AX485" s="141"/>
      <c r="AY485" s="141"/>
      <c r="AZ485" s="141" t="s">
        <v>144</v>
      </c>
      <c r="BA485" s="141"/>
      <c r="BB485" s="141"/>
      <c r="BC485" s="141"/>
      <c r="BD485" s="141"/>
      <c r="BE485" s="141"/>
      <c r="BF485" s="141"/>
      <c r="BG485" s="141"/>
      <c r="BH485" s="141"/>
      <c r="BI485" s="141"/>
      <c r="BJ485" s="141"/>
      <c r="BK485" s="141"/>
      <c r="BL485" s="141"/>
      <c r="BM485" s="141"/>
      <c r="BN485" s="141"/>
      <c r="BO485" s="154" t="s">
        <v>138</v>
      </c>
      <c r="BP485" s="154"/>
      <c r="BQ485" s="154"/>
      <c r="BR485" s="154"/>
      <c r="BS485" s="154"/>
      <c r="BT485" s="154"/>
      <c r="BU485" s="154"/>
      <c r="BV485" s="154"/>
      <c r="BW485" s="154"/>
      <c r="BX485" s="154"/>
      <c r="BY485" s="154"/>
      <c r="BZ485" s="154"/>
      <c r="CA485" s="8"/>
      <c r="CB485" s="27" t="str">
        <f t="shared" si="55"/>
        <v>Riadok bude skrytý.</v>
      </c>
      <c r="CC485" s="31" t="s">
        <v>10</v>
      </c>
      <c r="CW485" s="3">
        <f t="shared" si="60"/>
        <v>0</v>
      </c>
      <c r="CX485" s="3">
        <f>+IF(SUM(CX486:CX495)=0,0,1)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>
      <c r="A486" s="7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7" t="str">
        <f t="shared" ref="AB486:AB495" si="65">IF(B486="","",ROUND(B486*M486,2))</f>
        <v/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8"/>
      <c r="AP486" s="158"/>
      <c r="AQ486" s="158"/>
      <c r="AR486" s="158"/>
      <c r="AS486" s="158"/>
      <c r="AT486" s="158"/>
      <c r="AU486" s="158"/>
      <c r="AV486" s="158"/>
      <c r="AW486" s="158"/>
      <c r="AX486" s="158"/>
      <c r="AY486" s="158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56"/>
      <c r="BN486" s="156"/>
      <c r="BO486" s="159" t="str">
        <f t="shared" ref="BO486:BO495" si="66">IF(AO486="","",ROUND(AO486*AZ486,2))</f>
        <v/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59"/>
      <c r="CA486" s="36"/>
      <c r="CB486" s="27" t="str">
        <f t="shared" si="55"/>
        <v>Riadok bude skrytý.</v>
      </c>
      <c r="CC486" s="31" t="s">
        <v>10</v>
      </c>
      <c r="CW486" s="3">
        <f t="shared" si="60"/>
        <v>0</v>
      </c>
      <c r="CX486" s="3">
        <f t="shared" ref="CX486:CX494" si="67">+IF(B486="",IF(M486="",IF(AO486="",IF(AZ486="",0,1),1),1),1)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>
      <c r="A487" s="7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7" t="str">
        <f t="shared" si="65"/>
        <v/>
      </c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6"/>
      <c r="BA487" s="156"/>
      <c r="BB487" s="156"/>
      <c r="BC487" s="156"/>
      <c r="BD487" s="156"/>
      <c r="BE487" s="156"/>
      <c r="BF487" s="156"/>
      <c r="BG487" s="156"/>
      <c r="BH487" s="156"/>
      <c r="BI487" s="156"/>
      <c r="BJ487" s="156"/>
      <c r="BK487" s="156"/>
      <c r="BL487" s="156"/>
      <c r="BM487" s="156"/>
      <c r="BN487" s="156"/>
      <c r="BO487" s="159" t="str">
        <f t="shared" si="66"/>
        <v/>
      </c>
      <c r="BP487" s="159"/>
      <c r="BQ487" s="159"/>
      <c r="BR487" s="159"/>
      <c r="BS487" s="159"/>
      <c r="BT487" s="159"/>
      <c r="BU487" s="159"/>
      <c r="BV487" s="159"/>
      <c r="BW487" s="159"/>
      <c r="BX487" s="159"/>
      <c r="BY487" s="159"/>
      <c r="BZ487" s="159"/>
      <c r="CA487" s="36"/>
      <c r="CB487" s="27" t="str">
        <f t="shared" si="55"/>
        <v>Riadok bude skrytý.</v>
      </c>
      <c r="CC487" s="31" t="s">
        <v>10</v>
      </c>
      <c r="CW487" s="3">
        <f t="shared" si="60"/>
        <v>0</v>
      </c>
      <c r="CX487" s="3">
        <f t="shared" si="67"/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>
      <c r="A488" s="7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7" t="str">
        <f t="shared" si="65"/>
        <v/>
      </c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6"/>
      <c r="BA488" s="156"/>
      <c r="BB488" s="156"/>
      <c r="BC488" s="156"/>
      <c r="BD488" s="156"/>
      <c r="BE488" s="156"/>
      <c r="BF488" s="156"/>
      <c r="BG488" s="156"/>
      <c r="BH488" s="156"/>
      <c r="BI488" s="156"/>
      <c r="BJ488" s="156"/>
      <c r="BK488" s="156"/>
      <c r="BL488" s="156"/>
      <c r="BM488" s="156"/>
      <c r="BN488" s="156"/>
      <c r="BO488" s="159" t="str">
        <f t="shared" si="66"/>
        <v/>
      </c>
      <c r="BP488" s="159"/>
      <c r="BQ488" s="159"/>
      <c r="BR488" s="159"/>
      <c r="BS488" s="159"/>
      <c r="BT488" s="159"/>
      <c r="BU488" s="159"/>
      <c r="BV488" s="159"/>
      <c r="BW488" s="159"/>
      <c r="BX488" s="159"/>
      <c r="BY488" s="159"/>
      <c r="BZ488" s="159"/>
      <c r="CA488" s="36"/>
      <c r="CB488" s="27" t="str">
        <f t="shared" si="55"/>
        <v>Riadok bude skrytý.</v>
      </c>
      <c r="CC488" s="31" t="s">
        <v>10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>
      <c r="A489" s="7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7" t="str">
        <f t="shared" si="65"/>
        <v/>
      </c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6"/>
      <c r="BA489" s="156"/>
      <c r="BB489" s="156"/>
      <c r="BC489" s="156"/>
      <c r="BD489" s="156"/>
      <c r="BE489" s="156"/>
      <c r="BF489" s="156"/>
      <c r="BG489" s="156"/>
      <c r="BH489" s="156"/>
      <c r="BI489" s="156"/>
      <c r="BJ489" s="156"/>
      <c r="BK489" s="156"/>
      <c r="BL489" s="156"/>
      <c r="BM489" s="156"/>
      <c r="BN489" s="156"/>
      <c r="BO489" s="159" t="str">
        <f t="shared" si="66"/>
        <v/>
      </c>
      <c r="BP489" s="159"/>
      <c r="BQ489" s="159"/>
      <c r="BR489" s="159"/>
      <c r="BS489" s="159"/>
      <c r="BT489" s="159"/>
      <c r="BU489" s="159"/>
      <c r="BV489" s="159"/>
      <c r="BW489" s="159"/>
      <c r="BX489" s="159"/>
      <c r="BY489" s="159"/>
      <c r="BZ489" s="159"/>
      <c r="CA489" s="36"/>
      <c r="CB489" s="27" t="str">
        <f t="shared" si="55"/>
        <v>Riadok bude skrytý.</v>
      </c>
      <c r="CC489" s="31" t="s">
        <v>10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>
      <c r="A490" s="7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7" t="str">
        <f t="shared" si="65"/>
        <v/>
      </c>
      <c r="AC490" s="157"/>
      <c r="AD490" s="157"/>
      <c r="AE490" s="157"/>
      <c r="AF490" s="157"/>
      <c r="AG490" s="157"/>
      <c r="AH490" s="157"/>
      <c r="AI490" s="157"/>
      <c r="AJ490" s="157"/>
      <c r="AK490" s="157"/>
      <c r="AL490" s="157"/>
      <c r="AM490" s="157"/>
      <c r="AN490" s="157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6"/>
      <c r="BA490" s="156"/>
      <c r="BB490" s="156"/>
      <c r="BC490" s="156"/>
      <c r="BD490" s="156"/>
      <c r="BE490" s="156"/>
      <c r="BF490" s="156"/>
      <c r="BG490" s="156"/>
      <c r="BH490" s="156"/>
      <c r="BI490" s="156"/>
      <c r="BJ490" s="156"/>
      <c r="BK490" s="156"/>
      <c r="BL490" s="156"/>
      <c r="BM490" s="156"/>
      <c r="BN490" s="156"/>
      <c r="BO490" s="159" t="str">
        <f t="shared" si="66"/>
        <v/>
      </c>
      <c r="BP490" s="159"/>
      <c r="BQ490" s="159"/>
      <c r="BR490" s="159"/>
      <c r="BS490" s="159"/>
      <c r="BT490" s="159"/>
      <c r="BU490" s="159"/>
      <c r="BV490" s="159"/>
      <c r="BW490" s="159"/>
      <c r="BX490" s="159"/>
      <c r="BY490" s="159"/>
      <c r="BZ490" s="159"/>
      <c r="CA490" s="36"/>
      <c r="CB490" s="27" t="str">
        <f t="shared" si="55"/>
        <v>Riadok bude skrytý.</v>
      </c>
      <c r="CC490" s="31" t="s">
        <v>10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>
      <c r="A491" s="7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7" t="str">
        <f t="shared" si="65"/>
        <v/>
      </c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6"/>
      <c r="BA491" s="156"/>
      <c r="BB491" s="156"/>
      <c r="BC491" s="156"/>
      <c r="BD491" s="156"/>
      <c r="BE491" s="156"/>
      <c r="BF491" s="156"/>
      <c r="BG491" s="156"/>
      <c r="BH491" s="156"/>
      <c r="BI491" s="156"/>
      <c r="BJ491" s="156"/>
      <c r="BK491" s="156"/>
      <c r="BL491" s="156"/>
      <c r="BM491" s="156"/>
      <c r="BN491" s="156"/>
      <c r="BO491" s="159" t="str">
        <f t="shared" si="66"/>
        <v/>
      </c>
      <c r="BP491" s="159"/>
      <c r="BQ491" s="159"/>
      <c r="BR491" s="159"/>
      <c r="BS491" s="159"/>
      <c r="BT491" s="159"/>
      <c r="BU491" s="159"/>
      <c r="BV491" s="159"/>
      <c r="BW491" s="159"/>
      <c r="BX491" s="159"/>
      <c r="BY491" s="159"/>
      <c r="BZ491" s="159"/>
      <c r="CA491" s="36"/>
      <c r="CB491" s="27" t="str">
        <f t="shared" si="55"/>
        <v>Riadok bude skrytý.</v>
      </c>
      <c r="CC491" s="31" t="s">
        <v>10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>
      <c r="A492" s="7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7" t="str">
        <f t="shared" si="65"/>
        <v/>
      </c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6"/>
      <c r="BN492" s="156"/>
      <c r="BO492" s="159" t="str">
        <f t="shared" si="66"/>
        <v/>
      </c>
      <c r="BP492" s="159"/>
      <c r="BQ492" s="159"/>
      <c r="BR492" s="159"/>
      <c r="BS492" s="159"/>
      <c r="BT492" s="159"/>
      <c r="BU492" s="159"/>
      <c r="BV492" s="159"/>
      <c r="BW492" s="159"/>
      <c r="BX492" s="159"/>
      <c r="BY492" s="159"/>
      <c r="BZ492" s="159"/>
      <c r="CA492" s="36"/>
      <c r="CB492" s="27" t="str">
        <f t="shared" si="55"/>
        <v>Riadok bude skrytý.</v>
      </c>
      <c r="CC492" s="31" t="s">
        <v>10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>
      <c r="A493" s="7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7" t="str">
        <f t="shared" si="65"/>
        <v/>
      </c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6"/>
      <c r="BN493" s="156"/>
      <c r="BO493" s="159" t="str">
        <f t="shared" si="66"/>
        <v/>
      </c>
      <c r="BP493" s="159"/>
      <c r="BQ493" s="159"/>
      <c r="BR493" s="159"/>
      <c r="BS493" s="159"/>
      <c r="BT493" s="159"/>
      <c r="BU493" s="159"/>
      <c r="BV493" s="159"/>
      <c r="BW493" s="159"/>
      <c r="BX493" s="159"/>
      <c r="BY493" s="159"/>
      <c r="BZ493" s="159"/>
      <c r="CA493" s="36"/>
      <c r="CB493" s="27" t="str">
        <f t="shared" si="55"/>
        <v>Riadok bude skrytý.</v>
      </c>
      <c r="CC493" s="31" t="s">
        <v>10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idden="1">
      <c r="A494" s="7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7" t="str">
        <f t="shared" si="65"/>
        <v/>
      </c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6"/>
      <c r="BN494" s="156"/>
      <c r="BO494" s="159" t="str">
        <f t="shared" si="66"/>
        <v/>
      </c>
      <c r="BP494" s="159"/>
      <c r="BQ494" s="159"/>
      <c r="BR494" s="159"/>
      <c r="BS494" s="159"/>
      <c r="BT494" s="159"/>
      <c r="BU494" s="159"/>
      <c r="BV494" s="159"/>
      <c r="BW494" s="159"/>
      <c r="BX494" s="159"/>
      <c r="BY494" s="159"/>
      <c r="BZ494" s="159"/>
      <c r="CA494" s="36"/>
      <c r="CB494" s="27" t="str">
        <f t="shared" si="55"/>
        <v>Riadok bude skrytý.</v>
      </c>
      <c r="CC494" s="31" t="s">
        <v>10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>
      <c r="A495" s="7"/>
      <c r="B495" s="160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2" t="str">
        <f t="shared" si="65"/>
        <v/>
      </c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1"/>
      <c r="BN495" s="161"/>
      <c r="BO495" s="164" t="str">
        <f t="shared" si="66"/>
        <v/>
      </c>
      <c r="BP495" s="164"/>
      <c r="BQ495" s="164"/>
      <c r="BR495" s="164"/>
      <c r="BS495" s="164"/>
      <c r="BT495" s="164"/>
      <c r="BU495" s="164"/>
      <c r="BV495" s="164"/>
      <c r="BW495" s="164"/>
      <c r="BX495" s="164"/>
      <c r="BY495" s="164"/>
      <c r="BZ495" s="164"/>
      <c r="CA495" s="36"/>
      <c r="CB495" s="27" t="str">
        <f t="shared" si="55"/>
        <v>Riadok bude skrytý.</v>
      </c>
      <c r="CC495" s="31" t="s">
        <v>10</v>
      </c>
      <c r="CW495" s="3">
        <f t="shared" si="60"/>
        <v>0</v>
      </c>
      <c r="CX495" s="3">
        <f>+IF(SUM(CX486:CX494)=0,0,1)</f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>
      <c r="A496" s="7"/>
      <c r="B496" s="139" t="s">
        <v>145</v>
      </c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39"/>
      <c r="BA496" s="139"/>
      <c r="BB496" s="139"/>
      <c r="BC496" s="139"/>
      <c r="BD496" s="139"/>
      <c r="BE496" s="139"/>
      <c r="BF496" s="139"/>
      <c r="BG496" s="139"/>
      <c r="BH496" s="139"/>
      <c r="BI496" s="139"/>
      <c r="BJ496" s="139"/>
      <c r="BK496" s="139"/>
      <c r="BL496" s="139"/>
      <c r="BM496" s="139"/>
      <c r="BN496" s="139"/>
      <c r="BO496" s="139"/>
      <c r="BP496" s="139"/>
      <c r="BQ496" s="139"/>
      <c r="BR496" s="139"/>
      <c r="BS496" s="139"/>
      <c r="BT496" s="139"/>
      <c r="BU496" s="139"/>
      <c r="BV496" s="139"/>
      <c r="BW496" s="139"/>
      <c r="BX496" s="139"/>
      <c r="BY496" s="139"/>
      <c r="BZ496" s="139"/>
      <c r="CA496" s="12" t="s">
        <v>4</v>
      </c>
      <c r="CB496" s="27" t="str">
        <f t="shared" si="55"/>
        <v>Riadok bude skrytý.</v>
      </c>
      <c r="CC496" s="31" t="s">
        <v>10</v>
      </c>
      <c r="CF496" s="38"/>
      <c r="CW496" s="3">
        <f t="shared" ref="CW496:CW507" si="68">+IF($J$435="neeviduje",0,1)</f>
        <v>0</v>
      </c>
      <c r="CX496" s="3">
        <f>+IF(SUM(CX498:CX507)=0,0,1)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>
      <c r="A497" s="7"/>
      <c r="B497" s="165" t="s">
        <v>136</v>
      </c>
      <c r="C497" s="165"/>
      <c r="D497" s="165"/>
      <c r="E497" s="165"/>
      <c r="F497" s="165"/>
      <c r="G497" s="165"/>
      <c r="H497" s="165"/>
      <c r="I497" s="165"/>
      <c r="J497" s="165"/>
      <c r="K497" s="165"/>
      <c r="L497" s="165"/>
      <c r="M497" s="166" t="s">
        <v>137</v>
      </c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7" t="s">
        <v>146</v>
      </c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42" t="s">
        <v>138</v>
      </c>
      <c r="AL497" s="142"/>
      <c r="AM497" s="142"/>
      <c r="AN497" s="142"/>
      <c r="AO497" s="142"/>
      <c r="AP497" s="142"/>
      <c r="AQ497" s="142"/>
      <c r="AR497" s="142"/>
      <c r="AS497" s="142"/>
      <c r="AT497" s="142"/>
      <c r="AU497" s="142"/>
      <c r="AV497" s="142"/>
      <c r="AW497" s="142" t="s">
        <v>139</v>
      </c>
      <c r="AX497" s="142"/>
      <c r="AY497" s="142"/>
      <c r="AZ497" s="142"/>
      <c r="BA497" s="142"/>
      <c r="BB497" s="142"/>
      <c r="BC497" s="142"/>
      <c r="BD497" s="142"/>
      <c r="BE497" s="142"/>
      <c r="BF497" s="142"/>
      <c r="BG497" s="142"/>
      <c r="BH497" s="142"/>
      <c r="BI497" s="142"/>
      <c r="BJ497" s="142"/>
      <c r="BK497" s="142"/>
      <c r="BL497" s="142"/>
      <c r="BM497" s="142"/>
      <c r="BN497" s="142"/>
      <c r="BO497" s="143" t="s">
        <v>140</v>
      </c>
      <c r="BP497" s="143"/>
      <c r="BQ497" s="143"/>
      <c r="BR497" s="143"/>
      <c r="BS497" s="143"/>
      <c r="BT497" s="143"/>
      <c r="BU497" s="143"/>
      <c r="BV497" s="143"/>
      <c r="BW497" s="143"/>
      <c r="BX497" s="143"/>
      <c r="BY497" s="143"/>
      <c r="BZ497" s="143"/>
      <c r="CA497" s="8"/>
      <c r="CB497" s="27" t="str">
        <f t="shared" si="55"/>
        <v>Riadok bude skrytý.</v>
      </c>
      <c r="CC497" s="31" t="s">
        <v>10</v>
      </c>
      <c r="CW497" s="3">
        <f t="shared" si="68"/>
        <v>0</v>
      </c>
      <c r="CX497" s="3">
        <f>+IF(SUM(CX498:CX507)=0,0,1)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>
      <c r="A498" s="7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57" t="str">
        <f t="shared" ref="AK498:AK507" si="69">IF(B498*M498=0,"",B498*M498)</f>
        <v/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7"/>
      <c r="BN498" s="147"/>
      <c r="BO498" s="148" t="str">
        <f t="shared" ref="BO498:BO507" si="70">+IF(AK498="","",IF(AW498="","",IF(ROUND(AK498/AW498,4)&gt;100%,"chyba",ROUND(AK498/AW498,4))))</f>
        <v/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49"/>
      <c r="CB498" s="27" t="str">
        <f t="shared" si="55"/>
        <v>Riadok bude skrytý.</v>
      </c>
      <c r="CC498" s="31" t="s">
        <v>10</v>
      </c>
      <c r="CW498" s="3">
        <f t="shared" si="68"/>
        <v>0</v>
      </c>
      <c r="CX498" s="3">
        <f t="shared" ref="CX498:CX506" si="71">+IF(B498="",IF(M498="",IF(X498="",IF(AW498="",0,1),1),1),1)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>
      <c r="A499" s="7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57" t="str">
        <f t="shared" si="69"/>
        <v/>
      </c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8" t="str">
        <f t="shared" si="70"/>
        <v/>
      </c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49"/>
      <c r="CB499" s="27" t="str">
        <f t="shared" si="55"/>
        <v>Riadok bude skrytý.</v>
      </c>
      <c r="CC499" s="31" t="s">
        <v>10</v>
      </c>
      <c r="CW499" s="3">
        <f t="shared" si="68"/>
        <v>0</v>
      </c>
      <c r="CX499" s="3">
        <f t="shared" si="71"/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>
      <c r="A500" s="7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57" t="str">
        <f t="shared" si="69"/>
        <v/>
      </c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8" t="str">
        <f t="shared" si="70"/>
        <v/>
      </c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49"/>
      <c r="CB500" s="27" t="str">
        <f t="shared" si="55"/>
        <v>Riadok bude skrytý.</v>
      </c>
      <c r="CC500" s="31" t="s">
        <v>10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ref="DA500:DA507" si="72">+IF(CW500*CX500=0,0,IF(CZ500=0,0,1))</f>
        <v>0</v>
      </c>
      <c r="DZ500" s="10"/>
    </row>
    <row r="501" spans="1:130" hidden="1">
      <c r="A501" s="7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57" t="str">
        <f t="shared" si="69"/>
        <v/>
      </c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8" t="str">
        <f t="shared" si="70"/>
        <v/>
      </c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49"/>
      <c r="CB501" s="27" t="str">
        <f t="shared" si="55"/>
        <v>Riadok bude skrytý.</v>
      </c>
      <c r="CC501" s="31" t="s">
        <v>10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si="72"/>
        <v>0</v>
      </c>
      <c r="DZ501" s="10"/>
    </row>
    <row r="502" spans="1:130" hidden="1">
      <c r="A502" s="7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57" t="str">
        <f t="shared" si="69"/>
        <v/>
      </c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8" t="str">
        <f t="shared" si="70"/>
        <v/>
      </c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49"/>
      <c r="CB502" s="27" t="str">
        <f t="shared" si="55"/>
        <v>Riadok bude skrytý.</v>
      </c>
      <c r="CC502" s="31" t="s">
        <v>10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>
      <c r="A503" s="7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57" t="str">
        <f t="shared" si="69"/>
        <v/>
      </c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8" t="str">
        <f t="shared" si="70"/>
        <v/>
      </c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49"/>
      <c r="CB503" s="27" t="str">
        <f t="shared" si="55"/>
        <v>Riadok bude skrytý.</v>
      </c>
      <c r="CC503" s="31" t="s">
        <v>10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>
      <c r="A504" s="7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57" t="str">
        <f t="shared" si="69"/>
        <v/>
      </c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8" t="str">
        <f t="shared" si="70"/>
        <v/>
      </c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49"/>
      <c r="CB504" s="27" t="str">
        <f t="shared" si="55"/>
        <v>Riadok bude skrytý.</v>
      </c>
      <c r="CC504" s="31" t="s">
        <v>10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>
      <c r="A505" s="7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57" t="str">
        <f t="shared" si="69"/>
        <v/>
      </c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8" t="str">
        <f t="shared" si="70"/>
        <v/>
      </c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49"/>
      <c r="CB505" s="27" t="str">
        <f t="shared" si="55"/>
        <v>Riadok bude skrytý.</v>
      </c>
      <c r="CC505" s="31" t="s">
        <v>10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>
      <c r="A506" s="7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57" t="str">
        <f t="shared" si="69"/>
        <v/>
      </c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8" t="str">
        <f t="shared" si="70"/>
        <v/>
      </c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49"/>
      <c r="CB506" s="27" t="str">
        <f t="shared" si="55"/>
        <v>Riadok bude skrytý.</v>
      </c>
      <c r="CC506" s="31" t="s">
        <v>10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>
      <c r="A507" s="7"/>
      <c r="B507" s="160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9"/>
      <c r="Y507" s="169"/>
      <c r="Z507" s="169"/>
      <c r="AA507" s="169"/>
      <c r="AB507" s="169"/>
      <c r="AC507" s="169"/>
      <c r="AD507" s="169"/>
      <c r="AE507" s="169"/>
      <c r="AF507" s="169"/>
      <c r="AG507" s="169"/>
      <c r="AH507" s="169"/>
      <c r="AI507" s="169"/>
      <c r="AJ507" s="169"/>
      <c r="AK507" s="162" t="str">
        <f t="shared" si="69"/>
        <v/>
      </c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2"/>
      <c r="AV507" s="162"/>
      <c r="AW507" s="152"/>
      <c r="AX507" s="152"/>
      <c r="AY507" s="152"/>
      <c r="AZ507" s="152"/>
      <c r="BA507" s="152"/>
      <c r="BB507" s="152"/>
      <c r="BC507" s="152"/>
      <c r="BD507" s="152"/>
      <c r="BE507" s="152"/>
      <c r="BF507" s="152"/>
      <c r="BG507" s="152"/>
      <c r="BH507" s="152"/>
      <c r="BI507" s="152"/>
      <c r="BJ507" s="152"/>
      <c r="BK507" s="152"/>
      <c r="BL507" s="152"/>
      <c r="BM507" s="152"/>
      <c r="BN507" s="152"/>
      <c r="BO507" s="153" t="str">
        <f t="shared" si="70"/>
        <v/>
      </c>
      <c r="BP507" s="153"/>
      <c r="BQ507" s="153"/>
      <c r="BR507" s="153"/>
      <c r="BS507" s="153"/>
      <c r="BT507" s="153"/>
      <c r="BU507" s="153"/>
      <c r="BV507" s="153"/>
      <c r="BW507" s="153"/>
      <c r="BX507" s="153"/>
      <c r="BY507" s="153"/>
      <c r="BZ507" s="153"/>
      <c r="CA507" s="49"/>
      <c r="CB507" s="27" t="str">
        <f t="shared" si="55"/>
        <v>Riadok bude skrytý.</v>
      </c>
      <c r="CC507" s="31" t="s">
        <v>10</v>
      </c>
      <c r="CW507" s="3">
        <f t="shared" si="68"/>
        <v>0</v>
      </c>
      <c r="CX507" s="3">
        <f>+IF(SUM(CX498:CX506)=0,0,1)</f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>
      <c r="A508" s="7"/>
      <c r="CA508" s="49"/>
      <c r="CB508" s="27" t="str">
        <f t="shared" si="55"/>
        <v>Riadok bude skrytý.</v>
      </c>
      <c r="CC508" s="31" t="s">
        <v>10</v>
      </c>
      <c r="CW508" s="3">
        <f>+IF(CW511+CW550+CW571+CW593=0,0,1)</f>
        <v>0</v>
      </c>
      <c r="CZ508" s="3">
        <f t="shared" si="56"/>
        <v>1</v>
      </c>
      <c r="DA508" s="3">
        <f>+IF(CW508+CX508+CY508=0,0,IF(CZ508=0,0,1))</f>
        <v>0</v>
      </c>
      <c r="DZ508" s="10"/>
    </row>
    <row r="509" spans="1:130" hidden="1">
      <c r="A509" s="7"/>
      <c r="B509" s="30" t="s">
        <v>147</v>
      </c>
      <c r="C509" s="34"/>
      <c r="D509" s="34"/>
      <c r="E509" s="34"/>
      <c r="F509" s="34"/>
      <c r="CA509" s="36" t="s">
        <v>4</v>
      </c>
      <c r="CB509" s="27" t="str">
        <f t="shared" si="55"/>
        <v>Riadok bude skrytý.</v>
      </c>
      <c r="CC509" s="31" t="s">
        <v>10</v>
      </c>
      <c r="CW509" s="3">
        <f>+IF(CW511+CW550+CW571+CW593=0,0,1)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>
      <c r="A510" s="7"/>
      <c r="CA510" s="8"/>
      <c r="CB510" s="27" t="str">
        <f t="shared" si="55"/>
        <v>Riadok bude skrytý.</v>
      </c>
      <c r="CC510" s="31" t="s">
        <v>10</v>
      </c>
      <c r="CW510" s="3">
        <f>+IF(CW511+CW550+CW571+CW593=0,0,1)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>
      <c r="A511" s="7"/>
      <c r="B511" s="34" t="s">
        <v>108</v>
      </c>
      <c r="C511" s="34"/>
      <c r="D511" s="34"/>
      <c r="E511" s="34"/>
      <c r="F511" s="34"/>
      <c r="G511" s="34"/>
      <c r="H511" s="34"/>
      <c r="I511" s="34"/>
      <c r="J511" s="73" t="s">
        <v>109</v>
      </c>
      <c r="K511" s="73"/>
      <c r="L511" s="73"/>
      <c r="M511" s="73"/>
      <c r="N511" s="73"/>
      <c r="O511" s="73"/>
      <c r="P511" s="73"/>
      <c r="Q511" s="73"/>
      <c r="R511" s="1" t="s">
        <v>148</v>
      </c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CA511" s="36"/>
      <c r="CB511" s="27" t="str">
        <f t="shared" si="55"/>
        <v>Riadok bude skrytý.</v>
      </c>
      <c r="CC511" s="31" t="s">
        <v>10</v>
      </c>
      <c r="CF511" s="38"/>
      <c r="CW511" s="3">
        <f t="shared" ref="CW511:CW549" si="73">+IF($J$511="neeviduje",0,1)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>
      <c r="A512" s="7"/>
      <c r="B512" s="1" t="str">
        <f>+IF(J511="neeviduje","","K finančným povinnostiam, ktoré sa neuvádzajú v súvahe Spoločnosť uvádza:")</f>
        <v/>
      </c>
      <c r="CA512" s="36"/>
      <c r="CB512" s="27" t="str">
        <f t="shared" si="55"/>
        <v>Riadok bude skrytý.</v>
      </c>
      <c r="CC512" s="31" t="s">
        <v>10</v>
      </c>
      <c r="CW512" s="3">
        <f t="shared" si="73"/>
        <v>0</v>
      </c>
      <c r="CX512" s="3">
        <f>+IF(SUM(CX513:CX532)=0,0,1)</f>
        <v>0</v>
      </c>
      <c r="CZ512" s="3">
        <f t="shared" si="56"/>
        <v>1</v>
      </c>
      <c r="DA512" s="39">
        <f t="shared" ref="DA512:DA549" si="74">+IF(CW512*CX512=0,0,IF(CZ512=0,0,1))</f>
        <v>0</v>
      </c>
      <c r="DZ512" s="10"/>
    </row>
    <row r="513" spans="1:130" hidden="1">
      <c r="A513" s="7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36"/>
      <c r="CB513" s="27" t="str">
        <f t="shared" si="55"/>
        <v>Riadok bude skrytý.</v>
      </c>
      <c r="CC513" s="31" t="s">
        <v>10</v>
      </c>
      <c r="CW513" s="3">
        <f t="shared" si="73"/>
        <v>0</v>
      </c>
      <c r="CX513" s="3">
        <f t="shared" ref="CX513:CX532" si="75">+IF(B513="",0,1)</f>
        <v>0</v>
      </c>
      <c r="CZ513" s="3">
        <f t="shared" si="56"/>
        <v>1</v>
      </c>
      <c r="DA513" s="39">
        <f t="shared" si="74"/>
        <v>0</v>
      </c>
      <c r="DZ513" s="10"/>
    </row>
    <row r="514" spans="1:130" hidden="1">
      <c r="A514" s="7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36"/>
      <c r="CB514" s="27" t="str">
        <f t="shared" si="55"/>
        <v>Riadok bude skrytý.</v>
      </c>
      <c r="CC514" s="31" t="s">
        <v>10</v>
      </c>
      <c r="CW514" s="3">
        <f t="shared" si="73"/>
        <v>0</v>
      </c>
      <c r="CX514" s="3">
        <f t="shared" si="75"/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>
      <c r="A515" s="7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36"/>
      <c r="CB515" s="27" t="str">
        <f t="shared" si="55"/>
        <v>Riadok bude skrytý.</v>
      </c>
      <c r="CC515" s="31" t="s">
        <v>10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>
      <c r="A516" s="7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36"/>
      <c r="CB516" s="27" t="str">
        <f t="shared" ref="CB516:CB579" si="76">+IF(DA516=0,"Riadok bude skrytý.","Riadok bude vidieť.")</f>
        <v>Riadok bude skrytý.</v>
      </c>
      <c r="CC516" s="31" t="s">
        <v>10</v>
      </c>
      <c r="CW516" s="3">
        <f t="shared" si="73"/>
        <v>0</v>
      </c>
      <c r="CX516" s="3">
        <f t="shared" si="75"/>
        <v>0</v>
      </c>
      <c r="CZ516" s="3">
        <f t="shared" ref="CZ516:CZ579" si="77">IF(CC516="",1,IF(CC516="Chcem skryť riadok.",0,1))</f>
        <v>1</v>
      </c>
      <c r="DA516" s="39">
        <f t="shared" si="74"/>
        <v>0</v>
      </c>
      <c r="DZ516" s="10"/>
    </row>
    <row r="517" spans="1:130" hidden="1">
      <c r="A517" s="7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36"/>
      <c r="CB517" s="27" t="str">
        <f t="shared" si="76"/>
        <v>Riadok bude skrytý.</v>
      </c>
      <c r="CC517" s="31" t="s">
        <v>10</v>
      </c>
      <c r="CW517" s="3">
        <f t="shared" si="73"/>
        <v>0</v>
      </c>
      <c r="CX517" s="3">
        <f t="shared" si="75"/>
        <v>0</v>
      </c>
      <c r="CZ517" s="3">
        <f t="shared" si="77"/>
        <v>1</v>
      </c>
      <c r="DA517" s="39">
        <f t="shared" si="74"/>
        <v>0</v>
      </c>
      <c r="DZ517" s="10"/>
    </row>
    <row r="518" spans="1:130" hidden="1">
      <c r="A518" s="7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36"/>
      <c r="CB518" s="27" t="str">
        <f t="shared" si="76"/>
        <v>Riadok bude skrytý.</v>
      </c>
      <c r="CC518" s="31" t="s">
        <v>10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>
      <c r="A519" s="7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36"/>
      <c r="CB519" s="27" t="str">
        <f t="shared" si="76"/>
        <v>Riadok bude skrytý.</v>
      </c>
      <c r="CC519" s="31" t="s">
        <v>10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>
      <c r="A520" s="7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36"/>
      <c r="CB520" s="27" t="str">
        <f t="shared" si="76"/>
        <v>Riadok bude skrytý.</v>
      </c>
      <c r="CC520" s="31" t="s">
        <v>10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>
      <c r="A521" s="7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36"/>
      <c r="CB521" s="27" t="str">
        <f t="shared" si="76"/>
        <v>Riadok bude skrytý.</v>
      </c>
      <c r="CC521" s="31" t="s">
        <v>10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>
      <c r="A522" s="7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36"/>
      <c r="CB522" s="27" t="str">
        <f t="shared" si="76"/>
        <v>Riadok bude skrytý.</v>
      </c>
      <c r="CC522" s="31" t="s">
        <v>10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>
      <c r="A523" s="7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36"/>
      <c r="CB523" s="27" t="str">
        <f t="shared" si="76"/>
        <v>Riadok bude skrytý.</v>
      </c>
      <c r="CC523" s="31" t="s">
        <v>10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>
      <c r="A524" s="7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8"/>
      <c r="CB524" s="27" t="str">
        <f t="shared" si="76"/>
        <v>Riadok bude skrytý.</v>
      </c>
      <c r="CC524" s="31" t="s">
        <v>10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>
      <c r="A525" s="7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12"/>
      <c r="CB525" s="27" t="str">
        <f t="shared" si="76"/>
        <v>Riadok bude skrytý.</v>
      </c>
      <c r="CC525" s="31" t="s">
        <v>10</v>
      </c>
      <c r="CF525" s="38"/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>
      <c r="A526" s="7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36"/>
      <c r="CB526" s="27" t="str">
        <f t="shared" si="76"/>
        <v>Riadok bude skrytý.</v>
      </c>
      <c r="CC526" s="31" t="s">
        <v>10</v>
      </c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>
      <c r="A527" s="7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36"/>
      <c r="CB527" s="27" t="str">
        <f t="shared" si="76"/>
        <v>Riadok bude skrytý.</v>
      </c>
      <c r="CC527" s="31" t="s">
        <v>10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>
      <c r="A528" s="7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36"/>
      <c r="CB528" s="27" t="str">
        <f t="shared" si="76"/>
        <v>Riadok bude skrytý.</v>
      </c>
      <c r="CC528" s="31" t="s">
        <v>10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>
      <c r="A529" s="7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36"/>
      <c r="CB529" s="27" t="str">
        <f t="shared" si="76"/>
        <v>Riadok bude skrytý.</v>
      </c>
      <c r="CC529" s="31" t="s">
        <v>10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>
      <c r="A530" s="7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36"/>
      <c r="CB530" s="27" t="str">
        <f t="shared" si="76"/>
        <v>Riadok bude skrytý.</v>
      </c>
      <c r="CC530" s="31" t="s">
        <v>10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>
      <c r="A531" s="7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36"/>
      <c r="CB531" s="27" t="str">
        <f t="shared" si="76"/>
        <v>Riadok bude skrytý.</v>
      </c>
      <c r="CC531" s="31" t="s">
        <v>10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>
      <c r="A532" s="7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36"/>
      <c r="CB532" s="27" t="str">
        <f t="shared" si="76"/>
        <v>Riadok bude skrytý.</v>
      </c>
      <c r="CC532" s="31" t="s">
        <v>10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>
      <c r="A533" s="7"/>
      <c r="CA533" s="36"/>
      <c r="CB533" s="27" t="str">
        <f t="shared" si="76"/>
        <v>Riadok bude skrytý.</v>
      </c>
      <c r="CC533" s="31" t="s">
        <v>10</v>
      </c>
      <c r="CW533" s="3">
        <f t="shared" si="73"/>
        <v>0</v>
      </c>
      <c r="CX533" s="3">
        <f>+IF(SUM(CX539:CX548)=0,0,1)</f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>
      <c r="A534" s="7"/>
      <c r="B534" s="1" t="s">
        <v>149</v>
      </c>
      <c r="CA534" s="12" t="s">
        <v>4</v>
      </c>
      <c r="CB534" s="27" t="str">
        <f t="shared" si="76"/>
        <v>Riadok bude skrytý.</v>
      </c>
      <c r="CC534" s="31" t="s">
        <v>10</v>
      </c>
      <c r="CW534" s="3">
        <f t="shared" si="73"/>
        <v>0</v>
      </c>
      <c r="CX534" s="3">
        <f>+IF(SUM(CX539:CX548)=0,0,1)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>
      <c r="A535" s="7"/>
      <c r="B535" s="1" t="s">
        <v>150</v>
      </c>
      <c r="CA535" s="36"/>
      <c r="CB535" s="27" t="str">
        <f t="shared" si="76"/>
        <v>Riadok bude skrytý.</v>
      </c>
      <c r="CC535" s="31" t="s">
        <v>10</v>
      </c>
      <c r="CW535" s="3">
        <f t="shared" si="73"/>
        <v>0</v>
      </c>
      <c r="CX535" s="3">
        <f>+IF(SUM(CX539:CX548)=0,0,1)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>
      <c r="A536" s="7"/>
      <c r="CA536" s="36"/>
      <c r="CB536" s="27" t="str">
        <f t="shared" si="76"/>
        <v>Riadok bude skrytý.</v>
      </c>
      <c r="CC536" s="31" t="s">
        <v>10</v>
      </c>
      <c r="CW536" s="3">
        <f t="shared" si="73"/>
        <v>0</v>
      </c>
      <c r="CX536" s="3">
        <f>+IF(SUM(CX539:CX548)=0,0,1)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t="15" hidden="1" customHeight="1">
      <c r="A537" s="7"/>
      <c r="B537" s="170" t="s">
        <v>151</v>
      </c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  <c r="V537" s="170"/>
      <c r="W537" s="170"/>
      <c r="X537" s="170"/>
      <c r="Y537" s="170"/>
      <c r="Z537" s="170"/>
      <c r="AA537" s="170"/>
      <c r="AB537" s="170"/>
      <c r="AC537" s="170"/>
      <c r="AD537" s="170"/>
      <c r="AE537" s="170"/>
      <c r="AF537" s="170"/>
      <c r="AG537" s="170"/>
      <c r="AH537" s="170"/>
      <c r="AI537" s="170"/>
      <c r="AJ537" s="170"/>
      <c r="AK537" s="170"/>
      <c r="AL537" s="170"/>
      <c r="AM537" s="170"/>
      <c r="AN537" s="170"/>
      <c r="AO537" s="170"/>
      <c r="AP537" s="170"/>
      <c r="AQ537" s="170"/>
      <c r="AR537" s="171" t="s">
        <v>152</v>
      </c>
      <c r="AS537" s="171"/>
      <c r="AT537" s="171"/>
      <c r="AU537" s="171"/>
      <c r="AV537" s="171"/>
      <c r="AW537" s="171"/>
      <c r="AX537" s="171"/>
      <c r="AY537" s="171"/>
      <c r="AZ537" s="171"/>
      <c r="BA537" s="171"/>
      <c r="BB537" s="171"/>
      <c r="BC537" s="171"/>
      <c r="BD537" s="171"/>
      <c r="BE537" s="171"/>
      <c r="BF537" s="171"/>
      <c r="BG537" s="171"/>
      <c r="BH537" s="171"/>
      <c r="BI537" s="171"/>
      <c r="BJ537" s="171"/>
      <c r="BK537" s="171"/>
      <c r="BL537" s="171"/>
      <c r="BM537" s="171"/>
      <c r="BN537" s="171"/>
      <c r="BO537" s="171"/>
      <c r="BP537" s="171"/>
      <c r="BQ537" s="171"/>
      <c r="BR537" s="171"/>
      <c r="BS537" s="171"/>
      <c r="BT537" s="171"/>
      <c r="BU537" s="171"/>
      <c r="BV537" s="171"/>
      <c r="BW537" s="171"/>
      <c r="BX537" s="171"/>
      <c r="BY537" s="171"/>
      <c r="BZ537" s="171"/>
      <c r="CA537" s="12" t="s">
        <v>4</v>
      </c>
      <c r="CB537" s="27" t="str">
        <f t="shared" si="76"/>
        <v>Riadok bude skrytý.</v>
      </c>
      <c r="CC537" s="31" t="s">
        <v>10</v>
      </c>
      <c r="CW537" s="3">
        <f t="shared" si="73"/>
        <v>0</v>
      </c>
      <c r="CX537" s="3">
        <f>+IF(SUM(CX539:CX548)=0,0,1)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idden="1">
      <c r="A538" s="7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  <c r="V538" s="170"/>
      <c r="W538" s="170"/>
      <c r="X538" s="170"/>
      <c r="Y538" s="170"/>
      <c r="Z538" s="170"/>
      <c r="AA538" s="170"/>
      <c r="AB538" s="170"/>
      <c r="AC538" s="170"/>
      <c r="AD538" s="170"/>
      <c r="AE538" s="170"/>
      <c r="AF538" s="170"/>
      <c r="AG538" s="170"/>
      <c r="AH538" s="170"/>
      <c r="AI538" s="170"/>
      <c r="AJ538" s="170"/>
      <c r="AK538" s="170"/>
      <c r="AL538" s="170"/>
      <c r="AM538" s="170"/>
      <c r="AN538" s="170"/>
      <c r="AO538" s="170"/>
      <c r="AP538" s="170"/>
      <c r="AQ538" s="170"/>
      <c r="AR538" s="171"/>
      <c r="AS538" s="171"/>
      <c r="AT538" s="171"/>
      <c r="AU538" s="171"/>
      <c r="AV538" s="171"/>
      <c r="AW538" s="171"/>
      <c r="AX538" s="171"/>
      <c r="AY538" s="171"/>
      <c r="AZ538" s="171"/>
      <c r="BA538" s="171"/>
      <c r="BB538" s="171"/>
      <c r="BC538" s="171"/>
      <c r="BD538" s="171"/>
      <c r="BE538" s="171"/>
      <c r="BF538" s="171"/>
      <c r="BG538" s="171"/>
      <c r="BH538" s="171"/>
      <c r="BI538" s="171"/>
      <c r="BJ538" s="171"/>
      <c r="BK538" s="171"/>
      <c r="BL538" s="171"/>
      <c r="BM538" s="171"/>
      <c r="BN538" s="171"/>
      <c r="BO538" s="171"/>
      <c r="BP538" s="171"/>
      <c r="BQ538" s="171"/>
      <c r="BR538" s="171"/>
      <c r="BS538" s="171"/>
      <c r="BT538" s="171"/>
      <c r="BU538" s="171"/>
      <c r="BV538" s="171"/>
      <c r="BW538" s="171"/>
      <c r="BX538" s="171"/>
      <c r="BY538" s="171"/>
      <c r="BZ538" s="171"/>
      <c r="CA538" s="8"/>
      <c r="CB538" s="27" t="str">
        <f t="shared" si="76"/>
        <v>Riadok bude skrytý.</v>
      </c>
      <c r="CC538" s="31" t="s">
        <v>10</v>
      </c>
      <c r="CW538" s="3">
        <f t="shared" si="73"/>
        <v>0</v>
      </c>
      <c r="CX538" s="3">
        <f>+IF(SUM(CX539:CX548)=0,0,1)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t="15" hidden="1" customHeight="1">
      <c r="A539" s="7"/>
      <c r="B539" s="172" t="s">
        <v>153</v>
      </c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18"/>
      <c r="AS539" s="118"/>
      <c r="AT539" s="118"/>
      <c r="AU539" s="118"/>
      <c r="AV539" s="118"/>
      <c r="AW539" s="118"/>
      <c r="AX539" s="118"/>
      <c r="AY539" s="118"/>
      <c r="AZ539" s="118"/>
      <c r="BA539" s="118"/>
      <c r="BB539" s="118"/>
      <c r="BC539" s="118"/>
      <c r="BD539" s="118"/>
      <c r="BE539" s="118"/>
      <c r="BF539" s="118"/>
      <c r="BG539" s="118"/>
      <c r="BH539" s="118"/>
      <c r="BI539" s="118"/>
      <c r="BJ539" s="118"/>
      <c r="BK539" s="118"/>
      <c r="BL539" s="118"/>
      <c r="BM539" s="118"/>
      <c r="BN539" s="118"/>
      <c r="BO539" s="118"/>
      <c r="BP539" s="118"/>
      <c r="BQ539" s="118"/>
      <c r="BR539" s="118"/>
      <c r="BS539" s="118"/>
      <c r="BT539" s="118"/>
      <c r="BU539" s="118"/>
      <c r="BV539" s="118"/>
      <c r="BW539" s="118"/>
      <c r="BX539" s="118"/>
      <c r="BY539" s="118"/>
      <c r="BZ539" s="118"/>
      <c r="CA539" s="12"/>
      <c r="CB539" s="27" t="str">
        <f t="shared" si="76"/>
        <v>Riadok bude skrytý.</v>
      </c>
      <c r="CC539" s="31" t="s">
        <v>10</v>
      </c>
      <c r="CF539" s="38"/>
      <c r="CW539" s="3">
        <f t="shared" si="73"/>
        <v>0</v>
      </c>
      <c r="CX539" s="3">
        <f>+IF(AR539="",0,1)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>
      <c r="A540" s="7"/>
      <c r="B540" s="173" t="s">
        <v>154</v>
      </c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  <c r="AA540" s="173"/>
      <c r="AB540" s="173"/>
      <c r="AC540" s="173"/>
      <c r="AD540" s="173"/>
      <c r="AE540" s="173"/>
      <c r="AF540" s="173"/>
      <c r="AG540" s="173"/>
      <c r="AH540" s="173"/>
      <c r="AI540" s="173"/>
      <c r="AJ540" s="173"/>
      <c r="AK540" s="173"/>
      <c r="AL540" s="173"/>
      <c r="AM540" s="173"/>
      <c r="AN540" s="173"/>
      <c r="AO540" s="173"/>
      <c r="AP540" s="173"/>
      <c r="AQ540" s="173"/>
      <c r="AR540" s="174"/>
      <c r="AS540" s="174"/>
      <c r="AT540" s="174"/>
      <c r="AU540" s="174"/>
      <c r="AV540" s="174"/>
      <c r="AW540" s="174"/>
      <c r="AX540" s="174"/>
      <c r="AY540" s="174"/>
      <c r="AZ540" s="174"/>
      <c r="BA540" s="174"/>
      <c r="BB540" s="174"/>
      <c r="BC540" s="174"/>
      <c r="BD540" s="174"/>
      <c r="BE540" s="174"/>
      <c r="BF540" s="174"/>
      <c r="BG540" s="174"/>
      <c r="BH540" s="174"/>
      <c r="BI540" s="174"/>
      <c r="BJ540" s="174"/>
      <c r="BK540" s="174"/>
      <c r="BL540" s="174"/>
      <c r="BM540" s="174"/>
      <c r="BN540" s="174"/>
      <c r="BO540" s="174"/>
      <c r="BP540" s="174"/>
      <c r="BQ540" s="174"/>
      <c r="BR540" s="174"/>
      <c r="BS540" s="174"/>
      <c r="BT540" s="174"/>
      <c r="BU540" s="174"/>
      <c r="BV540" s="174"/>
      <c r="BW540" s="174"/>
      <c r="BX540" s="174"/>
      <c r="BY540" s="174"/>
      <c r="BZ540" s="174"/>
      <c r="CA540" s="36"/>
      <c r="CB540" s="27" t="str">
        <f t="shared" si="76"/>
        <v>Riadok bude skrytý.</v>
      </c>
      <c r="CC540" s="31" t="s">
        <v>10</v>
      </c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>
      <c r="A541" s="7"/>
      <c r="B541" s="173" t="s">
        <v>155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4"/>
      <c r="AS541" s="174"/>
      <c r="AT541" s="174"/>
      <c r="AU541" s="174"/>
      <c r="AV541" s="174"/>
      <c r="AW541" s="174"/>
      <c r="AX541" s="174"/>
      <c r="AY541" s="174"/>
      <c r="AZ541" s="174"/>
      <c r="BA541" s="174"/>
      <c r="BB541" s="174"/>
      <c r="BC541" s="174"/>
      <c r="BD541" s="174"/>
      <c r="BE541" s="174"/>
      <c r="BF541" s="174"/>
      <c r="BG541" s="174"/>
      <c r="BH541" s="174"/>
      <c r="BI541" s="174"/>
      <c r="BJ541" s="174"/>
      <c r="BK541" s="174"/>
      <c r="BL541" s="174"/>
      <c r="BM541" s="174"/>
      <c r="BN541" s="174"/>
      <c r="BO541" s="174"/>
      <c r="BP541" s="174"/>
      <c r="BQ541" s="174"/>
      <c r="BR541" s="174"/>
      <c r="BS541" s="174"/>
      <c r="BT541" s="174"/>
      <c r="BU541" s="174"/>
      <c r="BV541" s="174"/>
      <c r="BW541" s="174"/>
      <c r="BX541" s="174"/>
      <c r="BY541" s="174"/>
      <c r="BZ541" s="174"/>
      <c r="CA541" s="36"/>
      <c r="CB541" s="27" t="str">
        <f t="shared" si="76"/>
        <v>Riadok bude skrytý.</v>
      </c>
      <c r="CC541" s="31" t="s">
        <v>10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>
      <c r="A542" s="7"/>
      <c r="B542" s="173" t="s">
        <v>156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174"/>
      <c r="BN542" s="174"/>
      <c r="BO542" s="174"/>
      <c r="BP542" s="174"/>
      <c r="BQ542" s="174"/>
      <c r="BR542" s="174"/>
      <c r="BS542" s="174"/>
      <c r="BT542" s="174"/>
      <c r="BU542" s="174"/>
      <c r="BV542" s="174"/>
      <c r="BW542" s="174"/>
      <c r="BX542" s="174"/>
      <c r="BY542" s="174"/>
      <c r="BZ542" s="174"/>
      <c r="CA542" s="36"/>
      <c r="CB542" s="27" t="str">
        <f t="shared" si="76"/>
        <v>Riadok bude skrytý.</v>
      </c>
      <c r="CC542" s="31" t="s">
        <v>10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idden="1">
      <c r="A543" s="7"/>
      <c r="B543" s="110"/>
      <c r="C543" s="110"/>
      <c r="D543" s="110"/>
      <c r="E543" s="110"/>
      <c r="F543" s="110"/>
      <c r="G543" s="110"/>
      <c r="H543" s="110"/>
      <c r="I543" s="110"/>
      <c r="J543" s="110"/>
      <c r="K543" s="110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  <c r="AA543" s="110"/>
      <c r="AB543" s="110"/>
      <c r="AC543" s="110"/>
      <c r="AD543" s="110"/>
      <c r="AE543" s="110"/>
      <c r="AF543" s="110"/>
      <c r="AG543" s="110"/>
      <c r="AH543" s="110"/>
      <c r="AI543" s="110"/>
      <c r="AJ543" s="110"/>
      <c r="AK543" s="110"/>
      <c r="AL543" s="110"/>
      <c r="AM543" s="110"/>
      <c r="AN543" s="110"/>
      <c r="AO543" s="110"/>
      <c r="AP543" s="110"/>
      <c r="AQ543" s="110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174"/>
      <c r="BN543" s="174"/>
      <c r="BO543" s="174"/>
      <c r="BP543" s="174"/>
      <c r="BQ543" s="174"/>
      <c r="BR543" s="174"/>
      <c r="BS543" s="174"/>
      <c r="BT543" s="174"/>
      <c r="BU543" s="174"/>
      <c r="BV543" s="174"/>
      <c r="BW543" s="174"/>
      <c r="BX543" s="174"/>
      <c r="BY543" s="174"/>
      <c r="BZ543" s="174"/>
      <c r="CA543" s="36"/>
      <c r="CB543" s="27" t="str">
        <f t="shared" si="76"/>
        <v>Riadok bude skrytý.</v>
      </c>
      <c r="CC543" s="31" t="s">
        <v>10</v>
      </c>
      <c r="CW543" s="3">
        <f t="shared" si="73"/>
        <v>0</v>
      </c>
      <c r="CX543" s="3">
        <f>+IF(B543="",IF(AR543="",0,1),1)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>
      <c r="A544" s="7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  <c r="AA544" s="110"/>
      <c r="AB544" s="110"/>
      <c r="AC544" s="110"/>
      <c r="AD544" s="110"/>
      <c r="AE544" s="110"/>
      <c r="AF544" s="110"/>
      <c r="AG544" s="110"/>
      <c r="AH544" s="110"/>
      <c r="AI544" s="110"/>
      <c r="AJ544" s="110"/>
      <c r="AK544" s="110"/>
      <c r="AL544" s="110"/>
      <c r="AM544" s="110"/>
      <c r="AN544" s="110"/>
      <c r="AO544" s="110"/>
      <c r="AP544" s="110"/>
      <c r="AQ544" s="110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174"/>
      <c r="BN544" s="174"/>
      <c r="BO544" s="174"/>
      <c r="BP544" s="174"/>
      <c r="BQ544" s="174"/>
      <c r="BR544" s="174"/>
      <c r="BS544" s="174"/>
      <c r="BT544" s="174"/>
      <c r="BU544" s="174"/>
      <c r="BV544" s="174"/>
      <c r="BW544" s="174"/>
      <c r="BX544" s="174"/>
      <c r="BY544" s="174"/>
      <c r="BZ544" s="174"/>
      <c r="CA544" s="36"/>
      <c r="CB544" s="27" t="str">
        <f t="shared" si="76"/>
        <v>Riadok bude skrytý.</v>
      </c>
      <c r="CC544" s="31" t="s">
        <v>10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>
      <c r="A545" s="7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  <c r="AA545" s="110"/>
      <c r="AB545" s="110"/>
      <c r="AC545" s="110"/>
      <c r="AD545" s="110"/>
      <c r="AE545" s="110"/>
      <c r="AF545" s="110"/>
      <c r="AG545" s="110"/>
      <c r="AH545" s="110"/>
      <c r="AI545" s="110"/>
      <c r="AJ545" s="110"/>
      <c r="AK545" s="110"/>
      <c r="AL545" s="110"/>
      <c r="AM545" s="110"/>
      <c r="AN545" s="110"/>
      <c r="AO545" s="110"/>
      <c r="AP545" s="110"/>
      <c r="AQ545" s="110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174"/>
      <c r="BN545" s="174"/>
      <c r="BO545" s="174"/>
      <c r="BP545" s="174"/>
      <c r="BQ545" s="174"/>
      <c r="BR545" s="174"/>
      <c r="BS545" s="174"/>
      <c r="BT545" s="174"/>
      <c r="BU545" s="174"/>
      <c r="BV545" s="174"/>
      <c r="BW545" s="174"/>
      <c r="BX545" s="174"/>
      <c r="BY545" s="174"/>
      <c r="BZ545" s="174"/>
      <c r="CA545" s="36"/>
      <c r="CB545" s="27" t="str">
        <f t="shared" si="76"/>
        <v>Riadok bude skrytý.</v>
      </c>
      <c r="CC545" s="31" t="s">
        <v>10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>
      <c r="A546" s="7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  <c r="AA546" s="110"/>
      <c r="AB546" s="110"/>
      <c r="AC546" s="110"/>
      <c r="AD546" s="110"/>
      <c r="AE546" s="110"/>
      <c r="AF546" s="110"/>
      <c r="AG546" s="110"/>
      <c r="AH546" s="110"/>
      <c r="AI546" s="110"/>
      <c r="AJ546" s="110"/>
      <c r="AK546" s="110"/>
      <c r="AL546" s="110"/>
      <c r="AM546" s="110"/>
      <c r="AN546" s="110"/>
      <c r="AO546" s="110"/>
      <c r="AP546" s="110"/>
      <c r="AQ546" s="110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174"/>
      <c r="BN546" s="174"/>
      <c r="BO546" s="174"/>
      <c r="BP546" s="174"/>
      <c r="BQ546" s="174"/>
      <c r="BR546" s="174"/>
      <c r="BS546" s="174"/>
      <c r="BT546" s="174"/>
      <c r="BU546" s="174"/>
      <c r="BV546" s="174"/>
      <c r="BW546" s="174"/>
      <c r="BX546" s="174"/>
      <c r="BY546" s="174"/>
      <c r="BZ546" s="174"/>
      <c r="CA546" s="36"/>
      <c r="CB546" s="27" t="str">
        <f t="shared" si="76"/>
        <v>Riadok bude skrytý.</v>
      </c>
      <c r="CC546" s="31" t="s">
        <v>10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>
      <c r="A547" s="7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  <c r="AA547" s="110"/>
      <c r="AB547" s="110"/>
      <c r="AC547" s="110"/>
      <c r="AD547" s="110"/>
      <c r="AE547" s="110"/>
      <c r="AF547" s="110"/>
      <c r="AG547" s="110"/>
      <c r="AH547" s="110"/>
      <c r="AI547" s="110"/>
      <c r="AJ547" s="110"/>
      <c r="AK547" s="110"/>
      <c r="AL547" s="110"/>
      <c r="AM547" s="110"/>
      <c r="AN547" s="110"/>
      <c r="AO547" s="110"/>
      <c r="AP547" s="110"/>
      <c r="AQ547" s="110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174"/>
      <c r="BN547" s="174"/>
      <c r="BO547" s="174"/>
      <c r="BP547" s="174"/>
      <c r="BQ547" s="174"/>
      <c r="BR547" s="174"/>
      <c r="BS547" s="174"/>
      <c r="BT547" s="174"/>
      <c r="BU547" s="174"/>
      <c r="BV547" s="174"/>
      <c r="BW547" s="174"/>
      <c r="BX547" s="174"/>
      <c r="BY547" s="174"/>
      <c r="BZ547" s="174"/>
      <c r="CA547" s="36"/>
      <c r="CB547" s="27" t="str">
        <f t="shared" si="76"/>
        <v>Riadok bude skrytý.</v>
      </c>
      <c r="CC547" s="31" t="s">
        <v>10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>
      <c r="A548" s="7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20"/>
      <c r="AS548" s="120"/>
      <c r="AT548" s="120"/>
      <c r="AU548" s="120"/>
      <c r="AV548" s="120"/>
      <c r="AW548" s="120"/>
      <c r="AX548" s="120"/>
      <c r="AY548" s="120"/>
      <c r="AZ548" s="120"/>
      <c r="BA548" s="120"/>
      <c r="BB548" s="120"/>
      <c r="BC548" s="120"/>
      <c r="BD548" s="120"/>
      <c r="BE548" s="120"/>
      <c r="BF548" s="120"/>
      <c r="BG548" s="120"/>
      <c r="BH548" s="120"/>
      <c r="BI548" s="120"/>
      <c r="BJ548" s="120"/>
      <c r="BK548" s="120"/>
      <c r="BL548" s="120"/>
      <c r="BM548" s="120"/>
      <c r="BN548" s="120"/>
      <c r="BO548" s="120"/>
      <c r="BP548" s="120"/>
      <c r="BQ548" s="120"/>
      <c r="BR548" s="120"/>
      <c r="BS548" s="120"/>
      <c r="BT548" s="120"/>
      <c r="BU548" s="120"/>
      <c r="BV548" s="120"/>
      <c r="BW548" s="120"/>
      <c r="BX548" s="120"/>
      <c r="BY548" s="120"/>
      <c r="BZ548" s="120"/>
      <c r="CA548" s="8"/>
      <c r="CB548" s="27" t="str">
        <f t="shared" si="76"/>
        <v>Riadok bude skrytý.</v>
      </c>
      <c r="CC548" s="31" t="s">
        <v>10</v>
      </c>
      <c r="CW548" s="3">
        <f t="shared" si="73"/>
        <v>0</v>
      </c>
      <c r="CX548" s="3">
        <f>+IF(SUM(CX539:CX547)=0,0,1)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>
      <c r="A549" s="7"/>
      <c r="CA549" s="8"/>
      <c r="CB549" s="27" t="str">
        <f t="shared" si="76"/>
        <v>Riadok bude skrytý.</v>
      </c>
      <c r="CC549" s="31" t="s">
        <v>10</v>
      </c>
      <c r="CW549" s="3">
        <f t="shared" si="73"/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>
      <c r="A550" s="7"/>
      <c r="B550" s="1" t="s">
        <v>108</v>
      </c>
      <c r="J550" s="73" t="s">
        <v>109</v>
      </c>
      <c r="K550" s="73"/>
      <c r="L550" s="73"/>
      <c r="M550" s="73"/>
      <c r="N550" s="73"/>
      <c r="O550" s="73"/>
      <c r="P550" s="73"/>
      <c r="Q550" s="73"/>
      <c r="R550" s="73"/>
      <c r="S550" s="1" t="s">
        <v>157</v>
      </c>
      <c r="T550" s="35"/>
      <c r="CA550" s="12" t="s">
        <v>4</v>
      </c>
      <c r="CB550" s="27" t="str">
        <f t="shared" si="76"/>
        <v>Riadok bude skrytý.</v>
      </c>
      <c r="CC550" s="31" t="s">
        <v>10</v>
      </c>
      <c r="CD550" s="55"/>
      <c r="CF550" s="38"/>
      <c r="CW550" s="3">
        <f t="shared" ref="CW550:CW570" si="78">+IF($J$550="neeviduje",0,1)</f>
        <v>0</v>
      </c>
      <c r="CZ550" s="3">
        <f t="shared" si="77"/>
        <v>1</v>
      </c>
      <c r="DA550" s="3">
        <f>+IF(CW550+CX550+CY550=0,0,IF(CZ550=0,0,1))</f>
        <v>0</v>
      </c>
      <c r="DZ550" s="10"/>
    </row>
    <row r="551" spans="1:130" hidden="1">
      <c r="A551" s="7"/>
      <c r="B551" s="1" t="str">
        <f>+IF(J550="eviduje","Prehľad podmienených záväzkov za bežné účtovné obdobie je uvedený v tabuľke:","")</f>
        <v/>
      </c>
      <c r="CA551" s="36"/>
      <c r="CB551" s="27" t="str">
        <f t="shared" si="76"/>
        <v>Riadok bude skrytý.</v>
      </c>
      <c r="CC551" s="31" t="s">
        <v>10</v>
      </c>
      <c r="CW551" s="3">
        <f t="shared" si="78"/>
        <v>0</v>
      </c>
      <c r="CX551" s="3">
        <f>+IF(SUM(CX555:CX569)=0,0,1)</f>
        <v>0</v>
      </c>
      <c r="CZ551" s="3">
        <f t="shared" si="77"/>
        <v>1</v>
      </c>
      <c r="DA551" s="39">
        <f t="shared" ref="DA551:DA591" si="79">+IF(CW551*CX551=0,0,IF(CZ551=0,0,1))</f>
        <v>0</v>
      </c>
      <c r="DZ551" s="10"/>
    </row>
    <row r="552" spans="1:130" hidden="1">
      <c r="A552" s="7"/>
      <c r="CA552" s="36"/>
      <c r="CB552" s="27" t="str">
        <f t="shared" si="76"/>
        <v>Riadok bude skrytý.</v>
      </c>
      <c r="CC552" s="31" t="s">
        <v>10</v>
      </c>
      <c r="CW552" s="3">
        <f t="shared" si="78"/>
        <v>0</v>
      </c>
      <c r="CX552" s="3">
        <f>+IF(SUM(CX555:CX569)=0,0,1)</f>
        <v>0</v>
      </c>
      <c r="CZ552" s="3">
        <f t="shared" si="77"/>
        <v>1</v>
      </c>
      <c r="DA552" s="39">
        <f t="shared" si="79"/>
        <v>0</v>
      </c>
      <c r="DZ552" s="10"/>
    </row>
    <row r="553" spans="1:130" hidden="1">
      <c r="A553" s="7"/>
      <c r="B553" s="175" t="s">
        <v>158</v>
      </c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  <c r="AA553" s="175"/>
      <c r="AB553" s="175"/>
      <c r="AC553" s="175"/>
      <c r="AD553" s="175"/>
      <c r="AE553" s="175"/>
      <c r="AF553" s="175"/>
      <c r="AG553" s="176" t="s">
        <v>159</v>
      </c>
      <c r="AH553" s="176"/>
      <c r="AI553" s="176"/>
      <c r="AJ553" s="176"/>
      <c r="AK553" s="176"/>
      <c r="AL553" s="176"/>
      <c r="AM553" s="176"/>
      <c r="AN553" s="176"/>
      <c r="AO553" s="176"/>
      <c r="AP553" s="176"/>
      <c r="AQ553" s="176"/>
      <c r="AR553" s="176"/>
      <c r="AS553" s="176"/>
      <c r="AT553" s="176"/>
      <c r="AU553" s="176"/>
      <c r="AV553" s="176"/>
      <c r="AW553" s="176"/>
      <c r="AX553" s="176"/>
      <c r="AY553" s="176"/>
      <c r="AZ553" s="176"/>
      <c r="BA553" s="176"/>
      <c r="BB553" s="176"/>
      <c r="BC553" s="176"/>
      <c r="BD553" s="176"/>
      <c r="BE553" s="176"/>
      <c r="BF553" s="176"/>
      <c r="BG553" s="176"/>
      <c r="BH553" s="176"/>
      <c r="BI553" s="176"/>
      <c r="BJ553" s="176"/>
      <c r="BK553" s="176"/>
      <c r="BL553" s="176"/>
      <c r="BM553" s="176"/>
      <c r="BN553" s="176"/>
      <c r="BO553" s="176"/>
      <c r="BP553" s="176"/>
      <c r="BQ553" s="176"/>
      <c r="BR553" s="176"/>
      <c r="BS553" s="176"/>
      <c r="BT553" s="176"/>
      <c r="BU553" s="176"/>
      <c r="BV553" s="176"/>
      <c r="BW553" s="176"/>
      <c r="BX553" s="176"/>
      <c r="BY553" s="176"/>
      <c r="BZ553" s="176"/>
      <c r="CA553" s="12" t="s">
        <v>4</v>
      </c>
      <c r="CB553" s="27" t="str">
        <f t="shared" si="76"/>
        <v>Riadok bude skrytý.</v>
      </c>
      <c r="CC553" s="31" t="s">
        <v>10</v>
      </c>
      <c r="CW553" s="3">
        <f t="shared" si="78"/>
        <v>0</v>
      </c>
      <c r="CX553" s="3">
        <f>+IF(SUM(CX555:CX569)=0,0,1)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t="15" hidden="1" customHeight="1">
      <c r="A554" s="7"/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  <c r="AA554" s="175"/>
      <c r="AB554" s="175"/>
      <c r="AC554" s="175"/>
      <c r="AD554" s="175"/>
      <c r="AE554" s="175"/>
      <c r="AF554" s="175"/>
      <c r="AG554" s="177" t="s">
        <v>160</v>
      </c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8" t="s">
        <v>161</v>
      </c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9" t="s">
        <v>162</v>
      </c>
      <c r="BL554" s="179"/>
      <c r="BM554" s="179"/>
      <c r="BN554" s="179"/>
      <c r="BO554" s="179"/>
      <c r="BP554" s="179"/>
      <c r="BQ554" s="179"/>
      <c r="BR554" s="179"/>
      <c r="BS554" s="179"/>
      <c r="BT554" s="179"/>
      <c r="BU554" s="179"/>
      <c r="BV554" s="179"/>
      <c r="BW554" s="179"/>
      <c r="BX554" s="179"/>
      <c r="BY554" s="179"/>
      <c r="BZ554" s="179"/>
      <c r="CA554" s="36"/>
      <c r="CB554" s="27" t="str">
        <f t="shared" si="76"/>
        <v>Riadok bude skrytý.</v>
      </c>
      <c r="CC554" s="31" t="s">
        <v>10</v>
      </c>
      <c r="CW554" s="3">
        <f t="shared" si="78"/>
        <v>0</v>
      </c>
      <c r="CX554" s="3">
        <f>+IF(SUM(CX555:CX569)=0,0,1)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idden="1">
      <c r="A555" s="7"/>
      <c r="B555" s="180" t="s">
        <v>163</v>
      </c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1"/>
      <c r="AH555" s="181"/>
      <c r="AI555" s="181"/>
      <c r="AJ555" s="181"/>
      <c r="AK555" s="181"/>
      <c r="AL555" s="181"/>
      <c r="AM555" s="181"/>
      <c r="AN555" s="181"/>
      <c r="AO555" s="181"/>
      <c r="AP555" s="181"/>
      <c r="AQ555" s="181"/>
      <c r="AR555" s="181"/>
      <c r="AS555" s="181"/>
      <c r="AT555" s="181"/>
      <c r="AU555" s="182"/>
      <c r="AV555" s="182"/>
      <c r="AW555" s="182"/>
      <c r="AX555" s="182"/>
      <c r="AY555" s="182"/>
      <c r="AZ555" s="182"/>
      <c r="BA555" s="182"/>
      <c r="BB555" s="182"/>
      <c r="BC555" s="182"/>
      <c r="BD555" s="182"/>
      <c r="BE555" s="182"/>
      <c r="BF555" s="182"/>
      <c r="BG555" s="182"/>
      <c r="BH555" s="182"/>
      <c r="BI555" s="182"/>
      <c r="BJ555" s="182"/>
      <c r="BK555" s="183"/>
      <c r="BL555" s="183"/>
      <c r="BM555" s="183"/>
      <c r="BN555" s="183"/>
      <c r="BO555" s="183"/>
      <c r="BP555" s="183"/>
      <c r="BQ555" s="183"/>
      <c r="BR555" s="183"/>
      <c r="BS555" s="183"/>
      <c r="BT555" s="183"/>
      <c r="BU555" s="183"/>
      <c r="BV555" s="183"/>
      <c r="BW555" s="183"/>
      <c r="BX555" s="183"/>
      <c r="BY555" s="183"/>
      <c r="BZ555" s="183"/>
      <c r="CA555" s="36"/>
      <c r="CB555" s="27" t="str">
        <f t="shared" si="76"/>
        <v>Riadok bude skrytý.</v>
      </c>
      <c r="CC555" s="31" t="s">
        <v>10</v>
      </c>
      <c r="CW555" s="3">
        <f t="shared" si="78"/>
        <v>0</v>
      </c>
      <c r="CX555" s="3">
        <f>+IF(AG555="",IF(AU555="",IF(BK555="",0,1),1),1)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>
      <c r="A556" s="7"/>
      <c r="B556" s="184" t="s">
        <v>164</v>
      </c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5"/>
      <c r="AH556" s="185"/>
      <c r="AI556" s="185"/>
      <c r="AJ556" s="185"/>
      <c r="AK556" s="185"/>
      <c r="AL556" s="185"/>
      <c r="AM556" s="185"/>
      <c r="AN556" s="185"/>
      <c r="AO556" s="185"/>
      <c r="AP556" s="185"/>
      <c r="AQ556" s="185"/>
      <c r="AR556" s="185"/>
      <c r="AS556" s="185"/>
      <c r="AT556" s="185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36"/>
      <c r="CB556" s="27" t="str">
        <f t="shared" si="76"/>
        <v>Riadok bude skrytý.</v>
      </c>
      <c r="CC556" s="31" t="s">
        <v>10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>
      <c r="A557" s="7"/>
      <c r="B557" s="184" t="s">
        <v>165</v>
      </c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5"/>
      <c r="AH557" s="185"/>
      <c r="AI557" s="185"/>
      <c r="AJ557" s="185"/>
      <c r="AK557" s="185"/>
      <c r="AL557" s="185"/>
      <c r="AM557" s="185"/>
      <c r="AN557" s="185"/>
      <c r="AO557" s="185"/>
      <c r="AP557" s="185"/>
      <c r="AQ557" s="185"/>
      <c r="AR557" s="185"/>
      <c r="AS557" s="185"/>
      <c r="AT557" s="185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36"/>
      <c r="CB557" s="27" t="str">
        <f t="shared" si="76"/>
        <v>Riadok bude skrytý.</v>
      </c>
      <c r="CC557" s="31" t="s">
        <v>10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>
      <c r="A558" s="7"/>
      <c r="B558" s="184" t="s">
        <v>166</v>
      </c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5"/>
      <c r="AH558" s="185"/>
      <c r="AI558" s="185"/>
      <c r="AJ558" s="185"/>
      <c r="AK558" s="185"/>
      <c r="AL558" s="185"/>
      <c r="AM558" s="185"/>
      <c r="AN558" s="185"/>
      <c r="AO558" s="185"/>
      <c r="AP558" s="185"/>
      <c r="AQ558" s="185"/>
      <c r="AR558" s="185"/>
      <c r="AS558" s="185"/>
      <c r="AT558" s="185"/>
      <c r="AU558" s="186"/>
      <c r="AV558" s="186"/>
      <c r="AW558" s="186"/>
      <c r="AX558" s="186"/>
      <c r="AY558" s="186"/>
      <c r="AZ558" s="186"/>
      <c r="BA558" s="186"/>
      <c r="BB558" s="186"/>
      <c r="BC558" s="186"/>
      <c r="BD558" s="186"/>
      <c r="BE558" s="186"/>
      <c r="BF558" s="186"/>
      <c r="BG558" s="186"/>
      <c r="BH558" s="186"/>
      <c r="BI558" s="186"/>
      <c r="BJ558" s="186"/>
      <c r="BK558" s="187"/>
      <c r="BL558" s="187"/>
      <c r="BM558" s="187"/>
      <c r="BN558" s="187"/>
      <c r="BO558" s="187"/>
      <c r="BP558" s="187"/>
      <c r="BQ558" s="187"/>
      <c r="BR558" s="187"/>
      <c r="BS558" s="187"/>
      <c r="BT558" s="187"/>
      <c r="BU558" s="187"/>
      <c r="BV558" s="187"/>
      <c r="BW558" s="187"/>
      <c r="BX558" s="187"/>
      <c r="BY558" s="187"/>
      <c r="BZ558" s="187"/>
      <c r="CA558" s="36"/>
      <c r="CB558" s="27" t="str">
        <f t="shared" si="76"/>
        <v>Riadok bude skrytý.</v>
      </c>
      <c r="CC558" s="31" t="s">
        <v>10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>
      <c r="A559" s="7"/>
      <c r="B559" s="184" t="s">
        <v>167</v>
      </c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5"/>
      <c r="AH559" s="185"/>
      <c r="AI559" s="185"/>
      <c r="AJ559" s="185"/>
      <c r="AK559" s="185"/>
      <c r="AL559" s="185"/>
      <c r="AM559" s="185"/>
      <c r="AN559" s="185"/>
      <c r="AO559" s="185"/>
      <c r="AP559" s="185"/>
      <c r="AQ559" s="185"/>
      <c r="AR559" s="185"/>
      <c r="AS559" s="185"/>
      <c r="AT559" s="185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36"/>
      <c r="CB559" s="27" t="str">
        <f t="shared" si="76"/>
        <v>Riadok bude skrytý.</v>
      </c>
      <c r="CC559" s="31" t="s">
        <v>10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>
      <c r="A560" s="7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  <c r="AB560" s="81"/>
      <c r="AC560" s="81"/>
      <c r="AD560" s="81"/>
      <c r="AE560" s="81"/>
      <c r="AF560" s="81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5"/>
      <c r="AT560" s="185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36"/>
      <c r="CB560" s="27" t="str">
        <f t="shared" si="76"/>
        <v>Riadok bude skrytý.</v>
      </c>
      <c r="CC560" s="31" t="s">
        <v>10</v>
      </c>
      <c r="CW560" s="3">
        <f t="shared" si="78"/>
        <v>0</v>
      </c>
      <c r="CX560" s="3">
        <f t="shared" ref="CX560:CX568" si="80">+IF(B560="",IF(AG560="",IF(AU560="",IF(BK560="",0,1),1),1),1)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>
      <c r="A561" s="7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5"/>
      <c r="AT561" s="185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36"/>
      <c r="CB561" s="27" t="str">
        <f t="shared" si="76"/>
        <v>Riadok bude skrytý.</v>
      </c>
      <c r="CC561" s="31" t="s">
        <v>10</v>
      </c>
      <c r="CW561" s="3">
        <f t="shared" si="78"/>
        <v>0</v>
      </c>
      <c r="CX561" s="3">
        <f t="shared" si="80"/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>
      <c r="A562" s="7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5"/>
      <c r="AT562" s="185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36"/>
      <c r="CB562" s="27" t="str">
        <f t="shared" si="76"/>
        <v>Riadok bude skrytý.</v>
      </c>
      <c r="CC562" s="31" t="s">
        <v>10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>
      <c r="A563" s="7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81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5"/>
      <c r="AT563" s="185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36"/>
      <c r="CB563" s="27" t="str">
        <f t="shared" si="76"/>
        <v>Riadok bude skrytý.</v>
      </c>
      <c r="CC563" s="31" t="s">
        <v>10</v>
      </c>
      <c r="CD563" s="33"/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>
      <c r="A564" s="7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  <c r="AC564" s="81"/>
      <c r="AD564" s="81"/>
      <c r="AE564" s="81"/>
      <c r="AF564" s="81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5"/>
      <c r="AT564" s="185"/>
      <c r="AU564" s="186"/>
      <c r="AV564" s="186"/>
      <c r="AW564" s="186"/>
      <c r="AX564" s="186"/>
      <c r="AY564" s="186"/>
      <c r="AZ564" s="186"/>
      <c r="BA564" s="186"/>
      <c r="BB564" s="186"/>
      <c r="BC564" s="186"/>
      <c r="BD564" s="186"/>
      <c r="BE564" s="186"/>
      <c r="BF564" s="186"/>
      <c r="BG564" s="186"/>
      <c r="BH564" s="186"/>
      <c r="BI564" s="186"/>
      <c r="BJ564" s="186"/>
      <c r="BK564" s="187"/>
      <c r="BL564" s="187"/>
      <c r="BM564" s="187"/>
      <c r="BN564" s="187"/>
      <c r="BO564" s="187"/>
      <c r="BP564" s="187"/>
      <c r="BQ564" s="187"/>
      <c r="BR564" s="187"/>
      <c r="BS564" s="187"/>
      <c r="BT564" s="187"/>
      <c r="BU564" s="187"/>
      <c r="BV564" s="187"/>
      <c r="BW564" s="187"/>
      <c r="BX564" s="187"/>
      <c r="BY564" s="187"/>
      <c r="BZ564" s="187"/>
      <c r="CA564" s="36"/>
      <c r="CB564" s="27" t="str">
        <f t="shared" si="76"/>
        <v>Riadok bude skrytý.</v>
      </c>
      <c r="CC564" s="31" t="s">
        <v>10</v>
      </c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>
      <c r="A565" s="7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81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5"/>
      <c r="AT565" s="185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36"/>
      <c r="CB565" s="27" t="str">
        <f t="shared" si="76"/>
        <v>Riadok bude skrytý.</v>
      </c>
      <c r="CC565" s="31" t="s">
        <v>10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>
      <c r="A566" s="7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81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5"/>
      <c r="AT566" s="185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36"/>
      <c r="CB566" s="27" t="str">
        <f t="shared" si="76"/>
        <v>Riadok bude skrytý.</v>
      </c>
      <c r="CC566" s="31" t="s">
        <v>10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>
      <c r="A567" s="7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81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5"/>
      <c r="AT567" s="185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36"/>
      <c r="CB567" s="27" t="str">
        <f t="shared" si="76"/>
        <v>Riadok bude skrytý.</v>
      </c>
      <c r="CC567" s="31" t="s">
        <v>10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>
      <c r="A568" s="7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81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5"/>
      <c r="AT568" s="185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36"/>
      <c r="CB568" s="27" t="str">
        <f t="shared" si="76"/>
        <v>Riadok bude skrytý.</v>
      </c>
      <c r="CC568" s="31" t="s">
        <v>10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>
      <c r="A569" s="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36"/>
      <c r="CB569" s="27" t="str">
        <f t="shared" si="76"/>
        <v>Riadok bude skrytý.</v>
      </c>
      <c r="CC569" s="31" t="s">
        <v>10</v>
      </c>
      <c r="CW569" s="3">
        <f t="shared" si="78"/>
        <v>0</v>
      </c>
      <c r="CX569" s="3">
        <f>+IF(SUM(CX555:CX568)=0,0,1)</f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>
      <c r="A570" s="7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1"/>
      <c r="BN570" s="51"/>
      <c r="BO570" s="51"/>
      <c r="BP570" s="51"/>
      <c r="BQ570" s="51"/>
      <c r="BR570" s="51"/>
      <c r="BS570" s="51"/>
      <c r="BT570" s="51"/>
      <c r="BU570" s="51"/>
      <c r="BV570" s="51"/>
      <c r="BW570" s="51"/>
      <c r="BX570" s="51"/>
      <c r="BY570" s="51"/>
      <c r="BZ570" s="51"/>
      <c r="CA570" s="36"/>
      <c r="CB570" s="27" t="str">
        <f t="shared" si="76"/>
        <v>Riadok bude skrytý.</v>
      </c>
      <c r="CC570" s="31" t="s">
        <v>10</v>
      </c>
      <c r="CW570" s="3">
        <f t="shared" si="78"/>
        <v>0</v>
      </c>
      <c r="CX570" s="3">
        <f>+IF(SUM(CX572:CX591)=0,0,1)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>
      <c r="A571" s="7"/>
      <c r="B571" s="1" t="s">
        <v>168</v>
      </c>
      <c r="C571" s="41"/>
      <c r="D571" s="41"/>
      <c r="E571" s="41"/>
      <c r="F571" s="41"/>
      <c r="CA571" s="12" t="s">
        <v>4</v>
      </c>
      <c r="CB571" s="27" t="str">
        <f t="shared" si="76"/>
        <v>Riadok bude skrytý.</v>
      </c>
      <c r="CC571" s="31" t="s">
        <v>10</v>
      </c>
      <c r="CW571" s="3">
        <f>+IF(CW550+CW511=0,0,1)</f>
        <v>0</v>
      </c>
      <c r="CX571" s="3">
        <f>+IF(SUM(CX572:CX591)=0,0,1)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>
      <c r="A572" s="7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/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/>
      <c r="CA572" s="36"/>
      <c r="CB572" s="27" t="str">
        <f t="shared" si="76"/>
        <v>Riadok bude skrytý.</v>
      </c>
      <c r="CC572" s="31" t="s">
        <v>10</v>
      </c>
      <c r="CW572" s="3">
        <f>+IF(CW550+CW511=0,0,1)</f>
        <v>0</v>
      </c>
      <c r="CX572" s="3">
        <f t="shared" ref="CX572:CX591" si="81">+IF(B572="",0,1)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>
      <c r="A573" s="7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36"/>
      <c r="CB573" s="27" t="str">
        <f t="shared" si="76"/>
        <v>Riadok bude skrytý.</v>
      </c>
      <c r="CC573" s="31" t="s">
        <v>10</v>
      </c>
      <c r="CW573" s="3">
        <f>+IF(CW550+CW511=0,0,1)</f>
        <v>0</v>
      </c>
      <c r="CX573" s="3">
        <f t="shared" si="81"/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>
      <c r="A574" s="7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36"/>
      <c r="CB574" s="27" t="str">
        <f t="shared" si="76"/>
        <v>Riadok bude skrytý.</v>
      </c>
      <c r="CC574" s="31" t="s">
        <v>10</v>
      </c>
      <c r="CW574" s="3">
        <f>+IF(CW550+CW511=0,0,1)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t="15" hidden="1" customHeight="1">
      <c r="A575" s="7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36"/>
      <c r="CB575" s="27" t="str">
        <f t="shared" si="76"/>
        <v>Riadok bude skrytý.</v>
      </c>
      <c r="CC575" s="31" t="s">
        <v>10</v>
      </c>
      <c r="CW575" s="3">
        <f>+IF(CW550+CW511=0,0,1)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>
      <c r="A576" s="7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36"/>
      <c r="CB576" s="27" t="str">
        <f t="shared" si="76"/>
        <v>Riadok bude skrytý.</v>
      </c>
      <c r="CC576" s="31" t="s">
        <v>10</v>
      </c>
      <c r="CW576" s="3">
        <f>+IF(CW550+CW511=0,0,1)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idden="1">
      <c r="A577" s="7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36"/>
      <c r="CB577" s="27" t="str">
        <f t="shared" si="76"/>
        <v>Riadok bude skrytý.</v>
      </c>
      <c r="CC577" s="31" t="s">
        <v>10</v>
      </c>
      <c r="CW577" s="3">
        <f>+IF(CW550+CW511=0,0,1)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>
      <c r="A578" s="7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12"/>
      <c r="CB578" s="27" t="str">
        <f t="shared" si="76"/>
        <v>Riadok bude skrytý.</v>
      </c>
      <c r="CC578" s="31" t="s">
        <v>10</v>
      </c>
      <c r="CW578" s="3">
        <f>+IF(CW550+CW511=0,0,1)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>
      <c r="A579" s="7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8"/>
      <c r="CB579" s="27" t="str">
        <f t="shared" si="76"/>
        <v>Riadok bude skrytý.</v>
      </c>
      <c r="CC579" s="31" t="s">
        <v>10</v>
      </c>
      <c r="CW579" s="3">
        <f>+IF(CW550+CW511=0,0,1)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>
      <c r="A580" s="7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8"/>
      <c r="CB580" s="27" t="str">
        <f t="shared" ref="CB580:CB643" si="82">+IF(DA580=0,"Riadok bude skrytý.","Riadok bude vidieť.")</f>
        <v>Riadok bude skrytý.</v>
      </c>
      <c r="CC580" s="31" t="s">
        <v>10</v>
      </c>
      <c r="CF580" s="38"/>
      <c r="CW580" s="3">
        <f>+IF(CW550+CW511=0,0,1)</f>
        <v>0</v>
      </c>
      <c r="CX580" s="3">
        <f t="shared" si="81"/>
        <v>0</v>
      </c>
      <c r="CZ580" s="3">
        <f t="shared" ref="CZ580:CZ643" si="83">IF(CC580="",1,IF(CC580="Chcem skryť riadok.",0,1))</f>
        <v>1</v>
      </c>
      <c r="DA580" s="39">
        <f t="shared" si="79"/>
        <v>0</v>
      </c>
      <c r="DZ580" s="10"/>
    </row>
    <row r="581" spans="1:130" hidden="1">
      <c r="A581" s="7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8"/>
      <c r="CB581" s="27" t="str">
        <f t="shared" si="82"/>
        <v>Riadok bude skrytý.</v>
      </c>
      <c r="CC581" s="31" t="s">
        <v>10</v>
      </c>
      <c r="CW581" s="3">
        <f>+IF(CW550+CW511=0,0,1)</f>
        <v>0</v>
      </c>
      <c r="CX581" s="3">
        <f t="shared" si="81"/>
        <v>0</v>
      </c>
      <c r="CZ581" s="3">
        <f t="shared" si="83"/>
        <v>1</v>
      </c>
      <c r="DA581" s="39">
        <f t="shared" si="79"/>
        <v>0</v>
      </c>
      <c r="DZ581" s="10"/>
    </row>
    <row r="582" spans="1:130" hidden="1">
      <c r="A582" s="7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36"/>
      <c r="CB582" s="27" t="str">
        <f t="shared" si="82"/>
        <v>Riadok bude skrytý.</v>
      </c>
      <c r="CC582" s="31" t="s">
        <v>10</v>
      </c>
      <c r="CW582" s="3">
        <f>+IF(CW550+CW511=0,0,1)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>
      <c r="A583" s="7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49"/>
      <c r="CB583" s="27" t="str">
        <f t="shared" si="82"/>
        <v>Riadok bude skrytý.</v>
      </c>
      <c r="CC583" s="31" t="s">
        <v>10</v>
      </c>
      <c r="CW583" s="3">
        <f>+IF(CW550+CW511=0,0,1)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>
      <c r="A584" s="7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36"/>
      <c r="CB584" s="27" t="str">
        <f t="shared" si="82"/>
        <v>Riadok bude skrytý.</v>
      </c>
      <c r="CC584" s="31" t="s">
        <v>10</v>
      </c>
      <c r="CW584" s="3">
        <f>+IF(CW550+CW511=0,0,1)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>
      <c r="A585" s="7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36"/>
      <c r="CB585" s="27" t="str">
        <f t="shared" si="82"/>
        <v>Riadok bude skrytý.</v>
      </c>
      <c r="CC585" s="31" t="s">
        <v>10</v>
      </c>
      <c r="CW585" s="3">
        <f>+IF(CW550+CW511=0,0,1)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>
      <c r="A586" s="7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49"/>
      <c r="CB586" s="27" t="str">
        <f t="shared" si="82"/>
        <v>Riadok bude skrytý.</v>
      </c>
      <c r="CC586" s="31" t="s">
        <v>10</v>
      </c>
      <c r="CW586" s="3">
        <f>+IF(CW550+CW511=0,0,1)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>
      <c r="A587" s="7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49"/>
      <c r="CB587" s="27" t="str">
        <f t="shared" si="82"/>
        <v>Riadok bude skrytý.</v>
      </c>
      <c r="CC587" s="31" t="s">
        <v>10</v>
      </c>
      <c r="CW587" s="3">
        <f>+IF(CW550+CW511=0,0,1)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>
      <c r="A588" s="7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8"/>
      <c r="CB588" s="27" t="str">
        <f t="shared" si="82"/>
        <v>Riadok bude skrytý.</v>
      </c>
      <c r="CC588" s="31" t="s">
        <v>10</v>
      </c>
      <c r="CW588" s="3">
        <f>+IF(CW550+CW511=0,0,1)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>
      <c r="A589" s="7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12"/>
      <c r="CB589" s="27" t="str">
        <f t="shared" si="82"/>
        <v>Riadok bude skrytý.</v>
      </c>
      <c r="CC589" s="31" t="s">
        <v>10</v>
      </c>
      <c r="CW589" s="3">
        <f>+IF(CW550+CW511=0,0,1)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>
      <c r="A590" s="7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8"/>
      <c r="CB590" s="27" t="str">
        <f t="shared" si="82"/>
        <v>Riadok bude skrytý.</v>
      </c>
      <c r="CC590" s="31" t="s">
        <v>10</v>
      </c>
      <c r="CW590" s="3">
        <f>+IF(CW550+CW511=0,0,1)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>
      <c r="A591" s="7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8"/>
      <c r="CB591" s="27" t="str">
        <f t="shared" si="82"/>
        <v>Riadok bude skrytý.</v>
      </c>
      <c r="CC591" s="31" t="s">
        <v>10</v>
      </c>
      <c r="CF591" s="38"/>
      <c r="CW591" s="3">
        <f>+IF(CW550+CW511=0,0,1)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>
      <c r="A592" s="7"/>
      <c r="CA592" s="36"/>
      <c r="CB592" s="27" t="str">
        <f t="shared" si="82"/>
        <v>Riadok bude skrytý.</v>
      </c>
      <c r="CC592" s="31" t="s">
        <v>10</v>
      </c>
      <c r="CW592" s="3">
        <f>+IF($J$550="neeviduje",0,1)</f>
        <v>0</v>
      </c>
      <c r="CZ592" s="3">
        <f t="shared" si="83"/>
        <v>1</v>
      </c>
      <c r="DA592" s="3">
        <f>+IF(CW592+CX592+CY592=0,0,IF(CZ592=0,0,1))</f>
        <v>0</v>
      </c>
      <c r="DZ592" s="10"/>
    </row>
    <row r="593" spans="1:130" hidden="1">
      <c r="A593" s="7"/>
      <c r="B593" s="1" t="s">
        <v>116</v>
      </c>
      <c r="J593" s="73" t="s">
        <v>169</v>
      </c>
      <c r="K593" s="73"/>
      <c r="L593" s="73"/>
      <c r="M593" s="73"/>
      <c r="N593" s="73"/>
      <c r="O593" s="73"/>
      <c r="P593" s="73"/>
      <c r="Q593" s="73"/>
      <c r="R593" s="73"/>
      <c r="S593" s="1" t="s">
        <v>170</v>
      </c>
      <c r="T593" s="35"/>
      <c r="CA593" s="12" t="s">
        <v>4</v>
      </c>
      <c r="CB593" s="27" t="str">
        <f t="shared" si="82"/>
        <v>Riadok bude skrytý.</v>
      </c>
      <c r="CC593" s="31" t="s">
        <v>10</v>
      </c>
      <c r="CF593" s="38"/>
      <c r="CW593" s="3">
        <f t="shared" ref="CW593:CW614" si="84">+IF($J$593="neposkytla",0,1)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>
      <c r="A594" s="7"/>
      <c r="B594" s="1" t="s">
        <v>171</v>
      </c>
      <c r="CA594" s="36"/>
      <c r="CB594" s="27" t="str">
        <f t="shared" si="82"/>
        <v>Riadok bude skrytý.</v>
      </c>
      <c r="CC594" s="31" t="s">
        <v>10</v>
      </c>
      <c r="CW594" s="3">
        <f t="shared" si="84"/>
        <v>0</v>
      </c>
      <c r="CX594" s="3">
        <f>+IF(SUM(CX595:CX614)=0,0,1)</f>
        <v>0</v>
      </c>
      <c r="CZ594" s="3">
        <f t="shared" si="83"/>
        <v>1</v>
      </c>
      <c r="DA594" s="39">
        <f t="shared" ref="DA594:DA614" si="85">+IF(CW594*CX594=0,0,IF(CZ594=0,0,1))</f>
        <v>0</v>
      </c>
      <c r="DZ594" s="10"/>
    </row>
    <row r="595" spans="1:130" hidden="1">
      <c r="A595" s="7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49"/>
      <c r="CB595" s="27" t="str">
        <f t="shared" si="82"/>
        <v>Riadok bude skrytý.</v>
      </c>
      <c r="CC595" s="31" t="s">
        <v>10</v>
      </c>
      <c r="CW595" s="3">
        <f t="shared" si="84"/>
        <v>0</v>
      </c>
      <c r="CX595" s="3">
        <f t="shared" ref="CX595:CX614" si="86">+IF(B595="",0,1)</f>
        <v>0</v>
      </c>
      <c r="CZ595" s="3">
        <f t="shared" si="83"/>
        <v>1</v>
      </c>
      <c r="DA595" s="39">
        <f t="shared" si="85"/>
        <v>0</v>
      </c>
      <c r="DZ595" s="10"/>
    </row>
    <row r="596" spans="1:130" hidden="1">
      <c r="A596" s="7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49"/>
      <c r="CB596" s="27" t="str">
        <f t="shared" si="82"/>
        <v>Riadok bude skrytý.</v>
      </c>
      <c r="CC596" s="31" t="s">
        <v>10</v>
      </c>
      <c r="CW596" s="3">
        <f t="shared" si="84"/>
        <v>0</v>
      </c>
      <c r="CX596" s="3">
        <f t="shared" si="86"/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>
      <c r="A597" s="7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49"/>
      <c r="CB597" s="27" t="str">
        <f t="shared" si="82"/>
        <v>Riadok bude skrytý.</v>
      </c>
      <c r="CC597" s="31" t="s">
        <v>10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>
      <c r="A598" s="7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49"/>
      <c r="CB598" s="27" t="str">
        <f t="shared" si="82"/>
        <v>Riadok bude skrytý.</v>
      </c>
      <c r="CC598" s="31" t="s">
        <v>10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>
      <c r="A599" s="7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49"/>
      <c r="CB599" s="27" t="str">
        <f t="shared" si="82"/>
        <v>Riadok bude skrytý.</v>
      </c>
      <c r="CC599" s="31" t="s">
        <v>10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>
      <c r="A600" s="7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49"/>
      <c r="CB600" s="27" t="str">
        <f t="shared" si="82"/>
        <v>Riadok bude skrytý.</v>
      </c>
      <c r="CC600" s="31" t="s">
        <v>10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>
      <c r="A601" s="7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49"/>
      <c r="CB601" s="27" t="str">
        <f t="shared" si="82"/>
        <v>Riadok bude skrytý.</v>
      </c>
      <c r="CC601" s="31" t="s">
        <v>10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>
      <c r="A602" s="7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49"/>
      <c r="CB602" s="27" t="str">
        <f t="shared" si="82"/>
        <v>Riadok bude skrytý.</v>
      </c>
      <c r="CC602" s="31" t="s">
        <v>10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>
      <c r="A603" s="7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49"/>
      <c r="CB603" s="27" t="str">
        <f t="shared" si="82"/>
        <v>Riadok bude skrytý.</v>
      </c>
      <c r="CC603" s="31" t="s">
        <v>10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>
      <c r="A604" s="7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49"/>
      <c r="CB604" s="27" t="str">
        <f t="shared" si="82"/>
        <v>Riadok bude skrytý.</v>
      </c>
      <c r="CC604" s="31" t="s">
        <v>10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>
      <c r="A605" s="7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49"/>
      <c r="CB605" s="27" t="str">
        <f t="shared" si="82"/>
        <v>Riadok bude skrytý.</v>
      </c>
      <c r="CC605" s="31" t="s">
        <v>10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>
      <c r="A606" s="7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49"/>
      <c r="CB606" s="27" t="str">
        <f t="shared" si="82"/>
        <v>Riadok bude skrytý.</v>
      </c>
      <c r="CC606" s="31" t="s">
        <v>10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>
      <c r="A607" s="7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49"/>
      <c r="CB607" s="27" t="str">
        <f t="shared" si="82"/>
        <v>Riadok bude skrytý.</v>
      </c>
      <c r="CC607" s="31" t="s">
        <v>10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>
      <c r="A608" s="7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49"/>
      <c r="CB608" s="27" t="str">
        <f t="shared" si="82"/>
        <v>Riadok bude skrytý.</v>
      </c>
      <c r="CC608" s="31" t="s">
        <v>10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>
      <c r="A609" s="7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49"/>
      <c r="CB609" s="27" t="str">
        <f t="shared" si="82"/>
        <v>Riadok bude skrytý.</v>
      </c>
      <c r="CC609" s="31" t="s">
        <v>10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>
      <c r="A610" s="7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49"/>
      <c r="CB610" s="27" t="str">
        <f t="shared" si="82"/>
        <v>Riadok bude skrytý.</v>
      </c>
      <c r="CC610" s="31" t="s">
        <v>10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>
      <c r="A611" s="7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49"/>
      <c r="CB611" s="27" t="str">
        <f t="shared" si="82"/>
        <v>Riadok bude skrytý.</v>
      </c>
      <c r="CC611" s="31" t="s">
        <v>10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>
      <c r="A612" s="7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49"/>
      <c r="CB612" s="27" t="str">
        <f t="shared" si="82"/>
        <v>Riadok bude skrytý.</v>
      </c>
      <c r="CC612" s="31" t="s">
        <v>10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>
      <c r="A613" s="7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49"/>
      <c r="CB613" s="27" t="str">
        <f t="shared" si="82"/>
        <v>Riadok bude skrytý.</v>
      </c>
      <c r="CC613" s="31" t="s">
        <v>10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>
      <c r="A614" s="7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49"/>
      <c r="CB614" s="27" t="str">
        <f t="shared" si="82"/>
        <v>Riadok bude skrytý.</v>
      </c>
      <c r="CC614" s="31" t="s">
        <v>10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t="15.75" hidden="1">
      <c r="A615" s="7"/>
      <c r="G615" s="58"/>
      <c r="H615" s="58"/>
      <c r="CA615" s="8"/>
      <c r="CB615" s="27" t="str">
        <f t="shared" si="82"/>
        <v>Riadok bude skrytý.</v>
      </c>
      <c r="CC615" s="31" t="s">
        <v>10</v>
      </c>
      <c r="CW615" s="3">
        <f t="shared" ref="CW615:CW661" si="87">+IF($J$618="neposkytla",0,1)</f>
        <v>0</v>
      </c>
      <c r="CZ615" s="3">
        <f t="shared" si="83"/>
        <v>1</v>
      </c>
      <c r="DA615" s="3">
        <f>+IF(CW615+CX615+CY615=0,0,IF(CZ615=0,0,1))</f>
        <v>0</v>
      </c>
      <c r="DZ615" s="10"/>
    </row>
    <row r="616" spans="1:130" hidden="1">
      <c r="A616" s="7"/>
      <c r="B616" s="41" t="s">
        <v>172</v>
      </c>
      <c r="CA616" s="12" t="s">
        <v>4</v>
      </c>
      <c r="CB616" s="27" t="str">
        <f t="shared" si="82"/>
        <v>Riadok bude skrytý.</v>
      </c>
      <c r="CC616" s="31" t="s">
        <v>10</v>
      </c>
      <c r="CW616" s="3">
        <f t="shared" si="87"/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>
      <c r="A617" s="7"/>
      <c r="CA617" s="8"/>
      <c r="CB617" s="27" t="str">
        <f t="shared" si="82"/>
        <v>Riadok bude skrytý.</v>
      </c>
      <c r="CC617" s="31" t="s">
        <v>10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t="15" hidden="1" customHeight="1">
      <c r="A618" s="7"/>
      <c r="B618" s="1" t="s">
        <v>116</v>
      </c>
      <c r="J618" s="73" t="s">
        <v>169</v>
      </c>
      <c r="K618" s="73"/>
      <c r="L618" s="73"/>
      <c r="M618" s="73"/>
      <c r="N618" s="73"/>
      <c r="O618" s="73"/>
      <c r="P618" s="73"/>
      <c r="Q618" s="73"/>
      <c r="R618" s="73"/>
      <c r="S618" s="1" t="s">
        <v>173</v>
      </c>
      <c r="T618" s="35"/>
      <c r="CA618" s="12" t="s">
        <v>4</v>
      </c>
      <c r="CB618" s="27" t="str">
        <f t="shared" si="82"/>
        <v>Riadok bude skrytý.</v>
      </c>
      <c r="CC618" s="31" t="s">
        <v>10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>
      <c r="A619" s="7"/>
      <c r="B619" s="1" t="str">
        <f>IF(J618="poskytla","K poskytnutým príjmom a výhodam členom orgánov ÚJ Spoločnosť uvádza:","")</f>
        <v/>
      </c>
      <c r="CA619" s="8"/>
      <c r="CB619" s="27" t="str">
        <f t="shared" si="82"/>
        <v>Riadok bude skrytý.</v>
      </c>
      <c r="CC619" s="31" t="s">
        <v>10</v>
      </c>
      <c r="CW619" s="3">
        <f t="shared" si="87"/>
        <v>0</v>
      </c>
      <c r="CX619" s="3">
        <f>+IF(SUM(CX620:CX639)=0,0,1)</f>
        <v>0</v>
      </c>
      <c r="CZ619" s="3">
        <f t="shared" si="83"/>
        <v>1</v>
      </c>
      <c r="DA619" s="39">
        <f t="shared" ref="DA619:DA660" si="88">+IF(CW619*CX619=0,0,IF(CZ619=0,0,1))</f>
        <v>0</v>
      </c>
      <c r="DZ619" s="10"/>
    </row>
    <row r="620" spans="1:130" hidden="1">
      <c r="A620" s="7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8"/>
      <c r="CB620" s="27" t="str">
        <f t="shared" si="82"/>
        <v>Riadok bude skrytý.</v>
      </c>
      <c r="CC620" s="31" t="s">
        <v>10</v>
      </c>
      <c r="CW620" s="3">
        <f t="shared" si="87"/>
        <v>0</v>
      </c>
      <c r="CX620" s="3">
        <f t="shared" ref="CX620:CX639" si="89">+IF(B620="",0,1)</f>
        <v>0</v>
      </c>
      <c r="CZ620" s="3">
        <f t="shared" si="83"/>
        <v>1</v>
      </c>
      <c r="DA620" s="39">
        <f t="shared" si="88"/>
        <v>0</v>
      </c>
      <c r="DZ620" s="10"/>
    </row>
    <row r="621" spans="1:130" hidden="1">
      <c r="A621" s="7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8"/>
      <c r="CB621" s="27" t="str">
        <f t="shared" si="82"/>
        <v>Riadok bude skrytý.</v>
      </c>
      <c r="CC621" s="31" t="s">
        <v>10</v>
      </c>
      <c r="CW621" s="3">
        <f t="shared" si="87"/>
        <v>0</v>
      </c>
      <c r="CX621" s="3">
        <f t="shared" si="89"/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>
      <c r="A622" s="7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8"/>
      <c r="CB622" s="27" t="str">
        <f t="shared" si="82"/>
        <v>Riadok bude skrytý.</v>
      </c>
      <c r="CC622" s="31" t="s">
        <v>10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>
      <c r="A623" s="7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8"/>
      <c r="CB623" s="27" t="str">
        <f t="shared" si="82"/>
        <v>Riadok bude skrytý.</v>
      </c>
      <c r="CC623" s="31" t="s">
        <v>10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>
      <c r="A624" s="7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8"/>
      <c r="CB624" s="27" t="str">
        <f t="shared" si="82"/>
        <v>Riadok bude skrytý.</v>
      </c>
      <c r="CC624" s="31" t="s">
        <v>10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>
      <c r="A625" s="7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8"/>
      <c r="CB625" s="27" t="str">
        <f t="shared" si="82"/>
        <v>Riadok bude skrytý.</v>
      </c>
      <c r="CC625" s="31" t="s">
        <v>10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>
      <c r="A626" s="7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8"/>
      <c r="CB626" s="27" t="str">
        <f t="shared" si="82"/>
        <v>Riadok bude skrytý.</v>
      </c>
      <c r="CC626" s="31" t="s">
        <v>10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>
      <c r="A627" s="7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8"/>
      <c r="CB627" s="27" t="str">
        <f t="shared" si="82"/>
        <v>Riadok bude skrytý.</v>
      </c>
      <c r="CC627" s="31" t="s">
        <v>10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>
      <c r="A628" s="7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8"/>
      <c r="CB628" s="27" t="str">
        <f t="shared" si="82"/>
        <v>Riadok bude skrytý.</v>
      </c>
      <c r="CC628" s="31" t="s">
        <v>10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>
      <c r="A629" s="7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8"/>
      <c r="CB629" s="27" t="str">
        <f t="shared" si="82"/>
        <v>Riadok bude skrytý.</v>
      </c>
      <c r="CC629" s="31" t="s">
        <v>10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>
      <c r="A630" s="7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8"/>
      <c r="CB630" s="27" t="str">
        <f t="shared" si="82"/>
        <v>Riadok bude skrytý.</v>
      </c>
      <c r="CC630" s="31" t="s">
        <v>10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>
      <c r="A631" s="7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8"/>
      <c r="CB631" s="27" t="str">
        <f t="shared" si="82"/>
        <v>Riadok bude skrytý.</v>
      </c>
      <c r="CC631" s="31" t="s">
        <v>10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>
      <c r="A632" s="7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8"/>
      <c r="CB632" s="27" t="str">
        <f t="shared" si="82"/>
        <v>Riadok bude skrytý.</v>
      </c>
      <c r="CC632" s="31" t="s">
        <v>10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>
      <c r="A633" s="7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8"/>
      <c r="CB633" s="27" t="str">
        <f t="shared" si="82"/>
        <v>Riadok bude skrytý.</v>
      </c>
      <c r="CC633" s="31" t="s">
        <v>10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>
      <c r="A634" s="7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8"/>
      <c r="CB634" s="27" t="str">
        <f t="shared" si="82"/>
        <v>Riadok bude skrytý.</v>
      </c>
      <c r="CC634" s="31" t="s">
        <v>10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>
      <c r="A635" s="7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8"/>
      <c r="CB635" s="27" t="str">
        <f t="shared" si="82"/>
        <v>Riadok bude skrytý.</v>
      </c>
      <c r="CC635" s="31" t="s">
        <v>10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>
      <c r="A636" s="7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8"/>
      <c r="CB636" s="27" t="str">
        <f t="shared" si="82"/>
        <v>Riadok bude skrytý.</v>
      </c>
      <c r="CC636" s="31" t="s">
        <v>10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>
      <c r="A637" s="7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8"/>
      <c r="CB637" s="27" t="str">
        <f t="shared" si="82"/>
        <v>Riadok bude skrytý.</v>
      </c>
      <c r="CC637" s="31" t="s">
        <v>10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>
      <c r="A638" s="7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12"/>
      <c r="CB638" s="27" t="str">
        <f t="shared" si="82"/>
        <v>Riadok bude skrytý.</v>
      </c>
      <c r="CC638" s="31" t="s">
        <v>10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>
      <c r="A639" s="7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8"/>
      <c r="CB639" s="27" t="str">
        <f t="shared" si="82"/>
        <v>Riadok bude skrytý.</v>
      </c>
      <c r="CC639" s="31" t="s">
        <v>10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>
      <c r="A640" s="7"/>
      <c r="CA640" s="8"/>
      <c r="CB640" s="27" t="str">
        <f t="shared" si="82"/>
        <v>Riadok bude skrytý.</v>
      </c>
      <c r="CC640" s="31" t="s">
        <v>10</v>
      </c>
      <c r="CF640" s="38"/>
      <c r="CW640" s="3">
        <f t="shared" si="87"/>
        <v>0</v>
      </c>
      <c r="CX640" s="3">
        <f>+IF(CX646+CX651+CX652+CX653+CX655+CX656+CX657+CX658+CX659+CX660=0,0,1)</f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>
      <c r="A641" s="7"/>
      <c r="B641" s="1" t="s">
        <v>174</v>
      </c>
      <c r="CA641" s="12" t="s">
        <v>4</v>
      </c>
      <c r="CB641" s="27" t="str">
        <f t="shared" si="82"/>
        <v>Riadok bude skrytý.</v>
      </c>
      <c r="CC641" s="31" t="s">
        <v>10</v>
      </c>
      <c r="CW641" s="3">
        <f t="shared" si="87"/>
        <v>0</v>
      </c>
      <c r="CX641" s="3">
        <f>+IF(CX646+CX651+CX652+CX653+CX655+CX656+CX657+CX658+CX659+CX660=0,0,1)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>
      <c r="A642" s="7"/>
      <c r="CA642" s="49"/>
      <c r="CB642" s="27" t="str">
        <f t="shared" si="82"/>
        <v>Riadok bude skrytý.</v>
      </c>
      <c r="CC642" s="31" t="s">
        <v>10</v>
      </c>
      <c r="CW642" s="3">
        <f t="shared" si="87"/>
        <v>0</v>
      </c>
      <c r="CX642" s="3">
        <f>+IF(CX646+CX651+CX652+CX653+CX655+CX656+CX657+CX658+CX659+CX660=0,0,1)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t="15" hidden="1" customHeight="1">
      <c r="A643" s="7"/>
      <c r="B643" s="175" t="s">
        <v>175</v>
      </c>
      <c r="C643" s="175"/>
      <c r="D643" s="175"/>
      <c r="E643" s="175"/>
      <c r="F643" s="175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  <c r="X643" s="175"/>
      <c r="Y643" s="175"/>
      <c r="Z643" s="175"/>
      <c r="AA643" s="175"/>
      <c r="AB643" s="175"/>
      <c r="AC643" s="175"/>
      <c r="AD643" s="175"/>
      <c r="AE643" s="175"/>
      <c r="AF643" s="175"/>
      <c r="AG643" s="175"/>
      <c r="AH643" s="175"/>
      <c r="AI643" s="175"/>
      <c r="AJ643" s="175"/>
      <c r="AK643" s="191" t="s">
        <v>176</v>
      </c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49"/>
      <c r="CB643" s="27" t="str">
        <f t="shared" si="82"/>
        <v>Riadok bude skrytý.</v>
      </c>
      <c r="CC643" s="31" t="s">
        <v>10</v>
      </c>
      <c r="CW643" s="3">
        <f t="shared" si="87"/>
        <v>0</v>
      </c>
      <c r="CX643" s="3">
        <f>+IF(CX646+CX651+CX652+CX653+CX655+CX656+CX657+CX658+CX659+CX660=0,0,1)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>
      <c r="A644" s="7"/>
      <c r="B644" s="175"/>
      <c r="C644" s="175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  <c r="X644" s="175"/>
      <c r="Y644" s="175"/>
      <c r="Z644" s="175"/>
      <c r="AA644" s="175"/>
      <c r="AB644" s="175"/>
      <c r="AC644" s="175"/>
      <c r="AD644" s="175"/>
      <c r="AE644" s="175"/>
      <c r="AF644" s="175"/>
      <c r="AG644" s="175"/>
      <c r="AH644" s="175"/>
      <c r="AI644" s="175"/>
      <c r="AJ644" s="175"/>
      <c r="AK644" s="88" t="s">
        <v>177</v>
      </c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 t="s">
        <v>178</v>
      </c>
      <c r="AZ644" s="88"/>
      <c r="BA644" s="88"/>
      <c r="BB644" s="88"/>
      <c r="BC644" s="88"/>
      <c r="BD644" s="88"/>
      <c r="BE644" s="88"/>
      <c r="BF644" s="88"/>
      <c r="BG644" s="88"/>
      <c r="BH644" s="88"/>
      <c r="BI644" s="88"/>
      <c r="BJ644" s="88"/>
      <c r="BK644" s="88"/>
      <c r="BL644" s="88"/>
      <c r="BM644" s="88" t="s">
        <v>179</v>
      </c>
      <c r="BN644" s="88"/>
      <c r="BO644" s="88"/>
      <c r="BP644" s="88"/>
      <c r="BQ644" s="88"/>
      <c r="BR644" s="88"/>
      <c r="BS644" s="88"/>
      <c r="BT644" s="88"/>
      <c r="BU644" s="88"/>
      <c r="BV644" s="88"/>
      <c r="BW644" s="88"/>
      <c r="BX644" s="88"/>
      <c r="BY644" s="88"/>
      <c r="BZ644" s="88"/>
      <c r="CA644" s="49"/>
      <c r="CB644" s="27" t="str">
        <f t="shared" ref="CB644:CB692" si="90">+IF(DA644=0,"Riadok bude skrytý.","Riadok bude vidieť.")</f>
        <v>Riadok bude skrytý.</v>
      </c>
      <c r="CC644" s="31" t="s">
        <v>10</v>
      </c>
      <c r="CW644" s="3">
        <f t="shared" si="87"/>
        <v>0</v>
      </c>
      <c r="CX644" s="3">
        <f>+IF(CX646+CX651+CX652+CX653+CX655+CX656+CX657+CX658+CX659+CX660=0,0,1)</f>
        <v>0</v>
      </c>
      <c r="CZ644" s="3">
        <f t="shared" ref="CZ644:CZ692" si="91">IF(CC644="",1,IF(CC644="Chcem skryť riadok.",0,1))</f>
        <v>1</v>
      </c>
      <c r="DA644" s="39">
        <f t="shared" si="88"/>
        <v>0</v>
      </c>
      <c r="DZ644" s="10"/>
    </row>
    <row r="645" spans="1:130" hidden="1">
      <c r="A645" s="7"/>
      <c r="B645" s="175"/>
      <c r="C645" s="175"/>
      <c r="D645" s="175"/>
      <c r="E645" s="175"/>
      <c r="F645" s="175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75"/>
      <c r="X645" s="175"/>
      <c r="Y645" s="175"/>
      <c r="Z645" s="175"/>
      <c r="AA645" s="175"/>
      <c r="AB645" s="175"/>
      <c r="AC645" s="175"/>
      <c r="AD645" s="175"/>
      <c r="AE645" s="175"/>
      <c r="AF645" s="175"/>
      <c r="AG645" s="175"/>
      <c r="AH645" s="175"/>
      <c r="AI645" s="175"/>
      <c r="AJ645" s="175"/>
      <c r="AK645" s="192" t="e">
        <f>#REF!</f>
        <v>#REF!</v>
      </c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49"/>
      <c r="CB645" s="27" t="str">
        <f t="shared" si="90"/>
        <v>Riadok bude skrytý.</v>
      </c>
      <c r="CC645" s="31" t="s">
        <v>10</v>
      </c>
      <c r="CW645" s="3">
        <f t="shared" si="87"/>
        <v>0</v>
      </c>
      <c r="CX645" s="3">
        <f>+IF(CX646+CX651+CX652+CX653+CX655+CX656+CX657+CX658+CX659+CX660=0,0,1)</f>
        <v>0</v>
      </c>
      <c r="CZ645" s="3">
        <f t="shared" si="91"/>
        <v>1</v>
      </c>
      <c r="DA645" s="39">
        <f t="shared" si="88"/>
        <v>0</v>
      </c>
      <c r="DZ645" s="10"/>
    </row>
    <row r="646" spans="1:130" ht="15" hidden="1" customHeight="1">
      <c r="A646" s="7"/>
      <c r="B646" s="193" t="s">
        <v>180</v>
      </c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  <c r="AA646" s="193"/>
      <c r="AB646" s="193"/>
      <c r="AC646" s="193"/>
      <c r="AD646" s="193"/>
      <c r="AE646" s="193"/>
      <c r="AF646" s="193"/>
      <c r="AG646" s="193"/>
      <c r="AH646" s="193"/>
      <c r="AI646" s="193"/>
      <c r="AJ646" s="193"/>
      <c r="AK646" s="194"/>
      <c r="AL646" s="194"/>
      <c r="AM646" s="194"/>
      <c r="AN646" s="194"/>
      <c r="AO646" s="194"/>
      <c r="AP646" s="194"/>
      <c r="AQ646" s="194"/>
      <c r="AR646" s="194"/>
      <c r="AS646" s="194"/>
      <c r="AT646" s="194"/>
      <c r="AU646" s="194"/>
      <c r="AV646" s="194"/>
      <c r="AW646" s="194"/>
      <c r="AX646" s="194"/>
      <c r="AY646" s="194"/>
      <c r="AZ646" s="194"/>
      <c r="BA646" s="194"/>
      <c r="BB646" s="194"/>
      <c r="BC646" s="194"/>
      <c r="BD646" s="194"/>
      <c r="BE646" s="194"/>
      <c r="BF646" s="194"/>
      <c r="BG646" s="194"/>
      <c r="BH646" s="194"/>
      <c r="BI646" s="194"/>
      <c r="BJ646" s="194"/>
      <c r="BK646" s="194"/>
      <c r="BL646" s="194"/>
      <c r="BM646" s="195"/>
      <c r="BN646" s="195"/>
      <c r="BO646" s="195"/>
      <c r="BP646" s="195"/>
      <c r="BQ646" s="195"/>
      <c r="BR646" s="195"/>
      <c r="BS646" s="195"/>
      <c r="BT646" s="195"/>
      <c r="BU646" s="195"/>
      <c r="BV646" s="195"/>
      <c r="BW646" s="195"/>
      <c r="BX646" s="195"/>
      <c r="BY646" s="195"/>
      <c r="BZ646" s="195"/>
      <c r="CA646" s="49"/>
      <c r="CB646" s="27" t="str">
        <f t="shared" si="90"/>
        <v>Riadok bude skrytý.</v>
      </c>
      <c r="CC646" s="31" t="s">
        <v>10</v>
      </c>
      <c r="CW646" s="3">
        <f t="shared" si="87"/>
        <v>0</v>
      </c>
      <c r="CX646" s="3">
        <f>+IF(AK646="",IF(AY646="",IF(BM646="",0,1),1),1)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>
      <c r="A647" s="7"/>
      <c r="B647" s="196" t="s">
        <v>181</v>
      </c>
      <c r="C647" s="196"/>
      <c r="D647" s="196"/>
      <c r="E647" s="196"/>
      <c r="F647" s="196"/>
      <c r="G647" s="196"/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7"/>
      <c r="AL647" s="197"/>
      <c r="AM647" s="197"/>
      <c r="AN647" s="197"/>
      <c r="AO647" s="197"/>
      <c r="AP647" s="197"/>
      <c r="AQ647" s="197"/>
      <c r="AR647" s="197"/>
      <c r="AS647" s="197"/>
      <c r="AT647" s="197"/>
      <c r="AU647" s="197"/>
      <c r="AV647" s="197"/>
      <c r="AW647" s="197"/>
      <c r="AX647" s="197"/>
      <c r="AY647" s="197"/>
      <c r="AZ647" s="197"/>
      <c r="BA647" s="197"/>
      <c r="BB647" s="197"/>
      <c r="BC647" s="197"/>
      <c r="BD647" s="197"/>
      <c r="BE647" s="197"/>
      <c r="BF647" s="197"/>
      <c r="BG647" s="197"/>
      <c r="BH647" s="197"/>
      <c r="BI647" s="197"/>
      <c r="BJ647" s="197"/>
      <c r="BK647" s="197"/>
      <c r="BL647" s="197"/>
      <c r="BM647" s="197"/>
      <c r="BN647" s="197"/>
      <c r="BO647" s="197"/>
      <c r="BP647" s="197"/>
      <c r="BQ647" s="197"/>
      <c r="BR647" s="197"/>
      <c r="BS647" s="197"/>
      <c r="BT647" s="197"/>
      <c r="BU647" s="197"/>
      <c r="BV647" s="197"/>
      <c r="BW647" s="197"/>
      <c r="BX647" s="197"/>
      <c r="BY647" s="197"/>
      <c r="BZ647" s="197"/>
      <c r="CA647" s="49"/>
      <c r="CB647" s="27" t="str">
        <f t="shared" si="90"/>
        <v>Riadok bude skrytý.</v>
      </c>
      <c r="CC647" s="31" t="s">
        <v>10</v>
      </c>
      <c r="CW647" s="3">
        <f t="shared" si="87"/>
        <v>0</v>
      </c>
      <c r="CX647" s="3">
        <f>+IF(CX646+CX651+CX652+CX653+CX655+CX656+CX657+CX658+CX659+CX660=0,0,1)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idden="1">
      <c r="A648" s="7"/>
      <c r="B648" s="196"/>
      <c r="C648" s="196"/>
      <c r="D648" s="196"/>
      <c r="E648" s="196"/>
      <c r="F648" s="196"/>
      <c r="G648" s="196"/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7"/>
      <c r="AL648" s="197"/>
      <c r="AM648" s="197"/>
      <c r="AN648" s="197"/>
      <c r="AO648" s="197"/>
      <c r="AP648" s="197"/>
      <c r="AQ648" s="197"/>
      <c r="AR648" s="197"/>
      <c r="AS648" s="197"/>
      <c r="AT648" s="197"/>
      <c r="AU648" s="197"/>
      <c r="AV648" s="197"/>
      <c r="AW648" s="197"/>
      <c r="AX648" s="197"/>
      <c r="AY648" s="197"/>
      <c r="AZ648" s="197"/>
      <c r="BA648" s="197"/>
      <c r="BB648" s="197"/>
      <c r="BC648" s="197"/>
      <c r="BD648" s="197"/>
      <c r="BE648" s="197"/>
      <c r="BF648" s="197"/>
      <c r="BG648" s="197"/>
      <c r="BH648" s="197"/>
      <c r="BI648" s="197"/>
      <c r="BJ648" s="197"/>
      <c r="BK648" s="197"/>
      <c r="BL648" s="197"/>
      <c r="BM648" s="197"/>
      <c r="BN648" s="197"/>
      <c r="BO648" s="197"/>
      <c r="BP648" s="197"/>
      <c r="BQ648" s="197"/>
      <c r="BR648" s="197"/>
      <c r="BS648" s="197"/>
      <c r="BT648" s="197"/>
      <c r="BU648" s="197"/>
      <c r="BV648" s="197"/>
      <c r="BW648" s="197"/>
      <c r="BX648" s="197"/>
      <c r="BY648" s="197"/>
      <c r="BZ648" s="197"/>
      <c r="CA648" s="49"/>
      <c r="CB648" s="27" t="str">
        <f t="shared" si="90"/>
        <v>Riadok bude skrytý.</v>
      </c>
      <c r="CC648" s="31" t="s">
        <v>10</v>
      </c>
      <c r="CD648" s="59"/>
      <c r="CE648" s="33"/>
      <c r="CW648" s="3">
        <f t="shared" si="87"/>
        <v>0</v>
      </c>
      <c r="CX648" s="3">
        <f>+IF(CX646+CX651+CX652+CX653+CX655+CX656+CX657+CX658+CX659+CX660=0,0,1)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>
      <c r="A649" s="7"/>
      <c r="B649" s="196"/>
      <c r="C649" s="196"/>
      <c r="D649" s="196"/>
      <c r="E649" s="196"/>
      <c r="F649" s="196"/>
      <c r="G649" s="196"/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8"/>
      <c r="AL649" s="198"/>
      <c r="AM649" s="198"/>
      <c r="AN649" s="198"/>
      <c r="AO649" s="198"/>
      <c r="AP649" s="198"/>
      <c r="AQ649" s="198"/>
      <c r="AR649" s="198"/>
      <c r="AS649" s="198"/>
      <c r="AT649" s="198"/>
      <c r="AU649" s="198"/>
      <c r="AV649" s="198"/>
      <c r="AW649" s="198"/>
      <c r="AX649" s="198"/>
      <c r="AY649" s="198"/>
      <c r="AZ649" s="198"/>
      <c r="BA649" s="198"/>
      <c r="BB649" s="198"/>
      <c r="BC649" s="198"/>
      <c r="BD649" s="198"/>
      <c r="BE649" s="198"/>
      <c r="BF649" s="198"/>
      <c r="BG649" s="198"/>
      <c r="BH649" s="198"/>
      <c r="BI649" s="198"/>
      <c r="BJ649" s="198"/>
      <c r="BK649" s="198"/>
      <c r="BL649" s="198"/>
      <c r="BM649" s="198"/>
      <c r="BN649" s="198"/>
      <c r="BO649" s="198"/>
      <c r="BP649" s="198"/>
      <c r="BQ649" s="198"/>
      <c r="BR649" s="198"/>
      <c r="BS649" s="198"/>
      <c r="BT649" s="198"/>
      <c r="BU649" s="198"/>
      <c r="BV649" s="198"/>
      <c r="BW649" s="198"/>
      <c r="BX649" s="198"/>
      <c r="BY649" s="198"/>
      <c r="BZ649" s="198"/>
      <c r="CA649" s="49"/>
      <c r="CB649" s="27" t="str">
        <f t="shared" si="90"/>
        <v>Riadok bude skrytý.</v>
      </c>
      <c r="CC649" s="31" t="s">
        <v>10</v>
      </c>
      <c r="CD649" s="59"/>
      <c r="CE649" s="33"/>
      <c r="CW649" s="3">
        <f t="shared" si="87"/>
        <v>0</v>
      </c>
      <c r="CX649" s="3">
        <f>+IF(CX646+CX651+CX652+CX653+CX655+CX656+CX657+CX658+CX659+CX660=0,0,1)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t="15" hidden="1" customHeight="1">
      <c r="A650" s="7"/>
      <c r="B650" s="199" t="s">
        <v>182</v>
      </c>
      <c r="C650" s="199"/>
      <c r="D650" s="199"/>
      <c r="E650" s="199"/>
      <c r="F650" s="199"/>
      <c r="G650" s="199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99"/>
      <c r="S650" s="199"/>
      <c r="T650" s="199"/>
      <c r="U650" s="199"/>
      <c r="V650" s="199"/>
      <c r="W650" s="199"/>
      <c r="X650" s="199"/>
      <c r="Y650" s="199"/>
      <c r="Z650" s="199"/>
      <c r="AA650" s="200" t="s">
        <v>183</v>
      </c>
      <c r="AB650" s="200"/>
      <c r="AC650" s="200"/>
      <c r="AD650" s="200"/>
      <c r="AE650" s="200"/>
      <c r="AF650" s="200"/>
      <c r="AG650" s="200"/>
      <c r="AH650" s="200"/>
      <c r="AI650" s="200"/>
      <c r="AJ650" s="200"/>
      <c r="AK650" s="201">
        <f>+SUM(AK651:AX653)</f>
        <v>0</v>
      </c>
      <c r="AL650" s="201"/>
      <c r="AM650" s="201"/>
      <c r="AN650" s="201"/>
      <c r="AO650" s="201"/>
      <c r="AP650" s="201"/>
      <c r="AQ650" s="201"/>
      <c r="AR650" s="201"/>
      <c r="AS650" s="201"/>
      <c r="AT650" s="201"/>
      <c r="AU650" s="201"/>
      <c r="AV650" s="201"/>
      <c r="AW650" s="201"/>
      <c r="AX650" s="201"/>
      <c r="AY650" s="201">
        <f>+SUM(AY651:BL653)</f>
        <v>0</v>
      </c>
      <c r="AZ650" s="201"/>
      <c r="BA650" s="201"/>
      <c r="BB650" s="201"/>
      <c r="BC650" s="201"/>
      <c r="BD650" s="201"/>
      <c r="BE650" s="201"/>
      <c r="BF650" s="201"/>
      <c r="BG650" s="201"/>
      <c r="BH650" s="201"/>
      <c r="BI650" s="201"/>
      <c r="BJ650" s="201"/>
      <c r="BK650" s="201"/>
      <c r="BL650" s="201"/>
      <c r="BM650" s="202">
        <f>+SUM(BM651:BZ653)</f>
        <v>0</v>
      </c>
      <c r="BN650" s="202"/>
      <c r="BO650" s="202"/>
      <c r="BP650" s="202"/>
      <c r="BQ650" s="202"/>
      <c r="BR650" s="202"/>
      <c r="BS650" s="202"/>
      <c r="BT650" s="202"/>
      <c r="BU650" s="202"/>
      <c r="BV650" s="202"/>
      <c r="BW650" s="202"/>
      <c r="BX650" s="202"/>
      <c r="BY650" s="202"/>
      <c r="BZ650" s="202"/>
      <c r="CA650" s="49"/>
      <c r="CB650" s="27" t="str">
        <f t="shared" si="90"/>
        <v>Riadok bude skrytý.</v>
      </c>
      <c r="CC650" s="31" t="s">
        <v>10</v>
      </c>
      <c r="CD650" s="59"/>
      <c r="CE650" s="33"/>
      <c r="CW650" s="3">
        <f t="shared" si="87"/>
        <v>0</v>
      </c>
      <c r="CX650" s="3">
        <f>+IF(CX651+CX652+CX653+CX655+CX656+CX657+CX658+CX659+CX660=0,0,1)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>
      <c r="A651" s="7"/>
      <c r="B651" s="203" t="s">
        <v>184</v>
      </c>
      <c r="C651" s="203"/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  <c r="AA651" s="203"/>
      <c r="AB651" s="203"/>
      <c r="AC651" s="203"/>
      <c r="AD651" s="203"/>
      <c r="AE651" s="203"/>
      <c r="AF651" s="203"/>
      <c r="AG651" s="203"/>
      <c r="AH651" s="203"/>
      <c r="AI651" s="203"/>
      <c r="AJ651" s="203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49"/>
      <c r="CB651" s="27" t="str">
        <f t="shared" si="90"/>
        <v>Riadok bude skrytý.</v>
      </c>
      <c r="CC651" s="31" t="s">
        <v>10</v>
      </c>
      <c r="CD651" s="59"/>
      <c r="CE651" s="33"/>
      <c r="CW651" s="3">
        <f t="shared" si="87"/>
        <v>0</v>
      </c>
      <c r="CX651" s="3">
        <f>+IF(AK651="",IF(AY651="",IF(BM651="",0,1),1),1)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>
      <c r="A652" s="7"/>
      <c r="B652" s="203" t="s">
        <v>185</v>
      </c>
      <c r="C652" s="203"/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  <c r="AA652" s="203"/>
      <c r="AB652" s="203"/>
      <c r="AC652" s="203"/>
      <c r="AD652" s="203"/>
      <c r="AE652" s="203"/>
      <c r="AF652" s="203"/>
      <c r="AG652" s="203"/>
      <c r="AH652" s="203"/>
      <c r="AI652" s="203"/>
      <c r="AJ652" s="203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49"/>
      <c r="CB652" s="27" t="str">
        <f t="shared" si="90"/>
        <v>Riadok bude skrytý.</v>
      </c>
      <c r="CC652" s="31" t="s">
        <v>10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>
      <c r="A653" s="7"/>
      <c r="B653" s="203" t="s">
        <v>186</v>
      </c>
      <c r="C653" s="203"/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3"/>
      <c r="O653" s="203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  <c r="AA653" s="203"/>
      <c r="AB653" s="203"/>
      <c r="AC653" s="203"/>
      <c r="AD653" s="203"/>
      <c r="AE653" s="203"/>
      <c r="AF653" s="203"/>
      <c r="AG653" s="203"/>
      <c r="AH653" s="203"/>
      <c r="AI653" s="203"/>
      <c r="AJ653" s="203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49"/>
      <c r="CB653" s="27" t="str">
        <f t="shared" si="90"/>
        <v>Riadok bude skrytý.</v>
      </c>
      <c r="CC653" s="31" t="s">
        <v>10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>
      <c r="A654" s="7"/>
      <c r="B654" s="204" t="s">
        <v>187</v>
      </c>
      <c r="C654" s="204"/>
      <c r="D654" s="204"/>
      <c r="E654" s="204"/>
      <c r="F654" s="204"/>
      <c r="G654" s="204"/>
      <c r="H654" s="204"/>
      <c r="I654" s="204"/>
      <c r="J654" s="204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205"/>
      <c r="BN654" s="205"/>
      <c r="BO654" s="205"/>
      <c r="BP654" s="205"/>
      <c r="BQ654" s="205"/>
      <c r="BR654" s="205"/>
      <c r="BS654" s="205"/>
      <c r="BT654" s="205"/>
      <c r="BU654" s="205"/>
      <c r="BV654" s="205"/>
      <c r="BW654" s="205"/>
      <c r="BX654" s="205"/>
      <c r="BY654" s="205"/>
      <c r="BZ654" s="205"/>
      <c r="CA654" s="49"/>
      <c r="CB654" s="27" t="str">
        <f t="shared" si="90"/>
        <v>Riadok bude skrytý.</v>
      </c>
      <c r="CC654" s="31" t="s">
        <v>10</v>
      </c>
      <c r="CD654" s="59"/>
      <c r="CE654" s="33"/>
      <c r="CW654" s="3">
        <f t="shared" si="87"/>
        <v>0</v>
      </c>
      <c r="CX654" s="3">
        <f>+IF(CX651+CX652+CX653+CX655+CX656+CX657+CX658+CX659+CX660=0,0,1)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>
      <c r="A655" s="7"/>
      <c r="B655" s="203" t="s">
        <v>188</v>
      </c>
      <c r="C655" s="203"/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  <c r="AJ655" s="203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207"/>
      <c r="BN655" s="207"/>
      <c r="BO655" s="207"/>
      <c r="BP655" s="207"/>
      <c r="BQ655" s="207"/>
      <c r="BR655" s="207"/>
      <c r="BS655" s="207"/>
      <c r="BT655" s="207"/>
      <c r="BU655" s="207"/>
      <c r="BV655" s="207"/>
      <c r="BW655" s="207"/>
      <c r="BX655" s="207"/>
      <c r="BY655" s="207"/>
      <c r="BZ655" s="207"/>
      <c r="CA655" s="49"/>
      <c r="CB655" s="27" t="str">
        <f t="shared" si="90"/>
        <v>Riadok bude skrytý.</v>
      </c>
      <c r="CC655" s="31" t="s">
        <v>10</v>
      </c>
      <c r="CD655" s="59"/>
      <c r="CE655" s="33"/>
      <c r="CW655" s="3">
        <f t="shared" si="87"/>
        <v>0</v>
      </c>
      <c r="CX655" s="3">
        <f>+IF(AK655="",IF(AY655="",IF(BM655="",0,1),1),1)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>
      <c r="A656" s="7"/>
      <c r="B656" s="203" t="s">
        <v>189</v>
      </c>
      <c r="C656" s="203"/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  <c r="AJ656" s="203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49"/>
      <c r="CB656" s="27" t="str">
        <f t="shared" si="90"/>
        <v>Riadok bude skrytý.</v>
      </c>
      <c r="CC656" s="31" t="s">
        <v>10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>
      <c r="A657" s="7"/>
      <c r="B657" s="203" t="s">
        <v>190</v>
      </c>
      <c r="C657" s="203"/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208"/>
      <c r="AL657" s="208"/>
      <c r="AM657" s="208"/>
      <c r="AN657" s="208"/>
      <c r="AO657" s="208"/>
      <c r="AP657" s="208"/>
      <c r="AQ657" s="208"/>
      <c r="AR657" s="208"/>
      <c r="AS657" s="208"/>
      <c r="AT657" s="208"/>
      <c r="AU657" s="208"/>
      <c r="AV657" s="208"/>
      <c r="AW657" s="208"/>
      <c r="AX657" s="208"/>
      <c r="AY657" s="208"/>
      <c r="AZ657" s="208"/>
      <c r="BA657" s="208"/>
      <c r="BB657" s="208"/>
      <c r="BC657" s="208"/>
      <c r="BD657" s="208"/>
      <c r="BE657" s="208"/>
      <c r="BF657" s="208"/>
      <c r="BG657" s="208"/>
      <c r="BH657" s="208"/>
      <c r="BI657" s="208"/>
      <c r="BJ657" s="208"/>
      <c r="BK657" s="208"/>
      <c r="BL657" s="208"/>
      <c r="BM657" s="209"/>
      <c r="BN657" s="209"/>
      <c r="BO657" s="209"/>
      <c r="BP657" s="209"/>
      <c r="BQ657" s="209"/>
      <c r="BR657" s="209"/>
      <c r="BS657" s="209"/>
      <c r="BT657" s="209"/>
      <c r="BU657" s="209"/>
      <c r="BV657" s="209"/>
      <c r="BW657" s="209"/>
      <c r="BX657" s="209"/>
      <c r="BY657" s="209"/>
      <c r="BZ657" s="209"/>
      <c r="CA657" s="49"/>
      <c r="CB657" s="27" t="str">
        <f t="shared" si="90"/>
        <v>Riadok bude skrytý.</v>
      </c>
      <c r="CC657" s="31" t="s">
        <v>10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>
      <c r="A658" s="7"/>
      <c r="B658" s="203" t="s">
        <v>191</v>
      </c>
      <c r="C658" s="203"/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9"/>
      <c r="BN658" s="209"/>
      <c r="BO658" s="209"/>
      <c r="BP658" s="209"/>
      <c r="BQ658" s="209"/>
      <c r="BR658" s="209"/>
      <c r="BS658" s="209"/>
      <c r="BT658" s="209"/>
      <c r="BU658" s="209"/>
      <c r="BV658" s="209"/>
      <c r="BW658" s="209"/>
      <c r="BX658" s="209"/>
      <c r="BY658" s="209"/>
      <c r="BZ658" s="209"/>
      <c r="CA658" s="49"/>
      <c r="CB658" s="27" t="str">
        <f t="shared" si="90"/>
        <v>Riadok bude skrytý.</v>
      </c>
      <c r="CC658" s="31" t="s">
        <v>10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>
      <c r="A659" s="7"/>
      <c r="B659" s="210" t="s">
        <v>192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49"/>
      <c r="CB659" s="27" t="str">
        <f t="shared" si="90"/>
        <v>Riadok bude skrytý.</v>
      </c>
      <c r="CC659" s="31" t="s">
        <v>10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29.25" hidden="1" customHeight="1">
      <c r="A660" s="7"/>
      <c r="B660" s="211" t="s">
        <v>193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2"/>
      <c r="AL660" s="212"/>
      <c r="AM660" s="212"/>
      <c r="AN660" s="212"/>
      <c r="AO660" s="212"/>
      <c r="AP660" s="212"/>
      <c r="AQ660" s="212"/>
      <c r="AR660" s="212"/>
      <c r="AS660" s="212"/>
      <c r="AT660" s="212"/>
      <c r="AU660" s="212"/>
      <c r="AV660" s="212"/>
      <c r="AW660" s="212"/>
      <c r="AX660" s="212"/>
      <c r="AY660" s="212"/>
      <c r="AZ660" s="212"/>
      <c r="BA660" s="212"/>
      <c r="BB660" s="212"/>
      <c r="BC660" s="212"/>
      <c r="BD660" s="212"/>
      <c r="BE660" s="212"/>
      <c r="BF660" s="212"/>
      <c r="BG660" s="212"/>
      <c r="BH660" s="212"/>
      <c r="BI660" s="212"/>
      <c r="BJ660" s="212"/>
      <c r="BK660" s="212"/>
      <c r="BL660" s="212"/>
      <c r="BM660" s="213"/>
      <c r="BN660" s="213"/>
      <c r="BO660" s="213"/>
      <c r="BP660" s="213"/>
      <c r="BQ660" s="213"/>
      <c r="BR660" s="213"/>
      <c r="BS660" s="213"/>
      <c r="BT660" s="213"/>
      <c r="BU660" s="213"/>
      <c r="BV660" s="213"/>
      <c r="BW660" s="213"/>
      <c r="BX660" s="213"/>
      <c r="BY660" s="213"/>
      <c r="BZ660" s="213"/>
      <c r="CA660" s="49"/>
      <c r="CB660" s="27" t="str">
        <f t="shared" si="90"/>
        <v>Riadok bude skrytý.</v>
      </c>
      <c r="CC660" s="31" t="s">
        <v>10</v>
      </c>
      <c r="CW660" s="3">
        <f t="shared" si="87"/>
        <v>0</v>
      </c>
      <c r="CX660" s="3">
        <f>+IF(AK660="",IF(AY660="",IF(BM660="",0,1),1)*1,)</f>
        <v>0</v>
      </c>
      <c r="CZ660" s="3">
        <f t="shared" si="91"/>
        <v>1</v>
      </c>
      <c r="DA660" s="39">
        <f t="shared" si="88"/>
        <v>0</v>
      </c>
      <c r="DZ660" s="10"/>
    </row>
    <row r="661" spans="1:130" hidden="1">
      <c r="A661" s="7"/>
      <c r="CA661" s="36"/>
      <c r="CB661" s="27" t="str">
        <f t="shared" si="90"/>
        <v>Riadok bude skrytý.</v>
      </c>
      <c r="CC661" s="31" t="s">
        <v>10</v>
      </c>
      <c r="CW661" s="3">
        <f t="shared" si="87"/>
        <v>0</v>
      </c>
      <c r="CZ661" s="3">
        <f t="shared" si="91"/>
        <v>1</v>
      </c>
      <c r="DA661" s="3">
        <f>+IF(CW661+CX661+CY661=0,0,IF(CZ661=0,0,1))</f>
        <v>0</v>
      </c>
      <c r="DZ661" s="10"/>
    </row>
    <row r="662" spans="1:130" hidden="1">
      <c r="A662" s="7"/>
      <c r="B662" s="41" t="s">
        <v>194</v>
      </c>
      <c r="CA662" s="12" t="s">
        <v>4</v>
      </c>
      <c r="CB662" s="27" t="str">
        <f t="shared" si="90"/>
        <v>Riadok bude skrytý.</v>
      </c>
      <c r="CC662" s="31" t="s">
        <v>10</v>
      </c>
      <c r="CW662" s="3">
        <f t="shared" ref="CW662:CW691" si="92">+IF($K$664="nie je",0,1)</f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>
      <c r="A663" s="7"/>
      <c r="CA663" s="36"/>
      <c r="CB663" s="27" t="str">
        <f t="shared" si="90"/>
        <v>Riadok bude skrytý.</v>
      </c>
      <c r="CC663" s="31" t="s">
        <v>10</v>
      </c>
      <c r="CW663" s="3">
        <f t="shared" si="92"/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>
      <c r="A664" s="7"/>
      <c r="B664" s="1" t="s">
        <v>195</v>
      </c>
      <c r="K664" s="85" t="s">
        <v>15</v>
      </c>
      <c r="L664" s="85"/>
      <c r="M664" s="85"/>
      <c r="N664" s="85"/>
      <c r="O664" s="85"/>
      <c r="P664" s="1" t="s">
        <v>196</v>
      </c>
      <c r="CA664" s="36"/>
      <c r="CB664" s="27" t="str">
        <f t="shared" si="90"/>
        <v>Riadok bude skrytý.</v>
      </c>
      <c r="CC664" s="31" t="s">
        <v>10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>
      <c r="A665" s="7"/>
      <c r="B665" s="1" t="s">
        <v>197</v>
      </c>
      <c r="CA665" s="36"/>
      <c r="CB665" s="27" t="str">
        <f t="shared" si="90"/>
        <v>Riadok bude skrytý.</v>
      </c>
      <c r="CC665" s="31" t="s">
        <v>10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>
      <c r="A666" s="7"/>
      <c r="CA666" s="36"/>
      <c r="CB666" s="27" t="str">
        <f t="shared" si="90"/>
        <v>Riadok bude skrytý.</v>
      </c>
      <c r="CC666" s="31" t="s">
        <v>10</v>
      </c>
      <c r="CW666" s="3">
        <f t="shared" si="92"/>
        <v>0</v>
      </c>
      <c r="CX666" s="3">
        <f>+IF(CX668+CX676+CX684=0,0,1)</f>
        <v>0</v>
      </c>
      <c r="CZ666" s="3">
        <f t="shared" si="91"/>
        <v>1</v>
      </c>
      <c r="DA666" s="39">
        <f t="shared" ref="DA666:DA691" si="93">+IF(CW666*CX666=0,0,IF(CZ666=0,0,1))</f>
        <v>0</v>
      </c>
      <c r="DZ666" s="10"/>
    </row>
    <row r="667" spans="1:130" hidden="1">
      <c r="A667" s="7"/>
      <c r="B667" s="1" t="str">
        <f>+IF(K664="je","Spoločnosť uvádza nasledujúce informácie:","")</f>
        <v/>
      </c>
      <c r="CA667" s="12" t="s">
        <v>4</v>
      </c>
      <c r="CB667" s="27" t="str">
        <f t="shared" si="90"/>
        <v>Riadok bude skrytý.</v>
      </c>
      <c r="CC667" s="31" t="s">
        <v>10</v>
      </c>
      <c r="CW667" s="3">
        <f t="shared" si="92"/>
        <v>0</v>
      </c>
      <c r="CX667" s="3">
        <f>+IF(CX668+CX676+CX684=0,0,1)</f>
        <v>0</v>
      </c>
      <c r="CZ667" s="3">
        <f t="shared" si="91"/>
        <v>1</v>
      </c>
      <c r="DA667" s="39">
        <f t="shared" si="93"/>
        <v>0</v>
      </c>
      <c r="DZ667" s="10"/>
    </row>
    <row r="668" spans="1:130" hidden="1">
      <c r="A668" s="7"/>
      <c r="B668" s="1" t="s">
        <v>198</v>
      </c>
      <c r="CA668" s="36"/>
      <c r="CB668" s="27" t="str">
        <f t="shared" si="90"/>
        <v>Riadok bude skrytý.</v>
      </c>
      <c r="CC668" s="31" t="s">
        <v>10</v>
      </c>
      <c r="CW668" s="3">
        <f t="shared" si="92"/>
        <v>0</v>
      </c>
      <c r="CX668" s="3">
        <f>+IF(SUM(CX669:CX675)=0,0,1)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>
      <c r="A669" s="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  <c r="AE669" s="97"/>
      <c r="AF669" s="97"/>
      <c r="AG669" s="97"/>
      <c r="AH669" s="97"/>
      <c r="AI669" s="97"/>
      <c r="AJ669" s="97"/>
      <c r="AK669" s="97"/>
      <c r="AL669" s="97"/>
      <c r="AM669" s="97"/>
      <c r="AN669" s="97"/>
      <c r="AO669" s="97"/>
      <c r="AP669" s="97"/>
      <c r="AQ669" s="97"/>
      <c r="AR669" s="97"/>
      <c r="AS669" s="97"/>
      <c r="AT669" s="97"/>
      <c r="AU669" s="97"/>
      <c r="AV669" s="97"/>
      <c r="AW669" s="97"/>
      <c r="AX669" s="97"/>
      <c r="AY669" s="97"/>
      <c r="AZ669" s="97"/>
      <c r="BA669" s="97"/>
      <c r="BB669" s="97"/>
      <c r="BC669" s="97"/>
      <c r="BD669" s="97"/>
      <c r="BE669" s="97"/>
      <c r="BF669" s="97"/>
      <c r="BG669" s="97"/>
      <c r="BH669" s="97"/>
      <c r="BI669" s="97"/>
      <c r="BJ669" s="97"/>
      <c r="BK669" s="97"/>
      <c r="BL669" s="97"/>
      <c r="BM669" s="97"/>
      <c r="BN669" s="97"/>
      <c r="BO669" s="97"/>
      <c r="BP669" s="97"/>
      <c r="BQ669" s="97"/>
      <c r="BR669" s="97"/>
      <c r="BS669" s="97"/>
      <c r="BT669" s="97"/>
      <c r="BU669" s="97"/>
      <c r="BV669" s="97"/>
      <c r="BW669" s="97"/>
      <c r="BX669" s="97"/>
      <c r="BY669" s="97"/>
      <c r="BZ669" s="97"/>
      <c r="CA669" s="36"/>
      <c r="CB669" s="27" t="str">
        <f t="shared" si="90"/>
        <v>Riadok bude skrytý.</v>
      </c>
      <c r="CC669" s="31" t="s">
        <v>10</v>
      </c>
      <c r="CW669" s="3">
        <f t="shared" si="92"/>
        <v>0</v>
      </c>
      <c r="CX669" s="3">
        <f t="shared" ref="CX669:CX675" si="94">+IF(B669="",0,1)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>
      <c r="A670" s="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  <c r="AE670" s="97"/>
      <c r="AF670" s="97"/>
      <c r="AG670" s="97"/>
      <c r="AH670" s="97"/>
      <c r="AI670" s="97"/>
      <c r="AJ670" s="97"/>
      <c r="AK670" s="97"/>
      <c r="AL670" s="97"/>
      <c r="AM670" s="97"/>
      <c r="AN670" s="97"/>
      <c r="AO670" s="97"/>
      <c r="AP670" s="97"/>
      <c r="AQ670" s="97"/>
      <c r="AR670" s="97"/>
      <c r="AS670" s="97"/>
      <c r="AT670" s="97"/>
      <c r="AU670" s="97"/>
      <c r="AV670" s="97"/>
      <c r="AW670" s="97"/>
      <c r="AX670" s="97"/>
      <c r="AY670" s="97"/>
      <c r="AZ670" s="97"/>
      <c r="BA670" s="97"/>
      <c r="BB670" s="97"/>
      <c r="BC670" s="97"/>
      <c r="BD670" s="97"/>
      <c r="BE670" s="97"/>
      <c r="BF670" s="97"/>
      <c r="BG670" s="97"/>
      <c r="BH670" s="97"/>
      <c r="BI670" s="97"/>
      <c r="BJ670" s="97"/>
      <c r="BK670" s="97"/>
      <c r="BL670" s="97"/>
      <c r="BM670" s="97"/>
      <c r="BN670" s="97"/>
      <c r="BO670" s="97"/>
      <c r="BP670" s="97"/>
      <c r="BQ670" s="97"/>
      <c r="BR670" s="97"/>
      <c r="BS670" s="97"/>
      <c r="BT670" s="97"/>
      <c r="BU670" s="97"/>
      <c r="BV670" s="97"/>
      <c r="BW670" s="97"/>
      <c r="BX670" s="97"/>
      <c r="BY670" s="97"/>
      <c r="BZ670" s="97"/>
      <c r="CA670" s="36"/>
      <c r="CB670" s="27" t="str">
        <f t="shared" si="90"/>
        <v>Riadok bude skrytý.</v>
      </c>
      <c r="CC670" s="31" t="s">
        <v>10</v>
      </c>
      <c r="CW670" s="3">
        <f t="shared" si="92"/>
        <v>0</v>
      </c>
      <c r="CX670" s="3">
        <f t="shared" si="94"/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>
      <c r="A671" s="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  <c r="AE671" s="97"/>
      <c r="AF671" s="97"/>
      <c r="AG671" s="97"/>
      <c r="AH671" s="97"/>
      <c r="AI671" s="97"/>
      <c r="AJ671" s="97"/>
      <c r="AK671" s="97"/>
      <c r="AL671" s="97"/>
      <c r="AM671" s="97"/>
      <c r="AN671" s="97"/>
      <c r="AO671" s="97"/>
      <c r="AP671" s="97"/>
      <c r="AQ671" s="97"/>
      <c r="AR671" s="97"/>
      <c r="AS671" s="97"/>
      <c r="AT671" s="97"/>
      <c r="AU671" s="97"/>
      <c r="AV671" s="97"/>
      <c r="AW671" s="97"/>
      <c r="AX671" s="97"/>
      <c r="AY671" s="97"/>
      <c r="AZ671" s="97"/>
      <c r="BA671" s="97"/>
      <c r="BB671" s="97"/>
      <c r="BC671" s="97"/>
      <c r="BD671" s="97"/>
      <c r="BE671" s="97"/>
      <c r="BF671" s="97"/>
      <c r="BG671" s="97"/>
      <c r="BH671" s="97"/>
      <c r="BI671" s="97"/>
      <c r="BJ671" s="97"/>
      <c r="BK671" s="97"/>
      <c r="BL671" s="97"/>
      <c r="BM671" s="97"/>
      <c r="BN671" s="97"/>
      <c r="BO671" s="97"/>
      <c r="BP671" s="97"/>
      <c r="BQ671" s="97"/>
      <c r="BR671" s="97"/>
      <c r="BS671" s="97"/>
      <c r="BT671" s="97"/>
      <c r="BU671" s="97"/>
      <c r="BV671" s="97"/>
      <c r="BW671" s="97"/>
      <c r="BX671" s="97"/>
      <c r="BY671" s="97"/>
      <c r="BZ671" s="97"/>
      <c r="CA671" s="36"/>
      <c r="CB671" s="27" t="str">
        <f t="shared" si="90"/>
        <v>Riadok bude skrytý.</v>
      </c>
      <c r="CC671" s="31" t="s">
        <v>10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>
      <c r="A672" s="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E672" s="97"/>
      <c r="AF672" s="97"/>
      <c r="AG672" s="97"/>
      <c r="AH672" s="97"/>
      <c r="AI672" s="97"/>
      <c r="AJ672" s="97"/>
      <c r="AK672" s="97"/>
      <c r="AL672" s="97"/>
      <c r="AM672" s="97"/>
      <c r="AN672" s="97"/>
      <c r="AO672" s="97"/>
      <c r="AP672" s="97"/>
      <c r="AQ672" s="97"/>
      <c r="AR672" s="97"/>
      <c r="AS672" s="97"/>
      <c r="AT672" s="97"/>
      <c r="AU672" s="97"/>
      <c r="AV672" s="97"/>
      <c r="AW672" s="97"/>
      <c r="AX672" s="97"/>
      <c r="AY672" s="97"/>
      <c r="AZ672" s="97"/>
      <c r="BA672" s="97"/>
      <c r="BB672" s="97"/>
      <c r="BC672" s="97"/>
      <c r="BD672" s="97"/>
      <c r="BE672" s="97"/>
      <c r="BF672" s="97"/>
      <c r="BG672" s="97"/>
      <c r="BH672" s="97"/>
      <c r="BI672" s="97"/>
      <c r="BJ672" s="97"/>
      <c r="BK672" s="97"/>
      <c r="BL672" s="97"/>
      <c r="BM672" s="97"/>
      <c r="BN672" s="97"/>
      <c r="BO672" s="97"/>
      <c r="BP672" s="97"/>
      <c r="BQ672" s="97"/>
      <c r="BR672" s="97"/>
      <c r="BS672" s="97"/>
      <c r="BT672" s="97"/>
      <c r="BU672" s="97"/>
      <c r="BV672" s="97"/>
      <c r="BW672" s="97"/>
      <c r="BX672" s="97"/>
      <c r="BY672" s="97"/>
      <c r="BZ672" s="97"/>
      <c r="CA672" s="36"/>
      <c r="CB672" s="27" t="str">
        <f t="shared" si="90"/>
        <v>Riadok bude skrytý.</v>
      </c>
      <c r="CC672" s="31" t="s">
        <v>10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>
      <c r="A673" s="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E673" s="97"/>
      <c r="AF673" s="97"/>
      <c r="AG673" s="97"/>
      <c r="AH673" s="97"/>
      <c r="AI673" s="97"/>
      <c r="AJ673" s="97"/>
      <c r="AK673" s="97"/>
      <c r="AL673" s="97"/>
      <c r="AM673" s="97"/>
      <c r="AN673" s="97"/>
      <c r="AO673" s="97"/>
      <c r="AP673" s="97"/>
      <c r="AQ673" s="97"/>
      <c r="AR673" s="97"/>
      <c r="AS673" s="97"/>
      <c r="AT673" s="97"/>
      <c r="AU673" s="97"/>
      <c r="AV673" s="97"/>
      <c r="AW673" s="97"/>
      <c r="AX673" s="97"/>
      <c r="AY673" s="97"/>
      <c r="AZ673" s="97"/>
      <c r="BA673" s="97"/>
      <c r="BB673" s="97"/>
      <c r="BC673" s="97"/>
      <c r="BD673" s="97"/>
      <c r="BE673" s="97"/>
      <c r="BF673" s="97"/>
      <c r="BG673" s="97"/>
      <c r="BH673" s="97"/>
      <c r="BI673" s="97"/>
      <c r="BJ673" s="97"/>
      <c r="BK673" s="97"/>
      <c r="BL673" s="97"/>
      <c r="BM673" s="97"/>
      <c r="BN673" s="97"/>
      <c r="BO673" s="97"/>
      <c r="BP673" s="97"/>
      <c r="BQ673" s="97"/>
      <c r="BR673" s="97"/>
      <c r="BS673" s="97"/>
      <c r="BT673" s="97"/>
      <c r="BU673" s="97"/>
      <c r="BV673" s="97"/>
      <c r="BW673" s="97"/>
      <c r="BX673" s="97"/>
      <c r="BY673" s="97"/>
      <c r="BZ673" s="97"/>
      <c r="CA673" s="36"/>
      <c r="CB673" s="27" t="str">
        <f t="shared" si="90"/>
        <v>Riadok bude skrytý.</v>
      </c>
      <c r="CC673" s="31" t="s">
        <v>10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>
      <c r="A674" s="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  <c r="AE674" s="97"/>
      <c r="AF674" s="97"/>
      <c r="AG674" s="97"/>
      <c r="AH674" s="97"/>
      <c r="AI674" s="97"/>
      <c r="AJ674" s="97"/>
      <c r="AK674" s="97"/>
      <c r="AL674" s="97"/>
      <c r="AM674" s="97"/>
      <c r="AN674" s="97"/>
      <c r="AO674" s="97"/>
      <c r="AP674" s="97"/>
      <c r="AQ674" s="97"/>
      <c r="AR674" s="97"/>
      <c r="AS674" s="97"/>
      <c r="AT674" s="97"/>
      <c r="AU674" s="97"/>
      <c r="AV674" s="97"/>
      <c r="AW674" s="97"/>
      <c r="AX674" s="97"/>
      <c r="AY674" s="97"/>
      <c r="AZ674" s="97"/>
      <c r="BA674" s="97"/>
      <c r="BB674" s="97"/>
      <c r="BC674" s="97"/>
      <c r="BD674" s="97"/>
      <c r="BE674" s="97"/>
      <c r="BF674" s="97"/>
      <c r="BG674" s="97"/>
      <c r="BH674" s="97"/>
      <c r="BI674" s="97"/>
      <c r="BJ674" s="97"/>
      <c r="BK674" s="97"/>
      <c r="BL674" s="97"/>
      <c r="BM674" s="97"/>
      <c r="BN674" s="97"/>
      <c r="BO674" s="97"/>
      <c r="BP674" s="97"/>
      <c r="BQ674" s="97"/>
      <c r="BR674" s="97"/>
      <c r="BS674" s="97"/>
      <c r="BT674" s="97"/>
      <c r="BU674" s="97"/>
      <c r="BV674" s="97"/>
      <c r="BW674" s="97"/>
      <c r="BX674" s="97"/>
      <c r="BY674" s="97"/>
      <c r="BZ674" s="97"/>
      <c r="CA674" s="36"/>
      <c r="CB674" s="27" t="str">
        <f t="shared" si="90"/>
        <v>Riadok bude skrytý.</v>
      </c>
      <c r="CC674" s="31" t="s">
        <v>10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>
      <c r="A675" s="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  <c r="AE675" s="97"/>
      <c r="AF675" s="97"/>
      <c r="AG675" s="97"/>
      <c r="AH675" s="97"/>
      <c r="AI675" s="97"/>
      <c r="AJ675" s="97"/>
      <c r="AK675" s="97"/>
      <c r="AL675" s="97"/>
      <c r="AM675" s="97"/>
      <c r="AN675" s="97"/>
      <c r="AO675" s="97"/>
      <c r="AP675" s="97"/>
      <c r="AQ675" s="97"/>
      <c r="AR675" s="97"/>
      <c r="AS675" s="97"/>
      <c r="AT675" s="97"/>
      <c r="AU675" s="97"/>
      <c r="AV675" s="97"/>
      <c r="AW675" s="97"/>
      <c r="AX675" s="97"/>
      <c r="AY675" s="97"/>
      <c r="AZ675" s="97"/>
      <c r="BA675" s="97"/>
      <c r="BB675" s="97"/>
      <c r="BC675" s="97"/>
      <c r="BD675" s="97"/>
      <c r="BE675" s="97"/>
      <c r="BF675" s="97"/>
      <c r="BG675" s="97"/>
      <c r="BH675" s="97"/>
      <c r="BI675" s="97"/>
      <c r="BJ675" s="97"/>
      <c r="BK675" s="97"/>
      <c r="BL675" s="97"/>
      <c r="BM675" s="97"/>
      <c r="BN675" s="97"/>
      <c r="BO675" s="97"/>
      <c r="BP675" s="97"/>
      <c r="BQ675" s="97"/>
      <c r="BR675" s="97"/>
      <c r="BS675" s="97"/>
      <c r="BT675" s="97"/>
      <c r="BU675" s="97"/>
      <c r="BV675" s="97"/>
      <c r="BW675" s="97"/>
      <c r="BX675" s="97"/>
      <c r="BY675" s="97"/>
      <c r="BZ675" s="97"/>
      <c r="CA675" s="36"/>
      <c r="CB675" s="27" t="str">
        <f t="shared" si="90"/>
        <v>Riadok bude skrytý.</v>
      </c>
      <c r="CC675" s="31" t="s">
        <v>10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>
      <c r="A676" s="7"/>
      <c r="B676" s="1" t="s">
        <v>199</v>
      </c>
      <c r="CA676" s="36"/>
      <c r="CB676" s="27" t="str">
        <f t="shared" si="90"/>
        <v>Riadok bude skrytý.</v>
      </c>
      <c r="CC676" s="31" t="s">
        <v>10</v>
      </c>
      <c r="CW676" s="3">
        <f t="shared" si="92"/>
        <v>0</v>
      </c>
      <c r="CX676" s="3">
        <f>+IF(SUM(CX677:CX683)=0,0,1)</f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>
      <c r="A677" s="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E677" s="97"/>
      <c r="AF677" s="97"/>
      <c r="AG677" s="97"/>
      <c r="AH677" s="97"/>
      <c r="AI677" s="97"/>
      <c r="AJ677" s="97"/>
      <c r="AK677" s="97"/>
      <c r="AL677" s="97"/>
      <c r="AM677" s="97"/>
      <c r="AN677" s="97"/>
      <c r="AO677" s="97"/>
      <c r="AP677" s="97"/>
      <c r="AQ677" s="97"/>
      <c r="AR677" s="97"/>
      <c r="AS677" s="97"/>
      <c r="AT677" s="97"/>
      <c r="AU677" s="97"/>
      <c r="AV677" s="97"/>
      <c r="AW677" s="97"/>
      <c r="AX677" s="97"/>
      <c r="AY677" s="97"/>
      <c r="AZ677" s="97"/>
      <c r="BA677" s="97"/>
      <c r="BB677" s="97"/>
      <c r="BC677" s="97"/>
      <c r="BD677" s="97"/>
      <c r="BE677" s="97"/>
      <c r="BF677" s="97"/>
      <c r="BG677" s="97"/>
      <c r="BH677" s="97"/>
      <c r="BI677" s="97"/>
      <c r="BJ677" s="97"/>
      <c r="BK677" s="97"/>
      <c r="BL677" s="97"/>
      <c r="BM677" s="97"/>
      <c r="BN677" s="97"/>
      <c r="BO677" s="97"/>
      <c r="BP677" s="97"/>
      <c r="BQ677" s="97"/>
      <c r="BR677" s="97"/>
      <c r="BS677" s="97"/>
      <c r="BT677" s="97"/>
      <c r="BU677" s="97"/>
      <c r="BV677" s="97"/>
      <c r="BW677" s="97"/>
      <c r="BX677" s="97"/>
      <c r="BY677" s="97"/>
      <c r="BZ677" s="97"/>
      <c r="CA677" s="36"/>
      <c r="CB677" s="27" t="str">
        <f t="shared" si="90"/>
        <v>Riadok bude skrytý.</v>
      </c>
      <c r="CC677" s="31" t="s">
        <v>10</v>
      </c>
      <c r="CW677" s="3">
        <f t="shared" si="92"/>
        <v>0</v>
      </c>
      <c r="CX677" s="3">
        <f t="shared" ref="CX677:CX683" si="95">+IF(B677="",0,1)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>
      <c r="A678" s="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E678" s="97"/>
      <c r="AF678" s="97"/>
      <c r="AG678" s="97"/>
      <c r="AH678" s="97"/>
      <c r="AI678" s="97"/>
      <c r="AJ678" s="97"/>
      <c r="AK678" s="97"/>
      <c r="AL678" s="97"/>
      <c r="AM678" s="97"/>
      <c r="AN678" s="97"/>
      <c r="AO678" s="97"/>
      <c r="AP678" s="97"/>
      <c r="AQ678" s="97"/>
      <c r="AR678" s="97"/>
      <c r="AS678" s="97"/>
      <c r="AT678" s="97"/>
      <c r="AU678" s="97"/>
      <c r="AV678" s="97"/>
      <c r="AW678" s="97"/>
      <c r="AX678" s="97"/>
      <c r="AY678" s="97"/>
      <c r="AZ678" s="97"/>
      <c r="BA678" s="97"/>
      <c r="BB678" s="97"/>
      <c r="BC678" s="97"/>
      <c r="BD678" s="97"/>
      <c r="BE678" s="97"/>
      <c r="BF678" s="97"/>
      <c r="BG678" s="97"/>
      <c r="BH678" s="97"/>
      <c r="BI678" s="97"/>
      <c r="BJ678" s="97"/>
      <c r="BK678" s="97"/>
      <c r="BL678" s="97"/>
      <c r="BM678" s="97"/>
      <c r="BN678" s="97"/>
      <c r="BO678" s="97"/>
      <c r="BP678" s="97"/>
      <c r="BQ678" s="97"/>
      <c r="BR678" s="97"/>
      <c r="BS678" s="97"/>
      <c r="BT678" s="97"/>
      <c r="BU678" s="97"/>
      <c r="BV678" s="97"/>
      <c r="BW678" s="97"/>
      <c r="BX678" s="97"/>
      <c r="BY678" s="97"/>
      <c r="BZ678" s="97"/>
      <c r="CA678" s="36"/>
      <c r="CB678" s="27" t="str">
        <f t="shared" si="90"/>
        <v>Riadok bude skrytý.</v>
      </c>
      <c r="CC678" s="31" t="s">
        <v>10</v>
      </c>
      <c r="CW678" s="3">
        <f t="shared" si="92"/>
        <v>0</v>
      </c>
      <c r="CX678" s="3">
        <f t="shared" si="95"/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>
      <c r="A679" s="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E679" s="97"/>
      <c r="AF679" s="97"/>
      <c r="AG679" s="97"/>
      <c r="AH679" s="97"/>
      <c r="AI679" s="97"/>
      <c r="AJ679" s="97"/>
      <c r="AK679" s="97"/>
      <c r="AL679" s="97"/>
      <c r="AM679" s="97"/>
      <c r="AN679" s="97"/>
      <c r="AO679" s="97"/>
      <c r="AP679" s="97"/>
      <c r="AQ679" s="97"/>
      <c r="AR679" s="97"/>
      <c r="AS679" s="97"/>
      <c r="AT679" s="97"/>
      <c r="AU679" s="97"/>
      <c r="AV679" s="97"/>
      <c r="AW679" s="97"/>
      <c r="AX679" s="97"/>
      <c r="AY679" s="97"/>
      <c r="AZ679" s="97"/>
      <c r="BA679" s="97"/>
      <c r="BB679" s="97"/>
      <c r="BC679" s="97"/>
      <c r="BD679" s="97"/>
      <c r="BE679" s="97"/>
      <c r="BF679" s="97"/>
      <c r="BG679" s="97"/>
      <c r="BH679" s="97"/>
      <c r="BI679" s="97"/>
      <c r="BJ679" s="97"/>
      <c r="BK679" s="97"/>
      <c r="BL679" s="97"/>
      <c r="BM679" s="97"/>
      <c r="BN679" s="97"/>
      <c r="BO679" s="97"/>
      <c r="BP679" s="97"/>
      <c r="BQ679" s="97"/>
      <c r="BR679" s="97"/>
      <c r="BS679" s="97"/>
      <c r="BT679" s="97"/>
      <c r="BU679" s="97"/>
      <c r="BV679" s="97"/>
      <c r="BW679" s="97"/>
      <c r="BX679" s="97"/>
      <c r="BY679" s="97"/>
      <c r="BZ679" s="97"/>
      <c r="CA679" s="36"/>
      <c r="CB679" s="27" t="str">
        <f t="shared" si="90"/>
        <v>Riadok bude skrytý.</v>
      </c>
      <c r="CC679" s="31" t="s">
        <v>10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>
      <c r="A680" s="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E680" s="97"/>
      <c r="AF680" s="97"/>
      <c r="AG680" s="97"/>
      <c r="AH680" s="97"/>
      <c r="AI680" s="97"/>
      <c r="AJ680" s="97"/>
      <c r="AK680" s="97"/>
      <c r="AL680" s="97"/>
      <c r="AM680" s="97"/>
      <c r="AN680" s="97"/>
      <c r="AO680" s="97"/>
      <c r="AP680" s="97"/>
      <c r="AQ680" s="97"/>
      <c r="AR680" s="97"/>
      <c r="AS680" s="97"/>
      <c r="AT680" s="97"/>
      <c r="AU680" s="97"/>
      <c r="AV680" s="97"/>
      <c r="AW680" s="97"/>
      <c r="AX680" s="97"/>
      <c r="AY680" s="97"/>
      <c r="AZ680" s="97"/>
      <c r="BA680" s="97"/>
      <c r="BB680" s="97"/>
      <c r="BC680" s="97"/>
      <c r="BD680" s="97"/>
      <c r="BE680" s="97"/>
      <c r="BF680" s="97"/>
      <c r="BG680" s="97"/>
      <c r="BH680" s="97"/>
      <c r="BI680" s="97"/>
      <c r="BJ680" s="97"/>
      <c r="BK680" s="97"/>
      <c r="BL680" s="97"/>
      <c r="BM680" s="97"/>
      <c r="BN680" s="97"/>
      <c r="BO680" s="97"/>
      <c r="BP680" s="97"/>
      <c r="BQ680" s="97"/>
      <c r="BR680" s="97"/>
      <c r="BS680" s="97"/>
      <c r="BT680" s="97"/>
      <c r="BU680" s="97"/>
      <c r="BV680" s="97"/>
      <c r="BW680" s="97"/>
      <c r="BX680" s="97"/>
      <c r="BY680" s="97"/>
      <c r="BZ680" s="97"/>
      <c r="CA680" s="36"/>
      <c r="CB680" s="27" t="str">
        <f t="shared" si="90"/>
        <v>Riadok bude skrytý.</v>
      </c>
      <c r="CC680" s="31" t="s">
        <v>10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>
      <c r="A681" s="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E681" s="97"/>
      <c r="AF681" s="97"/>
      <c r="AG681" s="97"/>
      <c r="AH681" s="97"/>
      <c r="AI681" s="97"/>
      <c r="AJ681" s="97"/>
      <c r="AK681" s="97"/>
      <c r="AL681" s="97"/>
      <c r="AM681" s="97"/>
      <c r="AN681" s="97"/>
      <c r="AO681" s="97"/>
      <c r="AP681" s="97"/>
      <c r="AQ681" s="97"/>
      <c r="AR681" s="97"/>
      <c r="AS681" s="97"/>
      <c r="AT681" s="97"/>
      <c r="AU681" s="97"/>
      <c r="AV681" s="97"/>
      <c r="AW681" s="97"/>
      <c r="AX681" s="97"/>
      <c r="AY681" s="97"/>
      <c r="AZ681" s="97"/>
      <c r="BA681" s="97"/>
      <c r="BB681" s="97"/>
      <c r="BC681" s="97"/>
      <c r="BD681" s="97"/>
      <c r="BE681" s="97"/>
      <c r="BF681" s="97"/>
      <c r="BG681" s="97"/>
      <c r="BH681" s="97"/>
      <c r="BI681" s="97"/>
      <c r="BJ681" s="97"/>
      <c r="BK681" s="97"/>
      <c r="BL681" s="97"/>
      <c r="BM681" s="97"/>
      <c r="BN681" s="97"/>
      <c r="BO681" s="97"/>
      <c r="BP681" s="97"/>
      <c r="BQ681" s="97"/>
      <c r="BR681" s="97"/>
      <c r="BS681" s="97"/>
      <c r="BT681" s="97"/>
      <c r="BU681" s="97"/>
      <c r="BV681" s="97"/>
      <c r="BW681" s="97"/>
      <c r="BX681" s="97"/>
      <c r="BY681" s="97"/>
      <c r="BZ681" s="97"/>
      <c r="CA681" s="36"/>
      <c r="CB681" s="27" t="str">
        <f t="shared" si="90"/>
        <v>Riadok bude skrytý.</v>
      </c>
      <c r="CC681" s="31" t="s">
        <v>10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>
      <c r="A682" s="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7"/>
      <c r="AH682" s="97"/>
      <c r="AI682" s="97"/>
      <c r="AJ682" s="97"/>
      <c r="AK682" s="97"/>
      <c r="AL682" s="97"/>
      <c r="AM682" s="97"/>
      <c r="AN682" s="97"/>
      <c r="AO682" s="97"/>
      <c r="AP682" s="97"/>
      <c r="AQ682" s="97"/>
      <c r="AR682" s="97"/>
      <c r="AS682" s="97"/>
      <c r="AT682" s="97"/>
      <c r="AU682" s="97"/>
      <c r="AV682" s="97"/>
      <c r="AW682" s="97"/>
      <c r="AX682" s="97"/>
      <c r="AY682" s="97"/>
      <c r="AZ682" s="97"/>
      <c r="BA682" s="97"/>
      <c r="BB682" s="97"/>
      <c r="BC682" s="97"/>
      <c r="BD682" s="97"/>
      <c r="BE682" s="97"/>
      <c r="BF682" s="97"/>
      <c r="BG682" s="97"/>
      <c r="BH682" s="97"/>
      <c r="BI682" s="97"/>
      <c r="BJ682" s="97"/>
      <c r="BK682" s="97"/>
      <c r="BL682" s="97"/>
      <c r="BM682" s="97"/>
      <c r="BN682" s="97"/>
      <c r="BO682" s="97"/>
      <c r="BP682" s="97"/>
      <c r="BQ682" s="97"/>
      <c r="BR682" s="97"/>
      <c r="BS682" s="97"/>
      <c r="BT682" s="97"/>
      <c r="BU682" s="97"/>
      <c r="BV682" s="97"/>
      <c r="BW682" s="97"/>
      <c r="BX682" s="97"/>
      <c r="BY682" s="97"/>
      <c r="BZ682" s="97"/>
      <c r="CA682" s="36"/>
      <c r="CB682" s="27" t="str">
        <f t="shared" si="90"/>
        <v>Riadok bude skrytý.</v>
      </c>
      <c r="CC682" s="31" t="s">
        <v>10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>
      <c r="A683" s="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  <c r="AK683" s="97"/>
      <c r="AL683" s="97"/>
      <c r="AM683" s="97"/>
      <c r="AN683" s="97"/>
      <c r="AO683" s="97"/>
      <c r="AP683" s="97"/>
      <c r="AQ683" s="97"/>
      <c r="AR683" s="97"/>
      <c r="AS683" s="97"/>
      <c r="AT683" s="97"/>
      <c r="AU683" s="97"/>
      <c r="AV683" s="97"/>
      <c r="AW683" s="97"/>
      <c r="AX683" s="97"/>
      <c r="AY683" s="97"/>
      <c r="AZ683" s="97"/>
      <c r="BA683" s="97"/>
      <c r="BB683" s="97"/>
      <c r="BC683" s="97"/>
      <c r="BD683" s="97"/>
      <c r="BE683" s="97"/>
      <c r="BF683" s="97"/>
      <c r="BG683" s="97"/>
      <c r="BH683" s="97"/>
      <c r="BI683" s="97"/>
      <c r="BJ683" s="97"/>
      <c r="BK683" s="97"/>
      <c r="BL683" s="97"/>
      <c r="BM683" s="97"/>
      <c r="BN683" s="97"/>
      <c r="BO683" s="97"/>
      <c r="BP683" s="97"/>
      <c r="BQ683" s="97"/>
      <c r="BR683" s="97"/>
      <c r="BS683" s="97"/>
      <c r="BT683" s="97"/>
      <c r="BU683" s="97"/>
      <c r="BV683" s="97"/>
      <c r="BW683" s="97"/>
      <c r="BX683" s="97"/>
      <c r="BY683" s="97"/>
      <c r="BZ683" s="97"/>
      <c r="CA683" s="36"/>
      <c r="CB683" s="27" t="str">
        <f t="shared" si="90"/>
        <v>Riadok bude skrytý.</v>
      </c>
      <c r="CC683" s="31" t="s">
        <v>10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>
      <c r="A684" s="7"/>
      <c r="B684" s="1" t="s">
        <v>200</v>
      </c>
      <c r="CA684" s="36"/>
      <c r="CB684" s="27" t="str">
        <f t="shared" si="90"/>
        <v>Riadok bude skrytý.</v>
      </c>
      <c r="CC684" s="31" t="s">
        <v>10</v>
      </c>
      <c r="CW684" s="3">
        <f t="shared" si="92"/>
        <v>0</v>
      </c>
      <c r="CX684" s="3">
        <f>+IF(SUM(CX685:CX691)=0,0,1)</f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>
      <c r="A685" s="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E685" s="97"/>
      <c r="AF685" s="97"/>
      <c r="AG685" s="97"/>
      <c r="AH685" s="97"/>
      <c r="AI685" s="97"/>
      <c r="AJ685" s="97"/>
      <c r="AK685" s="97"/>
      <c r="AL685" s="97"/>
      <c r="AM685" s="97"/>
      <c r="AN685" s="97"/>
      <c r="AO685" s="97"/>
      <c r="AP685" s="97"/>
      <c r="AQ685" s="97"/>
      <c r="AR685" s="97"/>
      <c r="AS685" s="97"/>
      <c r="AT685" s="97"/>
      <c r="AU685" s="97"/>
      <c r="AV685" s="97"/>
      <c r="AW685" s="97"/>
      <c r="AX685" s="97"/>
      <c r="AY685" s="97"/>
      <c r="AZ685" s="97"/>
      <c r="BA685" s="97"/>
      <c r="BB685" s="97"/>
      <c r="BC685" s="97"/>
      <c r="BD685" s="97"/>
      <c r="BE685" s="97"/>
      <c r="BF685" s="97"/>
      <c r="BG685" s="97"/>
      <c r="BH685" s="97"/>
      <c r="BI685" s="97"/>
      <c r="BJ685" s="97"/>
      <c r="BK685" s="97"/>
      <c r="BL685" s="97"/>
      <c r="BM685" s="97"/>
      <c r="BN685" s="97"/>
      <c r="BO685" s="97"/>
      <c r="BP685" s="97"/>
      <c r="BQ685" s="97"/>
      <c r="BR685" s="97"/>
      <c r="BS685" s="97"/>
      <c r="BT685" s="97"/>
      <c r="BU685" s="97"/>
      <c r="BV685" s="97"/>
      <c r="BW685" s="97"/>
      <c r="BX685" s="97"/>
      <c r="BY685" s="97"/>
      <c r="BZ685" s="97"/>
      <c r="CA685" s="36"/>
      <c r="CB685" s="27" t="str">
        <f t="shared" si="90"/>
        <v>Riadok bude skrytý.</v>
      </c>
      <c r="CC685" s="31" t="s">
        <v>10</v>
      </c>
      <c r="CW685" s="3">
        <f t="shared" si="92"/>
        <v>0</v>
      </c>
      <c r="CX685" s="3">
        <f t="shared" ref="CX685:CX691" si="96">+IF(B685="",0,1)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>
      <c r="A686" s="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  <c r="AE686" s="97"/>
      <c r="AF686" s="97"/>
      <c r="AG686" s="97"/>
      <c r="AH686" s="97"/>
      <c r="AI686" s="97"/>
      <c r="AJ686" s="97"/>
      <c r="AK686" s="97"/>
      <c r="AL686" s="97"/>
      <c r="AM686" s="97"/>
      <c r="AN686" s="97"/>
      <c r="AO686" s="97"/>
      <c r="AP686" s="97"/>
      <c r="AQ686" s="97"/>
      <c r="AR686" s="97"/>
      <c r="AS686" s="97"/>
      <c r="AT686" s="97"/>
      <c r="AU686" s="97"/>
      <c r="AV686" s="97"/>
      <c r="AW686" s="97"/>
      <c r="AX686" s="97"/>
      <c r="AY686" s="97"/>
      <c r="AZ686" s="97"/>
      <c r="BA686" s="97"/>
      <c r="BB686" s="97"/>
      <c r="BC686" s="97"/>
      <c r="BD686" s="97"/>
      <c r="BE686" s="97"/>
      <c r="BF686" s="97"/>
      <c r="BG686" s="97"/>
      <c r="BH686" s="97"/>
      <c r="BI686" s="97"/>
      <c r="BJ686" s="97"/>
      <c r="BK686" s="97"/>
      <c r="BL686" s="97"/>
      <c r="BM686" s="97"/>
      <c r="BN686" s="97"/>
      <c r="BO686" s="97"/>
      <c r="BP686" s="97"/>
      <c r="BQ686" s="97"/>
      <c r="BR686" s="97"/>
      <c r="BS686" s="97"/>
      <c r="BT686" s="97"/>
      <c r="BU686" s="97"/>
      <c r="BV686" s="97"/>
      <c r="BW686" s="97"/>
      <c r="BX686" s="97"/>
      <c r="BY686" s="97"/>
      <c r="BZ686" s="97"/>
      <c r="CA686" s="36"/>
      <c r="CB686" s="27" t="str">
        <f t="shared" si="90"/>
        <v>Riadok bude skrytý.</v>
      </c>
      <c r="CC686" s="31" t="s">
        <v>10</v>
      </c>
      <c r="CW686" s="3">
        <f t="shared" si="92"/>
        <v>0</v>
      </c>
      <c r="CX686" s="3">
        <f t="shared" si="96"/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>
      <c r="A687" s="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E687" s="97"/>
      <c r="AF687" s="97"/>
      <c r="AG687" s="97"/>
      <c r="AH687" s="97"/>
      <c r="AI687" s="97"/>
      <c r="AJ687" s="97"/>
      <c r="AK687" s="97"/>
      <c r="AL687" s="97"/>
      <c r="AM687" s="97"/>
      <c r="AN687" s="97"/>
      <c r="AO687" s="97"/>
      <c r="AP687" s="97"/>
      <c r="AQ687" s="97"/>
      <c r="AR687" s="97"/>
      <c r="AS687" s="97"/>
      <c r="AT687" s="97"/>
      <c r="AU687" s="97"/>
      <c r="AV687" s="97"/>
      <c r="AW687" s="97"/>
      <c r="AX687" s="97"/>
      <c r="AY687" s="97"/>
      <c r="AZ687" s="97"/>
      <c r="BA687" s="97"/>
      <c r="BB687" s="97"/>
      <c r="BC687" s="97"/>
      <c r="BD687" s="97"/>
      <c r="BE687" s="97"/>
      <c r="BF687" s="97"/>
      <c r="BG687" s="97"/>
      <c r="BH687" s="97"/>
      <c r="BI687" s="97"/>
      <c r="BJ687" s="97"/>
      <c r="BK687" s="97"/>
      <c r="BL687" s="97"/>
      <c r="BM687" s="97"/>
      <c r="BN687" s="97"/>
      <c r="BO687" s="97"/>
      <c r="BP687" s="97"/>
      <c r="BQ687" s="97"/>
      <c r="BR687" s="97"/>
      <c r="BS687" s="97"/>
      <c r="BT687" s="97"/>
      <c r="BU687" s="97"/>
      <c r="BV687" s="97"/>
      <c r="BW687" s="97"/>
      <c r="BX687" s="97"/>
      <c r="BY687" s="97"/>
      <c r="BZ687" s="97"/>
      <c r="CA687" s="36"/>
      <c r="CB687" s="27" t="str">
        <f t="shared" si="90"/>
        <v>Riadok bude skrytý.</v>
      </c>
      <c r="CC687" s="31" t="s">
        <v>10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>
      <c r="A688" s="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E688" s="97"/>
      <c r="AF688" s="97"/>
      <c r="AG688" s="97"/>
      <c r="AH688" s="97"/>
      <c r="AI688" s="97"/>
      <c r="AJ688" s="97"/>
      <c r="AK688" s="97"/>
      <c r="AL688" s="97"/>
      <c r="AM688" s="97"/>
      <c r="AN688" s="97"/>
      <c r="AO688" s="97"/>
      <c r="AP688" s="97"/>
      <c r="AQ688" s="97"/>
      <c r="AR688" s="97"/>
      <c r="AS688" s="97"/>
      <c r="AT688" s="97"/>
      <c r="AU688" s="97"/>
      <c r="AV688" s="97"/>
      <c r="AW688" s="97"/>
      <c r="AX688" s="97"/>
      <c r="AY688" s="97"/>
      <c r="AZ688" s="97"/>
      <c r="BA688" s="97"/>
      <c r="BB688" s="97"/>
      <c r="BC688" s="97"/>
      <c r="BD688" s="97"/>
      <c r="BE688" s="97"/>
      <c r="BF688" s="97"/>
      <c r="BG688" s="97"/>
      <c r="BH688" s="97"/>
      <c r="BI688" s="97"/>
      <c r="BJ688" s="97"/>
      <c r="BK688" s="97"/>
      <c r="BL688" s="97"/>
      <c r="BM688" s="97"/>
      <c r="BN688" s="97"/>
      <c r="BO688" s="97"/>
      <c r="BP688" s="97"/>
      <c r="BQ688" s="97"/>
      <c r="BR688" s="97"/>
      <c r="BS688" s="97"/>
      <c r="BT688" s="97"/>
      <c r="BU688" s="97"/>
      <c r="BV688" s="97"/>
      <c r="BW688" s="97"/>
      <c r="BX688" s="97"/>
      <c r="BY688" s="97"/>
      <c r="BZ688" s="97"/>
      <c r="CA688" s="36"/>
      <c r="CB688" s="27" t="str">
        <f t="shared" si="90"/>
        <v>Riadok bude skrytý.</v>
      </c>
      <c r="CC688" s="31" t="s">
        <v>10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>
      <c r="A689" s="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  <c r="AE689" s="97"/>
      <c r="AF689" s="97"/>
      <c r="AG689" s="97"/>
      <c r="AH689" s="97"/>
      <c r="AI689" s="97"/>
      <c r="AJ689" s="97"/>
      <c r="AK689" s="97"/>
      <c r="AL689" s="97"/>
      <c r="AM689" s="97"/>
      <c r="AN689" s="97"/>
      <c r="AO689" s="97"/>
      <c r="AP689" s="97"/>
      <c r="AQ689" s="97"/>
      <c r="AR689" s="97"/>
      <c r="AS689" s="97"/>
      <c r="AT689" s="97"/>
      <c r="AU689" s="97"/>
      <c r="AV689" s="97"/>
      <c r="AW689" s="97"/>
      <c r="AX689" s="97"/>
      <c r="AY689" s="97"/>
      <c r="AZ689" s="97"/>
      <c r="BA689" s="97"/>
      <c r="BB689" s="97"/>
      <c r="BC689" s="97"/>
      <c r="BD689" s="97"/>
      <c r="BE689" s="97"/>
      <c r="BF689" s="97"/>
      <c r="BG689" s="97"/>
      <c r="BH689" s="97"/>
      <c r="BI689" s="97"/>
      <c r="BJ689" s="97"/>
      <c r="BK689" s="97"/>
      <c r="BL689" s="97"/>
      <c r="BM689" s="97"/>
      <c r="BN689" s="97"/>
      <c r="BO689" s="97"/>
      <c r="BP689" s="97"/>
      <c r="BQ689" s="97"/>
      <c r="BR689" s="97"/>
      <c r="BS689" s="97"/>
      <c r="BT689" s="97"/>
      <c r="BU689" s="97"/>
      <c r="BV689" s="97"/>
      <c r="BW689" s="97"/>
      <c r="BX689" s="97"/>
      <c r="BY689" s="97"/>
      <c r="BZ689" s="97"/>
      <c r="CA689" s="36"/>
      <c r="CB689" s="27" t="str">
        <f t="shared" si="90"/>
        <v>Riadok bude skrytý.</v>
      </c>
      <c r="CC689" s="31" t="s">
        <v>10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>
      <c r="A690" s="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  <c r="AE690" s="97"/>
      <c r="AF690" s="97"/>
      <c r="AG690" s="97"/>
      <c r="AH690" s="97"/>
      <c r="AI690" s="97"/>
      <c r="AJ690" s="97"/>
      <c r="AK690" s="97"/>
      <c r="AL690" s="97"/>
      <c r="AM690" s="97"/>
      <c r="AN690" s="97"/>
      <c r="AO690" s="97"/>
      <c r="AP690" s="97"/>
      <c r="AQ690" s="97"/>
      <c r="AR690" s="97"/>
      <c r="AS690" s="97"/>
      <c r="AT690" s="97"/>
      <c r="AU690" s="97"/>
      <c r="AV690" s="97"/>
      <c r="AW690" s="97"/>
      <c r="AX690" s="97"/>
      <c r="AY690" s="97"/>
      <c r="AZ690" s="97"/>
      <c r="BA690" s="97"/>
      <c r="BB690" s="97"/>
      <c r="BC690" s="97"/>
      <c r="BD690" s="97"/>
      <c r="BE690" s="97"/>
      <c r="BF690" s="97"/>
      <c r="BG690" s="97"/>
      <c r="BH690" s="97"/>
      <c r="BI690" s="97"/>
      <c r="BJ690" s="97"/>
      <c r="BK690" s="97"/>
      <c r="BL690" s="97"/>
      <c r="BM690" s="97"/>
      <c r="BN690" s="97"/>
      <c r="BO690" s="97"/>
      <c r="BP690" s="97"/>
      <c r="BQ690" s="97"/>
      <c r="BR690" s="97"/>
      <c r="BS690" s="97"/>
      <c r="BT690" s="97"/>
      <c r="BU690" s="97"/>
      <c r="BV690" s="97"/>
      <c r="BW690" s="97"/>
      <c r="BX690" s="97"/>
      <c r="BY690" s="97"/>
      <c r="BZ690" s="97"/>
      <c r="CA690" s="36"/>
      <c r="CB690" s="27" t="str">
        <f t="shared" si="90"/>
        <v>Riadok bude skrytý.</v>
      </c>
      <c r="CC690" s="31" t="s">
        <v>10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>
      <c r="A691" s="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E691" s="97"/>
      <c r="AF691" s="97"/>
      <c r="AG691" s="97"/>
      <c r="AH691" s="97"/>
      <c r="AI691" s="97"/>
      <c r="AJ691" s="97"/>
      <c r="AK691" s="97"/>
      <c r="AL691" s="97"/>
      <c r="AM691" s="97"/>
      <c r="AN691" s="97"/>
      <c r="AO691" s="97"/>
      <c r="AP691" s="97"/>
      <c r="AQ691" s="97"/>
      <c r="AR691" s="97"/>
      <c r="AS691" s="97"/>
      <c r="AT691" s="97"/>
      <c r="AU691" s="97"/>
      <c r="AV691" s="97"/>
      <c r="AW691" s="97"/>
      <c r="AX691" s="97"/>
      <c r="AY691" s="97"/>
      <c r="AZ691" s="97"/>
      <c r="BA691" s="97"/>
      <c r="BB691" s="97"/>
      <c r="BC691" s="97"/>
      <c r="BD691" s="97"/>
      <c r="BE691" s="97"/>
      <c r="BF691" s="97"/>
      <c r="BG691" s="97"/>
      <c r="BH691" s="97"/>
      <c r="BI691" s="97"/>
      <c r="BJ691" s="97"/>
      <c r="BK691" s="97"/>
      <c r="BL691" s="97"/>
      <c r="BM691" s="97"/>
      <c r="BN691" s="97"/>
      <c r="BO691" s="97"/>
      <c r="BP691" s="97"/>
      <c r="BQ691" s="97"/>
      <c r="BR691" s="97"/>
      <c r="BS691" s="97"/>
      <c r="BT691" s="97"/>
      <c r="BU691" s="97"/>
      <c r="BV691" s="97"/>
      <c r="BW691" s="97"/>
      <c r="BX691" s="97"/>
      <c r="BY691" s="97"/>
      <c r="BZ691" s="97"/>
      <c r="CA691" s="36"/>
      <c r="CB691" s="27" t="str">
        <f t="shared" si="90"/>
        <v>Riadok bude skrytý.</v>
      </c>
      <c r="CC691" s="31" t="s">
        <v>10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>
      <c r="A692" s="7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61"/>
      <c r="CB692" s="62" t="str">
        <f t="shared" si="90"/>
        <v>Riadok bude vidieť.</v>
      </c>
      <c r="CC692" s="63" t="s">
        <v>10</v>
      </c>
      <c r="CW692" s="42">
        <v>1</v>
      </c>
      <c r="CZ692" s="3">
        <f t="shared" si="91"/>
        <v>1</v>
      </c>
      <c r="DA692" s="3">
        <f>+IF(CW692+CX692+CY692=0,0,IF(CZ692=0,0,1))</f>
        <v>1</v>
      </c>
    </row>
    <row r="693" spans="1:130" ht="7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36"/>
      <c r="CC693" s="64"/>
    </row>
    <row r="694" spans="1:130">
      <c r="CC694" s="64"/>
    </row>
    <row r="695" spans="1:130">
      <c r="CC695" s="64"/>
    </row>
    <row r="696" spans="1:130">
      <c r="CC696" s="64"/>
    </row>
    <row r="697" spans="1:130">
      <c r="CC697" s="64"/>
    </row>
    <row r="698" spans="1:130">
      <c r="CC698" s="64"/>
    </row>
    <row r="699" spans="1:130">
      <c r="CC699" s="64"/>
    </row>
    <row r="700" spans="1:130">
      <c r="CC700" s="64"/>
    </row>
    <row r="701" spans="1:130">
      <c r="CC701" s="64"/>
    </row>
    <row r="702" spans="1:130">
      <c r="CC702" s="64"/>
    </row>
    <row r="703" spans="1:130">
      <c r="CC703" s="64"/>
    </row>
    <row r="704" spans="1:130">
      <c r="CC704" s="64"/>
    </row>
    <row r="705" spans="81:81">
      <c r="CC705" s="64"/>
    </row>
    <row r="706" spans="81:81">
      <c r="CC706" s="64"/>
    </row>
    <row r="707" spans="81:81">
      <c r="CC707" s="64"/>
    </row>
    <row r="708" spans="81:81">
      <c r="CC708" s="64"/>
    </row>
    <row r="709" spans="81:81">
      <c r="CC709" s="64"/>
    </row>
    <row r="710" spans="81:81">
      <c r="CC710" s="64"/>
    </row>
    <row r="711" spans="81:81">
      <c r="CC711" s="64"/>
    </row>
    <row r="712" spans="81:81">
      <c r="CC712" s="64"/>
    </row>
    <row r="713" spans="81:81">
      <c r="CC713" s="64"/>
    </row>
    <row r="714" spans="81:81">
      <c r="CC714" s="64"/>
    </row>
    <row r="715" spans="81:81">
      <c r="CC715" s="64"/>
    </row>
    <row r="716" spans="81:81">
      <c r="CC716" s="64"/>
    </row>
    <row r="717" spans="81:81">
      <c r="CC717" s="64"/>
    </row>
    <row r="718" spans="81:81">
      <c r="CC718" s="64"/>
    </row>
    <row r="719" spans="81:81">
      <c r="CC719" s="64"/>
    </row>
    <row r="720" spans="81:81">
      <c r="CC720" s="64"/>
    </row>
    <row r="721" spans="81:81">
      <c r="CC721" s="64"/>
    </row>
    <row r="722" spans="81:81">
      <c r="CC722" s="64"/>
    </row>
    <row r="723" spans="81:81">
      <c r="CC723" s="64"/>
    </row>
    <row r="724" spans="81:81">
      <c r="CC724" s="64"/>
    </row>
    <row r="725" spans="81:81">
      <c r="CC725" s="64"/>
    </row>
    <row r="726" spans="81:81">
      <c r="CC726" s="64"/>
    </row>
    <row r="727" spans="81:81">
      <c r="CC727" s="64"/>
    </row>
    <row r="728" spans="81:81">
      <c r="CC728" s="64"/>
    </row>
    <row r="729" spans="81:81">
      <c r="CC729" s="64"/>
    </row>
    <row r="730" spans="81:81">
      <c r="CC730" s="64"/>
    </row>
    <row r="731" spans="81:81">
      <c r="CC731" s="64"/>
    </row>
    <row r="732" spans="81:81">
      <c r="CC732" s="64"/>
    </row>
    <row r="733" spans="81:81">
      <c r="CC733" s="64"/>
    </row>
    <row r="734" spans="81:81">
      <c r="CC734" s="64"/>
    </row>
    <row r="735" spans="81:81">
      <c r="CC735" s="64"/>
    </row>
    <row r="736" spans="81:81">
      <c r="CC736" s="64"/>
    </row>
    <row r="737" spans="81:81">
      <c r="CC737" s="64"/>
    </row>
    <row r="738" spans="81:81">
      <c r="CC738" s="64"/>
    </row>
    <row r="739" spans="81:81">
      <c r="CC739" s="64"/>
    </row>
    <row r="740" spans="81:81">
      <c r="CC740" s="64"/>
    </row>
    <row r="741" spans="81:81">
      <c r="CC741" s="64"/>
    </row>
    <row r="742" spans="81:81">
      <c r="CC742" s="64"/>
    </row>
    <row r="743" spans="81:81">
      <c r="CC743" s="64"/>
    </row>
    <row r="744" spans="81:81">
      <c r="CC744" s="64"/>
    </row>
    <row r="745" spans="81:81">
      <c r="CC745" s="64"/>
    </row>
    <row r="746" spans="81:81">
      <c r="CC746" s="64"/>
    </row>
    <row r="747" spans="81:81">
      <c r="CC747" s="64"/>
    </row>
    <row r="748" spans="81:81">
      <c r="CC748" s="64"/>
    </row>
    <row r="749" spans="81:81">
      <c r="CC749" s="64"/>
    </row>
    <row r="750" spans="81:81">
      <c r="CC750" s="64"/>
    </row>
    <row r="751" spans="81:81">
      <c r="CC751" s="64"/>
    </row>
    <row r="752" spans="81:81">
      <c r="CC752" s="64"/>
    </row>
    <row r="753" spans="81:81">
      <c r="CC753" s="64"/>
    </row>
    <row r="754" spans="81:81">
      <c r="CC754" s="64"/>
    </row>
    <row r="755" spans="81:81">
      <c r="CC755" s="64"/>
    </row>
    <row r="756" spans="81:81">
      <c r="CC756" s="64"/>
    </row>
    <row r="757" spans="81:81">
      <c r="CC757" s="64"/>
    </row>
    <row r="758" spans="81:81">
      <c r="CC758" s="64"/>
    </row>
    <row r="759" spans="81:81">
      <c r="CC759" s="64"/>
    </row>
    <row r="760" spans="81:81">
      <c r="CC760" s="64"/>
    </row>
    <row r="761" spans="81:81">
      <c r="CC761" s="64"/>
    </row>
    <row r="762" spans="81:81">
      <c r="CC762" s="64"/>
    </row>
    <row r="763" spans="81:81">
      <c r="CC763" s="64"/>
    </row>
    <row r="764" spans="81:81">
      <c r="CC764" s="64"/>
    </row>
    <row r="765" spans="81:81">
      <c r="CC765" s="64"/>
    </row>
    <row r="766" spans="81:81">
      <c r="CC766" s="64"/>
    </row>
    <row r="767" spans="81:81">
      <c r="CC767" s="64"/>
    </row>
    <row r="768" spans="81:81">
      <c r="CC768" s="64"/>
    </row>
    <row r="769" spans="81:81">
      <c r="CC769" s="64"/>
    </row>
    <row r="770" spans="81:81">
      <c r="CC770" s="64"/>
    </row>
    <row r="771" spans="81:81">
      <c r="CC771" s="64"/>
    </row>
    <row r="772" spans="81:81">
      <c r="CC772" s="64"/>
    </row>
    <row r="773" spans="81:81">
      <c r="CC773" s="64"/>
    </row>
    <row r="774" spans="81:81">
      <c r="CC774" s="64"/>
    </row>
    <row r="775" spans="81:81">
      <c r="CC775" s="64"/>
    </row>
    <row r="776" spans="81:81">
      <c r="CC776" s="64"/>
    </row>
    <row r="777" spans="81:81">
      <c r="CC777" s="64"/>
    </row>
    <row r="778" spans="81:81">
      <c r="CC778" s="64"/>
    </row>
    <row r="779" spans="81:81">
      <c r="CC779" s="64"/>
    </row>
    <row r="780" spans="81:81">
      <c r="CC780" s="64"/>
    </row>
    <row r="781" spans="81:81">
      <c r="CC781" s="64"/>
    </row>
    <row r="782" spans="81:81">
      <c r="CC782" s="64"/>
    </row>
    <row r="783" spans="81:81">
      <c r="CC783" s="64"/>
    </row>
    <row r="784" spans="81:81">
      <c r="CC784" s="64"/>
    </row>
    <row r="785" spans="81:81">
      <c r="CC785" s="64"/>
    </row>
    <row r="786" spans="81:81">
      <c r="CC786" s="64"/>
    </row>
    <row r="787" spans="81:81">
      <c r="CC787" s="64"/>
    </row>
    <row r="788" spans="81:81">
      <c r="CC788" s="64"/>
    </row>
    <row r="789" spans="81:81">
      <c r="CC789" s="64"/>
    </row>
    <row r="790" spans="81:81">
      <c r="CC790" s="64"/>
    </row>
    <row r="791" spans="81:81">
      <c r="CC791" s="64"/>
    </row>
    <row r="792" spans="81:81">
      <c r="CC792" s="64"/>
    </row>
    <row r="793" spans="81:81">
      <c r="CC793" s="64"/>
    </row>
    <row r="794" spans="81:81">
      <c r="CC794" s="64"/>
    </row>
    <row r="795" spans="81:81">
      <c r="CC795" s="64"/>
    </row>
    <row r="796" spans="81:81">
      <c r="CC796" s="64"/>
    </row>
    <row r="797" spans="81:81">
      <c r="CC797" s="64"/>
    </row>
    <row r="798" spans="81:81">
      <c r="CC798" s="64"/>
    </row>
    <row r="799" spans="81:81">
      <c r="CC799" s="64"/>
    </row>
    <row r="800" spans="81:81">
      <c r="CC800" s="64"/>
    </row>
    <row r="801" spans="81:81">
      <c r="CC801" s="64"/>
    </row>
    <row r="802" spans="81:81">
      <c r="CC802" s="64"/>
    </row>
    <row r="803" spans="81:81">
      <c r="CC803" s="64"/>
    </row>
    <row r="804" spans="81:81">
      <c r="CC804" s="64"/>
    </row>
    <row r="805" spans="81:81">
      <c r="CC805" s="64"/>
    </row>
    <row r="806" spans="81:81">
      <c r="CC806" s="64"/>
    </row>
    <row r="807" spans="81:81">
      <c r="CC807" s="64"/>
    </row>
    <row r="808" spans="81:81">
      <c r="CC808" s="64"/>
    </row>
    <row r="809" spans="81:81">
      <c r="CC809" s="64"/>
    </row>
    <row r="810" spans="81:81">
      <c r="CC810" s="64"/>
    </row>
    <row r="811" spans="81:81">
      <c r="CC811" s="64"/>
    </row>
    <row r="812" spans="81:81">
      <c r="CC812" s="64"/>
    </row>
    <row r="813" spans="81:81">
      <c r="CC813" s="64"/>
    </row>
    <row r="814" spans="81:81">
      <c r="CC814" s="64"/>
    </row>
    <row r="815" spans="81:81">
      <c r="CC815" s="64"/>
    </row>
    <row r="816" spans="81:81">
      <c r="CC816" s="64"/>
    </row>
    <row r="817" spans="81:81">
      <c r="CC817" s="64"/>
    </row>
    <row r="818" spans="81:81">
      <c r="CC818" s="64"/>
    </row>
    <row r="819" spans="81:81">
      <c r="CC819" s="64"/>
    </row>
    <row r="820" spans="81:81">
      <c r="CC820" s="64"/>
    </row>
    <row r="821" spans="81:81">
      <c r="CC821" s="64"/>
    </row>
    <row r="822" spans="81:81">
      <c r="CC822" s="64"/>
    </row>
    <row r="823" spans="81:81">
      <c r="CC823" s="64"/>
    </row>
    <row r="824" spans="81:81">
      <c r="CC824" s="64"/>
    </row>
    <row r="825" spans="81:81">
      <c r="CC825" s="64"/>
    </row>
    <row r="826" spans="81:81">
      <c r="CC826" s="64"/>
    </row>
    <row r="827" spans="81:81">
      <c r="CC827" s="64"/>
    </row>
    <row r="828" spans="81:81">
      <c r="CC828" s="64"/>
    </row>
    <row r="829" spans="81:81">
      <c r="CC829" s="64"/>
    </row>
    <row r="830" spans="81:81">
      <c r="CC830" s="64"/>
    </row>
    <row r="831" spans="81:81">
      <c r="CC831" s="64"/>
    </row>
    <row r="832" spans="81:81">
      <c r="CC832" s="64"/>
    </row>
    <row r="833" spans="81:81">
      <c r="CC833" s="64"/>
    </row>
    <row r="834" spans="81:81">
      <c r="CC834" s="64"/>
    </row>
    <row r="835" spans="81:81">
      <c r="CC835" s="64"/>
    </row>
    <row r="836" spans="81:81">
      <c r="CC836" s="64"/>
    </row>
    <row r="837" spans="81:81">
      <c r="CC837" s="64"/>
    </row>
    <row r="838" spans="81:81">
      <c r="CC838" s="64"/>
    </row>
    <row r="839" spans="81:81">
      <c r="CC839" s="64"/>
    </row>
    <row r="840" spans="81:81">
      <c r="CC840" s="64"/>
    </row>
    <row r="841" spans="81:81">
      <c r="CC841" s="64"/>
    </row>
    <row r="842" spans="81:81">
      <c r="CC842" s="64"/>
    </row>
    <row r="843" spans="81:81">
      <c r="CC843" s="64"/>
    </row>
    <row r="844" spans="81:81">
      <c r="CC844" s="64"/>
    </row>
    <row r="845" spans="81:81">
      <c r="CC845" s="64"/>
    </row>
    <row r="846" spans="81:81">
      <c r="CC846" s="64"/>
    </row>
    <row r="847" spans="81:81">
      <c r="CC847" s="64"/>
    </row>
    <row r="848" spans="81:81">
      <c r="CC848" s="64"/>
    </row>
    <row r="849" spans="81:81">
      <c r="CC849" s="64"/>
    </row>
    <row r="850" spans="81:81">
      <c r="CC850" s="64"/>
    </row>
    <row r="851" spans="81:81">
      <c r="CC851" s="64"/>
    </row>
    <row r="852" spans="81:81">
      <c r="CC852" s="64"/>
    </row>
    <row r="853" spans="81:81">
      <c r="CC853" s="64"/>
    </row>
    <row r="854" spans="81:81">
      <c r="CC854" s="64"/>
    </row>
    <row r="855" spans="81:81">
      <c r="CC855" s="64"/>
    </row>
    <row r="856" spans="81:81">
      <c r="CC856" s="64"/>
    </row>
    <row r="857" spans="81:81">
      <c r="CC857" s="64"/>
    </row>
    <row r="858" spans="81:81">
      <c r="CC858" s="64"/>
    </row>
    <row r="859" spans="81:81">
      <c r="CC859" s="64"/>
    </row>
    <row r="860" spans="81:81">
      <c r="CC860" s="64"/>
    </row>
    <row r="861" spans="81:81">
      <c r="CC861" s="64"/>
    </row>
    <row r="862" spans="81:81">
      <c r="CC862" s="64"/>
    </row>
    <row r="863" spans="81:81">
      <c r="CC863" s="64"/>
    </row>
    <row r="864" spans="81:81">
      <c r="CC864" s="64"/>
    </row>
    <row r="865" spans="81:81">
      <c r="CC865" s="64"/>
    </row>
    <row r="866" spans="81:81">
      <c r="CC866" s="64"/>
    </row>
    <row r="867" spans="81:81">
      <c r="CC867" s="64"/>
    </row>
    <row r="868" spans="81:81">
      <c r="CC868" s="64"/>
    </row>
    <row r="869" spans="81:81">
      <c r="CC869" s="64"/>
    </row>
    <row r="870" spans="81:81">
      <c r="CC870" s="64"/>
    </row>
    <row r="871" spans="81:81">
      <c r="CC871" s="64"/>
    </row>
    <row r="872" spans="81:81">
      <c r="CC872" s="64"/>
    </row>
    <row r="873" spans="81:81">
      <c r="CC873" s="64"/>
    </row>
    <row r="874" spans="81:81">
      <c r="CC874" s="64"/>
    </row>
    <row r="875" spans="81:81">
      <c r="CC875" s="64"/>
    </row>
    <row r="876" spans="81:81">
      <c r="CC876" s="64"/>
    </row>
    <row r="877" spans="81:81">
      <c r="CC877" s="64"/>
    </row>
    <row r="878" spans="81:81">
      <c r="CC878" s="64"/>
    </row>
    <row r="879" spans="81:81">
      <c r="CC879" s="64"/>
    </row>
    <row r="880" spans="81:81">
      <c r="CC880" s="64"/>
    </row>
    <row r="881" spans="81:81">
      <c r="CC881" s="64"/>
    </row>
    <row r="882" spans="81:81">
      <c r="CC882" s="64"/>
    </row>
    <row r="883" spans="81:81">
      <c r="CC883" s="64"/>
    </row>
    <row r="884" spans="81:81">
      <c r="CC884" s="64"/>
    </row>
    <row r="885" spans="81:81">
      <c r="CC885" s="64"/>
    </row>
    <row r="886" spans="81:81">
      <c r="CC886" s="64"/>
    </row>
    <row r="887" spans="81:81">
      <c r="CC887" s="64"/>
    </row>
    <row r="888" spans="81:81">
      <c r="CC888" s="64"/>
    </row>
    <row r="889" spans="81:81">
      <c r="CC889" s="64"/>
    </row>
    <row r="890" spans="81:81">
      <c r="CC890" s="64"/>
    </row>
    <row r="891" spans="81:81">
      <c r="CC891" s="64"/>
    </row>
    <row r="892" spans="81:81">
      <c r="CC892" s="64"/>
    </row>
    <row r="893" spans="81:81">
      <c r="CC893" s="64"/>
    </row>
    <row r="894" spans="81:81">
      <c r="CC894" s="64"/>
    </row>
    <row r="895" spans="81:81">
      <c r="CC895" s="64"/>
    </row>
    <row r="896" spans="81:81">
      <c r="CC896" s="64"/>
    </row>
    <row r="897" spans="81:81">
      <c r="CC897" s="64"/>
    </row>
    <row r="898" spans="81:81">
      <c r="CC898" s="64"/>
    </row>
    <row r="899" spans="81:81">
      <c r="CC899" s="64"/>
    </row>
    <row r="900" spans="81:81">
      <c r="CC900" s="64"/>
    </row>
    <row r="901" spans="81:81">
      <c r="CC901" s="64"/>
    </row>
    <row r="902" spans="81:81">
      <c r="CC902" s="64"/>
    </row>
    <row r="903" spans="81:81">
      <c r="CC903" s="64"/>
    </row>
    <row r="904" spans="81:81">
      <c r="CC904" s="64"/>
    </row>
    <row r="905" spans="81:81">
      <c r="CC905" s="64"/>
    </row>
    <row r="906" spans="81:81">
      <c r="CC906" s="64"/>
    </row>
    <row r="907" spans="81:81">
      <c r="CC907" s="64"/>
    </row>
    <row r="908" spans="81:81">
      <c r="CC908" s="64"/>
    </row>
    <row r="909" spans="81:81">
      <c r="CC909" s="64"/>
    </row>
    <row r="910" spans="81:81">
      <c r="CC910" s="64"/>
    </row>
    <row r="911" spans="81:81">
      <c r="CC911" s="64"/>
    </row>
    <row r="912" spans="81:81">
      <c r="CC912" s="64"/>
    </row>
    <row r="913" spans="81:81">
      <c r="CC913" s="64"/>
    </row>
    <row r="914" spans="81:81">
      <c r="CC914" s="64"/>
    </row>
    <row r="915" spans="81:81">
      <c r="CC915" s="64"/>
    </row>
    <row r="916" spans="81:81">
      <c r="CC916" s="64"/>
    </row>
    <row r="917" spans="81:81">
      <c r="CC917" s="64"/>
    </row>
    <row r="918" spans="81:81">
      <c r="CC918" s="64"/>
    </row>
    <row r="919" spans="81:81">
      <c r="CC919" s="64"/>
    </row>
    <row r="920" spans="81:81">
      <c r="CC920" s="64"/>
    </row>
    <row r="921" spans="81:81">
      <c r="CC921" s="64"/>
    </row>
    <row r="922" spans="81:81">
      <c r="CC922" s="64"/>
    </row>
    <row r="923" spans="81:81">
      <c r="CC923" s="64"/>
    </row>
    <row r="924" spans="81:81">
      <c r="CC924" s="64"/>
    </row>
    <row r="925" spans="81:81">
      <c r="CC925" s="64"/>
    </row>
    <row r="926" spans="81:81">
      <c r="CC926" s="64"/>
    </row>
    <row r="927" spans="81:81">
      <c r="CC927" s="64"/>
    </row>
    <row r="928" spans="81:81">
      <c r="CC928" s="64"/>
    </row>
    <row r="929" spans="81:81">
      <c r="CC929" s="64"/>
    </row>
    <row r="930" spans="81:81">
      <c r="CC930" s="64"/>
    </row>
    <row r="931" spans="81:81">
      <c r="CC931" s="64"/>
    </row>
    <row r="932" spans="81:81">
      <c r="CC932" s="64"/>
    </row>
    <row r="933" spans="81:81">
      <c r="CC933" s="64"/>
    </row>
    <row r="934" spans="81:81">
      <c r="CC934" s="64"/>
    </row>
    <row r="935" spans="81:81">
      <c r="CC935" s="64"/>
    </row>
    <row r="936" spans="81:81">
      <c r="CC936" s="64"/>
    </row>
    <row r="937" spans="81:81">
      <c r="CC937" s="64"/>
    </row>
    <row r="938" spans="81:81">
      <c r="CC938" s="64"/>
    </row>
    <row r="939" spans="81:81">
      <c r="CC939" s="64"/>
    </row>
    <row r="940" spans="81:81">
      <c r="CC940" s="64"/>
    </row>
    <row r="941" spans="81:81">
      <c r="CC941" s="64"/>
    </row>
    <row r="942" spans="81:81">
      <c r="CC942" s="64"/>
    </row>
    <row r="943" spans="81:81">
      <c r="CC943" s="64"/>
    </row>
    <row r="944" spans="81:81">
      <c r="CC944" s="64"/>
    </row>
    <row r="945" spans="81:81">
      <c r="CC945" s="64"/>
    </row>
    <row r="946" spans="81:81">
      <c r="CC946" s="64"/>
    </row>
    <row r="947" spans="81:81">
      <c r="CC947" s="64"/>
    </row>
    <row r="948" spans="81:81">
      <c r="CC948" s="64"/>
    </row>
    <row r="949" spans="81:81">
      <c r="CC949" s="64"/>
    </row>
    <row r="950" spans="81:81">
      <c r="CC950" s="64"/>
    </row>
    <row r="951" spans="81:81">
      <c r="CC951" s="64"/>
    </row>
    <row r="952" spans="81:81">
      <c r="CC952" s="64"/>
    </row>
    <row r="953" spans="81:81">
      <c r="CC953" s="64"/>
    </row>
    <row r="954" spans="81:81">
      <c r="CC954" s="64"/>
    </row>
    <row r="955" spans="81:81">
      <c r="CC955" s="64"/>
    </row>
    <row r="956" spans="81:81">
      <c r="CC956" s="64"/>
    </row>
    <row r="957" spans="81:81">
      <c r="CC957" s="64"/>
    </row>
    <row r="958" spans="81:81">
      <c r="CC958" s="64"/>
    </row>
    <row r="959" spans="81:81">
      <c r="CC959" s="64"/>
    </row>
    <row r="960" spans="81:81">
      <c r="CC960" s="64"/>
    </row>
    <row r="961" spans="81:81">
      <c r="CC961" s="64"/>
    </row>
    <row r="962" spans="81:81">
      <c r="CC962" s="64"/>
    </row>
    <row r="963" spans="81:81">
      <c r="CC963" s="64"/>
    </row>
    <row r="964" spans="81:81">
      <c r="CC964" s="64"/>
    </row>
    <row r="965" spans="81:81">
      <c r="CC965" s="64"/>
    </row>
    <row r="966" spans="81:81">
      <c r="CC966" s="64"/>
    </row>
    <row r="967" spans="81:81">
      <c r="CC967" s="64"/>
    </row>
    <row r="968" spans="81:81">
      <c r="CC968" s="64"/>
    </row>
    <row r="969" spans="81:81">
      <c r="CC969" s="64"/>
    </row>
    <row r="970" spans="81:81">
      <c r="CC970" s="64"/>
    </row>
    <row r="971" spans="81:81">
      <c r="CC971" s="64"/>
    </row>
    <row r="972" spans="81:81">
      <c r="CC972" s="64"/>
    </row>
    <row r="973" spans="81:81">
      <c r="CC973" s="64"/>
    </row>
    <row r="974" spans="81:81">
      <c r="CC974" s="64"/>
    </row>
    <row r="975" spans="81:81">
      <c r="CC975" s="64"/>
    </row>
    <row r="976" spans="81:81">
      <c r="CC976" s="64"/>
    </row>
    <row r="977" spans="81:81">
      <c r="CC977" s="64"/>
    </row>
    <row r="978" spans="81:81">
      <c r="CC978" s="64"/>
    </row>
    <row r="979" spans="81:81">
      <c r="CC979" s="64"/>
    </row>
    <row r="980" spans="81:81">
      <c r="CC980" s="64"/>
    </row>
    <row r="981" spans="81:81">
      <c r="CC981" s="64"/>
    </row>
    <row r="982" spans="81:81">
      <c r="CC982" s="64"/>
    </row>
    <row r="983" spans="81:81">
      <c r="CC983" s="64"/>
    </row>
    <row r="984" spans="81:81">
      <c r="CC984" s="64"/>
    </row>
    <row r="985" spans="81:81">
      <c r="CC985" s="64"/>
    </row>
    <row r="986" spans="81:81">
      <c r="CC986" s="64"/>
    </row>
    <row r="987" spans="81:81">
      <c r="CC987" s="64"/>
    </row>
    <row r="988" spans="81:81">
      <c r="CC988" s="64"/>
    </row>
    <row r="989" spans="81:81">
      <c r="CC989" s="64"/>
    </row>
    <row r="990" spans="81:81">
      <c r="CC990" s="64"/>
    </row>
    <row r="991" spans="81:81">
      <c r="CC991" s="64"/>
    </row>
    <row r="992" spans="81:81">
      <c r="CC992" s="64"/>
    </row>
    <row r="993" spans="81:81">
      <c r="CC993" s="64"/>
    </row>
    <row r="994" spans="81:81">
      <c r="CC994" s="64"/>
    </row>
    <row r="995" spans="81:81">
      <c r="CC995" s="64"/>
    </row>
    <row r="996" spans="81:81">
      <c r="CC996" s="64"/>
    </row>
    <row r="997" spans="81:81">
      <c r="CC997" s="64"/>
    </row>
    <row r="998" spans="81:81">
      <c r="CC998" s="64"/>
    </row>
    <row r="999" spans="81:81">
      <c r="CC999" s="64"/>
    </row>
    <row r="1000" spans="81:81">
      <c r="CC1000" s="64"/>
    </row>
    <row r="1001" spans="81:81">
      <c r="CC1001" s="64"/>
    </row>
    <row r="1002" spans="81:81">
      <c r="CC1002" s="64"/>
    </row>
    <row r="1003" spans="81:81">
      <c r="CC1003" s="64"/>
    </row>
    <row r="1004" spans="81:81">
      <c r="CC1004" s="64"/>
    </row>
    <row r="1005" spans="81:81">
      <c r="CC1005" s="64"/>
    </row>
    <row r="1006" spans="81:81">
      <c r="CC1006" s="64"/>
    </row>
    <row r="1007" spans="81:81">
      <c r="CC1007" s="64"/>
    </row>
    <row r="1008" spans="81:81">
      <c r="CC1008" s="64"/>
    </row>
    <row r="1009" spans="81:81">
      <c r="CC1009" s="64"/>
    </row>
    <row r="1010" spans="81:81">
      <c r="CC1010" s="64"/>
    </row>
    <row r="1011" spans="81:81">
      <c r="CC1011" s="64"/>
    </row>
    <row r="1012" spans="81:81">
      <c r="CC1012" s="64"/>
    </row>
    <row r="1013" spans="81:81">
      <c r="CC1013" s="64"/>
    </row>
    <row r="1014" spans="81:81">
      <c r="CC1014" s="64"/>
    </row>
    <row r="1015" spans="81:81">
      <c r="CC1015" s="64"/>
    </row>
    <row r="1016" spans="81:81">
      <c r="CC1016" s="64"/>
    </row>
    <row r="1017" spans="81:81">
      <c r="CC1017" s="64"/>
    </row>
    <row r="1018" spans="81:81">
      <c r="CC1018" s="64"/>
    </row>
    <row r="1019" spans="81:81">
      <c r="CC1019" s="64"/>
    </row>
    <row r="1020" spans="81:81">
      <c r="CC1020" s="64"/>
    </row>
    <row r="1021" spans="81:81">
      <c r="CC1021" s="64"/>
    </row>
    <row r="1022" spans="81:81">
      <c r="CC1022" s="64"/>
    </row>
    <row r="1023" spans="81:81">
      <c r="CC1023" s="64"/>
    </row>
    <row r="1024" spans="81:81">
      <c r="CC1024" s="64"/>
    </row>
    <row r="1025" spans="81:81">
      <c r="CC1025" s="64"/>
    </row>
    <row r="1026" spans="81:81">
      <c r="CC1026" s="64"/>
    </row>
    <row r="1027" spans="81:81">
      <c r="CC1027" s="64"/>
    </row>
    <row r="1028" spans="81:81">
      <c r="CC1028" s="64"/>
    </row>
    <row r="1029" spans="81:81">
      <c r="CC1029" s="64"/>
    </row>
    <row r="1030" spans="81:81">
      <c r="CC1030" s="64"/>
    </row>
    <row r="1031" spans="81:81">
      <c r="CC1031" s="64"/>
    </row>
    <row r="1032" spans="81:81">
      <c r="CC1032" s="64"/>
    </row>
    <row r="1033" spans="81:81">
      <c r="CC1033" s="64"/>
    </row>
    <row r="1034" spans="81:81">
      <c r="CC1034" s="64"/>
    </row>
    <row r="1035" spans="81:81">
      <c r="CC1035" s="64"/>
    </row>
    <row r="1036" spans="81:81">
      <c r="CC1036" s="64"/>
    </row>
    <row r="1037" spans="81:81">
      <c r="CC1037" s="64"/>
    </row>
    <row r="1038" spans="81:81">
      <c r="CC1038" s="64"/>
    </row>
    <row r="1039" spans="81:81">
      <c r="CC1039" s="64"/>
    </row>
    <row r="1040" spans="81:81">
      <c r="CC1040" s="64"/>
    </row>
    <row r="1041" spans="81:81">
      <c r="CC1041" s="64"/>
    </row>
    <row r="1042" spans="81:81">
      <c r="CC1042" s="64"/>
    </row>
    <row r="1043" spans="81:81">
      <c r="CC1043" s="64"/>
    </row>
    <row r="1044" spans="81:81">
      <c r="CC1044" s="64"/>
    </row>
    <row r="1045" spans="81:81">
      <c r="CC1045" s="64"/>
    </row>
    <row r="1046" spans="81:81">
      <c r="CC1046" s="64"/>
    </row>
    <row r="1047" spans="81:81">
      <c r="CC1047" s="64"/>
    </row>
    <row r="1048" spans="81:81">
      <c r="CC1048" s="64"/>
    </row>
    <row r="1049" spans="81:81">
      <c r="CC1049" s="64"/>
    </row>
    <row r="1050" spans="81:81">
      <c r="CC1050" s="64"/>
    </row>
    <row r="1051" spans="81:81">
      <c r="CC1051" s="64"/>
    </row>
    <row r="1052" spans="81:81">
      <c r="CC1052" s="64"/>
    </row>
    <row r="1053" spans="81:81">
      <c r="CC1053" s="64"/>
    </row>
    <row r="1054" spans="81:81">
      <c r="CC1054" s="64"/>
    </row>
    <row r="1055" spans="81:81">
      <c r="CC1055" s="64"/>
    </row>
    <row r="1056" spans="81:81">
      <c r="CC1056" s="64"/>
    </row>
    <row r="1057" spans="81:81">
      <c r="CC1057" s="64"/>
    </row>
    <row r="1058" spans="81:81">
      <c r="CC1058" s="64"/>
    </row>
    <row r="1059" spans="81:81">
      <c r="CC1059" s="64"/>
    </row>
    <row r="1060" spans="81:81">
      <c r="CC1060" s="64"/>
    </row>
    <row r="1061" spans="81:81">
      <c r="CC1061" s="64"/>
    </row>
    <row r="1062" spans="81:81">
      <c r="CC1062" s="64"/>
    </row>
    <row r="1063" spans="81:81">
      <c r="CC1063" s="64"/>
    </row>
    <row r="1064" spans="81:81">
      <c r="CC1064" s="64"/>
    </row>
    <row r="1065" spans="81:81">
      <c r="CC1065" s="64"/>
    </row>
    <row r="1066" spans="81:81">
      <c r="CC1066" s="64"/>
    </row>
    <row r="1067" spans="81:81">
      <c r="CC1067" s="64"/>
    </row>
    <row r="1068" spans="81:81">
      <c r="CC1068" s="64"/>
    </row>
    <row r="1069" spans="81:81">
      <c r="CC1069" s="64"/>
    </row>
    <row r="1070" spans="81:81">
      <c r="CC1070" s="64"/>
    </row>
    <row r="1071" spans="81:81">
      <c r="CC1071" s="64"/>
    </row>
    <row r="1072" spans="81:81">
      <c r="CC1072" s="64"/>
    </row>
    <row r="1073" spans="81:81">
      <c r="CC1073" s="64"/>
    </row>
    <row r="1074" spans="81:81">
      <c r="CC1074" s="64"/>
    </row>
    <row r="1075" spans="81:81">
      <c r="CC1075" s="64"/>
    </row>
    <row r="1076" spans="81:81">
      <c r="CC1076" s="64"/>
    </row>
    <row r="1077" spans="81:81">
      <c r="CC1077" s="64"/>
    </row>
    <row r="1078" spans="81:81">
      <c r="CC1078" s="64"/>
    </row>
    <row r="1079" spans="81:81">
      <c r="CC1079" s="64"/>
    </row>
    <row r="1080" spans="81:81">
      <c r="CC1080" s="64"/>
    </row>
    <row r="1081" spans="81:81">
      <c r="CC1081" s="64"/>
    </row>
    <row r="1082" spans="81:81">
      <c r="CC1082" s="64"/>
    </row>
    <row r="1083" spans="81:81">
      <c r="CC1083" s="64"/>
    </row>
    <row r="1084" spans="81:81">
      <c r="CC1084" s="64"/>
    </row>
    <row r="1085" spans="81:81">
      <c r="CC1085" s="64"/>
    </row>
    <row r="1086" spans="81:81">
      <c r="CC1086" s="64"/>
    </row>
    <row r="1087" spans="81:81">
      <c r="CC1087" s="64"/>
    </row>
    <row r="1088" spans="81:81">
      <c r="CC1088" s="64"/>
    </row>
    <row r="1089" spans="81:81">
      <c r="CC1089" s="64"/>
    </row>
    <row r="1090" spans="81:81">
      <c r="CC1090" s="64"/>
    </row>
    <row r="1091" spans="81:81">
      <c r="CC1091" s="64"/>
    </row>
    <row r="1092" spans="81:81">
      <c r="CC1092" s="64"/>
    </row>
    <row r="1093" spans="81:81">
      <c r="CC1093" s="64"/>
    </row>
    <row r="1094" spans="81:81">
      <c r="CC1094" s="64"/>
    </row>
    <row r="1095" spans="81:81">
      <c r="CC1095" s="64"/>
    </row>
    <row r="1096" spans="81:81">
      <c r="CC1096" s="64"/>
    </row>
    <row r="1097" spans="81:81">
      <c r="CC1097" s="64"/>
    </row>
    <row r="1098" spans="81:81">
      <c r="CC1098" s="64"/>
    </row>
    <row r="1099" spans="81:81">
      <c r="CC1099" s="64"/>
    </row>
    <row r="1100" spans="81:81">
      <c r="CC1100" s="64"/>
    </row>
    <row r="1101" spans="81:81">
      <c r="CC1101" s="64"/>
    </row>
    <row r="1102" spans="81:81">
      <c r="CC1102" s="64"/>
    </row>
    <row r="1103" spans="81:81">
      <c r="CC1103" s="64"/>
    </row>
    <row r="1104" spans="81:81">
      <c r="CC1104" s="64"/>
    </row>
    <row r="1105" spans="81:81">
      <c r="CC1105" s="64"/>
    </row>
    <row r="1106" spans="81:81">
      <c r="CC1106" s="64"/>
    </row>
    <row r="1107" spans="81:81">
      <c r="CC1107" s="64"/>
    </row>
    <row r="1108" spans="81:81">
      <c r="CC1108" s="64"/>
    </row>
    <row r="1109" spans="81:81">
      <c r="CC1109" s="64"/>
    </row>
    <row r="1110" spans="81:81">
      <c r="CC1110" s="64"/>
    </row>
    <row r="1111" spans="81:81">
      <c r="CC1111" s="64"/>
    </row>
    <row r="1112" spans="81:81">
      <c r="CC1112" s="64"/>
    </row>
    <row r="1113" spans="81:81">
      <c r="CC1113" s="64"/>
    </row>
    <row r="1114" spans="81:81">
      <c r="CC1114" s="64"/>
    </row>
    <row r="1115" spans="81:81">
      <c r="CC1115" s="64"/>
    </row>
    <row r="1116" spans="81:81">
      <c r="CC1116" s="64"/>
    </row>
    <row r="1117" spans="81:81">
      <c r="CC1117" s="64"/>
    </row>
    <row r="1118" spans="81:81">
      <c r="CC1118" s="64"/>
    </row>
    <row r="1119" spans="81:81">
      <c r="CC1119" s="64"/>
    </row>
    <row r="1120" spans="81:81">
      <c r="CC1120" s="64"/>
    </row>
    <row r="1121" spans="81:81">
      <c r="CC1121" s="64"/>
    </row>
    <row r="1122" spans="81:81">
      <c r="CC1122" s="64"/>
    </row>
    <row r="1123" spans="81:81">
      <c r="CC1123" s="64"/>
    </row>
    <row r="1124" spans="81:81">
      <c r="CC1124" s="64"/>
    </row>
    <row r="1125" spans="81:81">
      <c r="CC1125" s="64"/>
    </row>
    <row r="1126" spans="81:81">
      <c r="CC1126" s="64"/>
    </row>
    <row r="1127" spans="81:81">
      <c r="CC1127" s="64"/>
    </row>
    <row r="1128" spans="81:81">
      <c r="CC1128" s="64"/>
    </row>
    <row r="1129" spans="81:81">
      <c r="CC1129" s="64"/>
    </row>
    <row r="1130" spans="81:81">
      <c r="CC1130" s="64"/>
    </row>
    <row r="1131" spans="81:81">
      <c r="CC1131" s="64"/>
    </row>
    <row r="1132" spans="81:81">
      <c r="CC1132" s="64"/>
    </row>
    <row r="1133" spans="81:81">
      <c r="CC1133" s="64"/>
    </row>
    <row r="1134" spans="81:81">
      <c r="CC1134" s="64"/>
    </row>
    <row r="1135" spans="81:81">
      <c r="CC1135" s="64"/>
    </row>
    <row r="1136" spans="81:81">
      <c r="CC1136" s="64"/>
    </row>
    <row r="1137" spans="81:81">
      <c r="CC1137" s="64"/>
    </row>
    <row r="1138" spans="81:81">
      <c r="CC1138" s="64"/>
    </row>
    <row r="1139" spans="81:81">
      <c r="CC1139" s="64"/>
    </row>
    <row r="1140" spans="81:81">
      <c r="CC1140" s="64"/>
    </row>
    <row r="1141" spans="81:81">
      <c r="CC1141" s="64"/>
    </row>
    <row r="1142" spans="81:81">
      <c r="CC1142" s="64"/>
    </row>
    <row r="1143" spans="81:81">
      <c r="CC1143" s="64"/>
    </row>
    <row r="1144" spans="81:81">
      <c r="CC1144" s="64"/>
    </row>
    <row r="1145" spans="81:81">
      <c r="CC1145" s="64"/>
    </row>
    <row r="1146" spans="81:81">
      <c r="CC1146" s="64"/>
    </row>
    <row r="1147" spans="81:81">
      <c r="CC1147" s="64"/>
    </row>
    <row r="1148" spans="81:81">
      <c r="CC1148" s="64"/>
    </row>
    <row r="1149" spans="81:81">
      <c r="CC1149" s="64"/>
    </row>
    <row r="1150" spans="81:81">
      <c r="CC1150" s="64"/>
    </row>
    <row r="1151" spans="81:81">
      <c r="CC1151" s="64"/>
    </row>
    <row r="1152" spans="81:81">
      <c r="CC1152" s="64"/>
    </row>
    <row r="1153" spans="81:81">
      <c r="CC1153" s="64"/>
    </row>
    <row r="1154" spans="81:81">
      <c r="CC1154" s="64"/>
    </row>
    <row r="1155" spans="81:81">
      <c r="CC1155" s="64"/>
    </row>
    <row r="1156" spans="81:81">
      <c r="CC1156" s="64"/>
    </row>
    <row r="1157" spans="81:81">
      <c r="CC1157" s="64"/>
    </row>
    <row r="1158" spans="81:81">
      <c r="CC1158" s="64"/>
    </row>
    <row r="1159" spans="81:81">
      <c r="CC1159" s="64"/>
    </row>
  </sheetData>
  <sheetProtection selectLockedCells="1" autoFilter="0"/>
  <autoFilter ref="CB1:CB692">
    <filterColumn colId="0">
      <filters>
        <filter val="Riadok bude vidieť."/>
      </filters>
    </filterColumn>
  </autoFilter>
  <mergeCells count="1035">
    <mergeCell ref="B673:BZ673"/>
    <mergeCell ref="B674:BZ674"/>
    <mergeCell ref="B675:BZ675"/>
    <mergeCell ref="B677:BZ677"/>
    <mergeCell ref="B678:BZ678"/>
    <mergeCell ref="B679:BZ679"/>
    <mergeCell ref="B680:BZ680"/>
    <mergeCell ref="B681:BZ681"/>
    <mergeCell ref="B682:BZ682"/>
    <mergeCell ref="B683:BZ683"/>
    <mergeCell ref="B685:BZ685"/>
    <mergeCell ref="B686:BZ686"/>
    <mergeCell ref="B687:BZ687"/>
    <mergeCell ref="B688:BZ688"/>
    <mergeCell ref="B689:BZ689"/>
    <mergeCell ref="B690:BZ690"/>
    <mergeCell ref="B691:BZ691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K664:O664"/>
    <mergeCell ref="B669:BZ669"/>
    <mergeCell ref="B670:BZ670"/>
    <mergeCell ref="B671:BZ671"/>
    <mergeCell ref="B672:BZ672"/>
    <mergeCell ref="B653:AJ653"/>
    <mergeCell ref="AK653:AX653"/>
    <mergeCell ref="AY653:BL653"/>
    <mergeCell ref="BM653:BZ653"/>
    <mergeCell ref="B654:AJ654"/>
    <mergeCell ref="AK654:BZ654"/>
    <mergeCell ref="B655:AJ655"/>
    <mergeCell ref="AK655:AX655"/>
    <mergeCell ref="AY655:BL655"/>
    <mergeCell ref="BM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47:AJ649"/>
    <mergeCell ref="AK647:BZ647"/>
    <mergeCell ref="AK648:BZ648"/>
    <mergeCell ref="AK649:BZ649"/>
    <mergeCell ref="B650:Z650"/>
    <mergeCell ref="AA650:AJ650"/>
    <mergeCell ref="AK650:AX650"/>
    <mergeCell ref="AY650:BL650"/>
    <mergeCell ref="BM650:BZ650"/>
    <mergeCell ref="B651:AJ651"/>
    <mergeCell ref="AK651:AX651"/>
    <mergeCell ref="AY651:BL651"/>
    <mergeCell ref="BM651:BZ651"/>
    <mergeCell ref="B652:AJ652"/>
    <mergeCell ref="AK652:AX652"/>
    <mergeCell ref="AY652:BL652"/>
    <mergeCell ref="BM652:BZ652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3:AJ645"/>
    <mergeCell ref="AK643:BZ643"/>
    <mergeCell ref="AK644:AX644"/>
    <mergeCell ref="AY644:BL644"/>
    <mergeCell ref="BM644:BZ644"/>
    <mergeCell ref="AK645:BZ645"/>
    <mergeCell ref="B646:AJ646"/>
    <mergeCell ref="AK646:AX646"/>
    <mergeCell ref="AY646:BL646"/>
    <mergeCell ref="BM646:BZ646"/>
    <mergeCell ref="B609:BZ609"/>
    <mergeCell ref="B610:BZ610"/>
    <mergeCell ref="B611:BZ611"/>
    <mergeCell ref="B612:BZ612"/>
    <mergeCell ref="B613:BZ613"/>
    <mergeCell ref="B614:BZ614"/>
    <mergeCell ref="J618:R618"/>
    <mergeCell ref="B620:BZ620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590:BZ590"/>
    <mergeCell ref="B591:BZ591"/>
    <mergeCell ref="J593:R593"/>
    <mergeCell ref="B595:BZ595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2:BZ572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J550:R550"/>
    <mergeCell ref="B553:AF554"/>
    <mergeCell ref="AG553:BZ553"/>
    <mergeCell ref="AG554:AT554"/>
    <mergeCell ref="AU554:BJ554"/>
    <mergeCell ref="BK554:BZ554"/>
    <mergeCell ref="B555:AF555"/>
    <mergeCell ref="AG555:AT555"/>
    <mergeCell ref="AU555:BJ555"/>
    <mergeCell ref="BK555:BZ555"/>
    <mergeCell ref="B529:BZ529"/>
    <mergeCell ref="B530:BZ530"/>
    <mergeCell ref="B531:BZ531"/>
    <mergeCell ref="B532:BZ532"/>
    <mergeCell ref="B537:AQ538"/>
    <mergeCell ref="AR537:BZ538"/>
    <mergeCell ref="B539:AQ539"/>
    <mergeCell ref="AR539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J511:Q511"/>
    <mergeCell ref="B513:BZ513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495:L495"/>
    <mergeCell ref="M495:AA495"/>
    <mergeCell ref="AB495:AN495"/>
    <mergeCell ref="AO495:AY495"/>
    <mergeCell ref="AZ495:BN495"/>
    <mergeCell ref="BO495:BZ495"/>
    <mergeCell ref="B496:BZ496"/>
    <mergeCell ref="B497:L497"/>
    <mergeCell ref="M497:W497"/>
    <mergeCell ref="X497:AJ497"/>
    <mergeCell ref="AK497:AV497"/>
    <mergeCell ref="AW497:BN497"/>
    <mergeCell ref="BO497:BZ497"/>
    <mergeCell ref="B498:L498"/>
    <mergeCell ref="M498:W498"/>
    <mergeCell ref="X498:AJ498"/>
    <mergeCell ref="AK498:AV498"/>
    <mergeCell ref="AW498:BN498"/>
    <mergeCell ref="BO498:BZ498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BZ484"/>
    <mergeCell ref="B485:L485"/>
    <mergeCell ref="M485:AA485"/>
    <mergeCell ref="AB485:AN485"/>
    <mergeCell ref="AO485:AY485"/>
    <mergeCell ref="AZ485:BN485"/>
    <mergeCell ref="BO485:BZ485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2:BZ472"/>
    <mergeCell ref="B473:P473"/>
    <mergeCell ref="Q473:AE473"/>
    <mergeCell ref="AF473:AV473"/>
    <mergeCell ref="AW473:BN473"/>
    <mergeCell ref="BO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55:BZ455"/>
    <mergeCell ref="B456:BZ456"/>
    <mergeCell ref="B460:BZ460"/>
    <mergeCell ref="B461:P461"/>
    <mergeCell ref="Q461:AE461"/>
    <mergeCell ref="AF461:AV461"/>
    <mergeCell ref="AW461:BN461"/>
    <mergeCell ref="BO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J435:R435"/>
    <mergeCell ref="B437:BZ437"/>
    <mergeCell ref="B421:AL421"/>
    <mergeCell ref="AM421:BF421"/>
    <mergeCell ref="BG421:BZ421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384:AA384"/>
    <mergeCell ref="AB384:BZ384"/>
    <mergeCell ref="J386:N386"/>
    <mergeCell ref="B389:AB390"/>
    <mergeCell ref="AC389:BZ389"/>
    <mergeCell ref="AC390:BB390"/>
    <mergeCell ref="BC390:BZ390"/>
    <mergeCell ref="B391:AB391"/>
    <mergeCell ref="AC391:BB391"/>
    <mergeCell ref="BC391:BZ391"/>
    <mergeCell ref="B392:AB392"/>
    <mergeCell ref="AC392:BB392"/>
    <mergeCell ref="BC392:BZ392"/>
    <mergeCell ref="J396:R396"/>
    <mergeCell ref="B398:BZ398"/>
    <mergeCell ref="B399:BZ399"/>
    <mergeCell ref="B400:BZ400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80:AA381"/>
    <mergeCell ref="AB380:BZ380"/>
    <mergeCell ref="AB381:BZ381"/>
    <mergeCell ref="B382:AA382"/>
    <mergeCell ref="AB382:BZ382"/>
    <mergeCell ref="B383:AA383"/>
    <mergeCell ref="AB383:BZ383"/>
    <mergeCell ref="B347:AR347"/>
    <mergeCell ref="AS347:BZ347"/>
    <mergeCell ref="B348:AR348"/>
    <mergeCell ref="AS348:BZ348"/>
    <mergeCell ref="B349:AR349"/>
    <mergeCell ref="AS349:BZ349"/>
    <mergeCell ref="J355:R355"/>
    <mergeCell ref="B357:BZ357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AE336:AM336"/>
    <mergeCell ref="B339:AR339"/>
    <mergeCell ref="AS339:BZ339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C334:BZ334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3:BZ313"/>
    <mergeCell ref="B314:BZ314"/>
    <mergeCell ref="B315:BZ315"/>
    <mergeCell ref="B316:BZ316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91:BZ291"/>
    <mergeCell ref="B292:BZ292"/>
    <mergeCell ref="B293:BZ293"/>
    <mergeCell ref="B294:BZ294"/>
    <mergeCell ref="B295:BZ295"/>
    <mergeCell ref="B296:BZ296"/>
    <mergeCell ref="B297:BZ297"/>
    <mergeCell ref="B260:BZ260"/>
    <mergeCell ref="B261:BZ261"/>
    <mergeCell ref="B262:BZ262"/>
    <mergeCell ref="B263:BZ263"/>
    <mergeCell ref="B264:BZ264"/>
    <mergeCell ref="B265:BZ265"/>
    <mergeCell ref="B266:BZ266"/>
    <mergeCell ref="B269:BZ269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41:BZ241"/>
    <mergeCell ref="B242:BZ242"/>
    <mergeCell ref="B243:BZ243"/>
    <mergeCell ref="B244:BZ244"/>
    <mergeCell ref="B247:BZ247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C224:BZ224"/>
    <mergeCell ref="B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3:BZ203"/>
    <mergeCell ref="B204:BZ204"/>
    <mergeCell ref="B205:BZ205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81:BZ181"/>
    <mergeCell ref="B182:BZ182"/>
    <mergeCell ref="B183:BZ183"/>
    <mergeCell ref="B184:BZ184"/>
    <mergeCell ref="B185:BZ185"/>
    <mergeCell ref="B186:BZ186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9:BZ159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44:BZ144"/>
    <mergeCell ref="B145:AT146"/>
    <mergeCell ref="AU145:BE146"/>
    <mergeCell ref="BF145:BP146"/>
    <mergeCell ref="BQ145:BZ146"/>
    <mergeCell ref="B147:AT147"/>
    <mergeCell ref="AU147:BE147"/>
    <mergeCell ref="BF147:BP147"/>
    <mergeCell ref="BQ147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BZ121"/>
    <mergeCell ref="B122:BZ122"/>
    <mergeCell ref="B123:BZ123"/>
    <mergeCell ref="B124:BZ124"/>
    <mergeCell ref="B125:BZ125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01:BZ101"/>
    <mergeCell ref="B102:BZ102"/>
    <mergeCell ref="B103:BZ103"/>
    <mergeCell ref="B104:BZ104"/>
    <mergeCell ref="B105:BZ105"/>
    <mergeCell ref="B106:BZ106"/>
    <mergeCell ref="B108:BZ108"/>
    <mergeCell ref="B109:AT110"/>
    <mergeCell ref="AU109:BE110"/>
    <mergeCell ref="BF109:BP110"/>
    <mergeCell ref="BQ109:BZ110"/>
    <mergeCell ref="B111:AT111"/>
    <mergeCell ref="AU111:BE111"/>
    <mergeCell ref="BF111:BP111"/>
    <mergeCell ref="BQ111:BZ111"/>
    <mergeCell ref="B112:AT112"/>
    <mergeCell ref="AU112:BE112"/>
    <mergeCell ref="BF112:BP112"/>
    <mergeCell ref="BQ112:BZ112"/>
    <mergeCell ref="B84:BZ84"/>
    <mergeCell ref="C85:BZ85"/>
    <mergeCell ref="B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60:BZ60"/>
    <mergeCell ref="O67:T67"/>
    <mergeCell ref="AD68:BZ68"/>
    <mergeCell ref="AI70:AN70"/>
    <mergeCell ref="B73:AA73"/>
    <mergeCell ref="AB73:BC73"/>
    <mergeCell ref="BD73:BZ73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F2:BH2"/>
    <mergeCell ref="BI2:BJ2"/>
    <mergeCell ref="BK2:BL2"/>
    <mergeCell ref="BM2:BN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41:BZ41"/>
    <mergeCell ref="B42:BZ42"/>
    <mergeCell ref="BO2:BP2"/>
    <mergeCell ref="BQ2:BR2"/>
    <mergeCell ref="B37:AI37"/>
    <mergeCell ref="AJ37:BZ37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</mergeCells>
  <conditionalFormatting sqref="CC467 CC470:CC692 CC7:CC465">
    <cfRule type="containsText" dxfId="7" priority="2" operator="containsText" text="Chcem skryť riadok.">
      <formula>NOT(ISERROR(SEARCH("Chcem skryť riadok.",CC7)))</formula>
    </cfRule>
  </conditionalFormatting>
  <conditionalFormatting sqref="CB467 CB470:CB692 CB2:CB465">
    <cfRule type="containsText" dxfId="6" priority="3" operator="containsText" text="Riadok bude skrytý.">
      <formula>NOT(ISERROR(SEARCH("Riadok bude skrytý.",CB2)))</formula>
    </cfRule>
  </conditionalFormatting>
  <conditionalFormatting sqref="CC466">
    <cfRule type="containsText" dxfId="5" priority="4" operator="containsText" text="Chcem skryť riadok.">
      <formula>NOT(ISERROR(SEARCH("Chcem skryť riadok.",CC466)))</formula>
    </cfRule>
  </conditionalFormatting>
  <conditionalFormatting sqref="CB466">
    <cfRule type="containsText" dxfId="4" priority="5" operator="containsText" text="Riadok bude skrytý.">
      <formula>NOT(ISERROR(SEARCH("Riadok bude skrytý.",CB466)))</formula>
    </cfRule>
  </conditionalFormatting>
  <conditionalFormatting sqref="CC468">
    <cfRule type="containsText" dxfId="3" priority="6" operator="containsText" text="Chcem skryť riadok.">
      <formula>NOT(ISERROR(SEARCH("Chcem skryť riadok.",CC468)))</formula>
    </cfRule>
  </conditionalFormatting>
  <conditionalFormatting sqref="CB468">
    <cfRule type="containsText" dxfId="2" priority="7" operator="containsText" text="Riadok bude skrytý.">
      <formula>NOT(ISERROR(SEARCH("Riadok bude skrytý.",CB468)))</formula>
    </cfRule>
  </conditionalFormatting>
  <conditionalFormatting sqref="CC469">
    <cfRule type="containsText" dxfId="1" priority="8" operator="containsText" text="Chcem skryť riadok.">
      <formula>NOT(ISERROR(SEARCH("Chcem skryť riadok.",CC469)))</formula>
    </cfRule>
  </conditionalFormatting>
  <conditionalFormatting sqref="CB469">
    <cfRule type="containsText" dxfId="0" priority="9" operator="containsText" text="Riadok bude skrytý.">
      <formula>NOT(ISERROR(SEARCH("Riadok bude skrytý.",CB469)))</formula>
    </cfRule>
  </conditionalFormatting>
  <dataValidations count="16">
    <dataValidation type="list" allowBlank="1" showInputMessage="1" showErrorMessage="1" sqref="CC67:CC350 CC353:CC393 CC396:CC431 CC435:CC692 CC7:CC60">
      <formula1>"Chcem skryť riadok.,Automatické skrytie riadku."</formula1>
      <formula2>0</formula2>
    </dataValidation>
    <dataValidation type="whole" allowBlank="1" showInputMessage="1" showErrorMessage="1" sqref="AB381 AC389:BZ389 AK645">
      <formula1>2008</formula1>
      <formula2>2020</formula2>
    </dataValidation>
    <dataValidation type="whole" operator="lessThan" allowBlank="1" showInputMessage="1" showErrorMessage="1" sqref="AK652:BZ653">
      <formula1>0</formula1>
      <formula2>0</formula2>
    </dataValidation>
    <dataValidation type="whole" operator="greaterThanOrEqual" allowBlank="1" showInputMessage="1" showErrorMessage="1" sqref="AJ38 AB382:AB384 AR539:AR548 AG555:AG569">
      <formula1>0</formula1>
      <formula2>0</formula2>
    </dataValidation>
    <dataValidation type="list" allowBlank="1" showInputMessage="1" showErrorMessage="1" sqref="J386:N386">
      <formula1>"má,nemá"</formula1>
      <formula2>0</formula2>
    </dataValidation>
    <dataValidation type="list" allowBlank="1" showInputMessage="1" showErrorMessage="1" sqref="K664:O664 J14:M14">
      <formula1>"je,nie je"</formula1>
      <formula2>0</formula2>
    </dataValidation>
    <dataValidation type="whole" operator="greaterThan" allowBlank="1" showInputMessage="1" showErrorMessage="1" sqref="AK646:BZ646 AK651:BZ651 AK654 AK660:BZ660">
      <formula1>0</formula1>
      <formula2>0</formula2>
    </dataValidation>
    <dataValidation type="list" allowBlank="1" showInputMessage="1" showErrorMessage="1" sqref="J355:R355 T355 J511:Q511 J550:R550 T550 J435:R435">
      <formula1>"eviduje,neeviduje"</formula1>
      <formula2>0</formula2>
    </dataValidation>
    <dataValidation type="list" allowBlank="1" showInputMessage="1" showErrorMessage="1" sqref="J593:R593 T593 J618:R618 T618">
      <formula1>"poskytla,neposkytla"</formula1>
      <formula2>0</formula2>
    </dataValidation>
    <dataValidation type="list" allowBlank="1" showInputMessage="1" showErrorMessage="1" sqref="J396 T396">
      <formula1>"účtovala,neúčtovala"</formula1>
      <formula2>0</formula2>
    </dataValidation>
    <dataValidation type="list" allowBlank="1" showInputMessage="1" showErrorMessage="1" sqref="O67 V67:X67">
      <formula1>"bola,nebola"</formula1>
      <formula2>0</formula2>
    </dataValidation>
    <dataValidation type="list" allowBlank="1" showInputMessage="1" showErrorMessage="1" sqref="AI70:AN70 AQ70:AS70 AQ336:AS336">
      <formula1>"boli,neboli"</formula1>
      <formula2>0</formula2>
    </dataValidation>
    <dataValidation type="list" allowBlank="1" showInputMessage="1" showErrorMessage="1" sqref="AE336">
      <formula1>"vykonala,nevykonala"</formula1>
      <formula2>0</formula2>
    </dataValidation>
    <dataValidation operator="greaterThan" allowBlank="1" showInputMessage="1" showErrorMessage="1" sqref="AK655:BZ659">
      <formula1>0</formula1>
      <formula2>0</formula2>
    </dataValidation>
    <dataValidation type="list" allowBlank="1" showInputMessage="1" showErrorMessage="1" sqref="AM422:BF431">
      <formula1>"náklad,výnos"</formula1>
      <formula2>0</formula2>
    </dataValidation>
    <dataValidation type="list" allowBlank="1" showInputMessage="1" showErrorMessage="1" sqref="B23:U23">
      <formula1>"nie,áno (podľa § 22 ods.8),áno (podľa § 22 ods.12)"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LibreOffice/6.4.5.2$Windows_X86_64 LibreOffice_project/a726b36747cf2001e06b58ad5db1aa3a9a1872d6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viera</cp:lastModifiedBy>
  <cp:revision>2</cp:revision>
  <cp:lastPrinted>2023-03-27T20:44:46Z</cp:lastPrinted>
  <dcterms:created xsi:type="dcterms:W3CDTF">2012-01-12T21:00:01Z</dcterms:created>
  <dcterms:modified xsi:type="dcterms:W3CDTF">2024-03-23T15:45:51Z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