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730" windowHeight="954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Hárok1!$D$1:$E$7</definedName>
  </definedNames>
  <calcPr calcId="125725"/>
</workbook>
</file>

<file path=xl/calcChain.xml><?xml version="1.0" encoding="utf-8"?>
<calcChain xmlns="http://schemas.openxmlformats.org/spreadsheetml/2006/main">
  <c r="B8" i="1"/>
  <c r="B25" s="1"/>
  <c r="H20"/>
  <c r="O16"/>
  <c r="N16"/>
  <c r="P3" l="1"/>
  <c r="P4"/>
  <c r="P5"/>
  <c r="P6"/>
  <c r="P7"/>
  <c r="P8"/>
  <c r="P9"/>
  <c r="P10"/>
  <c r="P11"/>
  <c r="P12"/>
  <c r="P13"/>
  <c r="P14"/>
  <c r="P15"/>
  <c r="P2"/>
  <c r="P16" l="1"/>
  <c r="H10" s="1"/>
  <c r="H15" s="1"/>
  <c r="H12"/>
  <c r="H11"/>
  <c r="H8"/>
  <c r="H22" l="1"/>
  <c r="E8"/>
  <c r="H3" l="1"/>
  <c r="H2" l="1"/>
  <c r="H4" s="1"/>
  <c r="H23" l="1"/>
  <c r="H25" s="1"/>
  <c r="H27" s="1"/>
  <c r="H28" l="1"/>
</calcChain>
</file>

<file path=xl/sharedStrings.xml><?xml version="1.0" encoding="utf-8"?>
<sst xmlns="http://schemas.openxmlformats.org/spreadsheetml/2006/main" count="34" uniqueCount="26">
  <si>
    <t>Náklady</t>
  </si>
  <si>
    <t>suma</t>
  </si>
  <si>
    <t>spolu:</t>
  </si>
  <si>
    <t>Výnosy</t>
  </si>
  <si>
    <t>VH pred zdanením</t>
  </si>
  <si>
    <t>sadzba dane</t>
  </si>
  <si>
    <t>daň</t>
  </si>
  <si>
    <t>VH po zdanení</t>
  </si>
  <si>
    <t>pripočitateľné položky</t>
  </si>
  <si>
    <t>odpisy</t>
  </si>
  <si>
    <t>Základ dane</t>
  </si>
  <si>
    <t>zaplatený preddavok</t>
  </si>
  <si>
    <t>daň na úhradu</t>
  </si>
  <si>
    <t>KOPAMI</t>
  </si>
  <si>
    <t>predaj auto</t>
  </si>
  <si>
    <t>riadok DP</t>
  </si>
  <si>
    <t>odpiočitateľné položky</t>
  </si>
  <si>
    <t xml:space="preserve">služby nezaplatené  </t>
  </si>
  <si>
    <t>predaj</t>
  </si>
  <si>
    <t>ZC</t>
  </si>
  <si>
    <t>predajná cena</t>
  </si>
  <si>
    <t>prip. Položka</t>
  </si>
  <si>
    <t>548.99</t>
  </si>
  <si>
    <t>518.99</t>
  </si>
  <si>
    <t>501.99</t>
  </si>
  <si>
    <t>511.99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</si>
</sst>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9" fontId="0" fillId="0" borderId="0" xfId="0" applyNumberFormat="1"/>
    <xf numFmtId="0" fontId="0" fillId="0" borderId="0" xfId="0" applyBorder="1"/>
    <xf numFmtId="4" fontId="0" fillId="0" borderId="0" xfId="0" applyNumberFormat="1" applyBorder="1"/>
    <xf numFmtId="0" fontId="0" fillId="0" borderId="0" xfId="0" applyFill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4" fontId="0" fillId="0" borderId="0" xfId="0" applyNumberFormat="1" applyFill="1"/>
    <xf numFmtId="0" fontId="1" fillId="0" borderId="0" xfId="0" applyFont="1" applyBorder="1"/>
    <xf numFmtId="4" fontId="1" fillId="0" borderId="0" xfId="0" applyNumberFormat="1" applyFont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2" xfId="0" applyBorder="1"/>
    <xf numFmtId="4" fontId="0" fillId="0" borderId="2" xfId="0" applyNumberFormat="1" applyBorder="1"/>
    <xf numFmtId="4" fontId="0" fillId="0" borderId="1" xfId="0" applyNumberFormat="1" applyFill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5"/>
  <cols>
    <col min="2" max="2" width="11.42578125" bestFit="1" customWidth="1"/>
    <col min="5" max="5" width="11.42578125" bestFit="1" customWidth="1"/>
    <col min="7" max="7" width="21.140625" bestFit="1" customWidth="1"/>
    <col min="8" max="8" width="12.140625" bestFit="1" customWidth="1"/>
    <col min="15" max="15" width="13.5703125" bestFit="1" customWidth="1"/>
    <col min="16" max="16" width="12.42578125" bestFit="1" customWidth="1"/>
  </cols>
  <sheetData>
    <row r="1" spans="1:16">
      <c r="A1" t="s">
        <v>0</v>
      </c>
      <c r="B1" t="s">
        <v>1</v>
      </c>
      <c r="D1" t="s">
        <v>3</v>
      </c>
      <c r="E1" t="s">
        <v>1</v>
      </c>
      <c r="I1" t="s">
        <v>15</v>
      </c>
      <c r="M1" t="s">
        <v>18</v>
      </c>
      <c r="N1" t="s">
        <v>19</v>
      </c>
      <c r="O1" t="s">
        <v>20</v>
      </c>
      <c r="P1" t="s">
        <v>21</v>
      </c>
    </row>
    <row r="2" spans="1:16">
      <c r="A2">
        <v>501</v>
      </c>
      <c r="B2" s="1">
        <v>1651.59</v>
      </c>
      <c r="D2">
        <v>602</v>
      </c>
      <c r="E2" s="1">
        <v>0</v>
      </c>
      <c r="G2" t="s">
        <v>3</v>
      </c>
      <c r="H2" s="1">
        <f>E8</f>
        <v>17941.030000000002</v>
      </c>
      <c r="M2" s="1"/>
      <c r="N2" s="1"/>
      <c r="O2" s="1"/>
      <c r="P2" s="1">
        <f>IF(N2-O2&gt;0,N2-O2,0)</f>
        <v>0</v>
      </c>
    </row>
    <row r="3" spans="1:16">
      <c r="A3">
        <v>502</v>
      </c>
      <c r="B3" s="1">
        <v>-20.38</v>
      </c>
      <c r="D3">
        <v>604</v>
      </c>
      <c r="E3" s="1">
        <v>17940.830000000002</v>
      </c>
      <c r="G3" t="s">
        <v>0</v>
      </c>
      <c r="H3" s="1">
        <f>B25</f>
        <v>17517.489999999998</v>
      </c>
      <c r="M3" s="1"/>
      <c r="N3" s="1"/>
      <c r="O3" s="1"/>
      <c r="P3" s="1">
        <f t="shared" ref="P3:P15" si="0">IF(N3-O3&gt;0,N3-O3,0)</f>
        <v>0</v>
      </c>
    </row>
    <row r="4" spans="1:16" ht="15.75" thickBot="1">
      <c r="A4">
        <v>504</v>
      </c>
      <c r="B4" s="1">
        <v>7047.6</v>
      </c>
      <c r="D4">
        <v>641</v>
      </c>
      <c r="E4" s="1">
        <v>0</v>
      </c>
      <c r="G4" s="6" t="s">
        <v>4</v>
      </c>
      <c r="H4" s="7">
        <f>H2-H3</f>
        <v>423.54000000000451</v>
      </c>
      <c r="I4">
        <v>100</v>
      </c>
      <c r="M4" s="1"/>
      <c r="N4" s="1"/>
      <c r="O4" s="1"/>
      <c r="P4" s="1">
        <f t="shared" si="0"/>
        <v>0</v>
      </c>
    </row>
    <row r="5" spans="1:16" ht="15.75" thickTop="1">
      <c r="A5">
        <v>511</v>
      </c>
      <c r="B5" s="1">
        <v>0</v>
      </c>
      <c r="D5">
        <v>648</v>
      </c>
      <c r="E5" s="12">
        <v>0.2</v>
      </c>
      <c r="G5" s="5" t="s">
        <v>8</v>
      </c>
      <c r="H5" s="4"/>
      <c r="M5" s="1"/>
      <c r="N5" s="1"/>
      <c r="O5" s="1"/>
      <c r="P5" s="1">
        <f t="shared" si="0"/>
        <v>0</v>
      </c>
    </row>
    <row r="6" spans="1:16">
      <c r="A6">
        <v>512</v>
      </c>
      <c r="B6" s="1">
        <v>40.32</v>
      </c>
      <c r="D6">
        <v>662</v>
      </c>
      <c r="E6" s="12">
        <v>0</v>
      </c>
      <c r="G6" s="10" t="s">
        <v>24</v>
      </c>
      <c r="H6" s="4">
        <v>0</v>
      </c>
      <c r="I6">
        <v>130</v>
      </c>
      <c r="M6" s="1"/>
      <c r="N6" s="1"/>
      <c r="O6" s="1"/>
      <c r="P6" s="1">
        <f t="shared" si="0"/>
        <v>0</v>
      </c>
    </row>
    <row r="7" spans="1:16" ht="15.75" thickBot="1">
      <c r="A7">
        <v>513</v>
      </c>
      <c r="B7" s="1">
        <v>0</v>
      </c>
      <c r="D7" s="6">
        <v>663</v>
      </c>
      <c r="E7" s="19">
        <v>0</v>
      </c>
      <c r="G7" s="10" t="s">
        <v>25</v>
      </c>
      <c r="H7" s="4">
        <v>0</v>
      </c>
      <c r="I7">
        <v>130</v>
      </c>
      <c r="M7" s="1"/>
      <c r="N7" s="1"/>
      <c r="O7" s="1"/>
      <c r="P7" s="1">
        <f t="shared" si="0"/>
        <v>0</v>
      </c>
    </row>
    <row r="8" spans="1:16" ht="15.75" thickTop="1">
      <c r="A8">
        <v>518</v>
      </c>
      <c r="B8" s="1">
        <f>7367.48+70</f>
        <v>7437.48</v>
      </c>
      <c r="D8" t="s">
        <v>2</v>
      </c>
      <c r="E8" s="1">
        <f>SUM(E2:E7)</f>
        <v>17941.030000000002</v>
      </c>
      <c r="G8" s="10">
        <v>513</v>
      </c>
      <c r="H8" s="4">
        <f>B7</f>
        <v>0</v>
      </c>
      <c r="I8">
        <v>130</v>
      </c>
      <c r="M8" s="1"/>
      <c r="N8" s="1"/>
      <c r="O8" s="1"/>
      <c r="P8" s="1">
        <f t="shared" si="0"/>
        <v>0</v>
      </c>
    </row>
    <row r="9" spans="1:16">
      <c r="A9" s="3">
        <v>521</v>
      </c>
      <c r="B9" s="4">
        <v>796.84</v>
      </c>
      <c r="D9" s="3"/>
      <c r="E9" s="4"/>
      <c r="G9" s="10" t="s">
        <v>23</v>
      </c>
      <c r="H9" s="4">
        <v>2.6</v>
      </c>
      <c r="I9">
        <v>130</v>
      </c>
      <c r="M9" s="1"/>
      <c r="N9" s="1"/>
      <c r="O9" s="1"/>
      <c r="P9" s="1">
        <f t="shared" si="0"/>
        <v>0</v>
      </c>
    </row>
    <row r="10" spans="1:16">
      <c r="A10" s="5">
        <v>524</v>
      </c>
      <c r="B10" s="1">
        <v>260.14999999999998</v>
      </c>
      <c r="D10" s="3"/>
      <c r="E10" s="4"/>
      <c r="G10" s="10" t="s">
        <v>14</v>
      </c>
      <c r="H10" s="4">
        <f>P16</f>
        <v>0</v>
      </c>
      <c r="I10">
        <v>130</v>
      </c>
      <c r="M10" s="1"/>
      <c r="N10" s="1"/>
      <c r="O10" s="1"/>
      <c r="P10" s="1">
        <f t="shared" si="0"/>
        <v>0</v>
      </c>
    </row>
    <row r="11" spans="1:16">
      <c r="A11" s="5">
        <v>527</v>
      </c>
      <c r="B11" s="1">
        <v>4.42</v>
      </c>
      <c r="D11" s="3"/>
      <c r="E11" s="4"/>
      <c r="G11" s="10">
        <v>544</v>
      </c>
      <c r="H11" s="4">
        <f>B16</f>
        <v>0</v>
      </c>
      <c r="I11">
        <v>130</v>
      </c>
      <c r="M11" s="1"/>
      <c r="N11" s="1"/>
      <c r="O11" s="1"/>
      <c r="P11" s="1">
        <f t="shared" si="0"/>
        <v>0</v>
      </c>
    </row>
    <row r="12" spans="1:16">
      <c r="A12" s="5">
        <v>531</v>
      </c>
      <c r="B12" s="1">
        <v>104.83</v>
      </c>
      <c r="D12" s="3"/>
      <c r="E12" s="4"/>
      <c r="G12" s="10">
        <v>545</v>
      </c>
      <c r="H12" s="4">
        <f>B17</f>
        <v>0</v>
      </c>
      <c r="I12">
        <v>130</v>
      </c>
      <c r="M12" s="1"/>
      <c r="N12" s="1"/>
      <c r="O12" s="1"/>
      <c r="P12" s="1">
        <f t="shared" si="0"/>
        <v>0</v>
      </c>
    </row>
    <row r="13" spans="1:16">
      <c r="A13" s="5">
        <v>532</v>
      </c>
      <c r="B13" s="1">
        <v>0</v>
      </c>
      <c r="D13" s="3"/>
      <c r="E13" s="4"/>
      <c r="G13" s="10" t="s">
        <v>22</v>
      </c>
      <c r="H13" s="4">
        <v>0</v>
      </c>
      <c r="I13">
        <v>150</v>
      </c>
      <c r="P13" s="1">
        <f t="shared" si="0"/>
        <v>0</v>
      </c>
    </row>
    <row r="14" spans="1:16" ht="15.75" thickBot="1">
      <c r="A14" s="5">
        <v>538</v>
      </c>
      <c r="B14" s="1">
        <v>100</v>
      </c>
      <c r="D14" s="3"/>
      <c r="E14" s="4"/>
      <c r="G14" s="16" t="s">
        <v>17</v>
      </c>
      <c r="H14" s="7">
        <v>0</v>
      </c>
      <c r="I14">
        <v>140</v>
      </c>
      <c r="P14" s="1">
        <f t="shared" si="0"/>
        <v>0</v>
      </c>
    </row>
    <row r="15" spans="1:16" ht="15.75" thickTop="1">
      <c r="A15" s="5">
        <v>541</v>
      </c>
      <c r="B15" s="12">
        <v>0</v>
      </c>
      <c r="D15" s="3"/>
      <c r="E15" s="4"/>
      <c r="G15" s="11" t="s">
        <v>2</v>
      </c>
      <c r="H15" s="4">
        <f>SUM(H6:H14)</f>
        <v>2.6</v>
      </c>
      <c r="P15" s="1">
        <f t="shared" si="0"/>
        <v>0</v>
      </c>
    </row>
    <row r="16" spans="1:16">
      <c r="A16" s="5">
        <v>544</v>
      </c>
      <c r="B16" s="12">
        <v>0</v>
      </c>
      <c r="D16" s="3"/>
      <c r="E16" s="4"/>
      <c r="G16" s="11"/>
      <c r="H16" s="4"/>
      <c r="M16" t="s">
        <v>2</v>
      </c>
      <c r="N16" s="1">
        <f>SUM(N2:N15)</f>
        <v>0</v>
      </c>
      <c r="O16" s="1">
        <f>SUM(O2:O15)</f>
        <v>0</v>
      </c>
      <c r="P16" s="1">
        <f>SUM(P2:P15)</f>
        <v>0</v>
      </c>
    </row>
    <row r="17" spans="1:10">
      <c r="A17" s="5">
        <v>545</v>
      </c>
      <c r="B17" s="1">
        <v>0</v>
      </c>
      <c r="D17" s="3"/>
      <c r="E17" s="4"/>
      <c r="G17" s="11" t="s">
        <v>16</v>
      </c>
      <c r="H17" s="4"/>
    </row>
    <row r="18" spans="1:10">
      <c r="A18" s="5">
        <v>546</v>
      </c>
      <c r="B18" s="12">
        <v>0</v>
      </c>
      <c r="D18" s="3"/>
      <c r="E18" s="4"/>
      <c r="G18" s="11" t="s">
        <v>13</v>
      </c>
      <c r="H18" s="4">
        <v>0</v>
      </c>
      <c r="I18">
        <v>270</v>
      </c>
    </row>
    <row r="19" spans="1:10">
      <c r="A19" s="5">
        <v>547</v>
      </c>
      <c r="B19" s="12">
        <v>0</v>
      </c>
      <c r="D19" s="3"/>
      <c r="E19" s="4"/>
      <c r="G19" s="3" t="s">
        <v>9</v>
      </c>
      <c r="H19" s="4">
        <v>0</v>
      </c>
      <c r="I19">
        <v>250</v>
      </c>
    </row>
    <row r="20" spans="1:10" ht="15.75" thickBot="1">
      <c r="A20" s="5">
        <v>548</v>
      </c>
      <c r="B20" s="1">
        <v>0</v>
      </c>
      <c r="C20" s="1"/>
      <c r="D20" s="3"/>
      <c r="E20" s="4"/>
      <c r="G20" s="17" t="s">
        <v>2</v>
      </c>
      <c r="H20" s="18">
        <f>SUM(H18:H19)</f>
        <v>0</v>
      </c>
    </row>
    <row r="21" spans="1:10" ht="15.75" thickTop="1">
      <c r="A21" s="5">
        <v>551</v>
      </c>
      <c r="B21" s="1">
        <v>0</v>
      </c>
      <c r="D21" s="4"/>
      <c r="E21" s="4"/>
      <c r="G21" s="3"/>
      <c r="H21" s="4"/>
    </row>
    <row r="22" spans="1:10" ht="15.75" thickBot="1">
      <c r="A22" s="5">
        <v>562</v>
      </c>
      <c r="B22" s="12">
        <v>0</v>
      </c>
      <c r="D22" s="3"/>
      <c r="E22" s="4"/>
      <c r="G22" s="15" t="s">
        <v>2</v>
      </c>
      <c r="H22" s="7">
        <f>H15-H20</f>
        <v>2.6</v>
      </c>
    </row>
    <row r="23" spans="1:10" ht="16.5" thickTop="1" thickBot="1">
      <c r="A23" s="5">
        <v>563</v>
      </c>
      <c r="B23" s="12">
        <v>0</v>
      </c>
      <c r="D23" s="3"/>
      <c r="E23" s="4"/>
      <c r="G23" s="6" t="s">
        <v>10</v>
      </c>
      <c r="H23" s="7">
        <f>H4+H22</f>
        <v>426.14000000000453</v>
      </c>
    </row>
    <row r="24" spans="1:10" ht="16.5" thickTop="1" thickBot="1">
      <c r="A24" s="15">
        <v>568</v>
      </c>
      <c r="B24" s="7">
        <v>94.64</v>
      </c>
      <c r="G24" t="s">
        <v>5</v>
      </c>
      <c r="H24" s="2">
        <v>0.15</v>
      </c>
    </row>
    <row r="25" spans="1:10" ht="16.5" thickTop="1" thickBot="1">
      <c r="A25" t="s">
        <v>2</v>
      </c>
      <c r="B25" s="1">
        <f>SUM(B2:B24)</f>
        <v>17517.489999999998</v>
      </c>
      <c r="G25" s="8" t="s">
        <v>6</v>
      </c>
      <c r="H25" s="9">
        <f>IF(H23*H24&gt;0,ROUND(H23*H24,2),0)</f>
        <v>63.92</v>
      </c>
    </row>
    <row r="26" spans="1:10" ht="15.75" thickTop="1">
      <c r="G26" s="13" t="s">
        <v>11</v>
      </c>
      <c r="H26" s="14">
        <v>0</v>
      </c>
    </row>
    <row r="27" spans="1:10" ht="15.75" thickBot="1">
      <c r="G27" s="8" t="s">
        <v>12</v>
      </c>
      <c r="H27" s="9">
        <f>H25-H26</f>
        <v>63.92</v>
      </c>
      <c r="J27" s="1"/>
    </row>
    <row r="28" spans="1:10" ht="15.75" thickTop="1">
      <c r="G28" t="s">
        <v>7</v>
      </c>
      <c r="H28" s="1">
        <f>IF(H4-H25&gt;0,H4-H25,H4)</f>
        <v>359.6200000000045</v>
      </c>
    </row>
    <row r="29" spans="1:10">
      <c r="B29" s="1"/>
      <c r="H29" s="1"/>
    </row>
    <row r="30" spans="1:10">
      <c r="B30" s="1"/>
      <c r="H30" s="1"/>
    </row>
    <row r="31" spans="1:10">
      <c r="B31" s="1"/>
      <c r="H31" s="1"/>
    </row>
    <row r="32" spans="1:10">
      <c r="B32" s="1"/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  <row r="39" spans="8:8">
      <c r="H39" s="1"/>
    </row>
    <row r="40" spans="8:8">
      <c r="H40" s="1"/>
    </row>
    <row r="41" spans="8:8">
      <c r="H41" s="1"/>
    </row>
    <row r="42" spans="8:8">
      <c r="H42" s="1"/>
    </row>
    <row r="43" spans="8:8">
      <c r="H43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</dc:creator>
  <cp:lastModifiedBy>Lenovo</cp:lastModifiedBy>
  <cp:lastPrinted>2017-12-19T21:43:25Z</cp:lastPrinted>
  <dcterms:created xsi:type="dcterms:W3CDTF">2016-06-11T19:20:45Z</dcterms:created>
  <dcterms:modified xsi:type="dcterms:W3CDTF">2024-05-29T11:49:35Z</dcterms:modified>
</cp:coreProperties>
</file>