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nomsk-my.sharepoint.com/personal/miroslava_kucerikova_sanom_sk/Documents/Pracovná plocha/"/>
    </mc:Choice>
  </mc:AlternateContent>
  <xr:revisionPtr revIDLastSave="0" documentId="8_{0346FFFC-B4F4-41DB-A8E6-676E2483FEE2}" xr6:coauthVersionLast="47" xr6:coauthVersionMax="47" xr10:uidLastSave="{00000000-0000-0000-0000-000000000000}"/>
  <bookViews>
    <workbookView xWindow="-120" yWindow="-120" windowWidth="29040" windowHeight="15720" activeTab="6" xr2:uid="{85A5F6BE-7650-444D-9836-EC8BE67874C5}"/>
  </bookViews>
  <sheets>
    <sheet name="Zamestnanci" sheetId="1" r:id="rId1"/>
    <sheet name="Majetok" sheetId="2" r:id="rId2"/>
    <sheet name="Zdroje krytia" sheetId="3" r:id="rId3"/>
    <sheet name="HV" sheetId="4" r:id="rId4"/>
    <sheet name="Závazky" sheetId="5" r:id="rId5"/>
    <sheet name="Obrat" sheetId="6" r:id="rId6"/>
    <sheet name="Zasoby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7" l="1"/>
  <c r="E5" i="7"/>
  <c r="C5" i="7"/>
  <c r="E6" i="7"/>
  <c r="B6" i="6"/>
  <c r="B15" i="5"/>
  <c r="B6" i="5"/>
  <c r="F16" i="3"/>
  <c r="K12" i="2"/>
  <c r="K11" i="2"/>
  <c r="K9" i="2"/>
  <c r="K8" i="2"/>
  <c r="K7" i="2"/>
  <c r="K5" i="2"/>
  <c r="K4" i="2"/>
  <c r="K3" i="2"/>
  <c r="G12" i="2"/>
  <c r="G7" i="2"/>
  <c r="E12" i="2"/>
  <c r="D12" i="2"/>
  <c r="E7" i="2"/>
  <c r="E8" i="7" l="1"/>
</calcChain>
</file>

<file path=xl/sharedStrings.xml><?xml version="1.0" encoding="utf-8"?>
<sst xmlns="http://schemas.openxmlformats.org/spreadsheetml/2006/main" count="138" uniqueCount="98">
  <si>
    <t>1. Počet zamestnancov</t>
  </si>
  <si>
    <t>Bežné účtovné obdobie</t>
  </si>
  <si>
    <t>Bezprostredne predchádzajúce účtovné obdobie</t>
  </si>
  <si>
    <t>Priemerný prepočítaný počet zamestnancov</t>
  </si>
  <si>
    <t>z toho počet vedúcich zamestnancov</t>
  </si>
  <si>
    <t>2. Stav a pohyb dlhodobého hmotného majetku</t>
  </si>
  <si>
    <t>Pozemky</t>
  </si>
  <si>
    <t>Umelecké diela a zbierky</t>
  </si>
  <si>
    <t>Stavby</t>
  </si>
  <si>
    <t>Samostatné hnuteľné veci a súbory hnuteľných vecí</t>
  </si>
  <si>
    <t>obstaranie hmotného majetku</t>
  </si>
  <si>
    <t>Základné stado a ťažné zvieratá</t>
  </si>
  <si>
    <t>Drobný a ostatný dlhodobý hmotný majetok</t>
  </si>
  <si>
    <t>Obstaranie dlhodobého hmotného majetku</t>
  </si>
  <si>
    <t>Poskytnuté preddavky na dlhodobý hmotný majetok</t>
  </si>
  <si>
    <t>Spolu</t>
  </si>
  <si>
    <r>
      <rPr>
        <b/>
        <sz val="11"/>
        <color indexed="8"/>
        <rFont val="Calibri"/>
        <family val="2"/>
        <charset val="238"/>
      </rPr>
      <t>Prvotné ocenenie</t>
    </r>
    <r>
      <rPr>
        <sz val="11"/>
        <color theme="1"/>
        <rFont val="Aptos Narrow"/>
        <family val="2"/>
        <charset val="238"/>
        <scheme val="minor"/>
      </rPr>
      <t>- stav na začiatku bežného účtovného obdobia</t>
    </r>
  </si>
  <si>
    <t>‾</t>
  </si>
  <si>
    <t>Prírastky</t>
  </si>
  <si>
    <t>Úbytky</t>
  </si>
  <si>
    <t>Presuny</t>
  </si>
  <si>
    <t>Stav na konci bežného účtovného obdobia</t>
  </si>
  <si>
    <r>
      <rPr>
        <b/>
        <sz val="11"/>
        <color indexed="8"/>
        <rFont val="Calibri"/>
        <family val="2"/>
        <charset val="238"/>
      </rPr>
      <t>Oprávky</t>
    </r>
    <r>
      <rPr>
        <sz val="11"/>
        <color theme="1"/>
        <rFont val="Aptos Narrow"/>
        <family val="2"/>
        <charset val="238"/>
        <scheme val="minor"/>
      </rPr>
      <t xml:space="preserve"> stav na začiatku bežného účtovného obdobia</t>
    </r>
  </si>
  <si>
    <t>presuny</t>
  </si>
  <si>
    <t>Stav na konci</t>
  </si>
  <si>
    <t>Vlastné zdroje krytia obežného majetku</t>
  </si>
  <si>
    <t>Stav na začiatku bežného účtovného obdobia</t>
  </si>
  <si>
    <t>Prírastky (+)</t>
  </si>
  <si>
    <t>Úbytky (-)</t>
  </si>
  <si>
    <t>Presuny ( +, - )</t>
  </si>
  <si>
    <t xml:space="preserve">Stav na konci bežného účtovného obdobia </t>
  </si>
  <si>
    <t>Imanie a fondy</t>
  </si>
  <si>
    <t>Základné imanie</t>
  </si>
  <si>
    <t>Z toho: nadačné imanie v nadácií</t>
  </si>
  <si>
    <t>Vklady zakladateľov</t>
  </si>
  <si>
    <t>Prioritný majetok</t>
  </si>
  <si>
    <t>Fonty tvorené podľa osobitného predpisu</t>
  </si>
  <si>
    <t>Fond reprodukcie</t>
  </si>
  <si>
    <t>Oceňovacie rozdiely z precenenia majetku a záväzkov</t>
  </si>
  <si>
    <t>Oceňovacie rozdiely z precenenia kapitálových účastín</t>
  </si>
  <si>
    <t>Fondy zo zisku</t>
  </si>
  <si>
    <t>Rezervný fond</t>
  </si>
  <si>
    <t>Fondy tvorené zo zisku</t>
  </si>
  <si>
    <t>Ostatné fondy</t>
  </si>
  <si>
    <t>Nevysporiadaný výsledok hospodárenia minulých rokov</t>
  </si>
  <si>
    <t>Výsledok hospodárenia za účtovné obdobie</t>
  </si>
  <si>
    <t>po zdanení</t>
  </si>
  <si>
    <t>Rozdelenie účtovného zisku</t>
  </si>
  <si>
    <t>Názov položky</t>
  </si>
  <si>
    <t>Účotvný zisk</t>
  </si>
  <si>
    <t>Prídel do zákadého imania</t>
  </si>
  <si>
    <t>Prídel do fondu tvoreného podľa osobitného predpisu</t>
  </si>
  <si>
    <t>Prídel do fondu reprodukcie</t>
  </si>
  <si>
    <t>Prídel do rezervného fondu</t>
  </si>
  <si>
    <t>Prídel do fondu tvoreného zo zisku</t>
  </si>
  <si>
    <t>Prídel do ostatných fondov</t>
  </si>
  <si>
    <t>Úhrada straty minulých období</t>
  </si>
  <si>
    <t>Prevod do sociálneho fondu</t>
  </si>
  <si>
    <t>Prevod do nevysporiadaného výsledku hospodárenia minulých rokov</t>
  </si>
  <si>
    <t>Licencia</t>
  </si>
  <si>
    <t>Účotvná strata</t>
  </si>
  <si>
    <t>Vysporiadanie účtovnej straty</t>
  </si>
  <si>
    <t>Zo základného imania</t>
  </si>
  <si>
    <t>Z rezervného fondu</t>
  </si>
  <si>
    <t>Účtovné obdobie 2023</t>
  </si>
  <si>
    <t>Záväzky</t>
  </si>
  <si>
    <t>Druh záväzkov</t>
  </si>
  <si>
    <t>bežného účtovného obdobia</t>
  </si>
  <si>
    <t>bezprostredne predchádzajúceho účtovného obdobia</t>
  </si>
  <si>
    <t>Krátkodobé záväzky spolu</t>
  </si>
  <si>
    <t>Dlhodobé záväzky spolu</t>
  </si>
  <si>
    <t>Krátkodobé a dlhodobé záväzky spolu</t>
  </si>
  <si>
    <t>Tabuľka o vývoji sociálneho fondu</t>
  </si>
  <si>
    <t>Sociálny fond</t>
  </si>
  <si>
    <t>Stav k prvému dňu účtovného obdobia</t>
  </si>
  <si>
    <t>Tvorba na ťarchu nákladov</t>
  </si>
  <si>
    <t>Tvorba zo zisku</t>
  </si>
  <si>
    <t>Čerpanie</t>
  </si>
  <si>
    <t>Stav k poslednému dňu účtovného obdobia</t>
  </si>
  <si>
    <t>Tržby - čistý obrat</t>
  </si>
  <si>
    <t>Bezprostredne predzádzajúce účtovné obdobie</t>
  </si>
  <si>
    <t>Tržby za vlastné výrobky</t>
  </si>
  <si>
    <t>Tržby z predaja služieb</t>
  </si>
  <si>
    <t>Iné výnosy súvisiace s bežnoz činnosťou</t>
  </si>
  <si>
    <t>Čistý obrat celkom</t>
  </si>
  <si>
    <t>Zmena stavu vnútropodnikových zásob</t>
  </si>
  <si>
    <t>Názov</t>
  </si>
  <si>
    <t>Bežné obdobie</t>
  </si>
  <si>
    <t>Bezprostredne predchádzajúce obdobie</t>
  </si>
  <si>
    <t>Počiatočný stav</t>
  </si>
  <si>
    <t>Príjem</t>
  </si>
  <si>
    <t>Výdaj</t>
  </si>
  <si>
    <t>KS</t>
  </si>
  <si>
    <t>Nedokončená výroba</t>
  </si>
  <si>
    <t>Výrobky vlastnej výroby</t>
  </si>
  <si>
    <t>Zvieratá</t>
  </si>
  <si>
    <t>Zmena stavu zásob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</si>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</sst>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2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10" xfId="0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0" fontId="1" fillId="0" borderId="1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6" xfId="0" applyBorder="1"/>
    <xf numFmtId="49" fontId="0" fillId="0" borderId="5" xfId="0" applyNumberFormat="1" applyBorder="1" applyAlignment="1">
      <alignment horizontal="center" vertical="center"/>
    </xf>
    <xf numFmtId="0" fontId="1" fillId="0" borderId="3" xfId="0" applyFont="1" applyBorder="1"/>
    <xf numFmtId="4" fontId="0" fillId="0" borderId="4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A4F2F-9CA8-4BDB-9986-CA27DDD594AA}">
  <dimension ref="A1:C4"/>
  <sheetViews>
    <sheetView workbookViewId="0">
      <selection activeCell="B3" sqref="B3"/>
    </sheetView>
  </sheetViews>
  <sheetFormatPr defaultRowHeight="15" x14ac:dyDescent="0.25"/>
  <cols>
    <col min="1" max="1" width="45.5703125" customWidth="1"/>
    <col min="2" max="2" width="33" customWidth="1"/>
    <col min="3" max="3" width="32.5703125" customWidth="1"/>
  </cols>
  <sheetData>
    <row r="1" spans="1:3" x14ac:dyDescent="0.25">
      <c r="A1" s="38" t="s">
        <v>0</v>
      </c>
      <c r="B1" s="39"/>
      <c r="C1" s="40"/>
    </row>
    <row r="2" spans="1:3" ht="30" x14ac:dyDescent="0.25">
      <c r="A2" s="2"/>
      <c r="B2" s="8" t="s">
        <v>1</v>
      </c>
      <c r="C2" s="9" t="s">
        <v>2</v>
      </c>
    </row>
    <row r="3" spans="1:3" x14ac:dyDescent="0.25">
      <c r="A3" s="6" t="s">
        <v>3</v>
      </c>
      <c r="B3" s="1">
        <v>15</v>
      </c>
      <c r="C3" s="3">
        <v>15</v>
      </c>
    </row>
    <row r="4" spans="1:3" ht="15.75" thickBot="1" x14ac:dyDescent="0.3">
      <c r="A4" s="7" t="s">
        <v>4</v>
      </c>
      <c r="B4" s="4">
        <v>3</v>
      </c>
      <c r="C4" s="5">
        <v>3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647CF-2740-44BE-8C20-9DE7B8415FCF}">
  <dimension ref="A1:K12"/>
  <sheetViews>
    <sheetView workbookViewId="0">
      <selection activeCell="K12" sqref="K12"/>
    </sheetView>
  </sheetViews>
  <sheetFormatPr defaultRowHeight="15" x14ac:dyDescent="0.25"/>
  <cols>
    <col min="1" max="1" width="40.140625" customWidth="1"/>
    <col min="2" max="2" width="18.28515625" customWidth="1"/>
    <col min="3" max="3" width="16.28515625" customWidth="1"/>
    <col min="4" max="4" width="15.7109375" customWidth="1"/>
    <col min="5" max="5" width="21.85546875" customWidth="1"/>
    <col min="6" max="6" width="19.85546875" customWidth="1"/>
    <col min="7" max="7" width="19.28515625" customWidth="1"/>
    <col min="8" max="8" width="18.5703125" customWidth="1"/>
    <col min="9" max="9" width="15.85546875" customWidth="1"/>
    <col min="10" max="10" width="14.42578125" customWidth="1"/>
    <col min="11" max="11" width="17.42578125" customWidth="1"/>
  </cols>
  <sheetData>
    <row r="1" spans="1:11" x14ac:dyDescent="0.25">
      <c r="A1" s="38" t="s">
        <v>5</v>
      </c>
      <c r="B1" s="39"/>
      <c r="C1" s="39"/>
      <c r="D1" s="39"/>
      <c r="E1" s="39"/>
      <c r="F1" s="39"/>
      <c r="G1" s="39"/>
      <c r="H1" s="39"/>
      <c r="I1" s="39"/>
      <c r="J1" s="39"/>
      <c r="K1" s="40"/>
    </row>
    <row r="2" spans="1:11" ht="75" x14ac:dyDescent="0.25">
      <c r="A2" s="2"/>
      <c r="B2" s="8" t="s">
        <v>6</v>
      </c>
      <c r="C2" s="8" t="s">
        <v>7</v>
      </c>
      <c r="D2" s="8" t="s">
        <v>8</v>
      </c>
      <c r="E2" s="8" t="s">
        <v>9</v>
      </c>
      <c r="F2" s="8" t="s">
        <v>10</v>
      </c>
      <c r="G2" s="8" t="s">
        <v>11</v>
      </c>
      <c r="H2" s="8" t="s">
        <v>12</v>
      </c>
      <c r="I2" s="8" t="s">
        <v>13</v>
      </c>
      <c r="J2" s="8" t="s">
        <v>14</v>
      </c>
      <c r="K2" s="9" t="s">
        <v>15</v>
      </c>
    </row>
    <row r="3" spans="1:11" ht="30" x14ac:dyDescent="0.25">
      <c r="A3" s="12" t="s">
        <v>16</v>
      </c>
      <c r="B3" s="10" t="s">
        <v>17</v>
      </c>
      <c r="C3" s="10" t="s">
        <v>17</v>
      </c>
      <c r="D3" s="11">
        <v>400916</v>
      </c>
      <c r="E3" s="11">
        <v>2047864</v>
      </c>
      <c r="F3" s="11">
        <v>0</v>
      </c>
      <c r="G3" s="11">
        <v>150006</v>
      </c>
      <c r="H3" s="11" t="s">
        <v>17</v>
      </c>
      <c r="I3" s="11" t="s">
        <v>17</v>
      </c>
      <c r="J3" s="11" t="s">
        <v>17</v>
      </c>
      <c r="K3" s="13">
        <f>D3+E3+F3+G3</f>
        <v>2598786</v>
      </c>
    </row>
    <row r="4" spans="1:11" x14ac:dyDescent="0.25">
      <c r="A4" s="12" t="s">
        <v>18</v>
      </c>
      <c r="B4" s="11"/>
      <c r="C4" s="11"/>
      <c r="D4" s="11"/>
      <c r="E4" s="11">
        <v>13900</v>
      </c>
      <c r="F4" s="11">
        <v>3000</v>
      </c>
      <c r="G4" s="11">
        <v>29330</v>
      </c>
      <c r="H4" s="11" t="s">
        <v>17</v>
      </c>
      <c r="I4" s="11" t="s">
        <v>17</v>
      </c>
      <c r="J4" s="11" t="s">
        <v>17</v>
      </c>
      <c r="K4" s="13">
        <f>D4+E4+F4+G4</f>
        <v>46230</v>
      </c>
    </row>
    <row r="5" spans="1:11" x14ac:dyDescent="0.25">
      <c r="A5" s="12" t="s">
        <v>19</v>
      </c>
      <c r="B5" s="11"/>
      <c r="C5" s="11"/>
      <c r="D5" s="11"/>
      <c r="E5" s="11"/>
      <c r="F5" s="11">
        <v>3000</v>
      </c>
      <c r="G5" s="11">
        <v>28523</v>
      </c>
      <c r="H5" s="11" t="s">
        <v>17</v>
      </c>
      <c r="I5" s="11" t="s">
        <v>17</v>
      </c>
      <c r="J5" s="11" t="s">
        <v>17</v>
      </c>
      <c r="K5" s="13">
        <f>D5+E5+F5+G5</f>
        <v>31523</v>
      </c>
    </row>
    <row r="6" spans="1:11" x14ac:dyDescent="0.25">
      <c r="A6" s="12" t="s">
        <v>20</v>
      </c>
      <c r="B6" s="11"/>
      <c r="C6" s="11"/>
      <c r="D6" s="11"/>
      <c r="E6" s="11"/>
      <c r="F6" s="11">
        <v>0</v>
      </c>
      <c r="G6" s="11"/>
      <c r="H6" s="11" t="s">
        <v>17</v>
      </c>
      <c r="I6" s="11" t="s">
        <v>17</v>
      </c>
      <c r="J6" s="11" t="s">
        <v>17</v>
      </c>
      <c r="K6" s="13"/>
    </row>
    <row r="7" spans="1:11" x14ac:dyDescent="0.25">
      <c r="A7" s="12" t="s">
        <v>21</v>
      </c>
      <c r="B7" s="11"/>
      <c r="C7" s="11"/>
      <c r="D7" s="11">
        <v>400916</v>
      </c>
      <c r="E7" s="11">
        <f>E3+E4</f>
        <v>2061764</v>
      </c>
      <c r="F7" s="11">
        <v>0</v>
      </c>
      <c r="G7" s="11">
        <f>G3+G4-G5</f>
        <v>150813</v>
      </c>
      <c r="H7" s="11" t="s">
        <v>17</v>
      </c>
      <c r="I7" s="11" t="s">
        <v>17</v>
      </c>
      <c r="J7" s="11" t="s">
        <v>17</v>
      </c>
      <c r="K7" s="13">
        <f>D7+E7+F7+G7</f>
        <v>2613493</v>
      </c>
    </row>
    <row r="8" spans="1:11" ht="30" x14ac:dyDescent="0.25">
      <c r="A8" s="12" t="s">
        <v>22</v>
      </c>
      <c r="B8" s="11"/>
      <c r="C8" s="11"/>
      <c r="D8" s="11">
        <v>313629</v>
      </c>
      <c r="E8" s="11">
        <v>1662111</v>
      </c>
      <c r="F8" s="11"/>
      <c r="G8" s="11">
        <v>114215</v>
      </c>
      <c r="H8" s="11" t="s">
        <v>17</v>
      </c>
      <c r="I8" s="11" t="s">
        <v>17</v>
      </c>
      <c r="J8" s="11" t="s">
        <v>17</v>
      </c>
      <c r="K8" s="13">
        <f>D8+E8+F8+G8</f>
        <v>2089955</v>
      </c>
    </row>
    <row r="9" spans="1:11" x14ac:dyDescent="0.25">
      <c r="A9" s="12" t="s">
        <v>18</v>
      </c>
      <c r="B9" s="11"/>
      <c r="C9" s="11"/>
      <c r="D9" s="11">
        <v>4562</v>
      </c>
      <c r="E9" s="11">
        <v>130046</v>
      </c>
      <c r="F9" s="11"/>
      <c r="G9" s="11">
        <v>16887</v>
      </c>
      <c r="H9" s="11" t="s">
        <v>17</v>
      </c>
      <c r="I9" s="11" t="s">
        <v>17</v>
      </c>
      <c r="J9" s="11" t="s">
        <v>17</v>
      </c>
      <c r="K9" s="13">
        <f>D9+E9+F9+G9</f>
        <v>151495</v>
      </c>
    </row>
    <row r="10" spans="1:11" x14ac:dyDescent="0.25">
      <c r="A10" s="12" t="s">
        <v>23</v>
      </c>
      <c r="B10" s="11"/>
      <c r="C10" s="11"/>
      <c r="D10" s="11"/>
      <c r="E10" s="11"/>
      <c r="F10" s="11"/>
      <c r="G10" s="11"/>
      <c r="H10" s="11"/>
      <c r="I10" s="11"/>
      <c r="J10" s="11"/>
      <c r="K10" s="13"/>
    </row>
    <row r="11" spans="1:11" x14ac:dyDescent="0.25">
      <c r="A11" s="12" t="s">
        <v>19</v>
      </c>
      <c r="B11" s="11"/>
      <c r="C11" s="11"/>
      <c r="D11" s="11"/>
      <c r="E11" s="11"/>
      <c r="F11" s="11"/>
      <c r="G11" s="11">
        <v>28523</v>
      </c>
      <c r="H11" s="11" t="s">
        <v>17</v>
      </c>
      <c r="I11" s="11" t="s">
        <v>17</v>
      </c>
      <c r="J11" s="11" t="s">
        <v>17</v>
      </c>
      <c r="K11" s="13">
        <f>D11+E11+F11+G11</f>
        <v>28523</v>
      </c>
    </row>
    <row r="12" spans="1:11" ht="15.75" thickBot="1" x14ac:dyDescent="0.3">
      <c r="A12" s="14" t="s">
        <v>24</v>
      </c>
      <c r="B12" s="15"/>
      <c r="C12" s="15"/>
      <c r="D12" s="15">
        <f>D8+D9</f>
        <v>318191</v>
      </c>
      <c r="E12" s="15">
        <f>E8+E9</f>
        <v>1792157</v>
      </c>
      <c r="F12" s="15"/>
      <c r="G12" s="15">
        <f>G8+G9-G11</f>
        <v>102579</v>
      </c>
      <c r="H12" s="15" t="s">
        <v>17</v>
      </c>
      <c r="I12" s="15" t="s">
        <v>17</v>
      </c>
      <c r="J12" s="15" t="s">
        <v>17</v>
      </c>
      <c r="K12" s="13">
        <f>D12+E12+F12+G12</f>
        <v>2212927</v>
      </c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DC2D1-A6F7-4D5B-A3F1-2BD86025BFA4}">
  <dimension ref="A1:F19"/>
  <sheetViews>
    <sheetView workbookViewId="0">
      <selection activeCell="F18" sqref="F18"/>
    </sheetView>
  </sheetViews>
  <sheetFormatPr defaultRowHeight="15" x14ac:dyDescent="0.25"/>
  <cols>
    <col min="1" max="7" width="28.7109375" customWidth="1"/>
  </cols>
  <sheetData>
    <row r="1" spans="1:6" x14ac:dyDescent="0.25">
      <c r="A1" s="38" t="s">
        <v>25</v>
      </c>
      <c r="B1" s="39"/>
      <c r="C1" s="39"/>
      <c r="D1" s="39"/>
      <c r="E1" s="39"/>
      <c r="F1" s="40"/>
    </row>
    <row r="2" spans="1:6" ht="30" x14ac:dyDescent="0.25">
      <c r="A2" s="2"/>
      <c r="B2" s="8" t="s">
        <v>26</v>
      </c>
      <c r="C2" s="8" t="s">
        <v>27</v>
      </c>
      <c r="D2" s="8" t="s">
        <v>28</v>
      </c>
      <c r="E2" s="8" t="s">
        <v>29</v>
      </c>
      <c r="F2" s="9" t="s">
        <v>30</v>
      </c>
    </row>
    <row r="3" spans="1:6" x14ac:dyDescent="0.25">
      <c r="A3" s="17" t="s">
        <v>31</v>
      </c>
      <c r="B3" s="16"/>
      <c r="C3" s="16"/>
      <c r="D3" s="16"/>
      <c r="E3" s="16"/>
      <c r="F3" s="16"/>
    </row>
    <row r="4" spans="1:6" x14ac:dyDescent="0.25">
      <c r="A4" s="2" t="s">
        <v>32</v>
      </c>
      <c r="B4" s="11">
        <v>316718</v>
      </c>
      <c r="C4" s="11"/>
      <c r="D4" s="11"/>
      <c r="E4" s="11"/>
      <c r="F4" s="13">
        <v>90871</v>
      </c>
    </row>
    <row r="5" spans="1:6" x14ac:dyDescent="0.25">
      <c r="A5" s="2" t="s">
        <v>33</v>
      </c>
      <c r="B5" s="11"/>
      <c r="C5" s="11"/>
      <c r="D5" s="11"/>
      <c r="E5" s="11"/>
      <c r="F5" s="13"/>
    </row>
    <row r="6" spans="1:6" x14ac:dyDescent="0.25">
      <c r="A6" s="2" t="s">
        <v>34</v>
      </c>
      <c r="B6" s="11"/>
      <c r="C6" s="11"/>
      <c r="D6" s="11"/>
      <c r="E6" s="11"/>
      <c r="F6" s="13"/>
    </row>
    <row r="7" spans="1:6" x14ac:dyDescent="0.25">
      <c r="A7" s="2" t="s">
        <v>35</v>
      </c>
      <c r="B7" s="11"/>
      <c r="C7" s="11"/>
      <c r="D7" s="11"/>
      <c r="E7" s="11"/>
      <c r="F7" s="13"/>
    </row>
    <row r="8" spans="1:6" x14ac:dyDescent="0.25">
      <c r="A8" s="2" t="s">
        <v>36</v>
      </c>
      <c r="B8" s="11"/>
      <c r="C8" s="11"/>
      <c r="D8" s="11"/>
      <c r="E8" s="11"/>
      <c r="F8" s="13"/>
    </row>
    <row r="9" spans="1:6" x14ac:dyDescent="0.25">
      <c r="A9" s="2" t="s">
        <v>37</v>
      </c>
      <c r="B9" s="11"/>
      <c r="C9" s="11"/>
      <c r="D9" s="11"/>
      <c r="E9" s="11"/>
      <c r="F9" s="13"/>
    </row>
    <row r="10" spans="1:6" x14ac:dyDescent="0.25">
      <c r="A10" s="2" t="s">
        <v>38</v>
      </c>
      <c r="B10" s="11"/>
      <c r="C10" s="11"/>
      <c r="D10" s="11"/>
      <c r="E10" s="11"/>
      <c r="F10" s="13"/>
    </row>
    <row r="11" spans="1:6" x14ac:dyDescent="0.25">
      <c r="A11" s="2" t="s">
        <v>39</v>
      </c>
      <c r="B11" s="11"/>
      <c r="C11" s="11"/>
      <c r="D11" s="11"/>
      <c r="E11" s="11"/>
      <c r="F11" s="13"/>
    </row>
    <row r="12" spans="1:6" x14ac:dyDescent="0.25">
      <c r="A12" s="6" t="s">
        <v>40</v>
      </c>
      <c r="B12" s="11"/>
      <c r="C12" s="11"/>
      <c r="D12" s="11"/>
      <c r="E12" s="11"/>
      <c r="F12" s="13"/>
    </row>
    <row r="13" spans="1:6" x14ac:dyDescent="0.25">
      <c r="A13" s="18" t="s">
        <v>41</v>
      </c>
      <c r="B13" s="19">
        <v>73511</v>
      </c>
      <c r="C13" s="19"/>
      <c r="D13" s="19"/>
      <c r="E13" s="19"/>
      <c r="F13" s="20">
        <v>73511</v>
      </c>
    </row>
    <row r="14" spans="1:6" x14ac:dyDescent="0.25">
      <c r="A14" s="21" t="s">
        <v>42</v>
      </c>
      <c r="B14" s="22">
        <v>13707</v>
      </c>
      <c r="C14" s="22"/>
      <c r="D14" s="22"/>
      <c r="E14" s="22"/>
      <c r="F14" s="22">
        <v>13107</v>
      </c>
    </row>
    <row r="15" spans="1:6" x14ac:dyDescent="0.25">
      <c r="A15" s="21" t="s">
        <v>43</v>
      </c>
      <c r="B15" s="22"/>
      <c r="C15" s="22"/>
      <c r="D15" s="22"/>
      <c r="E15" s="22"/>
      <c r="F15" s="22"/>
    </row>
    <row r="16" spans="1:6" x14ac:dyDescent="0.25">
      <c r="A16" s="21" t="s">
        <v>44</v>
      </c>
      <c r="B16" s="22">
        <v>-271709</v>
      </c>
      <c r="C16" s="22">
        <v>-40756</v>
      </c>
      <c r="D16" s="22"/>
      <c r="E16" s="22"/>
      <c r="F16" s="22">
        <f>B16+C16</f>
        <v>-312465</v>
      </c>
    </row>
    <row r="17" spans="1:6" x14ac:dyDescent="0.25">
      <c r="A17" s="21" t="s">
        <v>45</v>
      </c>
      <c r="B17" s="22">
        <v>-40756</v>
      </c>
      <c r="C17" s="22">
        <v>-183394</v>
      </c>
      <c r="D17" s="22">
        <v>-40756</v>
      </c>
      <c r="E17" s="22"/>
      <c r="F17" s="22">
        <v>-183394</v>
      </c>
    </row>
    <row r="18" spans="1:6" x14ac:dyDescent="0.25">
      <c r="A18" s="21" t="s">
        <v>46</v>
      </c>
      <c r="B18" s="22"/>
      <c r="C18" s="22"/>
      <c r="D18" s="22"/>
      <c r="E18" s="22"/>
      <c r="F18" s="22"/>
    </row>
    <row r="19" spans="1:6" x14ac:dyDescent="0.25">
      <c r="A19" s="23"/>
      <c r="B19" s="22"/>
      <c r="C19" s="22"/>
      <c r="D19" s="22"/>
      <c r="E19" s="22"/>
      <c r="F19" s="22"/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6E76D-F5A5-4A59-A341-4399EE79A262}">
  <dimension ref="A1:B18"/>
  <sheetViews>
    <sheetView workbookViewId="0">
      <selection activeCell="B15" sqref="B15"/>
    </sheetView>
  </sheetViews>
  <sheetFormatPr defaultRowHeight="15" x14ac:dyDescent="0.25"/>
  <cols>
    <col min="1" max="1" width="49.28515625" customWidth="1"/>
    <col min="2" max="2" width="50.85546875" customWidth="1"/>
  </cols>
  <sheetData>
    <row r="1" spans="1:2" ht="15.75" thickBot="1" x14ac:dyDescent="0.3">
      <c r="A1" s="41" t="s">
        <v>47</v>
      </c>
      <c r="B1" s="42"/>
    </row>
    <row r="2" spans="1:2" x14ac:dyDescent="0.25">
      <c r="A2" s="24" t="s">
        <v>48</v>
      </c>
      <c r="B2" s="25" t="s">
        <v>64</v>
      </c>
    </row>
    <row r="3" spans="1:2" x14ac:dyDescent="0.25">
      <c r="A3" s="2" t="s">
        <v>49</v>
      </c>
      <c r="B3" s="13"/>
    </row>
    <row r="4" spans="1:2" x14ac:dyDescent="0.25">
      <c r="A4" s="2" t="s">
        <v>47</v>
      </c>
      <c r="B4" s="13" t="s">
        <v>17</v>
      </c>
    </row>
    <row r="5" spans="1:2" x14ac:dyDescent="0.25">
      <c r="A5" s="2" t="s">
        <v>50</v>
      </c>
      <c r="B5" s="13">
        <v>0</v>
      </c>
    </row>
    <row r="6" spans="1:2" x14ac:dyDescent="0.25">
      <c r="A6" s="2" t="s">
        <v>51</v>
      </c>
      <c r="B6" s="13"/>
    </row>
    <row r="7" spans="1:2" x14ac:dyDescent="0.25">
      <c r="A7" s="2" t="s">
        <v>52</v>
      </c>
      <c r="B7" s="13"/>
    </row>
    <row r="8" spans="1:2" x14ac:dyDescent="0.25">
      <c r="A8" s="2" t="s">
        <v>53</v>
      </c>
      <c r="B8" s="13">
        <v>0</v>
      </c>
    </row>
    <row r="9" spans="1:2" x14ac:dyDescent="0.25">
      <c r="A9" s="2" t="s">
        <v>54</v>
      </c>
      <c r="B9" s="13"/>
    </row>
    <row r="10" spans="1:2" x14ac:dyDescent="0.25">
      <c r="A10" s="2" t="s">
        <v>55</v>
      </c>
      <c r="B10" s="13">
        <v>0</v>
      </c>
    </row>
    <row r="11" spans="1:2" x14ac:dyDescent="0.25">
      <c r="A11" s="2" t="s">
        <v>56</v>
      </c>
      <c r="B11" s="13"/>
    </row>
    <row r="12" spans="1:2" x14ac:dyDescent="0.25">
      <c r="A12" s="2" t="s">
        <v>57</v>
      </c>
      <c r="B12" s="13"/>
    </row>
    <row r="13" spans="1:2" x14ac:dyDescent="0.25">
      <c r="A13" s="2" t="s">
        <v>58</v>
      </c>
      <c r="B13" s="13"/>
    </row>
    <row r="14" spans="1:2" x14ac:dyDescent="0.25">
      <c r="A14" s="2" t="s">
        <v>59</v>
      </c>
      <c r="B14" s="13">
        <v>0</v>
      </c>
    </row>
    <row r="15" spans="1:2" x14ac:dyDescent="0.25">
      <c r="A15" s="2" t="s">
        <v>60</v>
      </c>
      <c r="B15" s="13">
        <v>-40756</v>
      </c>
    </row>
    <row r="16" spans="1:2" x14ac:dyDescent="0.25">
      <c r="A16" s="2" t="s">
        <v>61</v>
      </c>
      <c r="B16" s="13" t="s">
        <v>17</v>
      </c>
    </row>
    <row r="17" spans="1:2" x14ac:dyDescent="0.25">
      <c r="A17" s="2" t="s">
        <v>62</v>
      </c>
      <c r="B17" s="13"/>
    </row>
    <row r="18" spans="1:2" x14ac:dyDescent="0.25">
      <c r="A18" s="2" t="s">
        <v>63</v>
      </c>
      <c r="B18" s="13"/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3A162-3D65-4E8A-8370-150301DD7E66}">
  <dimension ref="A1:C15"/>
  <sheetViews>
    <sheetView workbookViewId="0">
      <selection activeCell="C16" sqref="C16"/>
    </sheetView>
  </sheetViews>
  <sheetFormatPr defaultRowHeight="15" x14ac:dyDescent="0.25"/>
  <cols>
    <col min="1" max="3" width="55.5703125" customWidth="1"/>
  </cols>
  <sheetData>
    <row r="1" spans="1:3" ht="15.75" thickBot="1" x14ac:dyDescent="0.3">
      <c r="A1" s="43" t="s">
        <v>65</v>
      </c>
      <c r="B1" s="44"/>
      <c r="C1" s="45"/>
    </row>
    <row r="2" spans="1:3" ht="15.75" thickBot="1" x14ac:dyDescent="0.3">
      <c r="A2" s="48" t="s">
        <v>66</v>
      </c>
      <c r="B2" s="46" t="s">
        <v>24</v>
      </c>
      <c r="C2" s="47"/>
    </row>
    <row r="3" spans="1:3" ht="21.75" customHeight="1" thickBot="1" x14ac:dyDescent="0.3">
      <c r="A3" s="49"/>
      <c r="B3" s="27" t="s">
        <v>67</v>
      </c>
      <c r="C3" s="28" t="s">
        <v>68</v>
      </c>
    </row>
    <row r="4" spans="1:3" ht="59.25" customHeight="1" x14ac:dyDescent="0.25">
      <c r="A4" s="26" t="s">
        <v>69</v>
      </c>
      <c r="B4" s="11">
        <v>758184</v>
      </c>
      <c r="C4" s="13">
        <v>832962</v>
      </c>
    </row>
    <row r="5" spans="1:3" x14ac:dyDescent="0.25">
      <c r="A5" s="12" t="s">
        <v>70</v>
      </c>
      <c r="B5" s="11">
        <v>44442</v>
      </c>
      <c r="C5" s="13"/>
    </row>
    <row r="6" spans="1:3" ht="15.75" thickBot="1" x14ac:dyDescent="0.3">
      <c r="A6" s="14" t="s">
        <v>71</v>
      </c>
      <c r="B6" s="15">
        <f>B4+B5</f>
        <v>802626</v>
      </c>
      <c r="C6" s="29">
        <v>832962</v>
      </c>
    </row>
    <row r="8" spans="1:3" x14ac:dyDescent="0.25">
      <c r="A8" s="50" t="s">
        <v>72</v>
      </c>
      <c r="B8" s="51"/>
      <c r="C8" s="52"/>
    </row>
    <row r="10" spans="1:3" x14ac:dyDescent="0.25">
      <c r="A10" s="31" t="s">
        <v>73</v>
      </c>
      <c r="B10" s="32" t="s">
        <v>1</v>
      </c>
      <c r="C10" s="32" t="s">
        <v>2</v>
      </c>
    </row>
    <row r="11" spans="1:3" x14ac:dyDescent="0.25">
      <c r="A11" s="21" t="s">
        <v>74</v>
      </c>
      <c r="B11" s="11">
        <v>13107</v>
      </c>
      <c r="C11" s="11"/>
    </row>
    <row r="12" spans="1:3" x14ac:dyDescent="0.25">
      <c r="A12" s="30" t="s">
        <v>75</v>
      </c>
      <c r="B12" s="11">
        <v>600</v>
      </c>
      <c r="C12" s="11"/>
    </row>
    <row r="13" spans="1:3" x14ac:dyDescent="0.25">
      <c r="A13" s="21" t="s">
        <v>76</v>
      </c>
      <c r="B13" s="11">
        <v>0</v>
      </c>
      <c r="C13" s="11"/>
    </row>
    <row r="14" spans="1:3" x14ac:dyDescent="0.25">
      <c r="A14" s="30" t="s">
        <v>77</v>
      </c>
      <c r="B14" s="11">
        <v>0</v>
      </c>
      <c r="C14" s="11"/>
    </row>
    <row r="15" spans="1:3" x14ac:dyDescent="0.25">
      <c r="A15" s="23" t="s">
        <v>78</v>
      </c>
      <c r="B15" s="11">
        <f>B11+B12</f>
        <v>13707</v>
      </c>
      <c r="C15" s="11">
        <v>13707</v>
      </c>
    </row>
  </sheetData>
  <mergeCells count="4">
    <mergeCell ref="A1:C1"/>
    <mergeCell ref="B2:C2"/>
    <mergeCell ref="A2:A3"/>
    <mergeCell ref="A8:C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C2409-3CDE-40D3-B3B9-C4F1304131BD}">
  <dimension ref="A1:C6"/>
  <sheetViews>
    <sheetView workbookViewId="0">
      <selection activeCell="B7" sqref="B7"/>
    </sheetView>
  </sheetViews>
  <sheetFormatPr defaultRowHeight="15" x14ac:dyDescent="0.25"/>
  <cols>
    <col min="1" max="3" width="46.42578125" customWidth="1"/>
  </cols>
  <sheetData>
    <row r="1" spans="1:3" x14ac:dyDescent="0.25">
      <c r="A1" s="38" t="s">
        <v>79</v>
      </c>
      <c r="B1" s="39"/>
      <c r="C1" s="40"/>
    </row>
    <row r="2" spans="1:3" x14ac:dyDescent="0.25">
      <c r="A2" s="2" t="s">
        <v>48</v>
      </c>
      <c r="B2" s="32" t="s">
        <v>1</v>
      </c>
      <c r="C2" s="33" t="s">
        <v>80</v>
      </c>
    </row>
    <row r="3" spans="1:3" x14ac:dyDescent="0.25">
      <c r="A3" s="2" t="s">
        <v>81</v>
      </c>
      <c r="B3" s="11">
        <v>128814</v>
      </c>
      <c r="C3" s="11">
        <v>315334</v>
      </c>
    </row>
    <row r="4" spans="1:3" x14ac:dyDescent="0.25">
      <c r="A4" s="2" t="s">
        <v>82</v>
      </c>
      <c r="B4" s="11">
        <v>117266</v>
      </c>
      <c r="C4" s="11">
        <v>110161</v>
      </c>
    </row>
    <row r="5" spans="1:3" x14ac:dyDescent="0.25">
      <c r="A5" s="2" t="s">
        <v>83</v>
      </c>
      <c r="B5" s="11"/>
      <c r="C5" s="11"/>
    </row>
    <row r="6" spans="1:3" ht="15.75" thickBot="1" x14ac:dyDescent="0.3">
      <c r="A6" s="34" t="s">
        <v>84</v>
      </c>
      <c r="B6" s="15">
        <f>B3+B4</f>
        <v>246080</v>
      </c>
      <c r="C6" s="15">
        <v>425495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A8426-CA45-4267-90F0-429407CC675F}">
  <dimension ref="A1:F8"/>
  <sheetViews>
    <sheetView tabSelected="1" workbookViewId="0">
      <selection activeCell="D22" sqref="D22"/>
    </sheetView>
  </sheetViews>
  <sheetFormatPr defaultRowHeight="15" x14ac:dyDescent="0.25"/>
  <cols>
    <col min="1" max="5" width="27.7109375" customWidth="1"/>
    <col min="6" max="6" width="45" customWidth="1"/>
  </cols>
  <sheetData>
    <row r="1" spans="1:6" x14ac:dyDescent="0.25">
      <c r="A1" s="38" t="s">
        <v>85</v>
      </c>
      <c r="B1" s="39"/>
      <c r="C1" s="39"/>
      <c r="D1" s="39"/>
      <c r="E1" s="39"/>
      <c r="F1" s="40"/>
    </row>
    <row r="2" spans="1:6" x14ac:dyDescent="0.25">
      <c r="A2" s="53" t="s">
        <v>86</v>
      </c>
      <c r="B2" s="54" t="s">
        <v>87</v>
      </c>
      <c r="C2" s="54"/>
      <c r="D2" s="54"/>
      <c r="E2" s="54"/>
      <c r="F2" s="36" t="s">
        <v>88</v>
      </c>
    </row>
    <row r="3" spans="1:6" x14ac:dyDescent="0.25">
      <c r="A3" s="53"/>
      <c r="B3" s="23" t="s">
        <v>89</v>
      </c>
      <c r="C3" s="23" t="s">
        <v>90</v>
      </c>
      <c r="D3" s="23" t="s">
        <v>91</v>
      </c>
      <c r="E3" s="23" t="s">
        <v>92</v>
      </c>
      <c r="F3" s="36"/>
    </row>
    <row r="4" spans="1:6" x14ac:dyDescent="0.25">
      <c r="A4" s="2" t="s">
        <v>93</v>
      </c>
      <c r="B4" s="11"/>
      <c r="C4" s="11"/>
      <c r="D4" s="11"/>
      <c r="E4" s="11"/>
      <c r="F4" s="13"/>
    </row>
    <row r="5" spans="1:6" x14ac:dyDescent="0.25">
      <c r="A5" s="2" t="s">
        <v>94</v>
      </c>
      <c r="B5" s="11">
        <v>144548</v>
      </c>
      <c r="C5" s="11">
        <f>194266-144548</f>
        <v>49718</v>
      </c>
      <c r="D5" s="11">
        <v>233329</v>
      </c>
      <c r="E5" s="11">
        <f>(B5+C5-D5)</f>
        <v>-39063</v>
      </c>
      <c r="F5" s="13">
        <v>144548</v>
      </c>
    </row>
    <row r="6" spans="1:6" x14ac:dyDescent="0.25">
      <c r="A6" s="2" t="s">
        <v>95</v>
      </c>
      <c r="B6" s="11">
        <v>32609</v>
      </c>
      <c r="C6" s="11">
        <f>60442-B6</f>
        <v>27833</v>
      </c>
      <c r="D6" s="11">
        <v>48270</v>
      </c>
      <c r="E6" s="11">
        <f>(B6+C6-D6)</f>
        <v>12172</v>
      </c>
      <c r="F6" s="13">
        <v>32609</v>
      </c>
    </row>
    <row r="7" spans="1:6" x14ac:dyDescent="0.25">
      <c r="A7" s="2" t="s">
        <v>15</v>
      </c>
      <c r="B7" s="11">
        <v>202305</v>
      </c>
      <c r="C7" s="11"/>
      <c r="D7" s="11"/>
      <c r="E7" s="11"/>
      <c r="F7" s="13">
        <v>202305</v>
      </c>
    </row>
    <row r="8" spans="1:6" ht="15.75" thickBot="1" x14ac:dyDescent="0.3">
      <c r="A8" s="34" t="s">
        <v>96</v>
      </c>
      <c r="B8" s="15" t="s">
        <v>97</v>
      </c>
      <c r="C8" s="15"/>
      <c r="D8" s="15" t="s">
        <v>97</v>
      </c>
      <c r="E8" s="37">
        <f>E4+E5+E6</f>
        <v>-26891</v>
      </c>
      <c r="F8" s="35"/>
    </row>
  </sheetData>
  <mergeCells count="3">
    <mergeCell ref="A1:F1"/>
    <mergeCell ref="A2:A3"/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Zamestnanci</vt:lpstr>
      <vt:lpstr>Majetok</vt:lpstr>
      <vt:lpstr>Zdroje krytia</vt:lpstr>
      <vt:lpstr>HV</vt:lpstr>
      <vt:lpstr>Závazky</vt:lpstr>
      <vt:lpstr>Obrat</vt:lpstr>
      <vt:lpstr>Zasoby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Miroslava Kučeríková</dc:creator>
  <cp:lastModifiedBy>Ing. Miroslava Kučeríková</cp:lastModifiedBy>
  <dcterms:created xsi:type="dcterms:W3CDTF">2024-06-26T06:18:19Z</dcterms:created>
  <dcterms:modified xsi:type="dcterms:W3CDTF">2024-06-26T07:07:11Z</dcterms:modified>
</cp:coreProperties>
</file>