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A\UZ\2023\Podklady\FINAL\"/>
    </mc:Choice>
  </mc:AlternateContent>
  <xr:revisionPtr revIDLastSave="0" documentId="8_{A6914F8A-259B-48E3-85CE-3DF7B590E1A0}" xr6:coauthVersionLast="47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úvodná strana" sheetId="46" r:id="rId1"/>
    <sheet name="BS_BUO" sheetId="50" r:id="rId2"/>
    <sheet name="BS_PUO" sheetId="54" r:id="rId3"/>
    <sheet name="PL_BUO" sheetId="40" r:id="rId4"/>
    <sheet name="PL_PUO" sheetId="55" r:id="rId5"/>
    <sheet name="zamestnanci" sheetId="43" r:id="rId6"/>
    <sheet name="dane a odvody" sheetId="42" r:id="rId7"/>
  </sheets>
  <externalReferences>
    <externalReference r:id="rId8"/>
  </externalReferences>
  <definedNames>
    <definedName name="_xlnm._FilterDatabase" localSheetId="3" hidden="1">PL_BUO!#REF!</definedName>
    <definedName name="_xlnm._FilterDatabase" localSheetId="4" hidden="1">PL_PUO!#REF!</definedName>
    <definedName name="_Ref66379298" localSheetId="1">BS_BUO!$E$13</definedName>
    <definedName name="_Ref66379298" localSheetId="2">BS_PUO!$E$13</definedName>
    <definedName name="act_claims" localSheetId="1">#REF!</definedName>
    <definedName name="act_claims" localSheetId="2">#REF!</definedName>
    <definedName name="act_claims" localSheetId="4">#REF!</definedName>
    <definedName name="act_claims">#REF!</definedName>
    <definedName name="act_expenses" localSheetId="1">#REF!</definedName>
    <definedName name="act_expenses" localSheetId="2">#REF!</definedName>
    <definedName name="act_expenses" localSheetId="4">#REF!</definedName>
    <definedName name="act_expenses">#REF!</definedName>
    <definedName name="act_inv_return" localSheetId="1">#REF!</definedName>
    <definedName name="act_inv_return" localSheetId="2">#REF!</definedName>
    <definedName name="act_inv_return" localSheetId="4">#REF!</definedName>
    <definedName name="act_inv_return">#REF!</definedName>
    <definedName name="age_at_entry" localSheetId="1">#REF!</definedName>
    <definedName name="age_at_entry" localSheetId="2">#REF!</definedName>
    <definedName name="age_at_entry" localSheetId="4">#REF!</definedName>
    <definedName name="age_at_entry">#REF!</definedName>
    <definedName name="allocation" localSheetId="1">#REF!</definedName>
    <definedName name="allocation" localSheetId="2">#REF!</definedName>
    <definedName name="allocation" localSheetId="4">#REF!</definedName>
    <definedName name="allocation">#REF!</definedName>
    <definedName name="fix_cost_be" localSheetId="1">#REF!</definedName>
    <definedName name="fix_cost_be" localSheetId="2">#REF!</definedName>
    <definedName name="fix_cost_be" localSheetId="4">#REF!</definedName>
    <definedName name="fix_cost_be">#REF!</definedName>
    <definedName name="flag_death_ben" localSheetId="1">#REF!</definedName>
    <definedName name="flag_death_ben" localSheetId="2">#REF!</definedName>
    <definedName name="flag_death_ben" localSheetId="4">#REF!</definedName>
    <definedName name="flag_death_ben">#REF!</definedName>
    <definedName name="flag_survival_ben" localSheetId="1">#REF!</definedName>
    <definedName name="flag_survival_ben" localSheetId="2">#REF!</definedName>
    <definedName name="flag_survival_ben" localSheetId="4">#REF!</definedName>
    <definedName name="flag_survival_ben">#REF!</definedName>
    <definedName name="inflation" localSheetId="1">#REF!</definedName>
    <definedName name="inflation" localSheetId="2">#REF!</definedName>
    <definedName name="inflation" localSheetId="4">#REF!</definedName>
    <definedName name="inflation">#REF!</definedName>
    <definedName name="Inv_return" localSheetId="1">#REF!</definedName>
    <definedName name="Inv_return" localSheetId="2">#REF!</definedName>
    <definedName name="Inv_return" localSheetId="4">#REF!</definedName>
    <definedName name="Inv_return">#REF!</definedName>
    <definedName name="Inv_return_aft_review" localSheetId="1">#REF!</definedName>
    <definedName name="Inv_return_aft_review" localSheetId="2">#REF!</definedName>
    <definedName name="Inv_return_aft_review" localSheetId="4">#REF!</definedName>
    <definedName name="Inv_return_aft_review">#REF!</definedName>
    <definedName name="Inv_return_real" localSheetId="1">#REF!</definedName>
    <definedName name="Inv_return_real" localSheetId="2">#REF!</definedName>
    <definedName name="Inv_return_real" localSheetId="4">#REF!</definedName>
    <definedName name="Inv_return_real">#REF!</definedName>
    <definedName name="Lapse_penalty" localSheetId="1">#REF!</definedName>
    <definedName name="Lapse_penalty" localSheetId="2">#REF!</definedName>
    <definedName name="Lapse_penalty" localSheetId="4">#REF!</definedName>
    <definedName name="Lapse_penalty">#REF!</definedName>
    <definedName name="Lapse_rate_be" localSheetId="1">#REF!</definedName>
    <definedName name="Lapse_rate_be" localSheetId="2">#REF!</definedName>
    <definedName name="Lapse_rate_be" localSheetId="4">#REF!</definedName>
    <definedName name="Lapse_rate_be">#REF!</definedName>
    <definedName name="lapse_shock" localSheetId="1">#REF!</definedName>
    <definedName name="lapse_shock" localSheetId="2">#REF!</definedName>
    <definedName name="lapse_shock" localSheetId="4">#REF!</definedName>
    <definedName name="lapse_shock">#REF!</definedName>
    <definedName name="mgmt_chrg" localSheetId="1">#REF!</definedName>
    <definedName name="mgmt_chrg" localSheetId="2">#REF!</definedName>
    <definedName name="mgmt_chrg" localSheetId="4">#REF!</definedName>
    <definedName name="mgmt_chrg">#REF!</definedName>
    <definedName name="mort_rate_be" localSheetId="1">#REF!</definedName>
    <definedName name="mort_rate_be" localSheetId="2">#REF!</definedName>
    <definedName name="mort_rate_be" localSheetId="4">#REF!</definedName>
    <definedName name="mort_rate_be">#REF!</definedName>
    <definedName name="NB_Ratio_2022">'[1]finalne vykazy'!$L$6</definedName>
    <definedName name="NB_Ratio_2023">'[1]finalne vykazy'!$L$7</definedName>
    <definedName name="no_pols_at_start" localSheetId="1">#REF!</definedName>
    <definedName name="no_pols_at_start" localSheetId="2">#REF!</definedName>
    <definedName name="no_pols_at_start" localSheetId="4">#REF!</definedName>
    <definedName name="no_pols_at_start">#REF!</definedName>
    <definedName name="opening_fund_pp" localSheetId="1">#REF!</definedName>
    <definedName name="opening_fund_pp" localSheetId="2">#REF!</definedName>
    <definedName name="opening_fund_pp" localSheetId="4">#REF!</definedName>
    <definedName name="opening_fund_pp">#REF!</definedName>
    <definedName name="pol_term" localSheetId="1">#REF!</definedName>
    <definedName name="pol_term" localSheetId="2">#REF!</definedName>
    <definedName name="pol_term" localSheetId="4">#REF!</definedName>
    <definedName name="pol_term">#REF!</definedName>
    <definedName name="premium_pp" localSheetId="1">#REF!</definedName>
    <definedName name="premium_pp" localSheetId="2">#REF!</definedName>
    <definedName name="premium_pp" localSheetId="4">#REF!</definedName>
    <definedName name="premium_pp">#REF!</definedName>
    <definedName name="_xlnm.Print_Area" localSheetId="1">BS_BUO!$A$1:$J$77</definedName>
    <definedName name="_xlnm.Print_Area" localSheetId="2">BS_PUO!$A$1:$J$77</definedName>
    <definedName name="_xlnm.Print_Area" localSheetId="3">PL_BUO!$A$1:$L$59</definedName>
    <definedName name="_xlnm.Print_Area" localSheetId="4">PL_PUO!$A$1:$L$59</definedName>
    <definedName name="_xlnm.Print_Area" localSheetId="0">'úvodná strana'!$A$1:$AB$49</definedName>
    <definedName name="risk_factor" localSheetId="1">#REF!</definedName>
    <definedName name="risk_factor" localSheetId="2">#REF!</definedName>
    <definedName name="risk_factor" localSheetId="4">#REF!</definedName>
    <definedName name="risk_factor">#REF!</definedName>
    <definedName name="SAPBEXrevision" hidden="1">6</definedName>
    <definedName name="SAPBEXsysID" hidden="1">"RBE"</definedName>
    <definedName name="SAPBEXwbID" hidden="1">"4TGAU9Q3MNMFS4QMDVW73KWMV"</definedName>
    <definedName name="Start_year" localSheetId="1">#REF!</definedName>
    <definedName name="Start_year" localSheetId="2">#REF!</definedName>
    <definedName name="Start_year" localSheetId="4">#REF!</definedName>
    <definedName name="Start_year">#REF!</definedName>
    <definedName name="sum_assured" localSheetId="1">#REF!</definedName>
    <definedName name="sum_assured" localSheetId="2">#REF!</definedName>
    <definedName name="sum_assured" localSheetId="4">#REF!</definedName>
    <definedName name="sum_assured">#REF!</definedName>
    <definedName name="WORKBOOK_SAPBEXq0002">"DP_4"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5" l="1"/>
  <c r="F35" i="55"/>
  <c r="G35" i="55"/>
  <c r="F39" i="50"/>
  <c r="G62" i="50"/>
  <c r="E50" i="55"/>
  <c r="F49" i="55"/>
  <c r="E49" i="55" s="1"/>
  <c r="E46" i="55" s="1"/>
  <c r="E36" i="55"/>
  <c r="J34" i="55"/>
  <c r="J33" i="55"/>
  <c r="F33" i="55"/>
  <c r="J32" i="55"/>
  <c r="F32" i="55"/>
  <c r="E32" i="55" s="1"/>
  <c r="J31" i="55"/>
  <c r="F31" i="55"/>
  <c r="E31" i="55"/>
  <c r="J30" i="55"/>
  <c r="J29" i="55"/>
  <c r="J28" i="55"/>
  <c r="J27" i="55"/>
  <c r="J26" i="55"/>
  <c r="J25" i="55"/>
  <c r="L24" i="55"/>
  <c r="K24" i="55"/>
  <c r="I24" i="55"/>
  <c r="H24" i="55"/>
  <c r="G24" i="55"/>
  <c r="J23" i="55"/>
  <c r="F23" i="55"/>
  <c r="E23" i="55" s="1"/>
  <c r="J22" i="55"/>
  <c r="J21" i="55"/>
  <c r="L17" i="55"/>
  <c r="K17" i="55"/>
  <c r="J17" i="55" s="1"/>
  <c r="I17" i="55"/>
  <c r="I16" i="55" s="1"/>
  <c r="H17" i="55"/>
  <c r="H16" i="55" s="1"/>
  <c r="L16" i="55"/>
  <c r="J15" i="55"/>
  <c r="F15" i="55"/>
  <c r="E15" i="55" s="1"/>
  <c r="J14" i="55"/>
  <c r="J13" i="55"/>
  <c r="J12" i="55"/>
  <c r="J11" i="55"/>
  <c r="J9" i="55" s="1"/>
  <c r="F9" i="55"/>
  <c r="J10" i="55"/>
  <c r="L9" i="55"/>
  <c r="K9" i="55"/>
  <c r="I9" i="55"/>
  <c r="H9" i="55"/>
  <c r="G9" i="55"/>
  <c r="E45" i="55" l="1"/>
  <c r="E54" i="55" s="1"/>
  <c r="E39" i="50"/>
  <c r="G39" i="50"/>
  <c r="H35" i="55"/>
  <c r="J24" i="55"/>
  <c r="L35" i="55"/>
  <c r="F24" i="55"/>
  <c r="E24" i="55"/>
  <c r="I35" i="55"/>
  <c r="J16" i="55"/>
  <c r="K16" i="55"/>
  <c r="K35" i="55" s="1"/>
  <c r="E33" i="55"/>
  <c r="J35" i="55"/>
  <c r="F16" i="55"/>
  <c r="E16" i="55"/>
  <c r="E9" i="55"/>
  <c r="G16" i="55"/>
  <c r="G76" i="54"/>
  <c r="J49" i="54"/>
  <c r="H49" i="54"/>
  <c r="G49" i="54"/>
  <c r="J44" i="54"/>
  <c r="H44" i="54"/>
  <c r="G44" i="54"/>
  <c r="G43" i="54" s="1"/>
  <c r="H43" i="54"/>
  <c r="H40" i="54"/>
  <c r="G40" i="54"/>
  <c r="G28" i="54"/>
  <c r="G27" i="54"/>
  <c r="G26" i="54"/>
  <c r="G25" i="54"/>
  <c r="G23" i="54" s="1"/>
  <c r="G24" i="54"/>
  <c r="J23" i="54"/>
  <c r="H23" i="54"/>
  <c r="F23" i="54"/>
  <c r="E23" i="54"/>
  <c r="G22" i="54"/>
  <c r="J18" i="54"/>
  <c r="J17" i="54" s="1"/>
  <c r="J43" i="54" l="1"/>
  <c r="E57" i="55"/>
  <c r="E59" i="55" s="1"/>
  <c r="G62" i="54"/>
  <c r="G77" i="54" s="1"/>
  <c r="G39" i="54"/>
  <c r="E39" i="54"/>
  <c r="F39" i="54"/>
  <c r="L17" i="40" l="1"/>
  <c r="L16" i="40" s="1"/>
  <c r="K17" i="40"/>
  <c r="H17" i="40"/>
  <c r="H16" i="40" s="1"/>
  <c r="I17" i="40"/>
  <c r="I16" i="40" s="1"/>
  <c r="K16" i="40"/>
  <c r="J17" i="40" l="1"/>
  <c r="G16" i="40"/>
  <c r="J44" i="50"/>
  <c r="H44" i="50"/>
  <c r="G44" i="50"/>
  <c r="J18" i="50"/>
  <c r="G76" i="50" l="1"/>
  <c r="J34" i="40" l="1"/>
  <c r="J33" i="40"/>
  <c r="J32" i="40"/>
  <c r="J31" i="40"/>
  <c r="J30" i="40"/>
  <c r="J29" i="40"/>
  <c r="J27" i="40"/>
  <c r="J26" i="40"/>
  <c r="J25" i="40"/>
  <c r="J28" i="40"/>
  <c r="F33" i="40"/>
  <c r="F32" i="40"/>
  <c r="J23" i="40"/>
  <c r="J22" i="40"/>
  <c r="J21" i="40"/>
  <c r="J16" i="40" s="1"/>
  <c r="J15" i="40"/>
  <c r="J14" i="40"/>
  <c r="J13" i="40"/>
  <c r="J12" i="40"/>
  <c r="J11" i="40"/>
  <c r="J10" i="40"/>
  <c r="F15" i="40"/>
  <c r="F49" i="40"/>
  <c r="E49" i="40" s="1"/>
  <c r="J49" i="50"/>
  <c r="H49" i="50"/>
  <c r="H43" i="50" s="1"/>
  <c r="G49" i="50"/>
  <c r="H40" i="50"/>
  <c r="G40" i="50"/>
  <c r="G26" i="50"/>
  <c r="G25" i="50"/>
  <c r="G24" i="50"/>
  <c r="J23" i="50"/>
  <c r="F23" i="50"/>
  <c r="E23" i="50"/>
  <c r="G22" i="50"/>
  <c r="F16" i="40" l="1"/>
  <c r="E33" i="40"/>
  <c r="J9" i="40"/>
  <c r="F9" i="40"/>
  <c r="G43" i="50"/>
  <c r="G77" i="50" s="1"/>
  <c r="J17" i="50"/>
  <c r="J43" i="50"/>
  <c r="G23" i="50"/>
  <c r="E32" i="40"/>
  <c r="E15" i="40"/>
  <c r="E24" i="40" l="1"/>
  <c r="E16" i="40"/>
  <c r="E50" i="40" l="1"/>
  <c r="E46" i="40"/>
  <c r="E36" i="40"/>
  <c r="L24" i="40"/>
  <c r="K24" i="40"/>
  <c r="J24" i="40"/>
  <c r="I24" i="40"/>
  <c r="H24" i="40"/>
  <c r="G24" i="40"/>
  <c r="F24" i="40"/>
  <c r="F35" i="40" s="1"/>
  <c r="L9" i="40"/>
  <c r="K9" i="40"/>
  <c r="I9" i="40"/>
  <c r="H9" i="40"/>
  <c r="G9" i="40"/>
  <c r="G35" i="40" s="1"/>
  <c r="E9" i="40"/>
  <c r="E35" i="40" s="1"/>
  <c r="J35" i="40" l="1"/>
  <c r="L35" i="40"/>
  <c r="E45" i="40"/>
  <c r="E54" i="40" s="1"/>
  <c r="E57" i="40" s="1"/>
  <c r="E59" i="40" s="1"/>
  <c r="I35" i="40"/>
  <c r="H35" i="40"/>
  <c r="K35" i="40"/>
</calcChain>
</file>

<file path=xl/sharedStrings.xml><?xml version="1.0" encoding="utf-8"?>
<sst xmlns="http://schemas.openxmlformats.org/spreadsheetml/2006/main" count="974" uniqueCount="467">
  <si>
    <t>Income before income taxes</t>
  </si>
  <si>
    <t>P&amp;L / Statement of financial performance</t>
  </si>
  <si>
    <t xml:space="preserve">Line </t>
  </si>
  <si>
    <t>Balance Sheet / Statement of financial position</t>
  </si>
  <si>
    <t>Spolu</t>
  </si>
  <si>
    <t>A.A.</t>
  </si>
  <si>
    <t>Goodwill</t>
  </si>
  <si>
    <t>Základné imanie</t>
  </si>
  <si>
    <t>Vlastné akcie</t>
  </si>
  <si>
    <t>Emisné ážio</t>
  </si>
  <si>
    <t>Ostatné kapitálové fondy</t>
  </si>
  <si>
    <t xml:space="preserve">Úpravy vyplývajúce z prepočtu cudzích mien </t>
  </si>
  <si>
    <t>Prijaté úvery a pôžičky</t>
  </si>
  <si>
    <t>P.D.</t>
  </si>
  <si>
    <t xml:space="preserve">Životné poistenie     </t>
  </si>
  <si>
    <t xml:space="preserve">ŽP </t>
  </si>
  <si>
    <t>NP</t>
  </si>
  <si>
    <t>Ostatné výnosy</t>
  </si>
  <si>
    <t>Finančné nástroje oceňované amortizovanou hodnotou (AC)</t>
  </si>
  <si>
    <t xml:space="preserve">Investície </t>
  </si>
  <si>
    <t xml:space="preserve">Finančné záväzky </t>
  </si>
  <si>
    <t>Stav brutto</t>
  </si>
  <si>
    <t>Neživotné poistenie</t>
  </si>
  <si>
    <t>PV FCF</t>
  </si>
  <si>
    <t xml:space="preserve">Náklady na poistné služby </t>
  </si>
  <si>
    <t xml:space="preserve">Výsledok za poistné služby </t>
  </si>
  <si>
    <t xml:space="preserve">Servisná marža </t>
  </si>
  <si>
    <t>Rozpustenie servisnej marže</t>
  </si>
  <si>
    <t xml:space="preserve">Liability for remaining coverage </t>
  </si>
  <si>
    <t>AKTÍVA SPOLU</t>
  </si>
  <si>
    <t xml:space="preserve">Čistý finančný výsledok z poistenia  </t>
  </si>
  <si>
    <t xml:space="preserve">Výnosy/náklady z pasívneho zaistenia </t>
  </si>
  <si>
    <t xml:space="preserve">Finančné nástroje oceňované reálnou hodnotou cez ostatné súčasti komplexného výsledku (FVOCI) </t>
  </si>
  <si>
    <t>Podiely v prepojených podnikoch vrátane účastí</t>
  </si>
  <si>
    <t>Výnosy z poistných služieb</t>
  </si>
  <si>
    <t>GMM</t>
  </si>
  <si>
    <t>VFA</t>
  </si>
  <si>
    <t>PAA</t>
  </si>
  <si>
    <t>Spolu ŽP</t>
  </si>
  <si>
    <t>Spolu NP</t>
  </si>
  <si>
    <t>Stav netto</t>
  </si>
  <si>
    <t xml:space="preserve">CSM  </t>
  </si>
  <si>
    <t xml:space="preserve">Nehmotné aktíva </t>
  </si>
  <si>
    <t xml:space="preserve">Daňové pohľadávky </t>
  </si>
  <si>
    <t xml:space="preserve">Rezervné fondy a fondy tvorené zo zisku </t>
  </si>
  <si>
    <t xml:space="preserve">Čistý výnos z precenenia investičného majetku </t>
  </si>
  <si>
    <t xml:space="preserve">Dane </t>
  </si>
  <si>
    <t xml:space="preserve">Ostatné náklady </t>
  </si>
  <si>
    <t xml:space="preserve">Čistý výnos z dlhových CP oceňovaných FVOCI (pri predaji) </t>
  </si>
  <si>
    <t xml:space="preserve">Finančný výsledok </t>
  </si>
  <si>
    <t>Oprávky a opravné položky</t>
  </si>
  <si>
    <t>A.B.1.</t>
  </si>
  <si>
    <t>A.B.</t>
  </si>
  <si>
    <t>A.B.2.</t>
  </si>
  <si>
    <t>A.B.3.</t>
  </si>
  <si>
    <t>A.C.</t>
  </si>
  <si>
    <t>A.D.</t>
  </si>
  <si>
    <t>A.E.</t>
  </si>
  <si>
    <t>Investments at AC</t>
  </si>
  <si>
    <t>Investments in affiliated and associated enterprises and joint ventures</t>
  </si>
  <si>
    <t>A.G.</t>
  </si>
  <si>
    <t>Property and equipment</t>
  </si>
  <si>
    <t>Intangible assets</t>
  </si>
  <si>
    <t>A.H.</t>
  </si>
  <si>
    <t>Other intangible assets</t>
  </si>
  <si>
    <t>Tax receivables</t>
  </si>
  <si>
    <t>A.I.</t>
  </si>
  <si>
    <t>A.J.</t>
  </si>
  <si>
    <t>P.A.</t>
  </si>
  <si>
    <t>Financial liabilities</t>
  </si>
  <si>
    <t>P.A.1.</t>
  </si>
  <si>
    <t>P.B.</t>
  </si>
  <si>
    <t>P.B.1.</t>
  </si>
  <si>
    <t>P.B.1.1.</t>
  </si>
  <si>
    <t>P.A.2.</t>
  </si>
  <si>
    <t>P.B.2.</t>
  </si>
  <si>
    <t>P.B.1.3.</t>
  </si>
  <si>
    <t>P.C.</t>
  </si>
  <si>
    <t xml:space="preserve">Reinsurance contracts that are liabilities </t>
  </si>
  <si>
    <t>P.E.</t>
  </si>
  <si>
    <t>P.J.</t>
  </si>
  <si>
    <t>P.K.</t>
  </si>
  <si>
    <t>P.L.</t>
  </si>
  <si>
    <t>P.M.</t>
  </si>
  <si>
    <t>P.N.</t>
  </si>
  <si>
    <t>Capital reserve</t>
  </si>
  <si>
    <t>P.O.</t>
  </si>
  <si>
    <t>P.P.</t>
  </si>
  <si>
    <t>EN</t>
  </si>
  <si>
    <t>označenie z dôvodu kontrolných súčtov</t>
  </si>
  <si>
    <t>1.</t>
  </si>
  <si>
    <t>1.1.</t>
  </si>
  <si>
    <t>2.2.</t>
  </si>
  <si>
    <t>1.2.</t>
  </si>
  <si>
    <t>1.3.</t>
  </si>
  <si>
    <t>1.4.</t>
  </si>
  <si>
    <t>1.5.</t>
  </si>
  <si>
    <t>1.6.</t>
  </si>
  <si>
    <t>Release of contractual service margin</t>
  </si>
  <si>
    <t xml:space="preserve">Premium experience adjustment </t>
  </si>
  <si>
    <t xml:space="preserve">Change of risk adjustment </t>
  </si>
  <si>
    <t xml:space="preserve">Premium release PAA </t>
  </si>
  <si>
    <t>2.</t>
  </si>
  <si>
    <t>2.1.</t>
  </si>
  <si>
    <t>Insurance service expenses</t>
  </si>
  <si>
    <t>2.3.</t>
  </si>
  <si>
    <t>2.4.</t>
  </si>
  <si>
    <t>3.</t>
  </si>
  <si>
    <t>3.1.</t>
  </si>
  <si>
    <t>Changes in liability for incurred claims</t>
  </si>
  <si>
    <t>Losses on onerous groups of contracts and reversals of such losses</t>
  </si>
  <si>
    <t xml:space="preserve">Income or expenses from reinsurance contracts held </t>
  </si>
  <si>
    <t xml:space="preserve">Ceded premium experience adjustment </t>
  </si>
  <si>
    <t>3.2.</t>
  </si>
  <si>
    <t>4.</t>
  </si>
  <si>
    <t>5.</t>
  </si>
  <si>
    <t xml:space="preserve">Net gains on FVTPL investments </t>
  </si>
  <si>
    <t xml:space="preserve">Net credit impairment losses </t>
  </si>
  <si>
    <t xml:space="preserve">Net gains on investment in debt securities measured at FVOCI  </t>
  </si>
  <si>
    <t xml:space="preserve">Net gains from the derecognition of financial assests measured at AC </t>
  </si>
  <si>
    <t xml:space="preserve">Net change in investment contract liabilities </t>
  </si>
  <si>
    <t xml:space="preserve">Net gains from fair value adjustments to investment properties </t>
  </si>
  <si>
    <t>Expected credit loss allowance (OCI, AC)</t>
  </si>
  <si>
    <t>Net insurance finance result (IFIE)</t>
  </si>
  <si>
    <t>5.1.</t>
  </si>
  <si>
    <t>5.2.</t>
  </si>
  <si>
    <t>6.</t>
  </si>
  <si>
    <t>7.</t>
  </si>
  <si>
    <t>Other income</t>
  </si>
  <si>
    <t>Other expenses</t>
  </si>
  <si>
    <t>Insurance finance income or expenses from reinsurance contracts held</t>
  </si>
  <si>
    <t>8.</t>
  </si>
  <si>
    <t>9.</t>
  </si>
  <si>
    <t>10.</t>
  </si>
  <si>
    <t>11.</t>
  </si>
  <si>
    <t>12.</t>
  </si>
  <si>
    <t>Net income</t>
  </si>
  <si>
    <t>Očakávaný podiel zaisťovateľa na poistných plneniach a ostatných nákladoch zo zaistenia</t>
  </si>
  <si>
    <t>Čisté straty z trvalého zníženia hodnoty</t>
  </si>
  <si>
    <t xml:space="preserve">Softvér </t>
  </si>
  <si>
    <t xml:space="preserve">Ostatné nehmotné aktíva </t>
  </si>
  <si>
    <t>Investments at FVTPL</t>
  </si>
  <si>
    <t>Investments at FVOCI</t>
  </si>
  <si>
    <t>P.B.2.1.</t>
  </si>
  <si>
    <t>P.B.2.2.</t>
  </si>
  <si>
    <t>VLASTNÉ IMANIE SPOLU</t>
  </si>
  <si>
    <t xml:space="preserve">Peňažné prostriedky a peňažné ekvivalenty </t>
  </si>
  <si>
    <t xml:space="preserve">LIC FCF </t>
  </si>
  <si>
    <t xml:space="preserve">LIC RA </t>
  </si>
  <si>
    <t>Účty časového rozlíšenia (aktívne)</t>
  </si>
  <si>
    <t xml:space="preserve">Oceňovacie rozdiely z ocenenia finančných  nástrojov cez OCI </t>
  </si>
  <si>
    <t>Taxes</t>
  </si>
  <si>
    <t>Effect of changes in the risk of reinsurers non-performance</t>
  </si>
  <si>
    <t>3.3.</t>
  </si>
  <si>
    <t>3.4.</t>
  </si>
  <si>
    <t>3.5.</t>
  </si>
  <si>
    <t>3.6.</t>
  </si>
  <si>
    <t>3.7.</t>
  </si>
  <si>
    <t>3.8.</t>
  </si>
  <si>
    <t>3.9.</t>
  </si>
  <si>
    <t>Asset for Incurred Claims AIC</t>
  </si>
  <si>
    <t>RA</t>
  </si>
  <si>
    <t xml:space="preserve">Vzniknuté poistné plnenia a ostatné náklady na poistné služby  </t>
  </si>
  <si>
    <t xml:space="preserve">Predplatené alebo nealokované obstarávacie náklady na poistné zmluvy </t>
  </si>
  <si>
    <t xml:space="preserve">Insurance contracts that are assets </t>
  </si>
  <si>
    <t xml:space="preserve">Reinsurance contracts that are assets </t>
  </si>
  <si>
    <t>Záväzky z pasívneho zaistenia</t>
  </si>
  <si>
    <t xml:space="preserve">Assets for remaining coverage </t>
  </si>
  <si>
    <t xml:space="preserve">Pasívne zaistenie ako aktívum </t>
  </si>
  <si>
    <t>A.F.</t>
  </si>
  <si>
    <t xml:space="preserve">Prepaid or not allocated acqusition costs  </t>
  </si>
  <si>
    <t>Deferred tax assets</t>
  </si>
  <si>
    <t>TOTAL ASSETS</t>
  </si>
  <si>
    <t>Issued capital</t>
  </si>
  <si>
    <t xml:space="preserve">Liability for incurred claims </t>
  </si>
  <si>
    <t>TOTAL LIABILITIES</t>
  </si>
  <si>
    <t xml:space="preserve">   z toho: upísané základné imanie splatené</t>
  </si>
  <si>
    <t>TOTAL EQUITY</t>
  </si>
  <si>
    <t>Incurred claims and other incurred insurance service expenses</t>
  </si>
  <si>
    <t>Expected claims and other expenses recovery</t>
  </si>
  <si>
    <t>Changes that relate to past service - adjustments to incurred claims</t>
  </si>
  <si>
    <t>Loss recoveries and reversals of recoveries</t>
  </si>
  <si>
    <t>Insurance finance income or expenses from insurance contracts issued</t>
  </si>
  <si>
    <t>Insurance Revenue</t>
  </si>
  <si>
    <t>Insurance contract assets measured under PAA</t>
  </si>
  <si>
    <t>Other assets</t>
  </si>
  <si>
    <t>A.H.1.</t>
  </si>
  <si>
    <t>A.H.2.</t>
  </si>
  <si>
    <t>Other liabilities</t>
  </si>
  <si>
    <t xml:space="preserve">Amortizácia obstarávacích nákladov </t>
  </si>
  <si>
    <t>A.B.4.</t>
  </si>
  <si>
    <t xml:space="preserve">Záväzky z investičných zmlúv       </t>
  </si>
  <si>
    <t xml:space="preserve">Odložené daňové pohľadávky </t>
  </si>
  <si>
    <t>Rozpustenie poistného PAA</t>
  </si>
  <si>
    <t>Cash and cash equivalents</t>
  </si>
  <si>
    <t>Investment contract liabilities</t>
  </si>
  <si>
    <t>Share premium</t>
  </si>
  <si>
    <t>Other capital funds</t>
  </si>
  <si>
    <t>Čistá zmena záväzkov z investičných zmlúv</t>
  </si>
  <si>
    <t>Opravná položka k očakávaným kreditným stratám</t>
  </si>
  <si>
    <t>Úprava poistného na základe skutočnosti</t>
  </si>
  <si>
    <t xml:space="preserve">Expected claims and other expenses </t>
  </si>
  <si>
    <t xml:space="preserve">Recovery of acquisition cash flows </t>
  </si>
  <si>
    <t xml:space="preserve">Očakávané poistné plnenia a náklady na poistné zmluvy </t>
  </si>
  <si>
    <t xml:space="preserve">Očakávané obstarávacie náklady </t>
  </si>
  <si>
    <t>Insurance acquisition cash flow amortization</t>
  </si>
  <si>
    <t xml:space="preserve">Straty na nevýhodných poistných zmluvách a ich zmeny  </t>
  </si>
  <si>
    <t xml:space="preserve">Čistý investičný výsledok </t>
  </si>
  <si>
    <t>5.3.</t>
  </si>
  <si>
    <t>5.5.</t>
  </si>
  <si>
    <t>5.6.</t>
  </si>
  <si>
    <t>5.7.</t>
  </si>
  <si>
    <t>5.8.</t>
  </si>
  <si>
    <t>6.1.</t>
  </si>
  <si>
    <t>6.1.1.</t>
  </si>
  <si>
    <t>6.1.2.</t>
  </si>
  <si>
    <t>6.1.3.</t>
  </si>
  <si>
    <t>6.2.</t>
  </si>
  <si>
    <t>6.2.1.</t>
  </si>
  <si>
    <t>6.2.2.</t>
  </si>
  <si>
    <t xml:space="preserve">Finance result (5) + (6) + (7) </t>
  </si>
  <si>
    <t>Insurance contracts liabilities</t>
  </si>
  <si>
    <t>Pohľadávky (iné ako z poistenia a zaistenia)</t>
  </si>
  <si>
    <t>Záväzky (iné ako z poistenia a zaistenia)</t>
  </si>
  <si>
    <t xml:space="preserve">Krátkodobé zamestnanecké požitky </t>
  </si>
  <si>
    <t xml:space="preserve">   Foreign currency translation adjustments</t>
  </si>
  <si>
    <t xml:space="preserve">   Unrealized gains and losses (OCI)</t>
  </si>
  <si>
    <t xml:space="preserve">   (Re)insurance assets and liabilities / (Re)insurance finance reserve</t>
  </si>
  <si>
    <t>P.Q.</t>
  </si>
  <si>
    <t>Insurance contract liabilities measured under PAA</t>
  </si>
  <si>
    <t xml:space="preserve">Oceňovacie rozdiely, z toho: </t>
  </si>
  <si>
    <t>Receivables (other than from insurance and reinsurance)</t>
  </si>
  <si>
    <t>Current tax asset</t>
  </si>
  <si>
    <t>Accrual accounts (active)</t>
  </si>
  <si>
    <t>Liabilities (other than from insurance and reinsurance)</t>
  </si>
  <si>
    <t>Short - term employee benefits</t>
  </si>
  <si>
    <t xml:space="preserve">   of which: paid-up subscribed capital</t>
  </si>
  <si>
    <t>Own shares</t>
  </si>
  <si>
    <t>Valuation differences, of which:</t>
  </si>
  <si>
    <t>Profit or loss for the current period</t>
  </si>
  <si>
    <t>Profit or loss from previous periods</t>
  </si>
  <si>
    <t>Software</t>
  </si>
  <si>
    <t>Loans received</t>
  </si>
  <si>
    <t>Other (insurance service result)</t>
  </si>
  <si>
    <t>Ostatné (v rámci výsledku za poistné služby)</t>
  </si>
  <si>
    <t>Other (finance result)</t>
  </si>
  <si>
    <t>Ostatné (v rámci finančného výsledku)</t>
  </si>
  <si>
    <t>P.K.1.</t>
  </si>
  <si>
    <t>P.P.1.</t>
  </si>
  <si>
    <t>P.P.2.</t>
  </si>
  <si>
    <t>P.P.3.</t>
  </si>
  <si>
    <t>P.R.</t>
  </si>
  <si>
    <t>Ostatné pasíva, inde neuvedené</t>
  </si>
  <si>
    <t>Ostatné aktíva, inde neuvedené</t>
  </si>
  <si>
    <t>VÚ - P 1-04</t>
  </si>
  <si>
    <t>IČO</t>
  </si>
  <si>
    <t>a</t>
  </si>
  <si>
    <t>Splatná daň z príjmov</t>
  </si>
  <si>
    <t>Odložená daň z príjmov</t>
  </si>
  <si>
    <t>Odvod časti poistného pri PZP</t>
  </si>
  <si>
    <t>Daň z poistenia</t>
  </si>
  <si>
    <t>Daň z motorových vozidiel</t>
  </si>
  <si>
    <t>Názov položky</t>
  </si>
  <si>
    <t>Bežné účtovné obdobie</t>
  </si>
  <si>
    <t>Bezprostredne predchádzajúce účtovné obdobie</t>
  </si>
  <si>
    <t>Priemerný prepočítaný stav zamestnancov</t>
  </si>
  <si>
    <t>Príloha č. 1  k opatreniu č. MF/25918/2011-74</t>
  </si>
  <si>
    <t>VZOR</t>
  </si>
  <si>
    <t xml:space="preserve">VÚ - P   1-04 </t>
  </si>
  <si>
    <t>VÝKAZ VYBRANÝCH ÚDAJOV</t>
  </si>
  <si>
    <t>z individuálnej účtovnej závierky podľa § 17a zákona</t>
  </si>
  <si>
    <t>v</t>
  </si>
  <si>
    <t>-</t>
  </si>
  <si>
    <t>celých eurách</t>
  </si>
  <si>
    <t>tisícoch eur</t>
  </si>
  <si>
    <t>miliónoch eur*)</t>
  </si>
  <si>
    <t>mesiac</t>
  </si>
  <si>
    <t>rok</t>
  </si>
  <si>
    <t>Za účtovné obdobie od</t>
  </si>
  <si>
    <t>do</t>
  </si>
  <si>
    <t>Za bezprostredne predchádzajúce účtovné obdobie       od</t>
  </si>
  <si>
    <t>Dátum vzniku účtovnej jednotky</t>
  </si>
  <si>
    <t>Účtovná závierka:*)</t>
  </si>
  <si>
    <t xml:space="preserve">- </t>
  </si>
  <si>
    <t>riadna</t>
  </si>
  <si>
    <t>mimoriadna</t>
  </si>
  <si>
    <t>priebežná</t>
  </si>
  <si>
    <t>DIČ</t>
  </si>
  <si>
    <t>Kód SK NACE</t>
  </si>
  <si>
    <t>.</t>
  </si>
  <si>
    <t>LEI</t>
  </si>
  <si>
    <t>Sídlo účtovnej jednotky</t>
  </si>
  <si>
    <t>Ulica a číslo</t>
  </si>
  <si>
    <t>PSČ</t>
  </si>
  <si>
    <t>Názov obce</t>
  </si>
  <si>
    <t>Telefónne číslo</t>
  </si>
  <si>
    <t>E-mailová adresa</t>
  </si>
  <si>
    <t>*) Vyznačuje sa krížikom</t>
  </si>
  <si>
    <t>x</t>
  </si>
  <si>
    <t>Podiel zaisťovateľa na stratovom komponente a jeho zmeny</t>
  </si>
  <si>
    <t>Čistý výnos z ukončenia vykazovania finančných aktív oceňovaných amortizovanou hodnotou (AC)</t>
  </si>
  <si>
    <t>Časť I. Vybrané údaje z aktív a pasív</t>
  </si>
  <si>
    <t xml:space="preserve"> SK </t>
  </si>
  <si>
    <t>č.</t>
  </si>
  <si>
    <t>r.</t>
  </si>
  <si>
    <r>
      <t xml:space="preserve">Investments </t>
    </r>
    <r>
      <rPr>
        <b/>
        <sz val="14"/>
        <color rgb="FF7030A0"/>
        <rFont val="Times New Roman"/>
        <family val="1"/>
        <charset val="238"/>
      </rPr>
      <t xml:space="preserve"> </t>
    </r>
  </si>
  <si>
    <t>PASÍVA SPOLU</t>
  </si>
  <si>
    <t>P.F.</t>
  </si>
  <si>
    <t>P.I.</t>
  </si>
  <si>
    <t>P.G</t>
  </si>
  <si>
    <t xml:space="preserve">Subordinated liabilities </t>
  </si>
  <si>
    <t xml:space="preserve">Podriadené záväzky </t>
  </si>
  <si>
    <t>P.H</t>
  </si>
  <si>
    <t>Tax payables</t>
  </si>
  <si>
    <t>Daňové záväzky</t>
  </si>
  <si>
    <t>P.H.1.</t>
  </si>
  <si>
    <t>Current tax liability</t>
  </si>
  <si>
    <t>P.H.2.</t>
  </si>
  <si>
    <t xml:space="preserve">Deferred income tax liabilities </t>
  </si>
  <si>
    <t xml:space="preserve">Odložené daňové záväzky </t>
  </si>
  <si>
    <t>Accrual accounts (passive)</t>
  </si>
  <si>
    <t>Účty časového rozlíšenia (pasívne)</t>
  </si>
  <si>
    <t xml:space="preserve">Net investment result   </t>
  </si>
  <si>
    <t xml:space="preserve">Úrokový prírastok a efekt zmeny diskontnej sadzby </t>
  </si>
  <si>
    <t xml:space="preserve">Finančné riziká a dopad zmien finančných rizík vrátane kurzových rozdielov </t>
  </si>
  <si>
    <t>5.4.</t>
  </si>
  <si>
    <t>Accretion of interest &amp; the effect of changes in interest rates</t>
  </si>
  <si>
    <t xml:space="preserve">The Effect of financial risk and changes in financial risk includ. FX differences </t>
  </si>
  <si>
    <t>Changes in the fair value of underlying assets of contracts measured under VFA (VFA mirroring)</t>
  </si>
  <si>
    <t>Časť II. Vybrané údaje z nákladov a výnosov</t>
  </si>
  <si>
    <t xml:space="preserve"> a) vybrané údaje z aktív a pasív za bežné účtovné obdobie</t>
  </si>
  <si>
    <t xml:space="preserve"> a) vybrané údaje z nákladov a výnosov za bežné účtovné obdobie</t>
  </si>
  <si>
    <t>Zmena v riziku neplnenia zaisťovateľa</t>
  </si>
  <si>
    <t>ZÁVÄZKY SPOLU</t>
  </si>
  <si>
    <t>TOTAL EQUITY AND LIABILITIES</t>
  </si>
  <si>
    <t>Rezervy (iné ako z poistenia a zaistenia)</t>
  </si>
  <si>
    <t xml:space="preserve"> b) vybrané údaje z aktív a pasív za bezprostredne predchádzajúce účtovné obdobie</t>
  </si>
  <si>
    <t xml:space="preserve"> b) vybrané údaje z nákladov a výnosov za bezprostredne predchádzajúce účtovné obdobie</t>
  </si>
  <si>
    <t>b</t>
  </si>
  <si>
    <t>1</t>
  </si>
  <si>
    <t>2</t>
  </si>
  <si>
    <t>3</t>
  </si>
  <si>
    <t>4</t>
  </si>
  <si>
    <t>5</t>
  </si>
  <si>
    <t>6</t>
  </si>
  <si>
    <t>7</t>
  </si>
  <si>
    <t>Reserves  (other than from insurance and reinsurance)</t>
  </si>
  <si>
    <t>8</t>
  </si>
  <si>
    <t>9</t>
  </si>
  <si>
    <t>10</t>
  </si>
  <si>
    <t>Oceňovacie rozdiely z poistných zmlúv a zaistných zmlúv cez OCI</t>
  </si>
  <si>
    <t>Úprava postúpeného poistného o skutočnosť</t>
  </si>
  <si>
    <t xml:space="preserve">Interest revenue from financial assets not measured at FVTPL (AC, OCI) </t>
  </si>
  <si>
    <t>P.P.4.</t>
  </si>
  <si>
    <t>Očakávané kreditné straty</t>
  </si>
  <si>
    <t xml:space="preserve">   Expected credit loss (ECL)</t>
  </si>
  <si>
    <t>Výsledok hospodárenia minulých rokov</t>
  </si>
  <si>
    <t>Výsledok hospodárenia bežného obdobia</t>
  </si>
  <si>
    <t xml:space="preserve">Výsledok hospodárenia pred zdanením </t>
  </si>
  <si>
    <t>Výsledok hospodárenia po zdanení</t>
  </si>
  <si>
    <t xml:space="preserve">Finančné nástroje oceňované reálnou hodnotou cez výsledok hospodárenia (FVTPL) </t>
  </si>
  <si>
    <t xml:space="preserve">Čistý výnos z finančných aktív oceňovaných cez výsledok hospodárenia (FVTPL) </t>
  </si>
  <si>
    <t>MF SR 2023</t>
  </si>
  <si>
    <t>Príloha k opatreniu č. MF/011685/2023-74</t>
  </si>
  <si>
    <t xml:space="preserve">Hodnota poistných zmlúv ako aktívum </t>
  </si>
  <si>
    <t>Hodnota poistných zmlúv na zostávajúce krytie</t>
  </si>
  <si>
    <t xml:space="preserve">Hodnota poistných zmlúv ako záväzok </t>
  </si>
  <si>
    <t xml:space="preserve">P.B.1.4. </t>
  </si>
  <si>
    <t>Hmotný majetok</t>
  </si>
  <si>
    <t xml:space="preserve">Hodnota poistných zmlúv na zostávajúce krytie </t>
  </si>
  <si>
    <t>2.1.2.</t>
  </si>
  <si>
    <t>2.1.3.</t>
  </si>
  <si>
    <t>2.1.1.</t>
  </si>
  <si>
    <t xml:space="preserve">Vzniknuté poistné plnenia </t>
  </si>
  <si>
    <t xml:space="preserve">Incurred claims </t>
  </si>
  <si>
    <t>Skutočné priamo a nepriamo priraditeľné náklady na poistné služby</t>
  </si>
  <si>
    <t>Directly and indirectly attributable expenses</t>
  </si>
  <si>
    <t>Hodnota</t>
  </si>
  <si>
    <t>Časť III. Vybrané údaje o zamestnancoch</t>
  </si>
  <si>
    <t xml:space="preserve">Evidenčný počet zamestnancov  </t>
  </si>
  <si>
    <t>Hodnota poistných zmlúv na vzniknuté poistné udalosti</t>
  </si>
  <si>
    <t xml:space="preserve">Súčasná hodnota budúcich peňažných tokov </t>
  </si>
  <si>
    <t>Reinsurance expenses contracts measured under the PAA</t>
  </si>
  <si>
    <t>Zmena hodnoty poistných zmlúv na vzniknuté poistné udalosti</t>
  </si>
  <si>
    <r>
      <t xml:space="preserve">Claims recovered and other incurred </t>
    </r>
    <r>
      <rPr>
        <sz val="14"/>
        <rFont val="Times New Roman"/>
        <family val="1"/>
        <charset val="238"/>
      </rPr>
      <t xml:space="preserve">attributable expenses </t>
    </r>
  </si>
  <si>
    <t>A.C.1.</t>
  </si>
  <si>
    <t>A.C.1.2.</t>
  </si>
  <si>
    <t>A.C.1.3.</t>
  </si>
  <si>
    <t xml:space="preserve">PV FCF </t>
  </si>
  <si>
    <t xml:space="preserve">RA  </t>
  </si>
  <si>
    <t xml:space="preserve">Riziková prirážka na nefinančné riziká </t>
  </si>
  <si>
    <t>A.G.1.</t>
  </si>
  <si>
    <t>A.G.2.</t>
  </si>
  <si>
    <t>A.G.3.</t>
  </si>
  <si>
    <t>Riziková prirážka na nefinančné riziká</t>
  </si>
  <si>
    <t>Adjustment of investment component</t>
  </si>
  <si>
    <t>Úprava  o investičný komponent</t>
  </si>
  <si>
    <t xml:space="preserve">Podiel zaisťovateľa na nákladoch na poistné plnenia a ostatných priraditeľných nákladoch </t>
  </si>
  <si>
    <t>Podiel zaisťovateľa na zmene hodnoty poistných zmlúv na vzniknuté poistné udalosti</t>
  </si>
  <si>
    <t>č. r.</t>
  </si>
  <si>
    <t>Hodnota poistných zmlúv ocenené podľa PAA modelu</t>
  </si>
  <si>
    <t>A.C.1.1.</t>
  </si>
  <si>
    <t>A.C.1.4.</t>
  </si>
  <si>
    <t>A.C.2.</t>
  </si>
  <si>
    <t>A.C.2.1.</t>
  </si>
  <si>
    <t>A.C.2.2.</t>
  </si>
  <si>
    <t>A.C.3.</t>
  </si>
  <si>
    <t xml:space="preserve">Splatná daň z príjmov - pohľadávka </t>
  </si>
  <si>
    <t>Záväzky zo vzniknutých poistných udalostí</t>
  </si>
  <si>
    <t xml:space="preserve">Splatná daň z príjmov - záväzok </t>
  </si>
  <si>
    <t>P.B.1.2.</t>
  </si>
  <si>
    <t>z toho: VFA</t>
  </si>
  <si>
    <t xml:space="preserve">Zmena v rizikovej prirážke na nefinančné riziká </t>
  </si>
  <si>
    <t>Náklady na zaistenie pre zaistné zmluvy oceňované PAA modelom</t>
  </si>
  <si>
    <t>Zmena záväzku pre poistné zmluvy ocenené VFA modelom v dôsledku zmeny v reálnej hodnote podkladových aktív</t>
  </si>
  <si>
    <t>Časť IV. Údaje k vybraným daniam, poplatkom a odvodom</t>
  </si>
  <si>
    <t>Dane, poplatky a odvody</t>
  </si>
  <si>
    <t>Osobitný odvod z podnikania v regulovaných odvetviach</t>
  </si>
  <si>
    <t>Miestne dane a miestne poplatky za komunálne odpady a drobné stavebné odpady</t>
  </si>
  <si>
    <t>Insurance service result  (1) + (2) + (3) + (4)</t>
  </si>
  <si>
    <t>Finančné výnosy alebo finančné náklady z poistných zmlúv</t>
  </si>
  <si>
    <t>Finančné výnosy alebo finančné náklady zo zaistných zmlúv</t>
  </si>
  <si>
    <t xml:space="preserve">Čistý úrokový výnos z finančných aktív oceňovaných inak ako cez výsledok hospodárenia (AC, OCI) </t>
  </si>
  <si>
    <t>Názov účtovnej jednotky</t>
  </si>
  <si>
    <r>
      <t xml:space="preserve">zostavenej </t>
    </r>
    <r>
      <rPr>
        <b/>
        <sz val="11"/>
        <rFont val="Arial Narrow"/>
        <family val="2"/>
        <charset val="238"/>
      </rPr>
      <t xml:space="preserve"> k 31.12. 2023</t>
    </r>
  </si>
  <si>
    <t>X</t>
  </si>
  <si>
    <t>C</t>
  </si>
  <si>
    <t>A</t>
  </si>
  <si>
    <t>K</t>
  </si>
  <si>
    <t>P</t>
  </si>
  <si>
    <t>R</t>
  </si>
  <si>
    <t>T</t>
  </si>
  <si>
    <t>N</t>
  </si>
  <si>
    <t>E</t>
  </si>
  <si>
    <t>S</t>
  </si>
  <si>
    <t>p</t>
  </si>
  <si>
    <t>o</t>
  </si>
  <si>
    <t>i</t>
  </si>
  <si>
    <t>s</t>
  </si>
  <si>
    <t>ť</t>
  </si>
  <si>
    <t>ň</t>
  </si>
  <si>
    <t>,</t>
  </si>
  <si>
    <t>I</t>
  </si>
  <si>
    <t>Š</t>
  </si>
  <si>
    <t>O</t>
  </si>
  <si>
    <t>V</t>
  </si>
  <si>
    <t>/</t>
  </si>
  <si>
    <t>B</t>
  </si>
  <si>
    <t>L</t>
  </si>
  <si>
    <t>j</t>
  </si>
  <si>
    <t>n</t>
  </si>
  <si>
    <t>g</t>
  </si>
  <si>
    <t>r</t>
  </si>
  <si>
    <t>u</t>
  </si>
  <si>
    <t>t</t>
  </si>
  <si>
    <t>@</t>
  </si>
  <si>
    <t>pa</t>
  </si>
  <si>
    <t>rt</t>
  </si>
  <si>
    <t>ne</t>
  </si>
  <si>
    <t>rs</t>
  </si>
  <si>
    <t>po</t>
  </si>
  <si>
    <t>is</t>
  </si>
  <si>
    <t>to</t>
  </si>
  <si>
    <t>vna</t>
  </si>
  <si>
    <t>k</t>
  </si>
  <si>
    <r>
      <t xml:space="preserve">Podpisový záznam štatutárneho orgánu alebo člena štatutárneho orgánu účtovnej jednotky:
</t>
    </r>
    <r>
      <rPr>
        <sz val="11"/>
        <rFont val="Arial Narrow"/>
        <family val="2"/>
        <charset val="238"/>
      </rPr>
      <t>Ing. Pavel Gašpar, PhD.</t>
    </r>
    <r>
      <rPr>
        <b/>
        <sz val="11"/>
        <rFont val="Arial Narrow"/>
        <family val="2"/>
        <charset val="238"/>
      </rPr>
      <t xml:space="preserve">
</t>
    </r>
    <r>
      <rPr>
        <sz val="11"/>
        <rFont val="Arial Narrow"/>
        <family val="2"/>
        <charset val="238"/>
      </rPr>
      <t>Ing. Mária Kamenárová</t>
    </r>
  </si>
  <si>
    <r>
      <t xml:space="preserve">Zostavený dňa:
</t>
    </r>
    <r>
      <rPr>
        <sz val="11"/>
        <rFont val="Arial Narrow"/>
        <family val="2"/>
        <charset val="238"/>
      </rPr>
      <t>10.06.2024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</si>
</sst>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 * #,##0.00_ ;_ * \-#,##0.00_ ;_ * &quot;-&quot;??_ ;_ @_ "/>
    <numFmt numFmtId="166" formatCode="#,##0.0"/>
    <numFmt numFmtId="167" formatCode="dd/mm/yyyy\ "/>
    <numFmt numFmtId="168" formatCode="&quot;+ &quot;#,##0.00\ ;&quot;- &quot;#,##0.00\ ;0.00\ "/>
    <numFmt numFmtId="169" formatCode="#,##0\ ;&quot;- &quot;#,##0\ ;0\ "/>
    <numFmt numFmtId="170" formatCode="&quot;+ &quot;#,##0\ ;&quot;- &quot;#,##0\ ;0\ "/>
    <numFmt numFmtId="171" formatCode="_-[$€-2]\ * #,##0.00_-;_-[$€-2]\ * #,##0.00\-;_-[$€-2]\ * \-??_-"/>
    <numFmt numFmtId="172" formatCode="_-[$€-2]\ * #,##0.00_-;_-[$€-2]\ * #,##0.00\-;_-[$€-2]\ * &quot;-&quot;??_-"/>
    <numFmt numFmtId="173" formatCode="_(* #,##0_);_(* \(#,##0\);_(* &quot;-&quot;_);_(@_)"/>
    <numFmt numFmtId="174" formatCode="#,##0.00\ ;&quot;- &quot;#,##0.00\ ;0.00\ "/>
    <numFmt numFmtId="175" formatCode="_(* #,##0.00_);_(* \(#,##0.00\);_(* &quot;-&quot;??_);_(@_)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00"/>
    <numFmt numFmtId="179" formatCode="#,##0.00%\ ;&quot;- &quot;#,##0.00%\ ;0.00%\ "/>
    <numFmt numFmtId="180" formatCode="&quot;+ &quot;#,##0.00%\ ;&quot;- &quot;#,##0.00%\ ;0.00%\ "/>
    <numFmt numFmtId="181" formatCode="#,##0%\ ;&quot;- &quot;#,##0%\ ;0%\ "/>
    <numFmt numFmtId="182" formatCode="&quot;+ &quot;#,##0%\ ;&quot;- &quot;#,##0%\ ;0%\ "/>
    <numFmt numFmtId="183" formatCode="0.0"/>
    <numFmt numFmtId="184" formatCode="0.0%"/>
    <numFmt numFmtId="185" formatCode="@\ "/>
    <numFmt numFmtId="186" formatCode="_-&quot;L.&quot;\ * #,##0_-;\-&quot;L.&quot;\ * #,##0_-;_-&quot;L.&quot;\ * &quot;-&quot;_-;_-@_-"/>
    <numFmt numFmtId="187" formatCode="_-&quot;L.&quot;\ * #,##0.00_-;\-&quot;L.&quot;\ * #,##0.00_-;_-&quot;L.&quot;\ * &quot;-&quot;??_-;_-@_-"/>
    <numFmt numFmtId="188" formatCode="_-* #,##0_-;\-* #,##0_-;_-* &quot;-&quot;??_-;_-@_-"/>
  </numFmts>
  <fonts count="15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i/>
      <sz val="12"/>
      <color indexed="8"/>
      <name val="Arial"/>
      <family val="2"/>
    </font>
    <font>
      <b/>
      <sz val="19"/>
      <name val="Arial"/>
      <family val="2"/>
    </font>
    <font>
      <sz val="12"/>
      <color indexed="14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9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sz val="11"/>
      <color theme="0"/>
      <name val="Calibri"/>
      <family val="2"/>
      <scheme val="minor"/>
    </font>
    <font>
      <sz val="10"/>
      <color indexed="17"/>
      <name val="Arial"/>
      <family val="2"/>
    </font>
    <font>
      <b/>
      <sz val="10"/>
      <color indexed="9"/>
      <name val="Arial"/>
      <family val="2"/>
    </font>
    <font>
      <sz val="11"/>
      <color indexed="10"/>
      <name val="Calibri"/>
      <family val="2"/>
    </font>
    <font>
      <sz val="10"/>
      <color indexed="20"/>
      <name val="Arial"/>
      <family val="2"/>
    </font>
    <font>
      <sz val="11"/>
      <color indexed="20"/>
      <name val="Calibri"/>
      <family val="2"/>
    </font>
    <font>
      <b/>
      <sz val="10"/>
      <color indexed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53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color indexed="18"/>
      <name val="Arial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i/>
      <sz val="10"/>
      <color indexed="19"/>
      <name val="Arial"/>
      <family val="2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  <charset val="238"/>
    </font>
    <font>
      <sz val="10"/>
      <color indexed="28"/>
      <name val="Arial"/>
      <family val="2"/>
    </font>
    <font>
      <b/>
      <sz val="15"/>
      <color indexed="56"/>
      <name val="Arial"/>
      <family val="2"/>
    </font>
    <font>
      <b/>
      <sz val="15"/>
      <color indexed="62"/>
      <name val="Calibri"/>
      <family val="2"/>
    </font>
    <font>
      <b/>
      <sz val="13"/>
      <color indexed="56"/>
      <name val="Arial"/>
      <family val="2"/>
    </font>
    <font>
      <b/>
      <sz val="13"/>
      <color indexed="62"/>
      <name val="Calibri"/>
      <family val="2"/>
    </font>
    <font>
      <b/>
      <sz val="11"/>
      <color indexed="56"/>
      <name val="Arial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  <charset val="238"/>
    </font>
    <font>
      <sz val="10"/>
      <color indexed="62"/>
      <name val="Arial"/>
      <family val="2"/>
    </font>
    <font>
      <u/>
      <sz val="10"/>
      <color indexed="12"/>
      <name val="Arial"/>
      <family val="2"/>
    </font>
    <font>
      <sz val="10"/>
      <color indexed="52"/>
      <name val="Arial"/>
      <family val="2"/>
    </font>
    <font>
      <sz val="11"/>
      <color indexed="53"/>
      <name val="Calibri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8"/>
      <name val="Courier New"/>
      <family val="3"/>
    </font>
    <font>
      <sz val="12"/>
      <name val="SWISS"/>
    </font>
    <font>
      <i/>
      <sz val="10"/>
      <name val="Helv"/>
    </font>
    <font>
      <b/>
      <sz val="18"/>
      <color indexed="56"/>
      <name val="Cambria"/>
      <family val="2"/>
    </font>
    <font>
      <b/>
      <sz val="10"/>
      <color indexed="63"/>
      <name val="Arial"/>
      <family val="2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9"/>
      <name val="Times New Roman"/>
      <family val="1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b/>
      <i/>
      <sz val="10"/>
      <color indexed="8"/>
      <name val="Arial"/>
      <family val="2"/>
    </font>
    <font>
      <b/>
      <sz val="10"/>
      <color indexed="39"/>
      <name val="Arial"/>
      <family val="2"/>
    </font>
    <font>
      <i/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24"/>
      <name val="Arial"/>
      <family val="2"/>
    </font>
    <font>
      <sz val="9"/>
      <color indexed="20"/>
      <name val="Arial"/>
      <family val="2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</font>
    <font>
      <b/>
      <sz val="10"/>
      <color indexed="9"/>
      <name val="Arial Black"/>
      <family val="2"/>
    </font>
    <font>
      <sz val="11"/>
      <color theme="1"/>
      <name val="Calibri"/>
      <family val="2"/>
      <scheme val="minor"/>
    </font>
    <font>
      <sz val="9"/>
      <name val="NewsGoth Lt BT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11"/>
      <color indexed="52"/>
      <name val="Calibri"/>
      <family val="2"/>
      <charset val="238"/>
    </font>
    <font>
      <sz val="10"/>
      <name val="Arial"/>
      <family val="2"/>
      <charset val="1"/>
    </font>
    <font>
      <b/>
      <sz val="15"/>
      <color indexed="24"/>
      <name val="Arial"/>
      <family val="2"/>
    </font>
    <font>
      <b/>
      <sz val="13"/>
      <color indexed="24"/>
      <name val="Arial"/>
      <family val="2"/>
    </font>
    <font>
      <b/>
      <sz val="11"/>
      <color indexed="24"/>
      <name val="Arial"/>
      <family val="2"/>
    </font>
    <font>
      <b/>
      <sz val="18"/>
      <color indexed="24"/>
      <name val="Cambria"/>
      <family val="2"/>
    </font>
    <font>
      <sz val="8"/>
      <name val="MS Sans Serif"/>
      <family val="2"/>
    </font>
    <font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8" tint="-0.249977111117893"/>
      <name val="Arial"/>
      <family val="2"/>
    </font>
    <font>
      <u/>
      <sz val="10"/>
      <color theme="10"/>
      <name val="Arial"/>
      <family val="2"/>
    </font>
    <font>
      <sz val="11"/>
      <color theme="1"/>
      <name val="Times New Roman"/>
      <family val="1"/>
      <charset val="238"/>
    </font>
    <font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"/>
      <family val="2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rgb="FF7030A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1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48"/>
      </patternFill>
    </fill>
    <fill>
      <patternFill patternType="solid">
        <fgColor indexed="29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8"/>
      </patternFill>
    </fill>
    <fill>
      <patternFill patternType="solid">
        <fgColor indexed="41"/>
      </patternFill>
    </fill>
    <fill>
      <patternFill patternType="solid">
        <fgColor indexed="12"/>
      </patternFill>
    </fill>
    <fill>
      <patternFill patternType="solid">
        <fgColor indexed="17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gray0625"/>
    </fill>
    <fill>
      <patternFill patternType="solid">
        <fgColor indexed="50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mediumGray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43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/>
      <diagonal/>
    </border>
    <border>
      <left/>
      <right/>
      <top/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indexed="22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6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9"/>
      </left>
      <right style="double">
        <color indexed="9"/>
      </right>
      <top style="double">
        <color indexed="9"/>
      </top>
      <bottom style="double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01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9" fillId="0" borderId="11"/>
    <xf numFmtId="0" fontId="19" fillId="0" borderId="11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19" fillId="0" borderId="0" applyFill="0" applyBorder="0" applyProtection="0">
      <alignment horizontal="center" vertical="top" wrapText="1"/>
      <protection locked="0"/>
    </xf>
    <xf numFmtId="14" fontId="20" fillId="0" borderId="0" applyFill="0" applyBorder="0" applyProtection="0">
      <alignment horizontal="center" vertical="top" wrapText="1"/>
      <protection locked="0"/>
    </xf>
    <xf numFmtId="14" fontId="22" fillId="0" borderId="0" applyFill="0" applyBorder="0" applyProtection="0">
      <alignment horizontal="center" vertical="top" wrapText="1"/>
      <protection locked="0"/>
    </xf>
    <xf numFmtId="14" fontId="23" fillId="0" borderId="0" applyFill="0" applyBorder="0" applyProtection="0">
      <alignment horizontal="center" vertical="top" wrapText="1"/>
      <protection locked="0"/>
    </xf>
    <xf numFmtId="14" fontId="24" fillId="0" borderId="0" applyFill="0" applyBorder="0" applyProtection="0">
      <alignment horizontal="center" vertical="top" wrapText="1"/>
      <protection locked="0"/>
    </xf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26" fillId="0" borderId="11" applyNumberFormat="0" applyProtection="0">
      <alignment vertical="center"/>
    </xf>
    <xf numFmtId="4" fontId="27" fillId="16" borderId="11" applyNumberFormat="0" applyProtection="0">
      <alignment vertical="center"/>
    </xf>
    <xf numFmtId="4" fontId="28" fillId="0" borderId="11" applyNumberFormat="0" applyProtection="0">
      <alignment horizontal="left" vertical="center" wrapText="1" indent="1"/>
    </xf>
    <xf numFmtId="0" fontId="21" fillId="0" borderId="0"/>
    <xf numFmtId="4" fontId="29" fillId="0" borderId="0" applyNumberFormat="0" applyProtection="0">
      <alignment horizontal="left" vertical="center" wrapText="1" indent="1"/>
    </xf>
    <xf numFmtId="4" fontId="26" fillId="17" borderId="11" applyNumberFormat="0" applyProtection="0">
      <alignment horizontal="right" vertical="center"/>
    </xf>
    <xf numFmtId="4" fontId="26" fillId="18" borderId="11" applyNumberFormat="0" applyProtection="0">
      <alignment horizontal="right" vertical="center"/>
    </xf>
    <xf numFmtId="4" fontId="26" fillId="19" borderId="11" applyNumberFormat="0" applyProtection="0">
      <alignment horizontal="right" vertical="center"/>
    </xf>
    <xf numFmtId="4" fontId="26" fillId="20" borderId="11" applyNumberFormat="0" applyProtection="0">
      <alignment horizontal="right" vertical="center"/>
    </xf>
    <xf numFmtId="4" fontId="26" fillId="21" borderId="11" applyNumberFormat="0" applyProtection="0">
      <alignment horizontal="right" vertical="center"/>
    </xf>
    <xf numFmtId="4" fontId="26" fillId="22" borderId="11" applyNumberFormat="0" applyProtection="0">
      <alignment horizontal="right" vertical="center"/>
    </xf>
    <xf numFmtId="4" fontId="26" fillId="23" borderId="11" applyNumberFormat="0" applyProtection="0">
      <alignment horizontal="right" vertical="center"/>
    </xf>
    <xf numFmtId="4" fontId="26" fillId="24" borderId="11" applyNumberFormat="0" applyProtection="0">
      <alignment horizontal="right" vertical="center"/>
    </xf>
    <xf numFmtId="4" fontId="26" fillId="25" borderId="11" applyNumberFormat="0" applyProtection="0">
      <alignment horizontal="right" vertical="center"/>
    </xf>
    <xf numFmtId="4" fontId="28" fillId="0" borderId="0" applyNumberFormat="0" applyProtection="0">
      <alignment horizontal="left" vertical="center" indent="1"/>
    </xf>
    <xf numFmtId="4" fontId="28" fillId="0" borderId="0" applyNumberFormat="0" applyProtection="0">
      <alignment horizontal="left" vertical="center" indent="1"/>
    </xf>
    <xf numFmtId="4" fontId="28" fillId="26" borderId="0" applyNumberFormat="0" applyProtection="0">
      <alignment horizontal="left" vertical="center" indent="1"/>
    </xf>
    <xf numFmtId="4" fontId="30" fillId="0" borderId="11" applyNumberFormat="0" applyProtection="0">
      <alignment horizontal="right" vertical="center"/>
    </xf>
    <xf numFmtId="4" fontId="31" fillId="0" borderId="0" applyNumberFormat="0" applyProtection="0">
      <alignment horizontal="left" vertical="center" wrapText="1" indent="1"/>
    </xf>
    <xf numFmtId="4" fontId="31" fillId="0" borderId="0" applyNumberFormat="0" applyProtection="0">
      <alignment horizontal="left" vertical="center" indent="1"/>
    </xf>
    <xf numFmtId="0" fontId="19" fillId="0" borderId="11"/>
    <xf numFmtId="0" fontId="19" fillId="0" borderId="11"/>
    <xf numFmtId="0" fontId="19" fillId="0" borderId="11"/>
    <xf numFmtId="0" fontId="19" fillId="0" borderId="11"/>
    <xf numFmtId="0" fontId="19" fillId="0" borderId="11"/>
    <xf numFmtId="0" fontId="19" fillId="0" borderId="11"/>
    <xf numFmtId="0" fontId="21" fillId="0" borderId="0"/>
    <xf numFmtId="4" fontId="26" fillId="27" borderId="11" applyNumberFormat="0" applyProtection="0">
      <alignment vertical="center"/>
    </xf>
    <xf numFmtId="4" fontId="32" fillId="27" borderId="11" applyNumberFormat="0" applyProtection="0">
      <alignment vertical="center"/>
    </xf>
    <xf numFmtId="4" fontId="28" fillId="0" borderId="11" applyNumberFormat="0" applyProtection="0">
      <alignment horizontal="left" vertical="center" indent="1"/>
    </xf>
    <xf numFmtId="0" fontId="21" fillId="0" borderId="0"/>
    <xf numFmtId="4" fontId="30" fillId="0" borderId="11" applyNumberFormat="0" applyProtection="0">
      <alignment horizontal="right" vertical="center"/>
    </xf>
    <xf numFmtId="4" fontId="29" fillId="0" borderId="11" applyNumberFormat="0" applyProtection="0">
      <alignment horizontal="right" vertical="center"/>
    </xf>
    <xf numFmtId="4" fontId="29" fillId="0" borderId="11" applyNumberFormat="0" applyProtection="0">
      <alignment horizontal="left" vertical="center" wrapText="1" indent="1"/>
    </xf>
    <xf numFmtId="0" fontId="21" fillId="0" borderId="0"/>
    <xf numFmtId="4" fontId="33" fillId="0" borderId="0" applyNumberFormat="0" applyProtection="0">
      <alignment horizontal="left" vertical="center"/>
    </xf>
    <xf numFmtId="4" fontId="34" fillId="0" borderId="11" applyNumberFormat="0" applyProtection="0">
      <alignment horizontal="right" vertical="center"/>
    </xf>
    <xf numFmtId="0" fontId="21" fillId="0" borderId="0">
      <alignment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1" fillId="0" borderId="0" applyFill="0" applyBorder="0" applyProtection="0">
      <protection locked="0"/>
    </xf>
    <xf numFmtId="49" fontId="21" fillId="0" borderId="0" applyFill="0" applyBorder="0" applyProtection="0">
      <alignment wrapText="1"/>
      <protection locked="0"/>
    </xf>
    <xf numFmtId="49" fontId="35" fillId="0" borderId="0" applyFill="0" applyBorder="0" applyProtection="0">
      <protection locked="0"/>
    </xf>
    <xf numFmtId="49" fontId="35" fillId="0" borderId="0" applyFill="0" applyBorder="0" applyProtection="0">
      <alignment wrapText="1"/>
      <protection locked="0"/>
    </xf>
    <xf numFmtId="49" fontId="36" fillId="0" borderId="0" applyFill="0" applyBorder="0" applyProtection="0">
      <protection locked="0"/>
    </xf>
    <xf numFmtId="49" fontId="36" fillId="0" borderId="0" applyFill="0" applyBorder="0" applyProtection="0">
      <alignment wrapText="1"/>
      <protection locked="0"/>
    </xf>
    <xf numFmtId="49" fontId="37" fillId="0" borderId="0" applyFill="0" applyBorder="0" applyProtection="0">
      <protection locked="0"/>
    </xf>
    <xf numFmtId="49" fontId="37" fillId="0" borderId="0" applyFill="0" applyBorder="0" applyProtection="0">
      <alignment wrapText="1"/>
      <protection locked="0"/>
    </xf>
    <xf numFmtId="49" fontId="38" fillId="0" borderId="0" applyFill="0" applyBorder="0" applyProtection="0">
      <protection locked="0"/>
    </xf>
    <xf numFmtId="49" fontId="38" fillId="0" borderId="0" applyFill="0" applyBorder="0" applyProtection="0">
      <alignment wrapText="1"/>
      <protection locked="0"/>
    </xf>
    <xf numFmtId="49" fontId="19" fillId="0" borderId="0" applyFill="0" applyBorder="0" applyProtection="0">
      <alignment horizontal="center" vertical="top" wrapText="1"/>
      <protection locked="0"/>
    </xf>
    <xf numFmtId="49" fontId="20" fillId="0" borderId="0" applyFill="0" applyBorder="0" applyProtection="0">
      <alignment horizontal="center" vertical="top" wrapText="1"/>
      <protection locked="0"/>
    </xf>
    <xf numFmtId="49" fontId="22" fillId="0" borderId="0" applyFill="0" applyBorder="0" applyProtection="0">
      <alignment horizontal="center" vertical="top" wrapText="1"/>
      <protection locked="0"/>
    </xf>
    <xf numFmtId="49" fontId="23" fillId="0" borderId="0" applyFill="0" applyBorder="0" applyProtection="0">
      <alignment horizontal="center" vertical="top" wrapText="1"/>
      <protection locked="0"/>
    </xf>
    <xf numFmtId="49" fontId="24" fillId="0" borderId="0" applyFill="0" applyBorder="0" applyProtection="0">
      <alignment horizontal="center" vertical="top" wrapText="1"/>
      <protection locked="0"/>
    </xf>
    <xf numFmtId="3" fontId="21" fillId="0" borderId="0" applyFill="0" applyBorder="0" applyProtection="0">
      <protection locked="0"/>
    </xf>
    <xf numFmtId="3" fontId="35" fillId="0" borderId="0" applyFill="0" applyBorder="0" applyProtection="0">
      <protection locked="0"/>
    </xf>
    <xf numFmtId="3" fontId="36" fillId="0" borderId="0" applyFill="0" applyBorder="0" applyProtection="0">
      <protection locked="0"/>
    </xf>
    <xf numFmtId="3" fontId="37" fillId="0" borderId="0" applyFill="0" applyBorder="0" applyProtection="0">
      <protection locked="0"/>
    </xf>
    <xf numFmtId="3" fontId="38" fillId="0" borderId="0" applyFill="0" applyBorder="0" applyProtection="0">
      <protection locked="0"/>
    </xf>
    <xf numFmtId="166" fontId="21" fillId="0" borderId="0" applyFill="0" applyBorder="0" applyProtection="0">
      <protection locked="0"/>
    </xf>
    <xf numFmtId="166" fontId="35" fillId="0" borderId="0" applyFill="0" applyBorder="0" applyProtection="0">
      <protection locked="0"/>
    </xf>
    <xf numFmtId="166" fontId="36" fillId="0" borderId="0" applyFill="0" applyBorder="0" applyProtection="0">
      <protection locked="0"/>
    </xf>
    <xf numFmtId="166" fontId="37" fillId="0" borderId="0" applyFill="0" applyBorder="0" applyProtection="0">
      <protection locked="0"/>
    </xf>
    <xf numFmtId="166" fontId="38" fillId="0" borderId="0" applyFill="0" applyBorder="0" applyProtection="0">
      <protection locked="0"/>
    </xf>
    <xf numFmtId="4" fontId="21" fillId="0" borderId="0" applyFill="0" applyBorder="0" applyProtection="0">
      <protection locked="0"/>
    </xf>
    <xf numFmtId="4" fontId="35" fillId="0" borderId="0" applyFill="0" applyBorder="0" applyProtection="0">
      <protection locked="0"/>
    </xf>
    <xf numFmtId="4" fontId="36" fillId="0" borderId="0" applyFill="0" applyBorder="0" applyProtection="0">
      <protection locked="0"/>
    </xf>
    <xf numFmtId="4" fontId="37" fillId="0" borderId="0" applyFill="0" applyBorder="0" applyProtection="0">
      <protection locked="0"/>
    </xf>
    <xf numFmtId="4" fontId="38" fillId="0" borderId="0" applyFill="0" applyBorder="0" applyProtection="0">
      <protection locked="0"/>
    </xf>
    <xf numFmtId="0" fontId="19" fillId="0" borderId="0" applyFont="0" applyFill="0" applyAlignment="0">
      <alignment horizontal="left" indent="2"/>
    </xf>
    <xf numFmtId="0" fontId="19" fillId="0" borderId="12" applyFont="0" applyFill="0" applyAlignment="0">
      <alignment horizontal="left" indent="2"/>
    </xf>
    <xf numFmtId="0" fontId="19" fillId="0" borderId="13" applyFont="0" applyFill="0" applyAlignment="0">
      <alignment horizontal="left" indent="2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2" fillId="39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39" borderId="0" applyNumberFormat="0" applyBorder="0" applyAlignment="0" applyProtection="0"/>
    <xf numFmtId="0" fontId="42" fillId="44" borderId="0" applyNumberFormat="0" applyBorder="0" applyAlignment="0" applyProtection="0"/>
    <xf numFmtId="0" fontId="42" fillId="31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3" fillId="30" borderId="0" applyNumberFormat="0" applyBorder="0" applyAlignment="0" applyProtection="0"/>
    <xf numFmtId="0" fontId="43" fillId="32" borderId="0" applyNumberFormat="0" applyBorder="0" applyAlignment="0" applyProtection="0"/>
    <xf numFmtId="0" fontId="43" fillId="34" borderId="0" applyNumberFormat="0" applyBorder="0" applyAlignment="0" applyProtection="0"/>
    <xf numFmtId="0" fontId="43" fillId="36" borderId="0" applyNumberFormat="0" applyBorder="0" applyAlignment="0" applyProtection="0"/>
    <xf numFmtId="0" fontId="43" fillId="38" borderId="0" applyNumberFormat="0" applyBorder="0" applyAlignment="0" applyProtection="0"/>
    <xf numFmtId="0" fontId="43" fillId="40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4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4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1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3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31" borderId="0" applyNumberFormat="0" applyBorder="0" applyAlignment="0" applyProtection="0"/>
    <xf numFmtId="0" fontId="41" fillId="33" borderId="0" applyNumberFormat="0" applyBorder="0" applyAlignment="0" applyProtection="0"/>
    <xf numFmtId="0" fontId="41" fillId="35" borderId="0" applyNumberFormat="0" applyBorder="0" applyAlignment="0" applyProtection="0"/>
    <xf numFmtId="0" fontId="41" fillId="37" borderId="0" applyNumberFormat="0" applyBorder="0" applyAlignment="0" applyProtection="0"/>
    <xf numFmtId="0" fontId="41" fillId="39" borderId="0" applyNumberFormat="0" applyBorder="0" applyAlignment="0" applyProtection="0"/>
    <xf numFmtId="0" fontId="41" fillId="41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2" fillId="39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39" borderId="0" applyNumberFormat="0" applyBorder="0" applyAlignment="0" applyProtection="0"/>
    <xf numFmtId="0" fontId="42" fillId="44" borderId="0" applyNumberFormat="0" applyBorder="0" applyAlignment="0" applyProtection="0"/>
    <xf numFmtId="0" fontId="42" fillId="31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3" fillId="47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36" borderId="0" applyNumberFormat="0" applyBorder="0" applyAlignment="0" applyProtection="0"/>
    <xf numFmtId="0" fontId="43" fillId="47" borderId="0" applyNumberFormat="0" applyBorder="0" applyAlignment="0" applyProtection="0"/>
    <xf numFmtId="0" fontId="43" fillId="52" borderId="0" applyNumberFormat="0" applyBorder="0" applyAlignment="0" applyProtection="0"/>
    <xf numFmtId="0" fontId="41" fillId="54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55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54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1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48" borderId="0" applyNumberFormat="0" applyBorder="0" applyAlignment="0" applyProtection="0"/>
    <xf numFmtId="0" fontId="41" fillId="43" borderId="0" applyNumberFormat="0" applyBorder="0" applyAlignment="0" applyProtection="0"/>
    <xf numFmtId="0" fontId="41" fillId="51" borderId="0" applyNumberFormat="0" applyBorder="0" applyAlignment="0" applyProtection="0"/>
    <xf numFmtId="0" fontId="41" fillId="37" borderId="0" applyNumberFormat="0" applyBorder="0" applyAlignment="0" applyProtection="0"/>
    <xf numFmtId="0" fontId="41" fillId="48" borderId="0" applyNumberFormat="0" applyBorder="0" applyAlignment="0" applyProtection="0"/>
    <xf numFmtId="0" fontId="41" fillId="53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4" fillId="57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58" borderId="0" applyNumberFormat="0" applyBorder="0" applyAlignment="0" applyProtection="0"/>
    <xf numFmtId="0" fontId="44" fillId="59" borderId="0" applyNumberFormat="0" applyBorder="0" applyAlignment="0" applyProtection="0"/>
    <xf numFmtId="0" fontId="44" fillId="60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61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58" borderId="0" applyNumberFormat="0" applyBorder="0" applyAlignment="0" applyProtection="0"/>
    <xf numFmtId="0" fontId="44" fillId="59" borderId="0" applyNumberFormat="0" applyBorder="0" applyAlignment="0" applyProtection="0"/>
    <xf numFmtId="0" fontId="44" fillId="60" borderId="0" applyNumberFormat="0" applyBorder="0" applyAlignment="0" applyProtection="0"/>
    <xf numFmtId="0" fontId="45" fillId="57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60" borderId="0" applyNumberFormat="0" applyBorder="0" applyAlignment="0" applyProtection="0"/>
    <xf numFmtId="0" fontId="42" fillId="61" borderId="0" applyNumberFormat="0" applyBorder="0" applyAlignment="0" applyProtection="0"/>
    <xf numFmtId="0" fontId="44" fillId="54" borderId="0" applyNumberFormat="0" applyBorder="0" applyAlignment="0" applyProtection="0"/>
    <xf numFmtId="0" fontId="42" fillId="43" borderId="0" applyNumberFormat="0" applyBorder="0" applyAlignment="0" applyProtection="0"/>
    <xf numFmtId="0" fontId="44" fillId="43" borderId="0" applyNumberFormat="0" applyBorder="0" applyAlignment="0" applyProtection="0"/>
    <xf numFmtId="0" fontId="42" fillId="51" borderId="0" applyNumberFormat="0" applyBorder="0" applyAlignment="0" applyProtection="0"/>
    <xf numFmtId="0" fontId="44" fillId="55" borderId="0" applyNumberFormat="0" applyBorder="0" applyAlignment="0" applyProtection="0"/>
    <xf numFmtId="0" fontId="42" fillId="62" borderId="0" applyNumberFormat="0" applyBorder="0" applyAlignment="0" applyProtection="0"/>
    <xf numFmtId="0" fontId="44" fillId="56" borderId="0" applyNumberFormat="0" applyBorder="0" applyAlignment="0" applyProtection="0"/>
    <xf numFmtId="0" fontId="42" fillId="63" borderId="0" applyNumberFormat="0" applyBorder="0" applyAlignment="0" applyProtection="0"/>
    <xf numFmtId="0" fontId="44" fillId="63" borderId="0" applyNumberFormat="0" applyBorder="0" applyAlignment="0" applyProtection="0"/>
    <xf numFmtId="0" fontId="42" fillId="64" borderId="0" applyNumberFormat="0" applyBorder="0" applyAlignment="0" applyProtection="0"/>
    <xf numFmtId="0" fontId="44" fillId="41" borderId="0" applyNumberFormat="0" applyBorder="0" applyAlignment="0" applyProtection="0"/>
    <xf numFmtId="0" fontId="44" fillId="61" borderId="0" applyNumberFormat="0" applyBorder="0" applyAlignment="0" applyProtection="0"/>
    <xf numFmtId="0" fontId="44" fillId="43" borderId="0" applyNumberFormat="0" applyBorder="0" applyAlignment="0" applyProtection="0"/>
    <xf numFmtId="0" fontId="44" fillId="51" borderId="0" applyNumberFormat="0" applyBorder="0" applyAlignment="0" applyProtection="0"/>
    <xf numFmtId="0" fontId="44" fillId="62" borderId="0" applyNumberFormat="0" applyBorder="0" applyAlignment="0" applyProtection="0"/>
    <xf numFmtId="0" fontId="44" fillId="63" borderId="0" applyNumberFormat="0" applyBorder="0" applyAlignment="0" applyProtection="0"/>
    <xf numFmtId="0" fontId="44" fillId="64" borderId="0" applyNumberFormat="0" applyBorder="0" applyAlignment="0" applyProtection="0"/>
    <xf numFmtId="0" fontId="44" fillId="57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58" borderId="0" applyNumberFormat="0" applyBorder="0" applyAlignment="0" applyProtection="0"/>
    <xf numFmtId="0" fontId="44" fillId="59" borderId="0" applyNumberFormat="0" applyBorder="0" applyAlignment="0" applyProtection="0"/>
    <xf numFmtId="0" fontId="44" fillId="60" borderId="0" applyNumberFormat="0" applyBorder="0" applyAlignment="0" applyProtection="0"/>
    <xf numFmtId="0" fontId="44" fillId="61" borderId="0" applyNumberFormat="0" applyBorder="0" applyAlignment="0" applyProtection="0"/>
    <xf numFmtId="0" fontId="44" fillId="43" borderId="0" applyNumberFormat="0" applyBorder="0" applyAlignment="0" applyProtection="0"/>
    <xf numFmtId="0" fontId="44" fillId="51" borderId="0" applyNumberFormat="0" applyBorder="0" applyAlignment="0" applyProtection="0"/>
    <xf numFmtId="0" fontId="44" fillId="62" borderId="0" applyNumberFormat="0" applyBorder="0" applyAlignment="0" applyProtection="0"/>
    <xf numFmtId="0" fontId="44" fillId="63" borderId="0" applyNumberFormat="0" applyBorder="0" applyAlignment="0" applyProtection="0"/>
    <xf numFmtId="0" fontId="44" fillId="64" borderId="0" applyNumberFormat="0" applyBorder="0" applyAlignment="0" applyProtection="0"/>
    <xf numFmtId="0" fontId="41" fillId="28" borderId="0" applyNumberFormat="0" applyBorder="0" applyAlignment="0" applyProtection="0"/>
    <xf numFmtId="0" fontId="41" fillId="65" borderId="0" applyNumberFormat="0" applyBorder="0" applyAlignment="0" applyProtection="0"/>
    <xf numFmtId="0" fontId="44" fillId="66" borderId="0" applyNumberFormat="0" applyBorder="0" applyAlignment="0" applyProtection="0"/>
    <xf numFmtId="0" fontId="46" fillId="9" borderId="0" applyNumberFormat="0" applyBorder="0" applyAlignment="0" applyProtection="0"/>
    <xf numFmtId="0" fontId="42" fillId="67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2" fillId="67" borderId="0" applyNumberFormat="0" applyBorder="0" applyAlignment="0" applyProtection="0"/>
    <xf numFmtId="0" fontId="46" fillId="9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6" fillId="9" borderId="0" applyNumberFormat="0" applyBorder="0" applyAlignment="0" applyProtection="0"/>
    <xf numFmtId="0" fontId="42" fillId="67" borderId="0" applyNumberFormat="0" applyBorder="0" applyAlignment="0" applyProtection="0"/>
    <xf numFmtId="0" fontId="46" fillId="9" borderId="0" applyNumberFormat="0" applyBorder="0" applyAlignment="0" applyProtection="0"/>
    <xf numFmtId="0" fontId="42" fillId="67" borderId="0" applyNumberFormat="0" applyBorder="0" applyAlignment="0" applyProtection="0"/>
    <xf numFmtId="0" fontId="46" fillId="9" borderId="0" applyNumberFormat="0" applyBorder="0" applyAlignment="0" applyProtection="0"/>
    <xf numFmtId="0" fontId="42" fillId="67" borderId="0" applyNumberFormat="0" applyBorder="0" applyAlignment="0" applyProtection="0"/>
    <xf numFmtId="0" fontId="46" fillId="9" borderId="0" applyNumberFormat="0" applyBorder="0" applyAlignment="0" applyProtection="0"/>
    <xf numFmtId="0" fontId="42" fillId="67" borderId="0" applyNumberFormat="0" applyBorder="0" applyAlignment="0" applyProtection="0"/>
    <xf numFmtId="0" fontId="41" fillId="68" borderId="0" applyNumberFormat="0" applyBorder="0" applyAlignment="0" applyProtection="0"/>
    <xf numFmtId="0" fontId="41" fillId="69" borderId="0" applyNumberFormat="0" applyBorder="0" applyAlignment="0" applyProtection="0"/>
    <xf numFmtId="0" fontId="44" fillId="70" borderId="0" applyNumberFormat="0" applyBorder="0" applyAlignment="0" applyProtection="0"/>
    <xf numFmtId="0" fontId="46" fillId="10" borderId="0" applyNumberFormat="0" applyBorder="0" applyAlignment="0" applyProtection="0"/>
    <xf numFmtId="0" fontId="42" fillId="71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2" fillId="71" borderId="0" applyNumberFormat="0" applyBorder="0" applyAlignment="0" applyProtection="0"/>
    <xf numFmtId="0" fontId="46" fillId="10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2" fillId="71" borderId="0" applyNumberFormat="0" applyBorder="0" applyAlignment="0" applyProtection="0"/>
    <xf numFmtId="0" fontId="46" fillId="10" borderId="0" applyNumberFormat="0" applyBorder="0" applyAlignment="0" applyProtection="0"/>
    <xf numFmtId="0" fontId="42" fillId="71" borderId="0" applyNumberFormat="0" applyBorder="0" applyAlignment="0" applyProtection="0"/>
    <xf numFmtId="0" fontId="46" fillId="10" borderId="0" applyNumberFormat="0" applyBorder="0" applyAlignment="0" applyProtection="0"/>
    <xf numFmtId="0" fontId="42" fillId="71" borderId="0" applyNumberFormat="0" applyBorder="0" applyAlignment="0" applyProtection="0"/>
    <xf numFmtId="0" fontId="46" fillId="10" borderId="0" applyNumberFormat="0" applyBorder="0" applyAlignment="0" applyProtection="0"/>
    <xf numFmtId="0" fontId="42" fillId="71" borderId="0" applyNumberFormat="0" applyBorder="0" applyAlignment="0" applyProtection="0"/>
    <xf numFmtId="0" fontId="46" fillId="10" borderId="0" applyNumberFormat="0" applyBorder="0" applyAlignment="0" applyProtection="0"/>
    <xf numFmtId="0" fontId="42" fillId="71" borderId="0" applyNumberFormat="0" applyBorder="0" applyAlignment="0" applyProtection="0"/>
    <xf numFmtId="0" fontId="41" fillId="72" borderId="0" applyNumberFormat="0" applyBorder="0" applyAlignment="0" applyProtection="0"/>
    <xf numFmtId="0" fontId="41" fillId="73" borderId="0" applyNumberFormat="0" applyBorder="0" applyAlignment="0" applyProtection="0"/>
    <xf numFmtId="0" fontId="44" fillId="74" borderId="0" applyNumberFormat="0" applyBorder="0" applyAlignment="0" applyProtection="0"/>
    <xf numFmtId="0" fontId="46" fillId="11" borderId="0" applyNumberFormat="0" applyBorder="0" applyAlignment="0" applyProtection="0"/>
    <xf numFmtId="0" fontId="42" fillId="55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2" fillId="55" borderId="0" applyNumberFormat="0" applyBorder="0" applyAlignment="0" applyProtection="0"/>
    <xf numFmtId="0" fontId="46" fillId="11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4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6" fillId="11" borderId="0" applyNumberFormat="0" applyBorder="0" applyAlignment="0" applyProtection="0"/>
    <xf numFmtId="0" fontId="42" fillId="55" borderId="0" applyNumberFormat="0" applyBorder="0" applyAlignment="0" applyProtection="0"/>
    <xf numFmtId="0" fontId="46" fillId="11" borderId="0" applyNumberFormat="0" applyBorder="0" applyAlignment="0" applyProtection="0"/>
    <xf numFmtId="0" fontId="42" fillId="55" borderId="0" applyNumberFormat="0" applyBorder="0" applyAlignment="0" applyProtection="0"/>
    <xf numFmtId="0" fontId="46" fillId="11" borderId="0" applyNumberFormat="0" applyBorder="0" applyAlignment="0" applyProtection="0"/>
    <xf numFmtId="0" fontId="42" fillId="55" borderId="0" applyNumberFormat="0" applyBorder="0" applyAlignment="0" applyProtection="0"/>
    <xf numFmtId="0" fontId="46" fillId="11" borderId="0" applyNumberFormat="0" applyBorder="0" applyAlignment="0" applyProtection="0"/>
    <xf numFmtId="0" fontId="42" fillId="55" borderId="0" applyNumberFormat="0" applyBorder="0" applyAlignment="0" applyProtection="0"/>
    <xf numFmtId="0" fontId="41" fillId="73" borderId="0" applyNumberFormat="0" applyBorder="0" applyAlignment="0" applyProtection="0"/>
    <xf numFmtId="0" fontId="41" fillId="74" borderId="0" applyNumberFormat="0" applyBorder="0" applyAlignment="0" applyProtection="0"/>
    <xf numFmtId="0" fontId="44" fillId="74" borderId="0" applyNumberFormat="0" applyBorder="0" applyAlignment="0" applyProtection="0"/>
    <xf numFmtId="0" fontId="46" fillId="12" borderId="0" applyNumberFormat="0" applyBorder="0" applyAlignment="0" applyProtection="0"/>
    <xf numFmtId="0" fontId="42" fillId="6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2" fillId="62" borderId="0" applyNumberFormat="0" applyBorder="0" applyAlignment="0" applyProtection="0"/>
    <xf numFmtId="0" fontId="46" fillId="1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6" fillId="12" borderId="0" applyNumberFormat="0" applyBorder="0" applyAlignment="0" applyProtection="0"/>
    <xf numFmtId="0" fontId="42" fillId="62" borderId="0" applyNumberFormat="0" applyBorder="0" applyAlignment="0" applyProtection="0"/>
    <xf numFmtId="0" fontId="46" fillId="12" borderId="0" applyNumberFormat="0" applyBorder="0" applyAlignment="0" applyProtection="0"/>
    <xf numFmtId="0" fontId="42" fillId="62" borderId="0" applyNumberFormat="0" applyBorder="0" applyAlignment="0" applyProtection="0"/>
    <xf numFmtId="0" fontId="46" fillId="12" borderId="0" applyNumberFormat="0" applyBorder="0" applyAlignment="0" applyProtection="0"/>
    <xf numFmtId="0" fontId="42" fillId="62" borderId="0" applyNumberFormat="0" applyBorder="0" applyAlignment="0" applyProtection="0"/>
    <xf numFmtId="0" fontId="46" fillId="12" borderId="0" applyNumberFormat="0" applyBorder="0" applyAlignment="0" applyProtection="0"/>
    <xf numFmtId="0" fontId="42" fillId="62" borderId="0" applyNumberFormat="0" applyBorder="0" applyAlignment="0" applyProtection="0"/>
    <xf numFmtId="0" fontId="41" fillId="28" borderId="0" applyNumberFormat="0" applyBorder="0" applyAlignment="0" applyProtection="0"/>
    <xf numFmtId="0" fontId="41" fillId="65" borderId="0" applyNumberFormat="0" applyBorder="0" applyAlignment="0" applyProtection="0"/>
    <xf numFmtId="0" fontId="44" fillId="65" borderId="0" applyNumberFormat="0" applyBorder="0" applyAlignment="0" applyProtection="0"/>
    <xf numFmtId="0" fontId="46" fillId="13" borderId="0" applyNumberFormat="0" applyBorder="0" applyAlignment="0" applyProtection="0"/>
    <xf numFmtId="0" fontId="42" fillId="6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2" fillId="63" borderId="0" applyNumberFormat="0" applyBorder="0" applyAlignment="0" applyProtection="0"/>
    <xf numFmtId="0" fontId="46" fillId="1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6" fillId="13" borderId="0" applyNumberFormat="0" applyBorder="0" applyAlignment="0" applyProtection="0"/>
    <xf numFmtId="0" fontId="42" fillId="63" borderId="0" applyNumberFormat="0" applyBorder="0" applyAlignment="0" applyProtection="0"/>
    <xf numFmtId="0" fontId="46" fillId="13" borderId="0" applyNumberFormat="0" applyBorder="0" applyAlignment="0" applyProtection="0"/>
    <xf numFmtId="0" fontId="42" fillId="63" borderId="0" applyNumberFormat="0" applyBorder="0" applyAlignment="0" applyProtection="0"/>
    <xf numFmtId="0" fontId="46" fillId="13" borderId="0" applyNumberFormat="0" applyBorder="0" applyAlignment="0" applyProtection="0"/>
    <xf numFmtId="0" fontId="42" fillId="63" borderId="0" applyNumberFormat="0" applyBorder="0" applyAlignment="0" applyProtection="0"/>
    <xf numFmtId="0" fontId="46" fillId="13" borderId="0" applyNumberFormat="0" applyBorder="0" applyAlignment="0" applyProtection="0"/>
    <xf numFmtId="0" fontId="42" fillId="63" borderId="0" applyNumberFormat="0" applyBorder="0" applyAlignment="0" applyProtection="0"/>
    <xf numFmtId="0" fontId="41" fillId="75" borderId="0" applyNumberFormat="0" applyBorder="0" applyAlignment="0" applyProtection="0"/>
    <xf numFmtId="0" fontId="41" fillId="69" borderId="0" applyNumberFormat="0" applyBorder="0" applyAlignment="0" applyProtection="0"/>
    <xf numFmtId="0" fontId="44" fillId="76" borderId="0" applyNumberFormat="0" applyBorder="0" applyAlignment="0" applyProtection="0"/>
    <xf numFmtId="0" fontId="46" fillId="14" borderId="0" applyNumberFormat="0" applyBorder="0" applyAlignment="0" applyProtection="0"/>
    <xf numFmtId="0" fontId="42" fillId="77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2" fillId="77" borderId="0" applyNumberFormat="0" applyBorder="0" applyAlignment="0" applyProtection="0"/>
    <xf numFmtId="0" fontId="46" fillId="14" borderId="0" applyNumberFormat="0" applyBorder="0" applyAlignment="0" applyProtection="0"/>
    <xf numFmtId="0" fontId="42" fillId="77" borderId="0" applyNumberFormat="0" applyBorder="0" applyAlignment="0" applyProtection="0"/>
    <xf numFmtId="0" fontId="42" fillId="77" borderId="0" applyNumberFormat="0" applyBorder="0" applyAlignment="0" applyProtection="0"/>
    <xf numFmtId="0" fontId="42" fillId="77" borderId="0" applyNumberFormat="0" applyBorder="0" applyAlignment="0" applyProtection="0"/>
    <xf numFmtId="0" fontId="42" fillId="77" borderId="0" applyNumberFormat="0" applyBorder="0" applyAlignment="0" applyProtection="0"/>
    <xf numFmtId="0" fontId="42" fillId="77" borderId="0" applyNumberFormat="0" applyBorder="0" applyAlignment="0" applyProtection="0"/>
    <xf numFmtId="0" fontId="42" fillId="77" borderId="0" applyNumberFormat="0" applyBorder="0" applyAlignment="0" applyProtection="0"/>
    <xf numFmtId="0" fontId="42" fillId="77" borderId="0" applyNumberFormat="0" applyBorder="0" applyAlignment="0" applyProtection="0"/>
    <xf numFmtId="0" fontId="42" fillId="77" borderId="0" applyNumberFormat="0" applyBorder="0" applyAlignment="0" applyProtection="0"/>
    <xf numFmtId="0" fontId="42" fillId="77" borderId="0" applyNumberFormat="0" applyBorder="0" applyAlignment="0" applyProtection="0"/>
    <xf numFmtId="0" fontId="42" fillId="77" borderId="0" applyNumberFormat="0" applyBorder="0" applyAlignment="0" applyProtection="0"/>
    <xf numFmtId="0" fontId="44" fillId="53" borderId="0" applyNumberFormat="0" applyBorder="0" applyAlignment="0" applyProtection="0"/>
    <xf numFmtId="0" fontId="42" fillId="77" borderId="0" applyNumberFormat="0" applyBorder="0" applyAlignment="0" applyProtection="0"/>
    <xf numFmtId="0" fontId="42" fillId="77" borderId="0" applyNumberFormat="0" applyBorder="0" applyAlignment="0" applyProtection="0"/>
    <xf numFmtId="0" fontId="46" fillId="14" borderId="0" applyNumberFormat="0" applyBorder="0" applyAlignment="0" applyProtection="0"/>
    <xf numFmtId="0" fontId="42" fillId="77" borderId="0" applyNumberFormat="0" applyBorder="0" applyAlignment="0" applyProtection="0"/>
    <xf numFmtId="0" fontId="46" fillId="14" borderId="0" applyNumberFormat="0" applyBorder="0" applyAlignment="0" applyProtection="0"/>
    <xf numFmtId="0" fontId="42" fillId="77" borderId="0" applyNumberFormat="0" applyBorder="0" applyAlignment="0" applyProtection="0"/>
    <xf numFmtId="0" fontId="46" fillId="14" borderId="0" applyNumberFormat="0" applyBorder="0" applyAlignment="0" applyProtection="0"/>
    <xf numFmtId="0" fontId="42" fillId="77" borderId="0" applyNumberFormat="0" applyBorder="0" applyAlignment="0" applyProtection="0"/>
    <xf numFmtId="0" fontId="46" fillId="14" borderId="0" applyNumberFormat="0" applyBorder="0" applyAlignment="0" applyProtection="0"/>
    <xf numFmtId="0" fontId="42" fillId="77" borderId="0" applyNumberFormat="0" applyBorder="0" applyAlignment="0" applyProtection="0"/>
    <xf numFmtId="0" fontId="44" fillId="78" borderId="0" applyNumberFormat="0" applyBorder="0" applyAlignment="0" applyProtection="0"/>
    <xf numFmtId="0" fontId="44" fillId="79" borderId="0" applyNumberFormat="0" applyBorder="0" applyAlignment="0" applyProtection="0"/>
    <xf numFmtId="0" fontId="44" fillId="80" borderId="0" applyNumberFormat="0" applyBorder="0" applyAlignment="0" applyProtection="0"/>
    <xf numFmtId="0" fontId="44" fillId="58" borderId="0" applyNumberFormat="0" applyBorder="0" applyAlignment="0" applyProtection="0"/>
    <xf numFmtId="0" fontId="44" fillId="59" borderId="0" applyNumberFormat="0" applyBorder="0" applyAlignment="0" applyProtection="0"/>
    <xf numFmtId="0" fontId="44" fillId="81" borderId="0" applyNumberFormat="0" applyBorder="0" applyAlignment="0" applyProtection="0"/>
    <xf numFmtId="0" fontId="47" fillId="82" borderId="0" applyNumberFormat="0" applyBorder="0" applyAlignment="0" applyProtection="0"/>
    <xf numFmtId="0" fontId="47" fillId="63" borderId="0" applyNumberFormat="0" applyBorder="0" applyAlignment="0" applyProtection="0"/>
    <xf numFmtId="0" fontId="47" fillId="83" borderId="0" applyNumberFormat="0" applyBorder="0" applyAlignment="0" applyProtection="0"/>
    <xf numFmtId="0" fontId="47" fillId="82" borderId="0" applyNumberFormat="0" applyBorder="0" applyAlignment="0" applyProtection="0"/>
    <xf numFmtId="0" fontId="47" fillId="84" borderId="0" applyNumberFormat="0" applyBorder="0" applyAlignment="0" applyProtection="0"/>
    <xf numFmtId="0" fontId="47" fillId="64" borderId="0" applyNumberFormat="0" applyBorder="0" applyAlignment="0" applyProtection="0"/>
    <xf numFmtId="0" fontId="48" fillId="85" borderId="17" applyNumberFormat="0" applyAlignment="0" applyProtection="0"/>
    <xf numFmtId="0" fontId="49" fillId="0" borderId="0" applyNumberFormat="0" applyFill="0" applyBorder="0" applyAlignment="0" applyProtection="0"/>
    <xf numFmtId="0" fontId="50" fillId="33" borderId="0" applyNumberFormat="0" applyBorder="0" applyAlignment="0" applyProtection="0"/>
    <xf numFmtId="0" fontId="51" fillId="37" borderId="0" applyNumberFormat="0" applyBorder="0" applyAlignment="0" applyProtection="0"/>
    <xf numFmtId="0" fontId="52" fillId="85" borderId="18" applyNumberFormat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5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86" borderId="22" applyNumberFormat="0" applyAlignment="0" applyProtection="0"/>
    <xf numFmtId="0" fontId="56" fillId="86" borderId="22" applyNumberFormat="0" applyAlignment="0" applyProtection="0"/>
    <xf numFmtId="0" fontId="57" fillId="56" borderId="22" applyNumberFormat="0" applyAlignment="0" applyProtection="0"/>
    <xf numFmtId="0" fontId="58" fillId="46" borderId="22" applyNumberFormat="0" applyAlignment="0" applyProtection="0"/>
    <xf numFmtId="0" fontId="56" fillId="56" borderId="22" applyNumberFormat="0" applyAlignment="0" applyProtection="0"/>
    <xf numFmtId="164" fontId="41" fillId="0" borderId="0" applyFont="0" applyFill="0" applyBorder="0" applyAlignment="0" applyProtection="0"/>
    <xf numFmtId="0" fontId="59" fillId="0" borderId="23" applyNumberFormat="0" applyFill="0" applyAlignment="0" applyProtection="0"/>
    <xf numFmtId="0" fontId="60" fillId="87" borderId="24" applyNumberFormat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48" fillId="54" borderId="24" applyNumberFormat="0" applyAlignment="0" applyProtection="0"/>
    <xf numFmtId="0" fontId="60" fillId="44" borderId="24" applyNumberFormat="0" applyAlignment="0" applyProtection="0"/>
    <xf numFmtId="0" fontId="44" fillId="78" borderId="0" applyNumberFormat="0" applyBorder="0" applyAlignment="0" applyProtection="0"/>
    <xf numFmtId="0" fontId="44" fillId="79" borderId="0" applyNumberFormat="0" applyBorder="0" applyAlignment="0" applyProtection="0"/>
    <xf numFmtId="0" fontId="44" fillId="80" borderId="0" applyNumberFormat="0" applyBorder="0" applyAlignment="0" applyProtection="0"/>
    <xf numFmtId="0" fontId="44" fillId="58" borderId="0" applyNumberFormat="0" applyBorder="0" applyAlignment="0" applyProtection="0"/>
    <xf numFmtId="0" fontId="44" fillId="59" borderId="0" applyNumberFormat="0" applyBorder="0" applyAlignment="0" applyProtection="0"/>
    <xf numFmtId="0" fontId="44" fillId="81" borderId="0" applyNumberFormat="0" applyBorder="0" applyAlignment="0" applyProtection="0"/>
    <xf numFmtId="0" fontId="41" fillId="45" borderId="25" applyNumberFormat="0" applyFont="0" applyAlignment="0" applyProtection="0"/>
    <xf numFmtId="0" fontId="44" fillId="67" borderId="0" applyNumberFormat="0" applyBorder="0" applyAlignment="0" applyProtection="0"/>
    <xf numFmtId="0" fontId="44" fillId="71" borderId="0" applyNumberFormat="0" applyBorder="0" applyAlignment="0" applyProtection="0"/>
    <xf numFmtId="0" fontId="44" fillId="55" borderId="0" applyNumberFormat="0" applyBorder="0" applyAlignment="0" applyProtection="0"/>
    <xf numFmtId="0" fontId="44" fillId="62" borderId="0" applyNumberFormat="0" applyBorder="0" applyAlignment="0" applyProtection="0"/>
    <xf numFmtId="0" fontId="44" fillId="63" borderId="0" applyNumberFormat="0" applyBorder="0" applyAlignment="0" applyProtection="0"/>
    <xf numFmtId="0" fontId="44" fillId="77" borderId="0" applyNumberFormat="0" applyBorder="0" applyAlignment="0" applyProtection="0"/>
    <xf numFmtId="0" fontId="61" fillId="34" borderId="0" applyNumberFormat="0" applyBorder="0" applyAlignment="0" applyProtection="0"/>
    <xf numFmtId="3" fontId="62" fillId="0" borderId="0" applyBorder="0">
      <alignment vertical="center"/>
      <protection locked="0"/>
    </xf>
    <xf numFmtId="167" fontId="21" fillId="0" borderId="0" applyFill="0" applyBorder="0" applyProtection="0">
      <alignment vertical="center"/>
    </xf>
    <xf numFmtId="168" fontId="21" fillId="0" borderId="0" applyFill="0" applyBorder="0" applyProtection="0">
      <alignment vertical="center"/>
    </xf>
    <xf numFmtId="169" fontId="21" fillId="0" borderId="0" applyFill="0" applyBorder="0" applyProtection="0">
      <alignment vertical="center"/>
    </xf>
    <xf numFmtId="170" fontId="21" fillId="0" borderId="0" applyFill="0" applyBorder="0" applyProtection="0">
      <alignment vertical="center"/>
    </xf>
    <xf numFmtId="0" fontId="63" fillId="31" borderId="18" applyNumberFormat="0" applyAlignment="0" applyProtection="0"/>
    <xf numFmtId="0" fontId="64" fillId="88" borderId="0" applyNumberFormat="0" applyBorder="0" applyAlignment="0" applyProtection="0"/>
    <xf numFmtId="0" fontId="64" fillId="89" borderId="0" applyNumberFormat="0" applyBorder="0" applyAlignment="0" applyProtection="0"/>
    <xf numFmtId="0" fontId="64" fillId="90" borderId="0" applyNumberFormat="0" applyBorder="0" applyAlignment="0" applyProtection="0"/>
    <xf numFmtId="0" fontId="21" fillId="38" borderId="0" applyBorder="0"/>
    <xf numFmtId="0" fontId="21" fillId="38" borderId="0" applyBorder="0"/>
    <xf numFmtId="0" fontId="21" fillId="91" borderId="26" applyBorder="0"/>
    <xf numFmtId="0" fontId="21" fillId="91" borderId="26" applyBorder="0"/>
    <xf numFmtId="0" fontId="21" fillId="91" borderId="26" applyBorder="0"/>
    <xf numFmtId="0" fontId="21" fillId="91" borderId="26" applyBorder="0"/>
    <xf numFmtId="0" fontId="21" fillId="91" borderId="26" applyBorder="0"/>
    <xf numFmtId="0" fontId="21" fillId="91" borderId="26" applyBorder="0"/>
    <xf numFmtId="0" fontId="21" fillId="91" borderId="26" applyBorder="0"/>
    <xf numFmtId="0" fontId="21" fillId="91" borderId="26" applyBorder="0"/>
    <xf numFmtId="0" fontId="65" fillId="40" borderId="22" applyNumberFormat="0" applyAlignment="0" applyProtection="0"/>
    <xf numFmtId="0" fontId="65" fillId="40" borderId="22" applyNumberFormat="0" applyAlignment="0" applyProtection="0"/>
    <xf numFmtId="0" fontId="48" fillId="0" borderId="27" applyNumberFormat="0" applyFill="0" applyAlignment="0" applyProtection="0"/>
    <xf numFmtId="0" fontId="66" fillId="0" borderId="0" applyNumberFormat="0" applyFill="0" applyBorder="0" applyAlignment="0" applyProtection="0"/>
    <xf numFmtId="171" fontId="21" fillId="0" borderId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7" fillId="35" borderId="0" applyNumberFormat="0" applyBorder="0" applyAlignment="0" applyProtection="0"/>
    <xf numFmtId="0" fontId="61" fillId="92" borderId="0" applyNumberFormat="0" applyBorder="0" applyAlignment="0" applyProtection="0"/>
    <xf numFmtId="0" fontId="70" fillId="44" borderId="0" applyNumberFormat="0" applyBorder="0" applyAlignment="0" applyProtection="0"/>
    <xf numFmtId="0" fontId="71" fillId="0" borderId="19" applyNumberFormat="0" applyFill="0" applyAlignment="0" applyProtection="0"/>
    <xf numFmtId="0" fontId="72" fillId="0" borderId="28" applyNumberFormat="0" applyFill="0" applyAlignment="0" applyProtection="0"/>
    <xf numFmtId="0" fontId="73" fillId="0" borderId="20" applyNumberFormat="0" applyFill="0" applyAlignment="0" applyProtection="0"/>
    <xf numFmtId="0" fontId="74" fillId="0" borderId="29" applyNumberFormat="0" applyFill="0" applyAlignment="0" applyProtection="0"/>
    <xf numFmtId="0" fontId="75" fillId="0" borderId="21" applyNumberFormat="0" applyFill="0" applyAlignment="0" applyProtection="0"/>
    <xf numFmtId="0" fontId="76" fillId="0" borderId="30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23" applyNumberFormat="0" applyFill="0" applyAlignment="0" applyProtection="0"/>
    <xf numFmtId="0" fontId="21" fillId="93" borderId="25" applyNumberForma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41" fillId="45" borderId="25" applyNumberFormat="0" applyFont="0" applyAlignment="0" applyProtection="0"/>
    <xf numFmtId="0" fontId="51" fillId="32" borderId="0" applyNumberFormat="0" applyBorder="0" applyAlignment="0" applyProtection="0"/>
    <xf numFmtId="0" fontId="61" fillId="34" borderId="0" applyNumberFormat="0" applyBorder="0" applyAlignment="0" applyProtection="0"/>
    <xf numFmtId="0" fontId="45" fillId="33" borderId="0" applyNumberFormat="0" applyBorder="0" applyAlignment="0" applyProtection="0"/>
    <xf numFmtId="0" fontId="78" fillId="41" borderId="22" applyNumberFormat="0" applyAlignment="0" applyProtection="0"/>
    <xf numFmtId="0" fontId="65" fillId="41" borderId="22" applyNumberFormat="0" applyAlignment="0" applyProtection="0"/>
    <xf numFmtId="0" fontId="51" fillId="32" borderId="0" applyNumberFormat="0" applyBorder="0" applyAlignment="0" applyProtection="0"/>
    <xf numFmtId="0" fontId="21" fillId="93" borderId="25" applyNumberFormat="0" applyAlignment="0" applyProtection="0"/>
    <xf numFmtId="0" fontId="45" fillId="78" borderId="0" applyNumberFormat="0" applyBorder="0" applyAlignment="0" applyProtection="0"/>
    <xf numFmtId="0" fontId="45" fillId="79" borderId="0" applyNumberFormat="0" applyBorder="0" applyAlignment="0" applyProtection="0"/>
    <xf numFmtId="0" fontId="45" fillId="80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81" borderId="0" applyNumberFormat="0" applyBorder="0" applyAlignment="0" applyProtection="0"/>
    <xf numFmtId="0" fontId="56" fillId="86" borderId="22" applyNumberFormat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23" applyNumberFormat="0" applyFill="0" applyAlignment="0" applyProtection="0"/>
    <xf numFmtId="0" fontId="81" fillId="0" borderId="31" applyNumberFormat="0" applyFill="0" applyAlignment="0" applyProtection="0"/>
    <xf numFmtId="0" fontId="59" fillId="0" borderId="23" applyNumberFormat="0" applyFill="0" applyAlignment="0" applyProtection="0"/>
    <xf numFmtId="41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173" fontId="3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1" fillId="0" borderId="0" applyFont="0" applyFill="0" applyBorder="0" applyAlignment="0" applyProtection="0"/>
    <xf numFmtId="174" fontId="21" fillId="0" borderId="0" applyFill="0" applyBorder="0" applyProtection="0">
      <alignment vertical="center"/>
    </xf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44" fontId="4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83" fillId="94" borderId="0" applyNumberFormat="0" applyBorder="0" applyAlignment="0" applyProtection="0"/>
    <xf numFmtId="0" fontId="83" fillId="95" borderId="0" applyNumberFormat="0" applyBorder="0" applyAlignment="0" applyProtection="0"/>
    <xf numFmtId="0" fontId="83" fillId="94" borderId="0" applyNumberFormat="0" applyBorder="0" applyAlignment="0" applyProtection="0"/>
    <xf numFmtId="0" fontId="83" fillId="94" borderId="0" applyNumberFormat="0" applyBorder="0" applyAlignment="0" applyProtection="0"/>
    <xf numFmtId="0" fontId="83" fillId="95" borderId="0" applyNumberFormat="0" applyBorder="0" applyAlignment="0" applyProtection="0"/>
    <xf numFmtId="0" fontId="21" fillId="0" borderId="0" applyFill="0" applyBorder="0" applyProtection="0">
      <alignment vertical="center"/>
    </xf>
    <xf numFmtId="178" fontId="84" fillId="0" borderId="0" applyBorder="0">
      <alignment horizontal="center" vertical="center" wrapText="1"/>
    </xf>
    <xf numFmtId="178" fontId="84" fillId="0" borderId="0" applyBorder="0">
      <alignment horizontal="center" vertical="center" wrapText="1"/>
    </xf>
    <xf numFmtId="178" fontId="84" fillId="0" borderId="16" applyBorder="0">
      <alignment horizontal="center" vertical="center" wrapText="1"/>
    </xf>
    <xf numFmtId="0" fontId="84" fillId="0" borderId="0" applyBorder="0">
      <alignment horizontal="center" vertical="center" wrapText="1"/>
    </xf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1" fillId="0" borderId="0"/>
    <xf numFmtId="0" fontId="41" fillId="0" borderId="0"/>
    <xf numFmtId="0" fontId="21" fillId="0" borderId="0"/>
    <xf numFmtId="0" fontId="43" fillId="0" borderId="0"/>
    <xf numFmtId="0" fontId="21" fillId="0" borderId="0"/>
    <xf numFmtId="0" fontId="4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96" borderId="0"/>
    <xf numFmtId="0" fontId="41" fillId="0" borderId="0"/>
    <xf numFmtId="0" fontId="21" fillId="45" borderId="25" applyNumberFormat="0" applyFont="0" applyAlignment="0" applyProtection="0"/>
    <xf numFmtId="0" fontId="21" fillId="45" borderId="25" applyNumberFormat="0" applyFont="0" applyAlignment="0" applyProtection="0"/>
    <xf numFmtId="0" fontId="21" fillId="45" borderId="25" applyNumberFormat="0" applyFont="0" applyAlignment="0" applyProtection="0"/>
    <xf numFmtId="0" fontId="21" fillId="45" borderId="25" applyNumberFormat="0" applyFont="0" applyAlignment="0" applyProtection="0"/>
    <xf numFmtId="0" fontId="21" fillId="45" borderId="25" applyNumberFormat="0" applyFont="0" applyAlignment="0" applyProtection="0"/>
    <xf numFmtId="0" fontId="21" fillId="45" borderId="25" applyNumberFormat="0" applyFont="0" applyAlignment="0" applyProtection="0"/>
    <xf numFmtId="0" fontId="21" fillId="45" borderId="25" applyNumberFormat="0" applyFont="0" applyAlignment="0" applyProtection="0"/>
    <xf numFmtId="0" fontId="21" fillId="45" borderId="25" applyNumberFormat="0" applyFont="0" applyAlignment="0" applyProtection="0"/>
    <xf numFmtId="0" fontId="21" fillId="45" borderId="25" applyNumberFormat="0" applyFont="0" applyAlignment="0" applyProtection="0"/>
    <xf numFmtId="0" fontId="21" fillId="45" borderId="25" applyNumberFormat="0" applyFont="0" applyAlignment="0" applyProtection="0"/>
    <xf numFmtId="0" fontId="21" fillId="45" borderId="22" applyNumberFormat="0" applyFont="0" applyAlignment="0" applyProtection="0"/>
    <xf numFmtId="0" fontId="86" fillId="0" borderId="26"/>
    <xf numFmtId="0" fontId="21" fillId="97" borderId="18" applyNumberFormat="0" applyFont="0" applyAlignment="0" applyProtection="0"/>
    <xf numFmtId="0" fontId="30" fillId="45" borderId="25" applyNumberFormat="0" applyFont="0" applyAlignment="0" applyProtection="0"/>
    <xf numFmtId="0" fontId="87" fillId="0" borderId="0" applyNumberFormat="0" applyFill="0" applyBorder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5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56" borderId="32" applyNumberFormat="0" applyAlignment="0" applyProtection="0"/>
    <xf numFmtId="0" fontId="89" fillId="46" borderId="32" applyNumberFormat="0" applyAlignment="0" applyProtection="0"/>
    <xf numFmtId="9" fontId="21" fillId="0" borderId="0" applyFont="0" applyFill="0" applyBorder="0" applyAlignment="0" applyProtection="0"/>
    <xf numFmtId="9" fontId="62" fillId="0" borderId="33">
      <alignment vertical="center"/>
    </xf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ill="0" applyBorder="0" applyAlignment="0" applyProtection="0"/>
    <xf numFmtId="179" fontId="21" fillId="0" borderId="0" applyFill="0" applyBorder="0" applyProtection="0">
      <alignment vertical="center"/>
    </xf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1" fillId="0" borderId="0" applyFont="0" applyFill="0" applyBorder="0" applyAlignment="0" applyProtection="0"/>
    <xf numFmtId="180" fontId="21" fillId="0" borderId="0" applyFill="0" applyBorder="0" applyProtection="0">
      <alignment vertical="center"/>
    </xf>
    <xf numFmtId="181" fontId="21" fillId="0" borderId="0" applyFill="0" applyBorder="0" applyProtection="0">
      <alignment vertical="center"/>
    </xf>
    <xf numFmtId="182" fontId="21" fillId="0" borderId="0" applyFill="0" applyBorder="0" applyProtection="0">
      <alignment vertical="center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15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0" fontId="90" fillId="0" borderId="34">
      <alignment horizontal="center"/>
    </xf>
    <xf numFmtId="0" fontId="90" fillId="0" borderId="34">
      <alignment horizontal="center"/>
    </xf>
    <xf numFmtId="0" fontId="90" fillId="0" borderId="34">
      <alignment horizontal="center"/>
    </xf>
    <xf numFmtId="3" fontId="82" fillId="0" borderId="0" applyFont="0" applyFill="0" applyBorder="0" applyAlignment="0" applyProtection="0"/>
    <xf numFmtId="3" fontId="82" fillId="0" borderId="0" applyFont="0" applyFill="0" applyBorder="0" applyAlignment="0" applyProtection="0"/>
    <xf numFmtId="0" fontId="82" fillId="98" borderId="0" applyNumberFormat="0" applyFont="0" applyBorder="0" applyAlignment="0" applyProtection="0"/>
    <xf numFmtId="0" fontId="82" fillId="98" borderId="0" applyNumberFormat="0" applyFont="0" applyBorder="0" applyAlignment="0" applyProtection="0"/>
    <xf numFmtId="0" fontId="38" fillId="93" borderId="0" applyNumberFormat="0" applyBorder="0">
      <alignment horizontal="right"/>
      <protection locked="0"/>
    </xf>
    <xf numFmtId="0" fontId="21" fillId="38" borderId="0" applyNumberFormat="0" applyBorder="0" applyAlignment="0"/>
    <xf numFmtId="0" fontId="21" fillId="91" borderId="0" applyNumberFormat="0" applyFont="0" applyBorder="0" applyAlignment="0"/>
    <xf numFmtId="0" fontId="21" fillId="91" borderId="0" applyNumberFormat="0" applyFont="0" applyBorder="0" applyAlignment="0"/>
    <xf numFmtId="0" fontId="21" fillId="91" borderId="0" applyNumberFormat="0" applyFont="0" applyBorder="0" applyAlignment="0"/>
    <xf numFmtId="0" fontId="21" fillId="91" borderId="0" applyNumberFormat="0" applyFont="0" applyBorder="0" applyAlignment="0"/>
    <xf numFmtId="0" fontId="21" fillId="91" borderId="0" applyNumberFormat="0" applyFont="0" applyBorder="0" applyAlignment="0"/>
    <xf numFmtId="0" fontId="21" fillId="91" borderId="0" applyNumberFormat="0" applyFont="0" applyBorder="0" applyAlignment="0"/>
    <xf numFmtId="0" fontId="21" fillId="91" borderId="0" applyNumberFormat="0" applyFont="0" applyBorder="0" applyAlignment="0"/>
    <xf numFmtId="0" fontId="21" fillId="91" borderId="0" applyNumberFormat="0" applyFont="0" applyBorder="0" applyAlignment="0"/>
    <xf numFmtId="0" fontId="21" fillId="38" borderId="0" applyNumberFormat="0" applyBorder="0">
      <alignment horizontal="center" vertical="center" wrapText="1"/>
    </xf>
    <xf numFmtId="0" fontId="21" fillId="27" borderId="0" applyNumberFormat="0" applyBorder="0">
      <alignment horizontal="center" vertical="center" wrapText="1"/>
    </xf>
    <xf numFmtId="0" fontId="21" fillId="27" borderId="0" applyNumberFormat="0" applyBorder="0">
      <alignment horizontal="center" vertical="center" wrapText="1"/>
    </xf>
    <xf numFmtId="0" fontId="21" fillId="27" borderId="0" applyNumberFormat="0" applyBorder="0">
      <alignment horizontal="center" vertical="center" wrapText="1"/>
    </xf>
    <xf numFmtId="0" fontId="21" fillId="27" borderId="0" applyNumberFormat="0" applyBorder="0">
      <alignment horizontal="center" vertical="center" wrapText="1"/>
    </xf>
    <xf numFmtId="0" fontId="21" fillId="27" borderId="0" applyNumberFormat="0" applyBorder="0">
      <alignment horizontal="center" vertical="center" wrapText="1"/>
    </xf>
    <xf numFmtId="0" fontId="21" fillId="27" borderId="0" applyNumberFormat="0" applyBorder="0">
      <alignment horizontal="center" vertical="center" wrapText="1"/>
    </xf>
    <xf numFmtId="0" fontId="21" fillId="27" borderId="0" applyNumberFormat="0" applyBorder="0">
      <alignment horizontal="center" vertical="center" wrapText="1"/>
    </xf>
    <xf numFmtId="0" fontId="21" fillId="27" borderId="0" applyNumberFormat="0" applyBorder="0">
      <alignment horizontal="center" vertical="center" wrapText="1"/>
    </xf>
    <xf numFmtId="0" fontId="38" fillId="38" borderId="0" applyNumberFormat="0" applyBorder="0" applyAlignment="0">
      <protection locked="0"/>
    </xf>
    <xf numFmtId="183" fontId="38" fillId="99" borderId="15" applyNumberFormat="0" applyBorder="0" applyAlignment="0">
      <alignment horizontal="right"/>
      <protection locked="0"/>
    </xf>
    <xf numFmtId="183" fontId="38" fillId="99" borderId="15" applyNumberFormat="0" applyBorder="0" applyAlignment="0">
      <alignment horizontal="right"/>
      <protection locked="0"/>
    </xf>
    <xf numFmtId="0" fontId="21" fillId="40" borderId="0" applyNumberFormat="0" applyBorder="0" applyAlignment="0"/>
    <xf numFmtId="0" fontId="21" fillId="22" borderId="0" applyNumberFormat="0" applyFont="0" applyBorder="0" applyAlignment="0"/>
    <xf numFmtId="0" fontId="21" fillId="22" borderId="0" applyNumberFormat="0" applyFont="0" applyBorder="0" applyAlignment="0"/>
    <xf numFmtId="0" fontId="21" fillId="22" borderId="0" applyNumberFormat="0" applyFont="0" applyBorder="0" applyAlignment="0"/>
    <xf numFmtId="0" fontId="21" fillId="22" borderId="0" applyNumberFormat="0" applyFont="0" applyBorder="0" applyAlignment="0"/>
    <xf numFmtId="0" fontId="21" fillId="22" borderId="0" applyNumberFormat="0" applyFont="0" applyBorder="0" applyAlignment="0"/>
    <xf numFmtId="0" fontId="21" fillId="22" borderId="0" applyNumberFormat="0" applyFont="0" applyBorder="0" applyAlignment="0"/>
    <xf numFmtId="0" fontId="21" fillId="22" borderId="0" applyNumberFormat="0" applyFont="0" applyBorder="0" applyAlignment="0"/>
    <xf numFmtId="0" fontId="21" fillId="22" borderId="0" applyNumberFormat="0" applyFont="0" applyBorder="0" applyAlignment="0"/>
    <xf numFmtId="0" fontId="91" fillId="0" borderId="0" applyFill="0" applyBorder="0">
      <alignment horizontal="center" vertical="center"/>
    </xf>
    <xf numFmtId="0" fontId="91" fillId="0" borderId="26" applyFill="0" applyBorder="0">
      <alignment horizontal="center" vertical="center"/>
    </xf>
    <xf numFmtId="0" fontId="92" fillId="0" borderId="0" applyNumberFormat="0" applyBorder="0" applyAlignment="0"/>
    <xf numFmtId="0" fontId="21" fillId="20" borderId="15">
      <alignment horizontal="center" wrapText="1"/>
    </xf>
    <xf numFmtId="0" fontId="21" fillId="20" borderId="15">
      <alignment horizontal="center" wrapText="1"/>
    </xf>
    <xf numFmtId="0" fontId="21" fillId="20" borderId="15">
      <alignment horizontal="center" wrapText="1"/>
    </xf>
    <xf numFmtId="0" fontId="21" fillId="20" borderId="15">
      <alignment horizontal="left"/>
    </xf>
    <xf numFmtId="0" fontId="21" fillId="20" borderId="15">
      <alignment horizontal="left"/>
    </xf>
    <xf numFmtId="0" fontId="21" fillId="20" borderId="15">
      <alignment horizontal="left"/>
    </xf>
    <xf numFmtId="3" fontId="21" fillId="99" borderId="15">
      <alignment horizontal="right"/>
      <protection locked="0"/>
    </xf>
    <xf numFmtId="3" fontId="21" fillId="99" borderId="15">
      <alignment horizontal="right"/>
      <protection locked="0"/>
    </xf>
    <xf numFmtId="3" fontId="21" fillId="99" borderId="15">
      <alignment horizontal="right"/>
      <protection locked="0"/>
    </xf>
    <xf numFmtId="184" fontId="21" fillId="99" borderId="15">
      <alignment horizontal="right"/>
      <protection locked="0"/>
    </xf>
    <xf numFmtId="0" fontId="21" fillId="0" borderId="0" applyNumberFormat="0" applyFont="0" applyBorder="0" applyAlignment="0"/>
    <xf numFmtId="0" fontId="38" fillId="100" borderId="0" applyNumberFormat="0" applyBorder="0">
      <alignment horizontal="right"/>
      <protection locked="0"/>
    </xf>
    <xf numFmtId="3" fontId="93" fillId="101" borderId="15" applyBorder="0"/>
    <xf numFmtId="0" fontId="21" fillId="91" borderId="0" applyBorder="0"/>
    <xf numFmtId="0" fontId="37" fillId="102" borderId="0" applyNumberFormat="0" applyFont="0" applyBorder="0" applyAlignment="0" applyProtection="0">
      <protection locked="0"/>
    </xf>
    <xf numFmtId="0" fontId="21" fillId="20" borderId="15" applyNumberFormat="0" applyFont="0" applyBorder="0" applyAlignment="0">
      <alignment horizontal="center" wrapText="1"/>
    </xf>
    <xf numFmtId="3" fontId="38" fillId="27" borderId="26" applyNumberFormat="0" applyBorder="0" applyAlignment="0">
      <alignment vertical="center"/>
      <protection locked="0"/>
    </xf>
    <xf numFmtId="0" fontId="19" fillId="20" borderId="0" applyNumberFormat="0" applyFont="0" applyFill="0" applyBorder="0" applyAlignment="0"/>
    <xf numFmtId="0" fontId="37" fillId="22" borderId="0" applyNumberFormat="0" applyFont="0" applyBorder="0" applyAlignment="0"/>
    <xf numFmtId="3" fontId="94" fillId="103" borderId="15" applyNumberFormat="0" applyBorder="0">
      <alignment horizontal="right" vertical="center" wrapText="1" indent="1"/>
    </xf>
    <xf numFmtId="0" fontId="92" fillId="0" borderId="0" applyNumberFormat="0" applyBorder="0" applyAlignment="0"/>
    <xf numFmtId="0" fontId="36" fillId="101" borderId="35" applyNumberFormat="0" applyFont="0" applyBorder="0" applyAlignment="0"/>
    <xf numFmtId="0" fontId="95" fillId="0" borderId="0" applyFill="0" applyBorder="0">
      <alignment horizontal="center" vertical="center"/>
    </xf>
    <xf numFmtId="0" fontId="96" fillId="32" borderId="0" applyNumberFormat="0" applyBorder="0" applyAlignment="0" applyProtection="0"/>
    <xf numFmtId="0" fontId="87" fillId="56" borderId="32" applyNumberFormat="0" applyAlignment="0" applyProtection="0"/>
    <xf numFmtId="4" fontId="28" fillId="16" borderId="11" applyNumberFormat="0" applyProtection="0">
      <alignment vertical="center"/>
    </xf>
    <xf numFmtId="4" fontId="28" fillId="16" borderId="11" applyNumberFormat="0" applyProtection="0">
      <alignment vertical="center"/>
    </xf>
    <xf numFmtId="4" fontId="97" fillId="104" borderId="11" applyNumberFormat="0" applyProtection="0">
      <alignment vertical="center"/>
    </xf>
    <xf numFmtId="4" fontId="28" fillId="0" borderId="11" applyNumberFormat="0" applyProtection="0">
      <alignment vertical="center"/>
    </xf>
    <xf numFmtId="4" fontId="27" fillId="16" borderId="11" applyNumberFormat="0" applyProtection="0">
      <alignment vertical="center"/>
    </xf>
    <xf numFmtId="4" fontId="27" fillId="16" borderId="11" applyNumberFormat="0" applyProtection="0">
      <alignment vertical="center"/>
    </xf>
    <xf numFmtId="4" fontId="27" fillId="16" borderId="11" applyNumberFormat="0" applyProtection="0">
      <alignment vertical="center"/>
    </xf>
    <xf numFmtId="4" fontId="98" fillId="16" borderId="11" applyNumberFormat="0" applyProtection="0">
      <alignment vertical="center"/>
    </xf>
    <xf numFmtId="4" fontId="26" fillId="16" borderId="11" applyNumberFormat="0" applyProtection="0">
      <alignment horizontal="left" vertical="center" wrapText="1" indent="1"/>
    </xf>
    <xf numFmtId="4" fontId="26" fillId="16" borderId="11" applyNumberFormat="0" applyProtection="0">
      <alignment horizontal="left" vertical="center" indent="1"/>
    </xf>
    <xf numFmtId="4" fontId="26" fillId="16" borderId="11" applyNumberFormat="0" applyProtection="0">
      <alignment horizontal="left" vertical="center" indent="1"/>
    </xf>
    <xf numFmtId="4" fontId="99" fillId="104" borderId="11" applyNumberFormat="0" applyProtection="0">
      <alignment horizontal="left" vertical="center" indent="1"/>
    </xf>
    <xf numFmtId="4" fontId="26" fillId="0" borderId="11" applyNumberFormat="0" applyProtection="0">
      <alignment horizontal="left" vertical="center" indent="1"/>
    </xf>
    <xf numFmtId="4" fontId="26" fillId="26" borderId="0" applyNumberFormat="0" applyProtection="0">
      <alignment horizontal="left" vertical="center" indent="1"/>
    </xf>
    <xf numFmtId="4" fontId="26" fillId="26" borderId="0" applyNumberFormat="0" applyProtection="0">
      <alignment horizontal="left" vertical="center" indent="1"/>
    </xf>
    <xf numFmtId="4" fontId="30" fillId="0" borderId="0" applyNumberFormat="0" applyProtection="0">
      <alignment horizontal="left" vertical="center" indent="1"/>
    </xf>
    <xf numFmtId="4" fontId="26" fillId="17" borderId="11" applyNumberFormat="0" applyProtection="0">
      <alignment horizontal="right" vertical="center"/>
    </xf>
    <xf numFmtId="4" fontId="26" fillId="17" borderId="11" applyNumberFormat="0" applyProtection="0">
      <alignment horizontal="right" vertical="center"/>
    </xf>
    <xf numFmtId="4" fontId="30" fillId="33" borderId="11" applyNumberFormat="0" applyProtection="0">
      <alignment horizontal="right" vertical="center"/>
    </xf>
    <xf numFmtId="4" fontId="26" fillId="17" borderId="11" applyNumberFormat="0" applyProtection="0">
      <alignment horizontal="right" vertical="center"/>
    </xf>
    <xf numFmtId="4" fontId="26" fillId="17" borderId="11" applyNumberFormat="0" applyProtection="0">
      <alignment horizontal="right" vertical="center"/>
    </xf>
    <xf numFmtId="4" fontId="30" fillId="33" borderId="11" applyNumberFormat="0" applyProtection="0">
      <alignment horizontal="right" vertical="center"/>
    </xf>
    <xf numFmtId="4" fontId="26" fillId="18" borderId="11" applyNumberFormat="0" applyProtection="0">
      <alignment horizontal="right" vertical="center"/>
    </xf>
    <xf numFmtId="4" fontId="26" fillId="18" borderId="11" applyNumberFormat="0" applyProtection="0">
      <alignment horizontal="right" vertical="center"/>
    </xf>
    <xf numFmtId="4" fontId="30" fillId="43" borderId="11" applyNumberFormat="0" applyProtection="0">
      <alignment horizontal="right" vertical="center"/>
    </xf>
    <xf numFmtId="4" fontId="26" fillId="18" borderId="11" applyNumberFormat="0" applyProtection="0">
      <alignment horizontal="right" vertical="center"/>
    </xf>
    <xf numFmtId="4" fontId="26" fillId="18" borderId="11" applyNumberFormat="0" applyProtection="0">
      <alignment horizontal="right" vertical="center"/>
    </xf>
    <xf numFmtId="4" fontId="30" fillId="43" borderId="11" applyNumberFormat="0" applyProtection="0">
      <alignment horizontal="right" vertical="center"/>
    </xf>
    <xf numFmtId="4" fontId="26" fillId="19" borderId="11" applyNumberFormat="0" applyProtection="0">
      <alignment horizontal="right" vertical="center"/>
    </xf>
    <xf numFmtId="4" fontId="26" fillId="19" borderId="11" applyNumberFormat="0" applyProtection="0">
      <alignment horizontal="right" vertical="center"/>
    </xf>
    <xf numFmtId="4" fontId="30" fillId="71" borderId="11" applyNumberFormat="0" applyProtection="0">
      <alignment horizontal="right" vertical="center"/>
    </xf>
    <xf numFmtId="4" fontId="26" fillId="19" borderId="11" applyNumberFormat="0" applyProtection="0">
      <alignment horizontal="right" vertical="center"/>
    </xf>
    <xf numFmtId="4" fontId="26" fillId="19" borderId="11" applyNumberFormat="0" applyProtection="0">
      <alignment horizontal="right" vertical="center"/>
    </xf>
    <xf numFmtId="4" fontId="30" fillId="71" borderId="11" applyNumberFormat="0" applyProtection="0">
      <alignment horizontal="right" vertical="center"/>
    </xf>
    <xf numFmtId="4" fontId="26" fillId="20" borderId="11" applyNumberFormat="0" applyProtection="0">
      <alignment horizontal="right" vertical="center"/>
    </xf>
    <xf numFmtId="4" fontId="26" fillId="20" borderId="11" applyNumberFormat="0" applyProtection="0">
      <alignment horizontal="right" vertical="center"/>
    </xf>
    <xf numFmtId="4" fontId="30" fillId="53" borderId="11" applyNumberFormat="0" applyProtection="0">
      <alignment horizontal="right" vertical="center"/>
    </xf>
    <xf numFmtId="4" fontId="26" fillId="20" borderId="11" applyNumberFormat="0" applyProtection="0">
      <alignment horizontal="right" vertical="center"/>
    </xf>
    <xf numFmtId="4" fontId="26" fillId="20" borderId="11" applyNumberFormat="0" applyProtection="0">
      <alignment horizontal="right" vertical="center"/>
    </xf>
    <xf numFmtId="4" fontId="30" fillId="53" borderId="11" applyNumberFormat="0" applyProtection="0">
      <alignment horizontal="right" vertical="center"/>
    </xf>
    <xf numFmtId="4" fontId="26" fillId="21" borderId="11" applyNumberFormat="0" applyProtection="0">
      <alignment horizontal="right" vertical="center"/>
    </xf>
    <xf numFmtId="4" fontId="26" fillId="21" borderId="11" applyNumberFormat="0" applyProtection="0">
      <alignment horizontal="right" vertical="center"/>
    </xf>
    <xf numFmtId="4" fontId="30" fillId="64" borderId="11" applyNumberFormat="0" applyProtection="0">
      <alignment horizontal="right" vertical="center"/>
    </xf>
    <xf numFmtId="4" fontId="26" fillId="21" borderId="11" applyNumberFormat="0" applyProtection="0">
      <alignment horizontal="right" vertical="center"/>
    </xf>
    <xf numFmtId="4" fontId="26" fillId="21" borderId="11" applyNumberFormat="0" applyProtection="0">
      <alignment horizontal="right" vertical="center"/>
    </xf>
    <xf numFmtId="4" fontId="30" fillId="64" borderId="11" applyNumberFormat="0" applyProtection="0">
      <alignment horizontal="right" vertical="center"/>
    </xf>
    <xf numFmtId="4" fontId="26" fillId="22" borderId="11" applyNumberFormat="0" applyProtection="0">
      <alignment horizontal="right" vertical="center"/>
    </xf>
    <xf numFmtId="4" fontId="26" fillId="22" borderId="11" applyNumberFormat="0" applyProtection="0">
      <alignment horizontal="right" vertical="center"/>
    </xf>
    <xf numFmtId="4" fontId="30" fillId="77" borderId="11" applyNumberFormat="0" applyProtection="0">
      <alignment horizontal="right" vertical="center"/>
    </xf>
    <xf numFmtId="4" fontId="26" fillId="22" borderId="11" applyNumberFormat="0" applyProtection="0">
      <alignment horizontal="right" vertical="center"/>
    </xf>
    <xf numFmtId="4" fontId="26" fillId="22" borderId="11" applyNumberFormat="0" applyProtection="0">
      <alignment horizontal="right" vertical="center"/>
    </xf>
    <xf numFmtId="4" fontId="30" fillId="77" borderId="11" applyNumberFormat="0" applyProtection="0">
      <alignment horizontal="right" vertical="center"/>
    </xf>
    <xf numFmtId="4" fontId="26" fillId="23" borderId="11" applyNumberFormat="0" applyProtection="0">
      <alignment horizontal="right" vertical="center"/>
    </xf>
    <xf numFmtId="4" fontId="26" fillId="23" borderId="11" applyNumberFormat="0" applyProtection="0">
      <alignment horizontal="right" vertical="center"/>
    </xf>
    <xf numFmtId="4" fontId="30" fillId="55" borderId="11" applyNumberFormat="0" applyProtection="0">
      <alignment horizontal="right" vertical="center"/>
    </xf>
    <xf numFmtId="4" fontId="26" fillId="23" borderId="11" applyNumberFormat="0" applyProtection="0">
      <alignment horizontal="right" vertical="center"/>
    </xf>
    <xf numFmtId="4" fontId="26" fillId="23" borderId="11" applyNumberFormat="0" applyProtection="0">
      <alignment horizontal="right" vertical="center"/>
    </xf>
    <xf numFmtId="4" fontId="30" fillId="55" borderId="11" applyNumberFormat="0" applyProtection="0">
      <alignment horizontal="right" vertical="center"/>
    </xf>
    <xf numFmtId="4" fontId="26" fillId="24" borderId="11" applyNumberFormat="0" applyProtection="0">
      <alignment horizontal="right" vertical="center"/>
    </xf>
    <xf numFmtId="4" fontId="26" fillId="24" borderId="11" applyNumberFormat="0" applyProtection="0">
      <alignment horizontal="right" vertical="center"/>
    </xf>
    <xf numFmtId="4" fontId="30" fillId="92" borderId="11" applyNumberFormat="0" applyProtection="0">
      <alignment horizontal="right" vertical="center"/>
    </xf>
    <xf numFmtId="4" fontId="26" fillId="24" borderId="11" applyNumberFormat="0" applyProtection="0">
      <alignment horizontal="right" vertical="center"/>
    </xf>
    <xf numFmtId="4" fontId="26" fillId="24" borderId="11" applyNumberFormat="0" applyProtection="0">
      <alignment horizontal="right" vertical="center"/>
    </xf>
    <xf numFmtId="4" fontId="30" fillId="92" borderId="11" applyNumberFormat="0" applyProtection="0">
      <alignment horizontal="right" vertical="center"/>
    </xf>
    <xf numFmtId="4" fontId="26" fillId="25" borderId="11" applyNumberFormat="0" applyProtection="0">
      <alignment horizontal="right" vertical="center"/>
    </xf>
    <xf numFmtId="4" fontId="26" fillId="25" borderId="11" applyNumberFormat="0" applyProtection="0">
      <alignment horizontal="right" vertical="center"/>
    </xf>
    <xf numFmtId="4" fontId="30" fillId="51" borderId="11" applyNumberFormat="0" applyProtection="0">
      <alignment horizontal="right" vertical="center"/>
    </xf>
    <xf numFmtId="4" fontId="26" fillId="25" borderId="11" applyNumberFormat="0" applyProtection="0">
      <alignment horizontal="right" vertical="center"/>
    </xf>
    <xf numFmtId="4" fontId="26" fillId="25" borderId="11" applyNumberFormat="0" applyProtection="0">
      <alignment horizontal="right" vertical="center"/>
    </xf>
    <xf numFmtId="4" fontId="30" fillId="51" borderId="11" applyNumberFormat="0" applyProtection="0">
      <alignment horizontal="right" vertical="center"/>
    </xf>
    <xf numFmtId="4" fontId="28" fillId="0" borderId="0" applyNumberFormat="0" applyProtection="0">
      <alignment horizontal="left" vertical="center" indent="1"/>
    </xf>
    <xf numFmtId="4" fontId="28" fillId="105" borderId="36" applyNumberFormat="0" applyProtection="0">
      <alignment horizontal="left" vertical="center" indent="1"/>
    </xf>
    <xf numFmtId="4" fontId="28" fillId="105" borderId="36" applyNumberFormat="0" applyProtection="0">
      <alignment horizontal="left" vertical="center" indent="1"/>
    </xf>
    <xf numFmtId="4" fontId="29" fillId="0" borderId="0" applyNumberFormat="0" applyProtection="0">
      <alignment horizontal="left" vertical="center" indent="1"/>
    </xf>
    <xf numFmtId="4" fontId="29" fillId="0" borderId="0" applyNumberFormat="0" applyProtection="0">
      <alignment horizontal="left" vertical="center" wrapText="1" indent="1"/>
    </xf>
    <xf numFmtId="4" fontId="28" fillId="0" borderId="0" applyNumberFormat="0" applyProtection="0">
      <alignment horizontal="left" vertical="center" indent="1"/>
    </xf>
    <xf numFmtId="4" fontId="28" fillId="106" borderId="0" applyNumberFormat="0" applyProtection="0">
      <alignment horizontal="left" vertical="center" indent="1"/>
    </xf>
    <xf numFmtId="4" fontId="28" fillId="106" borderId="0" applyNumberFormat="0" applyProtection="0">
      <alignment horizontal="left" vertical="center" indent="1"/>
    </xf>
    <xf numFmtId="4" fontId="28" fillId="0" borderId="0" applyNumberFormat="0" applyProtection="0">
      <alignment horizontal="left" vertical="center" indent="1"/>
    </xf>
    <xf numFmtId="4" fontId="28" fillId="0" borderId="0" applyNumberFormat="0" applyProtection="0">
      <alignment horizontal="left" vertical="center" indent="1"/>
    </xf>
    <xf numFmtId="4" fontId="28" fillId="0" borderId="0" applyNumberFormat="0" applyProtection="0">
      <alignment horizontal="left" vertical="center" indent="1"/>
    </xf>
    <xf numFmtId="4" fontId="28" fillId="0" borderId="0" applyNumberFormat="0" applyProtection="0">
      <alignment horizontal="left" vertical="center" indent="1"/>
    </xf>
    <xf numFmtId="4" fontId="28" fillId="26" borderId="0" applyNumberFormat="0" applyProtection="0">
      <alignment horizontal="left" vertical="center" indent="1"/>
    </xf>
    <xf numFmtId="4" fontId="28" fillId="26" borderId="0" applyNumberFormat="0" applyProtection="0">
      <alignment horizontal="left" vertical="center" indent="1"/>
    </xf>
    <xf numFmtId="4" fontId="28" fillId="26" borderId="0" applyNumberFormat="0" applyProtection="0">
      <alignment horizontal="left" vertical="center" indent="1"/>
    </xf>
    <xf numFmtId="4" fontId="28" fillId="26" borderId="0" applyNumberFormat="0" applyProtection="0">
      <alignment horizontal="left" vertical="center" indent="1"/>
    </xf>
    <xf numFmtId="4" fontId="28" fillId="26" borderId="0" applyNumberFormat="0" applyProtection="0">
      <alignment horizontal="left" vertical="center" indent="1"/>
    </xf>
    <xf numFmtId="4" fontId="26" fillId="106" borderId="11" applyNumberFormat="0" applyProtection="0">
      <alignment horizontal="right" vertical="center"/>
    </xf>
    <xf numFmtId="4" fontId="26" fillId="106" borderId="11" applyNumberFormat="0" applyProtection="0">
      <alignment horizontal="right" vertical="center"/>
    </xf>
    <xf numFmtId="4" fontId="30" fillId="0" borderId="11" applyNumberFormat="0" applyProtection="0">
      <alignment horizontal="right" vertical="center"/>
    </xf>
    <xf numFmtId="4" fontId="30" fillId="106" borderId="0" applyNumberFormat="0" applyProtection="0">
      <alignment horizontal="left" vertical="center" indent="1"/>
    </xf>
    <xf numFmtId="4" fontId="30" fillId="106" borderId="0" applyNumberFormat="0" applyProtection="0">
      <alignment horizontal="left" vertical="center" indent="1"/>
    </xf>
    <xf numFmtId="4" fontId="30" fillId="26" borderId="0" applyNumberFormat="0" applyProtection="0">
      <alignment horizontal="left" vertical="center" indent="1"/>
    </xf>
    <xf numFmtId="4" fontId="30" fillId="26" borderId="0" applyNumberFormat="0" applyProtection="0">
      <alignment horizontal="left" vertical="center" indent="1"/>
    </xf>
    <xf numFmtId="4" fontId="31" fillId="0" borderId="0" applyNumberFormat="0" applyProtection="0">
      <alignment horizontal="left" vertical="center" wrapText="1" indent="1"/>
    </xf>
    <xf numFmtId="0" fontId="21" fillId="0" borderId="11" applyNumberFormat="0" applyProtection="0">
      <alignment horizontal="left" vertical="center" indent="1"/>
    </xf>
    <xf numFmtId="0" fontId="21" fillId="26" borderId="11" applyNumberFormat="0" applyProtection="0">
      <alignment horizontal="left" vertical="center" indent="1"/>
    </xf>
    <xf numFmtId="0" fontId="21" fillId="26" borderId="11" applyNumberFormat="0" applyProtection="0">
      <alignment horizontal="left" vertical="center" indent="1"/>
    </xf>
    <xf numFmtId="0" fontId="21" fillId="26" borderId="11" applyNumberFormat="0" applyProtection="0">
      <alignment horizontal="left" vertical="center" indent="1"/>
    </xf>
    <xf numFmtId="0" fontId="21" fillId="26" borderId="11" applyNumberFormat="0" applyProtection="0">
      <alignment horizontal="left" vertical="center" indent="1"/>
    </xf>
    <xf numFmtId="0" fontId="21" fillId="0" borderId="11" applyNumberFormat="0" applyProtection="0">
      <alignment horizontal="left" vertical="center" indent="1"/>
    </xf>
    <xf numFmtId="0" fontId="21" fillId="0" borderId="11" applyNumberFormat="0" applyProtection="0">
      <alignment horizontal="left" vertical="center" indent="1"/>
    </xf>
    <xf numFmtId="0" fontId="21" fillId="26" borderId="11" applyNumberFormat="0" applyProtection="0">
      <alignment horizontal="left" vertical="center" indent="1"/>
    </xf>
    <xf numFmtId="0" fontId="21" fillId="0" borderId="11" applyNumberFormat="0" applyProtection="0">
      <alignment horizontal="left" vertical="top" indent="1"/>
    </xf>
    <xf numFmtId="0" fontId="21" fillId="26" borderId="11" applyNumberFormat="0" applyProtection="0">
      <alignment horizontal="left" vertical="top" indent="1"/>
    </xf>
    <xf numFmtId="0" fontId="21" fillId="26" borderId="11" applyNumberFormat="0" applyProtection="0">
      <alignment horizontal="left" vertical="top" indent="1"/>
    </xf>
    <xf numFmtId="0" fontId="21" fillId="26" borderId="11" applyNumberFormat="0" applyProtection="0">
      <alignment horizontal="left" vertical="top" indent="1"/>
    </xf>
    <xf numFmtId="0" fontId="21" fillId="26" borderId="11" applyNumberFormat="0" applyProtection="0">
      <alignment horizontal="left" vertical="top" indent="1"/>
    </xf>
    <xf numFmtId="0" fontId="21" fillId="0" borderId="11" applyNumberFormat="0" applyProtection="0">
      <alignment horizontal="left" vertical="top" indent="1"/>
    </xf>
    <xf numFmtId="0" fontId="21" fillId="0" borderId="11" applyNumberFormat="0" applyProtection="0">
      <alignment horizontal="left" vertical="top" indent="1"/>
    </xf>
    <xf numFmtId="0" fontId="21" fillId="26" borderId="11" applyNumberFormat="0" applyProtection="0">
      <alignment horizontal="left" vertical="top" indent="1"/>
    </xf>
    <xf numFmtId="0" fontId="21" fillId="0" borderId="11" applyNumberFormat="0" applyProtection="0">
      <alignment horizontal="left" vertical="center" indent="1"/>
    </xf>
    <xf numFmtId="0" fontId="21" fillId="101" borderId="11" applyNumberFormat="0" applyProtection="0">
      <alignment horizontal="left" vertical="center" indent="1"/>
    </xf>
    <xf numFmtId="0" fontId="21" fillId="101" borderId="11" applyNumberFormat="0" applyProtection="0">
      <alignment horizontal="left" vertical="center" indent="1"/>
    </xf>
    <xf numFmtId="0" fontId="21" fillId="101" borderId="11" applyNumberFormat="0" applyProtection="0">
      <alignment horizontal="left" vertical="center" indent="1"/>
    </xf>
    <xf numFmtId="0" fontId="21" fillId="101" borderId="11" applyNumberFormat="0" applyProtection="0">
      <alignment horizontal="left" vertical="center" indent="1"/>
    </xf>
    <xf numFmtId="0" fontId="21" fillId="0" borderId="11" applyNumberFormat="0" applyProtection="0">
      <alignment horizontal="left" vertical="center" indent="1"/>
    </xf>
    <xf numFmtId="0" fontId="21" fillId="0" borderId="11" applyNumberFormat="0" applyProtection="0">
      <alignment horizontal="left" vertical="center" indent="1"/>
    </xf>
    <xf numFmtId="0" fontId="21" fillId="101" borderId="11" applyNumberFormat="0" applyProtection="0">
      <alignment horizontal="left" vertical="center" indent="1"/>
    </xf>
    <xf numFmtId="0" fontId="21" fillId="0" borderId="11" applyNumberFormat="0" applyProtection="0">
      <alignment horizontal="left" vertical="top" indent="1"/>
    </xf>
    <xf numFmtId="0" fontId="21" fillId="101" borderId="11" applyNumberFormat="0" applyProtection="0">
      <alignment horizontal="left" vertical="top" indent="1"/>
    </xf>
    <xf numFmtId="0" fontId="21" fillId="101" borderId="11" applyNumberFormat="0" applyProtection="0">
      <alignment horizontal="left" vertical="top" indent="1"/>
    </xf>
    <xf numFmtId="0" fontId="21" fillId="101" borderId="11" applyNumberFormat="0" applyProtection="0">
      <alignment horizontal="left" vertical="top" indent="1"/>
    </xf>
    <xf numFmtId="0" fontId="21" fillId="101" borderId="11" applyNumberFormat="0" applyProtection="0">
      <alignment horizontal="left" vertical="top" indent="1"/>
    </xf>
    <xf numFmtId="0" fontId="21" fillId="0" borderId="11" applyNumberFormat="0" applyProtection="0">
      <alignment horizontal="left" vertical="top" indent="1"/>
    </xf>
    <xf numFmtId="0" fontId="21" fillId="0" borderId="11" applyNumberFormat="0" applyProtection="0">
      <alignment horizontal="left" vertical="top" indent="1"/>
    </xf>
    <xf numFmtId="0" fontId="21" fillId="101" borderId="11" applyNumberFormat="0" applyProtection="0">
      <alignment horizontal="left" vertical="top" indent="1"/>
    </xf>
    <xf numFmtId="0" fontId="21" fillId="0" borderId="11" applyNumberFormat="0" applyProtection="0">
      <alignment horizontal="left" vertical="center" indent="1"/>
    </xf>
    <xf numFmtId="0" fontId="21" fillId="106" borderId="11" applyNumberFormat="0" applyProtection="0">
      <alignment horizontal="left" vertical="center" indent="1"/>
    </xf>
    <xf numFmtId="0" fontId="21" fillId="106" borderId="11" applyNumberFormat="0" applyProtection="0">
      <alignment horizontal="left" vertical="center" indent="1"/>
    </xf>
    <xf numFmtId="0" fontId="21" fillId="106" borderId="11" applyNumberFormat="0" applyProtection="0">
      <alignment horizontal="left" vertical="center" indent="1"/>
    </xf>
    <xf numFmtId="0" fontId="21" fillId="106" borderId="11" applyNumberFormat="0" applyProtection="0">
      <alignment horizontal="left" vertical="center" indent="1"/>
    </xf>
    <xf numFmtId="0" fontId="21" fillId="0" borderId="11" applyNumberFormat="0" applyProtection="0">
      <alignment horizontal="left" vertical="center" indent="1"/>
    </xf>
    <xf numFmtId="0" fontId="21" fillId="0" borderId="11" applyNumberFormat="0" applyProtection="0">
      <alignment horizontal="left" vertical="center" indent="1"/>
    </xf>
    <xf numFmtId="0" fontId="21" fillId="106" borderId="11" applyNumberFormat="0" applyProtection="0">
      <alignment horizontal="left" vertical="center" indent="1"/>
    </xf>
    <xf numFmtId="0" fontId="21" fillId="0" borderId="11" applyNumberFormat="0" applyProtection="0">
      <alignment horizontal="left" vertical="top" indent="1"/>
    </xf>
    <xf numFmtId="0" fontId="21" fillId="106" borderId="11" applyNumberFormat="0" applyProtection="0">
      <alignment horizontal="left" vertical="top" indent="1"/>
    </xf>
    <xf numFmtId="0" fontId="21" fillId="106" borderId="11" applyNumberFormat="0" applyProtection="0">
      <alignment horizontal="left" vertical="top" indent="1"/>
    </xf>
    <xf numFmtId="0" fontId="21" fillId="106" borderId="11" applyNumberFormat="0" applyProtection="0">
      <alignment horizontal="left" vertical="top" indent="1"/>
    </xf>
    <xf numFmtId="0" fontId="21" fillId="106" borderId="11" applyNumberFormat="0" applyProtection="0">
      <alignment horizontal="left" vertical="top" indent="1"/>
    </xf>
    <xf numFmtId="0" fontId="21" fillId="0" borderId="11" applyNumberFormat="0" applyProtection="0">
      <alignment horizontal="left" vertical="top" indent="1"/>
    </xf>
    <xf numFmtId="0" fontId="21" fillId="0" borderId="11" applyNumberFormat="0" applyProtection="0">
      <alignment horizontal="left" vertical="top" indent="1"/>
    </xf>
    <xf numFmtId="0" fontId="21" fillId="106" borderId="11" applyNumberFormat="0" applyProtection="0">
      <alignment horizontal="left" vertical="top" indent="1"/>
    </xf>
    <xf numFmtId="0" fontId="21" fillId="27" borderId="11" applyNumberFormat="0" applyProtection="0">
      <alignment horizontal="left" vertical="center" indent="1"/>
    </xf>
    <xf numFmtId="0" fontId="21" fillId="27" borderId="11" applyNumberFormat="0" applyProtection="0">
      <alignment horizontal="left" vertical="center" indent="1"/>
    </xf>
    <xf numFmtId="0" fontId="21" fillId="27" borderId="11" applyNumberFormat="0" applyProtection="0">
      <alignment horizontal="left" vertical="center" indent="1"/>
    </xf>
    <xf numFmtId="0" fontId="21" fillId="27" borderId="11" applyNumberFormat="0" applyProtection="0">
      <alignment horizontal="left" vertical="center" indent="1"/>
    </xf>
    <xf numFmtId="0" fontId="21" fillId="27" borderId="11" applyNumberFormat="0" applyProtection="0">
      <alignment horizontal="left" vertical="center" indent="1"/>
    </xf>
    <xf numFmtId="0" fontId="21" fillId="27" borderId="11" applyNumberFormat="0" applyProtection="0">
      <alignment horizontal="left" vertical="center" indent="1"/>
    </xf>
    <xf numFmtId="0" fontId="21" fillId="27" borderId="11" applyNumberFormat="0" applyProtection="0">
      <alignment horizontal="left" vertical="top" indent="1"/>
    </xf>
    <xf numFmtId="0" fontId="21" fillId="27" borderId="11" applyNumberFormat="0" applyProtection="0">
      <alignment horizontal="left" vertical="top" indent="1"/>
    </xf>
    <xf numFmtId="0" fontId="21" fillId="27" borderId="11" applyNumberFormat="0" applyProtection="0">
      <alignment horizontal="left" vertical="top" indent="1"/>
    </xf>
    <xf numFmtId="0" fontId="21" fillId="27" borderId="11" applyNumberFormat="0" applyProtection="0">
      <alignment horizontal="left" vertical="top" indent="1"/>
    </xf>
    <xf numFmtId="0" fontId="21" fillId="27" borderId="11" applyNumberFormat="0" applyProtection="0">
      <alignment horizontal="left" vertical="top" indent="1"/>
    </xf>
    <xf numFmtId="0" fontId="21" fillId="27" borderId="11" applyNumberFormat="0" applyProtection="0">
      <alignment horizontal="left" vertical="top" indent="1"/>
    </xf>
    <xf numFmtId="0" fontId="21" fillId="0" borderId="0"/>
    <xf numFmtId="0" fontId="21" fillId="0" borderId="0"/>
    <xf numFmtId="0" fontId="21" fillId="0" borderId="0"/>
    <xf numFmtId="0" fontId="23" fillId="107" borderId="37" applyBorder="0"/>
    <xf numFmtId="4" fontId="26" fillId="27" borderId="11" applyNumberFormat="0" applyProtection="0">
      <alignment vertical="center"/>
    </xf>
    <xf numFmtId="4" fontId="26" fillId="27" borderId="11" applyNumberFormat="0" applyProtection="0">
      <alignment vertical="center"/>
    </xf>
    <xf numFmtId="4" fontId="30" fillId="100" borderId="11" applyNumberFormat="0" applyProtection="0">
      <alignment vertical="center"/>
    </xf>
    <xf numFmtId="4" fontId="26" fillId="27" borderId="11" applyNumberFormat="0" applyProtection="0">
      <alignment vertical="center"/>
    </xf>
    <xf numFmtId="4" fontId="26" fillId="27" borderId="11" applyNumberFormat="0" applyProtection="0">
      <alignment vertical="center"/>
    </xf>
    <xf numFmtId="4" fontId="30" fillId="100" borderId="11" applyNumberFormat="0" applyProtection="0">
      <alignment vertical="center"/>
    </xf>
    <xf numFmtId="4" fontId="32" fillId="27" borderId="11" applyNumberFormat="0" applyProtection="0">
      <alignment vertical="center"/>
    </xf>
    <xf numFmtId="4" fontId="32" fillId="27" borderId="11" applyNumberFormat="0" applyProtection="0">
      <alignment vertical="center"/>
    </xf>
    <xf numFmtId="4" fontId="32" fillId="27" borderId="11" applyNumberFormat="0" applyProtection="0">
      <alignment vertical="center"/>
    </xf>
    <xf numFmtId="4" fontId="100" fillId="100" borderId="11" applyNumberFormat="0" applyProtection="0">
      <alignment vertical="center"/>
    </xf>
    <xf numFmtId="4" fontId="28" fillId="106" borderId="38" applyNumberFormat="0" applyProtection="0">
      <alignment horizontal="left" vertical="center" indent="1"/>
    </xf>
    <xf numFmtId="4" fontId="28" fillId="106" borderId="38" applyNumberFormat="0" applyProtection="0">
      <alignment horizontal="left" vertical="center" indent="1"/>
    </xf>
    <xf numFmtId="4" fontId="30" fillId="100" borderId="11" applyNumberFormat="0" applyProtection="0">
      <alignment horizontal="left" vertical="center" indent="1"/>
    </xf>
    <xf numFmtId="4" fontId="28" fillId="106" borderId="38" applyNumberFormat="0" applyProtection="0">
      <alignment horizontal="left" vertical="center" indent="1"/>
    </xf>
    <xf numFmtId="4" fontId="28" fillId="106" borderId="38" applyNumberFormat="0" applyProtection="0">
      <alignment horizontal="left" vertical="center" indent="1"/>
    </xf>
    <xf numFmtId="4" fontId="30" fillId="100" borderId="11" applyNumberFormat="0" applyProtection="0">
      <alignment horizontal="left" vertical="center" indent="1"/>
    </xf>
    <xf numFmtId="0" fontId="30" fillId="100" borderId="11" applyNumberFormat="0" applyProtection="0">
      <alignment horizontal="left" vertical="top" indent="1"/>
    </xf>
    <xf numFmtId="4" fontId="26" fillId="27" borderId="11" applyNumberFormat="0" applyProtection="0">
      <alignment horizontal="right" vertical="center"/>
    </xf>
    <xf numFmtId="4" fontId="26" fillId="27" borderId="11" applyNumberFormat="0" applyProtection="0">
      <alignment horizontal="right" vertical="center"/>
    </xf>
    <xf numFmtId="4" fontId="30" fillId="0" borderId="11" applyNumberFormat="0" applyProtection="0">
      <alignment horizontal="right" vertical="center"/>
    </xf>
    <xf numFmtId="4" fontId="29" fillId="0" borderId="11" applyNumberFormat="0" applyProtection="0">
      <alignment horizontal="right" vertical="center"/>
    </xf>
    <xf numFmtId="4" fontId="32" fillId="27" borderId="11" applyNumberFormat="0" applyProtection="0">
      <alignment horizontal="right" vertical="center"/>
    </xf>
    <xf numFmtId="4" fontId="32" fillId="27" borderId="11" applyNumberFormat="0" applyProtection="0">
      <alignment horizontal="right" vertical="center"/>
    </xf>
    <xf numFmtId="4" fontId="100" fillId="83" borderId="11" applyNumberFormat="0" applyProtection="0">
      <alignment horizontal="right" vertical="center"/>
    </xf>
    <xf numFmtId="4" fontId="28" fillId="106" borderId="11" applyNumberFormat="0" applyProtection="0">
      <alignment horizontal="left" vertical="center" indent="1"/>
    </xf>
    <xf numFmtId="4" fontId="28" fillId="106" borderId="11" applyNumberFormat="0" applyProtection="0">
      <alignment horizontal="left" vertical="center" indent="1"/>
    </xf>
    <xf numFmtId="4" fontId="29" fillId="0" borderId="11" applyNumberFormat="0" applyProtection="0">
      <alignment horizontal="left" vertical="center" indent="1"/>
    </xf>
    <xf numFmtId="4" fontId="29" fillId="0" borderId="11" applyNumberFormat="0" applyProtection="0">
      <alignment horizontal="left" vertical="center" wrapText="1"/>
    </xf>
    <xf numFmtId="0" fontId="30" fillId="101" borderId="11" applyNumberFormat="0" applyProtection="0">
      <alignment horizontal="left" vertical="top" indent="1"/>
    </xf>
    <xf numFmtId="0" fontId="30" fillId="0" borderId="11" applyNumberFormat="0" applyProtection="0">
      <alignment horizontal="left" vertical="top" wrapText="1" indent="1"/>
    </xf>
    <xf numFmtId="0" fontId="30" fillId="101" borderId="11" applyNumberFormat="0" applyProtection="0">
      <alignment horizontal="left" vertical="top" indent="1"/>
    </xf>
    <xf numFmtId="4" fontId="101" fillId="0" borderId="0" applyNumberFormat="0" applyProtection="0">
      <alignment horizontal="left" vertical="center"/>
    </xf>
    <xf numFmtId="4" fontId="101" fillId="101" borderId="38" applyNumberFormat="0" applyProtection="0">
      <alignment horizontal="left" vertical="center" indent="1"/>
    </xf>
    <xf numFmtId="4" fontId="101" fillId="101" borderId="38" applyNumberFormat="0" applyProtection="0">
      <alignment horizontal="left" vertical="center" indent="1"/>
    </xf>
    <xf numFmtId="4" fontId="101" fillId="0" borderId="0" applyNumberFormat="0" applyProtection="0">
      <alignment horizontal="left" vertical="center" indent="2"/>
    </xf>
    <xf numFmtId="4" fontId="101" fillId="0" borderId="0" applyNumberFormat="0" applyProtection="0">
      <alignment horizontal="left" vertical="center" indent="2"/>
    </xf>
    <xf numFmtId="4" fontId="101" fillId="0" borderId="0" applyNumberFormat="0" applyProtection="0">
      <alignment horizontal="left" vertical="center" indent="1"/>
    </xf>
    <xf numFmtId="0" fontId="37" fillId="108" borderId="15"/>
    <xf numFmtId="0" fontId="37" fillId="108" borderId="15"/>
    <xf numFmtId="4" fontId="34" fillId="0" borderId="11" applyNumberFormat="0" applyProtection="0">
      <alignment horizontal="right" vertical="center"/>
    </xf>
    <xf numFmtId="4" fontId="34" fillId="27" borderId="11" applyNumberFormat="0" applyProtection="0">
      <alignment horizontal="right" vertical="center"/>
    </xf>
    <xf numFmtId="4" fontId="34" fillId="27" borderId="11" applyNumberFormat="0" applyProtection="0">
      <alignment horizontal="right" vertical="center"/>
    </xf>
    <xf numFmtId="4" fontId="102" fillId="83" borderId="11" applyNumberFormat="0" applyProtection="0">
      <alignment horizontal="right" vertical="center"/>
    </xf>
    <xf numFmtId="0" fontId="61" fillId="34" borderId="0" applyNumberFormat="0" applyBorder="0" applyAlignment="0" applyProtection="0"/>
    <xf numFmtId="0" fontId="103" fillId="39" borderId="0" applyNumberFormat="0" applyBorder="0" applyAlignment="0" applyProtection="0"/>
    <xf numFmtId="0" fontId="68" fillId="0" borderId="0" applyNumberFormat="0" applyFill="0" applyBorder="0" applyAlignment="0" applyProtection="0"/>
    <xf numFmtId="0" fontId="104" fillId="109" borderId="15">
      <alignment vertical="center"/>
      <protection locked="0"/>
    </xf>
    <xf numFmtId="0" fontId="104" fillId="29" borderId="39">
      <alignment horizontal="right"/>
      <protection locked="0"/>
    </xf>
    <xf numFmtId="0" fontId="105" fillId="94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29" borderId="0" applyBorder="0" applyAlignment="0">
      <alignment horizontal="center" vertical="center"/>
    </xf>
    <xf numFmtId="0" fontId="107" fillId="29" borderId="0" applyBorder="0" applyAlignment="0">
      <alignment horizontal="center" vertical="center"/>
    </xf>
    <xf numFmtId="0" fontId="89" fillId="110" borderId="32" applyNumberFormat="0" applyAlignment="0" applyProtection="0"/>
    <xf numFmtId="0" fontId="41" fillId="0" borderId="0"/>
    <xf numFmtId="0" fontId="21" fillId="0" borderId="0"/>
    <xf numFmtId="0" fontId="108" fillId="0" borderId="0"/>
    <xf numFmtId="0" fontId="21" fillId="0" borderId="0"/>
    <xf numFmtId="0" fontId="1" fillId="0" borderId="0"/>
    <xf numFmtId="0" fontId="21" fillId="0" borderId="0"/>
    <xf numFmtId="0" fontId="21" fillId="0" borderId="0">
      <alignment horizontal="left" wrapText="1"/>
    </xf>
    <xf numFmtId="0" fontId="64" fillId="0" borderId="40" applyNumberFormat="0" applyFill="0" applyAlignment="0" applyProtection="0"/>
    <xf numFmtId="0" fontId="109" fillId="0" borderId="41" applyNumberFormat="0" applyAlignment="0" applyProtection="0"/>
    <xf numFmtId="0" fontId="110" fillId="0" borderId="41" applyNumberFormat="0" applyAlignment="0" applyProtection="0">
      <alignment horizontal="left" vertical="top"/>
    </xf>
    <xf numFmtId="0" fontId="111" fillId="0" borderId="0" applyNumberFormat="0" applyProtection="0">
      <alignment horizontal="left" vertical="top"/>
    </xf>
    <xf numFmtId="0" fontId="21" fillId="0" borderId="0" applyNumberFormat="0" applyFont="0" applyAlignment="0" applyProtection="0"/>
    <xf numFmtId="0" fontId="21" fillId="0" borderId="0" applyNumberFormat="0" applyFont="0" applyAlignment="0" applyProtection="0"/>
    <xf numFmtId="0" fontId="111" fillId="0" borderId="0" applyNumberFormat="0" applyFill="0" applyBorder="0" applyProtection="0"/>
    <xf numFmtId="0" fontId="112" fillId="0" borderId="0" applyNumberFormat="0" applyFill="0" applyBorder="0" applyProtection="0">
      <alignment vertical="top"/>
    </xf>
    <xf numFmtId="0" fontId="113" fillId="0" borderId="10" applyNumberFormat="0" applyProtection="0">
      <alignment horizontal="left" vertical="top"/>
    </xf>
    <xf numFmtId="0" fontId="113" fillId="0" borderId="10" applyNumberFormat="0" applyProtection="0">
      <alignment horizontal="right" vertical="top"/>
    </xf>
    <xf numFmtId="0" fontId="110" fillId="0" borderId="0" applyNumberFormat="0" applyProtection="0">
      <alignment horizontal="left" vertical="top"/>
    </xf>
    <xf numFmtId="0" fontId="110" fillId="0" borderId="0" applyNumberFormat="0" applyProtection="0">
      <alignment horizontal="right" vertical="top"/>
    </xf>
    <xf numFmtId="0" fontId="109" fillId="0" borderId="0" applyNumberFormat="0" applyProtection="0">
      <alignment horizontal="left" vertical="top"/>
    </xf>
    <xf numFmtId="0" fontId="109" fillId="0" borderId="0" applyNumberFormat="0" applyProtection="0">
      <alignment horizontal="right" vertical="top"/>
    </xf>
    <xf numFmtId="0" fontId="21" fillId="0" borderId="42" applyNumberFormat="0" applyFont="0" applyAlignment="0" applyProtection="0"/>
    <xf numFmtId="0" fontId="21" fillId="0" borderId="42" applyNumberFormat="0" applyFont="0" applyAlignment="0" applyProtection="0"/>
    <xf numFmtId="0" fontId="21" fillId="0" borderId="43" applyNumberFormat="0" applyFont="0" applyAlignment="0" applyProtection="0"/>
    <xf numFmtId="0" fontId="21" fillId="0" borderId="43" applyNumberFormat="0" applyFont="0" applyAlignment="0" applyProtection="0"/>
    <xf numFmtId="0" fontId="21" fillId="0" borderId="44" applyNumberFormat="0" applyFont="0" applyAlignment="0" applyProtection="0"/>
    <xf numFmtId="0" fontId="21" fillId="0" borderId="44" applyNumberFormat="0" applyFont="0" applyAlignment="0" applyProtection="0"/>
    <xf numFmtId="10" fontId="114" fillId="0" borderId="0" applyNumberFormat="0" applyFill="0" applyBorder="0" applyProtection="0">
      <alignment horizontal="right" vertical="top"/>
    </xf>
    <xf numFmtId="0" fontId="110" fillId="0" borderId="10" applyNumberFormat="0" applyFill="0" applyAlignment="0" applyProtection="0"/>
    <xf numFmtId="0" fontId="109" fillId="0" borderId="14" applyNumberFormat="0" applyFont="0" applyFill="0" applyAlignment="0" applyProtection="0">
      <alignment horizontal="left" vertical="top"/>
    </xf>
    <xf numFmtId="0" fontId="110" fillId="0" borderId="45" applyNumberFormat="0" applyFill="0" applyAlignment="0" applyProtection="0">
      <alignment vertical="top"/>
    </xf>
    <xf numFmtId="0" fontId="65" fillId="40" borderId="22" applyNumberFormat="0" applyAlignment="0" applyProtection="0"/>
    <xf numFmtId="0" fontId="115" fillId="86" borderId="22" applyNumberFormat="0" applyAlignment="0" applyProtection="0"/>
    <xf numFmtId="0" fontId="116" fillId="0" borderId="0"/>
    <xf numFmtId="0" fontId="60" fillId="87" borderId="24" applyNumberFormat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85" fontId="21" fillId="0" borderId="0" applyFill="0" applyBorder="0" applyProtection="0">
      <alignment horizontal="right" vertical="center"/>
    </xf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5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2" fillId="0" borderId="28" applyNumberFormat="0" applyFill="0" applyAlignment="0" applyProtection="0"/>
    <xf numFmtId="0" fontId="74" fillId="0" borderId="20" applyNumberFormat="0" applyFill="0" applyAlignment="0" applyProtection="0"/>
    <xf numFmtId="0" fontId="76" fillId="0" borderId="46" applyNumberFormat="0" applyFill="0" applyAlignment="0" applyProtection="0"/>
    <xf numFmtId="0" fontId="7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9" fillId="0" borderId="40" applyNumberFormat="0" applyFill="0" applyAlignment="0" applyProtection="0"/>
    <xf numFmtId="0" fontId="64" fillId="0" borderId="40" applyNumberFormat="0" applyFill="0" applyAlignment="0" applyProtection="0"/>
    <xf numFmtId="0" fontId="89" fillId="86" borderId="32" applyNumberFormat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19" fillId="0" borderId="49" applyNumberFormat="0" applyFill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0" fillId="0" borderId="0"/>
    <xf numFmtId="0" fontId="40" fillId="0" borderId="0"/>
    <xf numFmtId="0" fontId="121" fillId="0" borderId="0"/>
    <xf numFmtId="0" fontId="51" fillId="32" borderId="0" applyNumberFormat="0" applyBorder="0" applyAlignment="0" applyProtection="0"/>
    <xf numFmtId="0" fontId="61" fillId="34" borderId="0" applyNumberFormat="0" applyBorder="0" applyAlignment="0" applyProtection="0"/>
    <xf numFmtId="186" fontId="82" fillId="0" borderId="0" applyFont="0" applyFill="0" applyBorder="0" applyAlignment="0" applyProtection="0"/>
    <xf numFmtId="187" fontId="8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9" fillId="54" borderId="24" applyNumberFormat="0" applyAlignment="0" applyProtection="0"/>
    <xf numFmtId="0" fontId="60" fillId="87" borderId="24" applyNumberFormat="0" applyAlignment="0" applyProtection="0"/>
    <xf numFmtId="0" fontId="102" fillId="0" borderId="50" applyNumberFormat="0" applyFill="0" applyAlignment="0" applyProtection="0"/>
    <xf numFmtId="0" fontId="12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3" fillId="111" borderId="51" applyNumberFormat="0" applyAlignment="0" applyProtection="0"/>
    <xf numFmtId="0" fontId="124" fillId="0" borderId="0"/>
    <xf numFmtId="43" fontId="126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27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31" fillId="0" borderId="0"/>
    <xf numFmtId="0" fontId="124" fillId="0" borderId="0"/>
    <xf numFmtId="13" fontId="124" fillId="0" borderId="0" applyFont="0" applyFill="0" applyProtection="0"/>
  </cellStyleXfs>
  <cellXfs count="266">
    <xf numFmtId="0" fontId="0" fillId="0" borderId="0" xfId="0"/>
    <xf numFmtId="0" fontId="18" fillId="0" borderId="0" xfId="0" applyFont="1"/>
    <xf numFmtId="0" fontId="39" fillId="0" borderId="0" xfId="0" applyFont="1"/>
    <xf numFmtId="0" fontId="21" fillId="0" borderId="0" xfId="0" applyFont="1"/>
    <xf numFmtId="0" fontId="128" fillId="0" borderId="0" xfId="0" applyFont="1"/>
    <xf numFmtId="0" fontId="14" fillId="0" borderId="0" xfId="0" applyFont="1"/>
    <xf numFmtId="0" fontId="14" fillId="112" borderId="0" xfId="0" applyFont="1" applyFill="1"/>
    <xf numFmtId="0" fontId="0" fillId="112" borderId="0" xfId="0" applyFill="1"/>
    <xf numFmtId="0" fontId="125" fillId="0" borderId="0" xfId="0" applyFont="1"/>
    <xf numFmtId="0" fontId="130" fillId="0" borderId="0" xfId="0" applyFont="1" applyAlignment="1">
      <alignment vertical="center"/>
    </xf>
    <xf numFmtId="0" fontId="130" fillId="0" borderId="0" xfId="0" applyFont="1" applyAlignment="1">
      <alignment horizontal="left" vertical="center" indent="15"/>
    </xf>
    <xf numFmtId="0" fontId="132" fillId="0" borderId="0" xfId="2012" applyFont="1"/>
    <xf numFmtId="0" fontId="132" fillId="0" borderId="0" xfId="2012" applyFont="1" applyAlignment="1">
      <alignment horizontal="center"/>
    </xf>
    <xf numFmtId="0" fontId="132" fillId="0" borderId="0" xfId="2013" applyFont="1"/>
    <xf numFmtId="0" fontId="124" fillId="0" borderId="0" xfId="2013"/>
    <xf numFmtId="0" fontId="133" fillId="0" borderId="0" xfId="2012" applyFont="1"/>
    <xf numFmtId="0" fontId="133" fillId="0" borderId="0" xfId="2014" applyNumberFormat="1" applyFont="1" applyFill="1" applyProtection="1"/>
    <xf numFmtId="0" fontId="132" fillId="0" borderId="15" xfId="2014" applyNumberFormat="1" applyFont="1" applyFill="1" applyBorder="1" applyProtection="1"/>
    <xf numFmtId="0" fontId="132" fillId="0" borderId="0" xfId="2014" applyNumberFormat="1" applyFont="1" applyFill="1" applyProtection="1"/>
    <xf numFmtId="49" fontId="136" fillId="0" borderId="0" xfId="2013" applyNumberFormat="1" applyFont="1" applyAlignment="1">
      <alignment horizontal="right"/>
    </xf>
    <xf numFmtId="0" fontId="137" fillId="0" borderId="0" xfId="2013" applyFont="1" applyAlignment="1">
      <alignment horizontal="right"/>
    </xf>
    <xf numFmtId="0" fontId="136" fillId="0" borderId="0" xfId="2013" applyFont="1" applyAlignment="1">
      <alignment horizontal="centerContinuous"/>
    </xf>
    <xf numFmtId="0" fontId="135" fillId="0" borderId="0" xfId="2013" applyFont="1" applyAlignment="1">
      <alignment vertical="center"/>
    </xf>
    <xf numFmtId="0" fontId="134" fillId="0" borderId="0" xfId="2013" applyFont="1" applyAlignment="1">
      <alignment vertical="center"/>
    </xf>
    <xf numFmtId="0" fontId="134" fillId="0" borderId="0" xfId="2013" applyFont="1" applyAlignment="1">
      <alignment vertical="center" wrapText="1"/>
    </xf>
    <xf numFmtId="0" fontId="135" fillId="0" borderId="0" xfId="2013" applyFont="1" applyAlignment="1">
      <alignment vertical="center" wrapText="1"/>
    </xf>
    <xf numFmtId="0" fontId="138" fillId="0" borderId="0" xfId="2013" applyFont="1" applyAlignment="1">
      <alignment vertical="center"/>
    </xf>
    <xf numFmtId="0" fontId="139" fillId="0" borderId="0" xfId="2013" applyFont="1" applyAlignment="1">
      <alignment vertical="center"/>
    </xf>
    <xf numFmtId="0" fontId="135" fillId="0" borderId="0" xfId="2013" applyFont="1" applyAlignment="1">
      <alignment horizontal="left" vertical="center"/>
    </xf>
    <xf numFmtId="0" fontId="135" fillId="0" borderId="15" xfId="2013" applyFont="1" applyBorder="1" applyAlignment="1">
      <alignment vertical="center"/>
    </xf>
    <xf numFmtId="0" fontId="135" fillId="0" borderId="0" xfId="2013" applyFont="1" applyAlignment="1">
      <alignment horizontal="center" vertical="center"/>
    </xf>
    <xf numFmtId="49" fontId="135" fillId="0" borderId="0" xfId="2013" applyNumberFormat="1" applyFont="1" applyAlignment="1">
      <alignment vertical="center" wrapText="1"/>
    </xf>
    <xf numFmtId="0" fontId="135" fillId="0" borderId="15" xfId="2013" applyFont="1" applyBorder="1" applyAlignment="1">
      <alignment vertical="center" wrapText="1"/>
    </xf>
    <xf numFmtId="49" fontId="135" fillId="0" borderId="0" xfId="2013" applyNumberFormat="1" applyFont="1" applyAlignment="1">
      <alignment horizontal="center" vertical="center" wrapText="1"/>
    </xf>
    <xf numFmtId="49" fontId="135" fillId="0" borderId="0" xfId="2013" applyNumberFormat="1" applyFont="1" applyAlignment="1">
      <alignment horizontal="center" vertical="center"/>
    </xf>
    <xf numFmtId="0" fontId="134" fillId="0" borderId="0" xfId="2013" applyFont="1" applyAlignment="1">
      <alignment horizontal="center" vertical="center"/>
    </xf>
    <xf numFmtId="49" fontId="135" fillId="0" borderId="0" xfId="2013" applyNumberFormat="1" applyFont="1" applyAlignment="1">
      <alignment vertical="center"/>
    </xf>
    <xf numFmtId="0" fontId="132" fillId="0" borderId="0" xfId="2013" applyFont="1" applyAlignment="1">
      <alignment vertical="center" wrapText="1"/>
    </xf>
    <xf numFmtId="0" fontId="134" fillId="0" borderId="45" xfId="2013" applyFont="1" applyBorder="1" applyAlignment="1">
      <alignment vertical="center"/>
    </xf>
    <xf numFmtId="0" fontId="135" fillId="0" borderId="52" xfId="2013" applyFont="1" applyBorder="1" applyAlignment="1">
      <alignment vertical="center"/>
    </xf>
    <xf numFmtId="0" fontId="135" fillId="0" borderId="10" xfId="2013" applyFont="1" applyBorder="1" applyAlignment="1">
      <alignment vertical="center"/>
    </xf>
    <xf numFmtId="0" fontId="135" fillId="0" borderId="62" xfId="2013" applyFont="1" applyBorder="1" applyAlignment="1">
      <alignment vertical="center"/>
    </xf>
    <xf numFmtId="0" fontId="135" fillId="0" borderId="53" xfId="2013" applyFont="1" applyBorder="1" applyAlignment="1">
      <alignment vertical="center"/>
    </xf>
    <xf numFmtId="0" fontId="135" fillId="0" borderId="45" xfId="2013" applyFont="1" applyBorder="1" applyAlignment="1">
      <alignment vertical="center"/>
    </xf>
    <xf numFmtId="0" fontId="135" fillId="0" borderId="63" xfId="2013" applyFont="1" applyBorder="1" applyAlignment="1">
      <alignment vertical="center"/>
    </xf>
    <xf numFmtId="0" fontId="135" fillId="0" borderId="15" xfId="2013" applyFont="1" applyBorder="1" applyAlignment="1">
      <alignment horizontal="center" vertical="center"/>
    </xf>
    <xf numFmtId="0" fontId="134" fillId="0" borderId="0" xfId="2013" applyFont="1" applyAlignment="1">
      <alignment vertical="top" wrapText="1"/>
    </xf>
    <xf numFmtId="0" fontId="141" fillId="0" borderId="0" xfId="2013" applyFont="1" applyAlignment="1">
      <alignment vertical="top" wrapText="1"/>
    </xf>
    <xf numFmtId="0" fontId="124" fillId="0" borderId="15" xfId="2013" applyBorder="1"/>
    <xf numFmtId="0" fontId="143" fillId="0" borderId="0" xfId="0" applyFont="1"/>
    <xf numFmtId="0" fontId="144" fillId="0" borderId="0" xfId="0" applyFont="1"/>
    <xf numFmtId="0" fontId="147" fillId="0" borderId="15" xfId="0" applyFont="1" applyBorder="1"/>
    <xf numFmtId="0" fontId="147" fillId="112" borderId="15" xfId="0" applyFont="1" applyFill="1" applyBorder="1"/>
    <xf numFmtId="0" fontId="147" fillId="15" borderId="57" xfId="0" applyFont="1" applyFill="1" applyBorder="1"/>
    <xf numFmtId="0" fontId="147" fillId="15" borderId="15" xfId="0" applyFont="1" applyFill="1" applyBorder="1"/>
    <xf numFmtId="188" fontId="148" fillId="0" borderId="64" xfId="2006" applyNumberFormat="1" applyFont="1" applyBorder="1" applyAlignment="1">
      <alignment horizontal="center" vertical="center"/>
    </xf>
    <xf numFmtId="0" fontId="147" fillId="0" borderId="0" xfId="0" applyFont="1"/>
    <xf numFmtId="0" fontId="148" fillId="15" borderId="63" xfId="0" applyFont="1" applyFill="1" applyBorder="1"/>
    <xf numFmtId="0" fontId="147" fillId="112" borderId="15" xfId="0" applyFont="1" applyFill="1" applyBorder="1" applyAlignment="1">
      <alignment horizontal="left" vertical="center" wrapText="1"/>
    </xf>
    <xf numFmtId="0" fontId="147" fillId="0" borderId="15" xfId="0" applyFont="1" applyBorder="1" applyAlignment="1">
      <alignment vertical="center" wrapText="1"/>
    </xf>
    <xf numFmtId="0" fontId="148" fillId="112" borderId="15" xfId="0" applyFont="1" applyFill="1" applyBorder="1" applyAlignment="1">
      <alignment horizontal="left" vertical="center" wrapText="1"/>
    </xf>
    <xf numFmtId="0" fontId="148" fillId="0" borderId="15" xfId="0" applyFont="1" applyBorder="1" applyAlignment="1">
      <alignment horizontal="left" vertical="center" wrapText="1"/>
    </xf>
    <xf numFmtId="0" fontId="147" fillId="0" borderId="15" xfId="0" applyFont="1" applyBorder="1" applyAlignment="1">
      <alignment horizontal="left" vertical="center" wrapText="1"/>
    </xf>
    <xf numFmtId="0" fontId="148" fillId="0" borderId="15" xfId="0" quotePrefix="1" applyFont="1" applyBorder="1" applyAlignment="1">
      <alignment horizontal="left" vertical="center" wrapText="1"/>
    </xf>
    <xf numFmtId="0" fontId="148" fillId="0" borderId="26" xfId="0" applyFont="1" applyBorder="1" applyAlignment="1">
      <alignment horizontal="left" vertical="center" wrapText="1"/>
    </xf>
    <xf numFmtId="0" fontId="148" fillId="112" borderId="26" xfId="0" applyFont="1" applyFill="1" applyBorder="1" applyAlignment="1">
      <alignment horizontal="left" vertical="center" wrapText="1"/>
    </xf>
    <xf numFmtId="0" fontId="148" fillId="15" borderId="15" xfId="24" quotePrefix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8" fillId="0" borderId="0" xfId="0" applyFont="1" applyAlignment="1">
      <alignment horizontal="left" vertical="center" wrapText="1"/>
    </xf>
    <xf numFmtId="0" fontId="147" fillId="0" borderId="15" xfId="0" quotePrefix="1" applyFont="1" applyBorder="1" applyAlignment="1">
      <alignment horizontal="left" vertical="center" wrapText="1"/>
    </xf>
    <xf numFmtId="0" fontId="147" fillId="0" borderId="26" xfId="0" applyFont="1" applyBorder="1" applyAlignment="1">
      <alignment horizontal="left" vertical="center" wrapText="1"/>
    </xf>
    <xf numFmtId="0" fontId="147" fillId="112" borderId="15" xfId="0" quotePrefix="1" applyFont="1" applyFill="1" applyBorder="1" applyAlignment="1">
      <alignment horizontal="left" vertical="center" wrapText="1"/>
    </xf>
    <xf numFmtId="0" fontId="147" fillId="0" borderId="16" xfId="0" applyFont="1" applyBorder="1" applyAlignment="1">
      <alignment horizontal="left" vertical="center" wrapText="1"/>
    </xf>
    <xf numFmtId="0" fontId="125" fillId="0" borderId="15" xfId="0" applyFont="1" applyBorder="1" applyAlignment="1">
      <alignment horizontal="center" vertical="center"/>
    </xf>
    <xf numFmtId="0" fontId="147" fillId="0" borderId="0" xfId="0" applyFont="1" applyAlignment="1">
      <alignment horizontal="center" vertical="center"/>
    </xf>
    <xf numFmtId="0" fontId="148" fillId="0" borderId="62" xfId="0" applyFont="1" applyBorder="1" applyAlignment="1">
      <alignment horizontal="center" vertical="center" wrapText="1"/>
    </xf>
    <xf numFmtId="0" fontId="147" fillId="112" borderId="62" xfId="0" applyFont="1" applyFill="1" applyBorder="1" applyAlignment="1">
      <alignment horizontal="center" vertical="center" wrapText="1"/>
    </xf>
    <xf numFmtId="0" fontId="147" fillId="0" borderId="62" xfId="0" applyFont="1" applyBorder="1" applyAlignment="1">
      <alignment horizontal="center" vertical="center" wrapText="1"/>
    </xf>
    <xf numFmtId="16" fontId="147" fillId="112" borderId="62" xfId="0" applyNumberFormat="1" applyFont="1" applyFill="1" applyBorder="1" applyAlignment="1">
      <alignment horizontal="center" vertical="center" wrapText="1"/>
    </xf>
    <xf numFmtId="0" fontId="148" fillId="112" borderId="62" xfId="0" applyFont="1" applyFill="1" applyBorder="1" applyAlignment="1">
      <alignment horizontal="center" vertical="center" wrapText="1"/>
    </xf>
    <xf numFmtId="0" fontId="148" fillId="15" borderId="62" xfId="24" quotePrefix="1" applyFont="1" applyFill="1" applyBorder="1" applyAlignment="1">
      <alignment horizontal="center" vertical="center" wrapText="1"/>
    </xf>
    <xf numFmtId="16" fontId="147" fillId="0" borderId="62" xfId="0" applyNumberFormat="1" applyFont="1" applyBorder="1" applyAlignment="1">
      <alignment horizontal="center" vertical="center" wrapText="1"/>
    </xf>
    <xf numFmtId="0" fontId="0" fillId="112" borderId="0" xfId="0" applyFill="1" applyAlignment="1">
      <alignment horizontal="center" vertical="center" wrapText="1"/>
    </xf>
    <xf numFmtId="0" fontId="0" fillId="112" borderId="0" xfId="0" applyFill="1" applyAlignment="1">
      <alignment horizontal="center" vertical="center"/>
    </xf>
    <xf numFmtId="0" fontId="129" fillId="0" borderId="0" xfId="201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7" fillId="15" borderId="62" xfId="0" applyFont="1" applyFill="1" applyBorder="1" applyAlignment="1">
      <alignment horizontal="center" vertical="center" wrapText="1"/>
    </xf>
    <xf numFmtId="0" fontId="148" fillId="15" borderId="62" xfId="0" applyFont="1" applyFill="1" applyBorder="1" applyAlignment="1">
      <alignment horizontal="center" vertical="center" wrapText="1"/>
    </xf>
    <xf numFmtId="0" fontId="148" fillId="15" borderId="0" xfId="0" applyFont="1" applyFill="1"/>
    <xf numFmtId="0" fontId="148" fillId="0" borderId="58" xfId="2013" applyFont="1" applyBorder="1" applyAlignment="1">
      <alignment horizontal="center" vertical="center" wrapText="1"/>
    </xf>
    <xf numFmtId="0" fontId="148" fillId="0" borderId="59" xfId="2013" applyFont="1" applyBorder="1" applyAlignment="1">
      <alignment horizontal="center" vertical="center" wrapText="1"/>
    </xf>
    <xf numFmtId="0" fontId="147" fillId="0" borderId="60" xfId="2013" applyFont="1" applyBorder="1" applyAlignment="1">
      <alignment horizontal="center" vertical="center" wrapText="1"/>
    </xf>
    <xf numFmtId="0" fontId="147" fillId="0" borderId="61" xfId="2013" applyFont="1" applyBorder="1" applyAlignment="1">
      <alignment horizontal="center" vertical="center" wrapText="1"/>
    </xf>
    <xf numFmtId="0" fontId="147" fillId="0" borderId="60" xfId="2013" applyFont="1" applyBorder="1" applyAlignment="1">
      <alignment vertical="center" wrapText="1"/>
    </xf>
    <xf numFmtId="0" fontId="147" fillId="0" borderId="60" xfId="2013" applyFont="1" applyBorder="1" applyAlignment="1">
      <alignment horizontal="justify" vertical="center" wrapText="1"/>
    </xf>
    <xf numFmtId="0" fontId="147" fillId="113" borderId="15" xfId="0" applyFont="1" applyFill="1" applyBorder="1"/>
    <xf numFmtId="0" fontId="147" fillId="0" borderId="16" xfId="0" applyFont="1" applyBorder="1"/>
    <xf numFmtId="49" fontId="147" fillId="0" borderId="15" xfId="2006" applyNumberFormat="1" applyFont="1" applyBorder="1" applyAlignment="1">
      <alignment horizontal="center" vertical="center"/>
    </xf>
    <xf numFmtId="49" fontId="147" fillId="0" borderId="15" xfId="0" applyNumberFormat="1" applyFont="1" applyBorder="1" applyAlignment="1">
      <alignment horizontal="center" vertical="center"/>
    </xf>
    <xf numFmtId="49" fontId="147" fillId="0" borderId="15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44" fillId="15" borderId="0" xfId="0" applyFont="1" applyFill="1"/>
    <xf numFmtId="0" fontId="145" fillId="15" borderId="0" xfId="0" applyFont="1" applyFill="1"/>
    <xf numFmtId="0" fontId="148" fillId="15" borderId="67" xfId="0" applyFont="1" applyFill="1" applyBorder="1" applyAlignment="1">
      <alignment horizontal="center"/>
    </xf>
    <xf numFmtId="0" fontId="144" fillId="0" borderId="0" xfId="0" applyFont="1" applyAlignment="1">
      <alignment vertical="top" wrapText="1"/>
    </xf>
    <xf numFmtId="49" fontId="151" fillId="0" borderId="15" xfId="0" applyNumberFormat="1" applyFont="1" applyBorder="1" applyAlignment="1">
      <alignment horizontal="center" vertical="center"/>
    </xf>
    <xf numFmtId="0" fontId="148" fillId="15" borderId="15" xfId="0" applyFont="1" applyFill="1" applyBorder="1" applyAlignment="1">
      <alignment wrapText="1"/>
    </xf>
    <xf numFmtId="188" fontId="147" fillId="112" borderId="71" xfId="2006" applyNumberFormat="1" applyFont="1" applyFill="1" applyBorder="1" applyAlignment="1">
      <alignment horizontal="center" vertical="center"/>
    </xf>
    <xf numFmtId="188" fontId="147" fillId="112" borderId="71" xfId="2006" applyNumberFormat="1" applyFont="1" applyFill="1" applyBorder="1" applyAlignment="1">
      <alignment horizontal="center" vertical="center" wrapText="1"/>
    </xf>
    <xf numFmtId="49" fontId="152" fillId="112" borderId="71" xfId="2006" applyNumberFormat="1" applyFont="1" applyFill="1" applyBorder="1" applyAlignment="1">
      <alignment horizontal="center" vertical="center" wrapText="1"/>
    </xf>
    <xf numFmtId="49" fontId="152" fillId="112" borderId="71" xfId="2006" applyNumberFormat="1" applyFont="1" applyFill="1" applyBorder="1" applyAlignment="1">
      <alignment horizontal="center" vertical="center"/>
    </xf>
    <xf numFmtId="49" fontId="151" fillId="112" borderId="71" xfId="2006" applyNumberFormat="1" applyFont="1" applyFill="1" applyBorder="1" applyAlignment="1">
      <alignment horizontal="center" vertical="center"/>
    </xf>
    <xf numFmtId="49" fontId="151" fillId="112" borderId="72" xfId="2006" applyNumberFormat="1" applyFont="1" applyFill="1" applyBorder="1" applyAlignment="1">
      <alignment horizontal="center" vertical="center"/>
    </xf>
    <xf numFmtId="0" fontId="144" fillId="0" borderId="70" xfId="0" applyFont="1" applyBorder="1"/>
    <xf numFmtId="0" fontId="145" fillId="0" borderId="71" xfId="0" applyFont="1" applyBorder="1"/>
    <xf numFmtId="0" fontId="148" fillId="0" borderId="71" xfId="0" applyFont="1" applyBorder="1" applyAlignment="1">
      <alignment wrapText="1"/>
    </xf>
    <xf numFmtId="188" fontId="148" fillId="112" borderId="71" xfId="2006" applyNumberFormat="1" applyFont="1" applyFill="1" applyBorder="1" applyAlignment="1">
      <alignment horizontal="center" vertical="center" wrapText="1"/>
    </xf>
    <xf numFmtId="188" fontId="148" fillId="112" borderId="71" xfId="2006" applyNumberFormat="1" applyFont="1" applyFill="1" applyBorder="1" applyAlignment="1">
      <alignment horizontal="center" vertical="top" wrapText="1"/>
    </xf>
    <xf numFmtId="188" fontId="148" fillId="112" borderId="71" xfId="2006" applyNumberFormat="1" applyFont="1" applyFill="1" applyBorder="1" applyAlignment="1">
      <alignment horizontal="center" vertical="center"/>
    </xf>
    <xf numFmtId="188" fontId="148" fillId="113" borderId="71" xfId="2006" applyNumberFormat="1" applyFont="1" applyFill="1" applyBorder="1" applyAlignment="1">
      <alignment horizontal="center" vertical="center"/>
    </xf>
    <xf numFmtId="188" fontId="148" fillId="113" borderId="72" xfId="2006" applyNumberFormat="1" applyFont="1" applyFill="1" applyBorder="1" applyAlignment="1">
      <alignment horizontal="center" vertical="center"/>
    </xf>
    <xf numFmtId="0" fontId="147" fillId="0" borderId="71" xfId="0" applyFont="1" applyBorder="1"/>
    <xf numFmtId="0" fontId="147" fillId="113" borderId="71" xfId="0" applyFont="1" applyFill="1" applyBorder="1"/>
    <xf numFmtId="0" fontId="147" fillId="113" borderId="72" xfId="0" applyFont="1" applyFill="1" applyBorder="1"/>
    <xf numFmtId="0" fontId="144" fillId="0" borderId="71" xfId="0" applyFont="1" applyBorder="1"/>
    <xf numFmtId="0" fontId="144" fillId="112" borderId="71" xfId="0" applyFont="1" applyFill="1" applyBorder="1"/>
    <xf numFmtId="0" fontId="147" fillId="0" borderId="71" xfId="0" applyFont="1" applyBorder="1" applyAlignment="1">
      <alignment wrapText="1"/>
    </xf>
    <xf numFmtId="0" fontId="148" fillId="0" borderId="71" xfId="0" applyFont="1" applyBorder="1"/>
    <xf numFmtId="0" fontId="145" fillId="112" borderId="71" xfId="0" applyFont="1" applyFill="1" applyBorder="1"/>
    <xf numFmtId="0" fontId="147" fillId="0" borderId="72" xfId="0" applyFont="1" applyBorder="1"/>
    <xf numFmtId="0" fontId="147" fillId="0" borderId="71" xfId="0" applyFont="1" applyBorder="1" applyAlignment="1">
      <alignment vertical="center"/>
    </xf>
    <xf numFmtId="0" fontId="147" fillId="0" borderId="72" xfId="0" applyFont="1" applyBorder="1" applyAlignment="1">
      <alignment vertical="center"/>
    </xf>
    <xf numFmtId="0" fontId="147" fillId="112" borderId="71" xfId="0" applyFont="1" applyFill="1" applyBorder="1"/>
    <xf numFmtId="0" fontId="147" fillId="0" borderId="71" xfId="0" applyFont="1" applyBorder="1" applyAlignment="1">
      <alignment horizontal="left" vertical="center" indent="15"/>
    </xf>
    <xf numFmtId="0" fontId="147" fillId="0" borderId="72" xfId="0" applyFont="1" applyBorder="1" applyAlignment="1">
      <alignment horizontal="left" vertical="center" indent="15"/>
    </xf>
    <xf numFmtId="0" fontId="148" fillId="112" borderId="71" xfId="0" applyFont="1" applyFill="1" applyBorder="1"/>
    <xf numFmtId="0" fontId="147" fillId="112" borderId="72" xfId="0" applyFont="1" applyFill="1" applyBorder="1"/>
    <xf numFmtId="0" fontId="148" fillId="112" borderId="71" xfId="0" applyFont="1" applyFill="1" applyBorder="1" applyAlignment="1">
      <alignment wrapText="1"/>
    </xf>
    <xf numFmtId="0" fontId="145" fillId="112" borderId="71" xfId="0" applyFont="1" applyFill="1" applyBorder="1" applyAlignment="1">
      <alignment horizontal="left"/>
    </xf>
    <xf numFmtId="0" fontId="146" fillId="15" borderId="71" xfId="0" applyFont="1" applyFill="1" applyBorder="1"/>
    <xf numFmtId="0" fontId="148" fillId="15" borderId="71" xfId="0" applyFont="1" applyFill="1" applyBorder="1"/>
    <xf numFmtId="0" fontId="148" fillId="15" borderId="71" xfId="0" applyFont="1" applyFill="1" applyBorder="1" applyAlignment="1">
      <alignment wrapText="1"/>
    </xf>
    <xf numFmtId="188" fontId="147" fillId="15" borderId="71" xfId="0" applyNumberFormat="1" applyFont="1" applyFill="1" applyBorder="1"/>
    <xf numFmtId="188" fontId="147" fillId="113" borderId="71" xfId="0" applyNumberFormat="1" applyFont="1" applyFill="1" applyBorder="1"/>
    <xf numFmtId="188" fontId="147" fillId="113" borderId="72" xfId="0" applyNumberFormat="1" applyFont="1" applyFill="1" applyBorder="1"/>
    <xf numFmtId="0" fontId="147" fillId="112" borderId="71" xfId="0" applyFont="1" applyFill="1" applyBorder="1" applyAlignment="1">
      <alignment wrapText="1"/>
    </xf>
    <xf numFmtId="0" fontId="147" fillId="113" borderId="71" xfId="0" applyFont="1" applyFill="1" applyBorder="1" applyAlignment="1">
      <alignment horizontal="left" vertical="center" indent="15"/>
    </xf>
    <xf numFmtId="0" fontId="147" fillId="113" borderId="71" xfId="0" applyFont="1" applyFill="1" applyBorder="1" applyAlignment="1">
      <alignment vertical="center"/>
    </xf>
    <xf numFmtId="0" fontId="147" fillId="0" borderId="71" xfId="0" applyFont="1" applyBorder="1" applyAlignment="1">
      <alignment horizontal="left"/>
    </xf>
    <xf numFmtId="0" fontId="147" fillId="112" borderId="71" xfId="0" applyFont="1" applyFill="1" applyBorder="1" applyAlignment="1">
      <alignment horizontal="left"/>
    </xf>
    <xf numFmtId="0" fontId="148" fillId="112" borderId="71" xfId="2005" applyFont="1" applyFill="1" applyBorder="1" applyAlignment="1">
      <alignment horizontal="left" wrapText="1"/>
    </xf>
    <xf numFmtId="0" fontId="144" fillId="0" borderId="73" xfId="0" applyFont="1" applyBorder="1"/>
    <xf numFmtId="0" fontId="145" fillId="15" borderId="74" xfId="0" applyFont="1" applyFill="1" applyBorder="1"/>
    <xf numFmtId="0" fontId="148" fillId="15" borderId="74" xfId="0" applyFont="1" applyFill="1" applyBorder="1"/>
    <xf numFmtId="0" fontId="0" fillId="113" borderId="74" xfId="0" applyFill="1" applyBorder="1"/>
    <xf numFmtId="0" fontId="0" fillId="113" borderId="75" xfId="0" applyFill="1" applyBorder="1"/>
    <xf numFmtId="49" fontId="152" fillId="112" borderId="77" xfId="2006" applyNumberFormat="1" applyFont="1" applyFill="1" applyBorder="1" applyAlignment="1">
      <alignment horizontal="center" vertical="center" wrapText="1"/>
    </xf>
    <xf numFmtId="0" fontId="148" fillId="0" borderId="79" xfId="0" applyFont="1" applyBorder="1" applyAlignment="1">
      <alignment wrapText="1"/>
    </xf>
    <xf numFmtId="0" fontId="147" fillId="0" borderId="78" xfId="0" applyFont="1" applyBorder="1"/>
    <xf numFmtId="0" fontId="147" fillId="0" borderId="68" xfId="0" applyFont="1" applyBorder="1"/>
    <xf numFmtId="0" fontId="148" fillId="15" borderId="76" xfId="0" applyFont="1" applyFill="1" applyBorder="1"/>
    <xf numFmtId="0" fontId="147" fillId="113" borderId="77" xfId="0" applyFont="1" applyFill="1" applyBorder="1"/>
    <xf numFmtId="0" fontId="148" fillId="0" borderId="78" xfId="0" applyFont="1" applyBorder="1" applyAlignment="1">
      <alignment horizontal="left" wrapText="1"/>
    </xf>
    <xf numFmtId="0" fontId="148" fillId="112" borderId="79" xfId="0" applyFont="1" applyFill="1" applyBorder="1" applyAlignment="1">
      <alignment wrapText="1"/>
    </xf>
    <xf numFmtId="49" fontId="130" fillId="0" borderId="86" xfId="0" applyNumberFormat="1" applyFont="1" applyBorder="1" applyAlignment="1">
      <alignment horizontal="center" vertical="center"/>
    </xf>
    <xf numFmtId="0" fontId="145" fillId="0" borderId="0" xfId="0" applyFont="1"/>
    <xf numFmtId="49" fontId="130" fillId="0" borderId="80" xfId="0" applyNumberFormat="1" applyFont="1" applyBorder="1" applyAlignment="1">
      <alignment horizontal="center" vertical="center" wrapText="1"/>
    </xf>
    <xf numFmtId="49" fontId="130" fillId="0" borderId="79" xfId="0" applyNumberFormat="1" applyFont="1" applyBorder="1" applyAlignment="1">
      <alignment horizontal="center" vertical="center" wrapText="1"/>
    </xf>
    <xf numFmtId="0" fontId="147" fillId="15" borderId="0" xfId="0" applyFont="1" applyFill="1" applyAlignment="1">
      <alignment horizontal="center"/>
    </xf>
    <xf numFmtId="0" fontId="148" fillId="15" borderId="57" xfId="0" applyFont="1" applyFill="1" applyBorder="1"/>
    <xf numFmtId="0" fontId="147" fillId="15" borderId="0" xfId="0" applyFont="1" applyFill="1" applyAlignment="1">
      <alignment horizontal="center" vertical="center"/>
    </xf>
    <xf numFmtId="0" fontId="135" fillId="0" borderId="15" xfId="2013" applyFont="1" applyBorder="1" applyAlignment="1">
      <alignment horizontal="center" vertical="center" wrapText="1"/>
    </xf>
    <xf numFmtId="0" fontId="135" fillId="0" borderId="52" xfId="2013" applyFont="1" applyBorder="1" applyAlignment="1">
      <alignment horizontal="center" vertical="center"/>
    </xf>
    <xf numFmtId="0" fontId="135" fillId="0" borderId="10" xfId="2013" applyFont="1" applyBorder="1" applyAlignment="1">
      <alignment horizontal="center" vertical="center"/>
    </xf>
    <xf numFmtId="0" fontId="135" fillId="0" borderId="62" xfId="2013" applyFont="1" applyBorder="1" applyAlignment="1">
      <alignment horizontal="center" vertical="center"/>
    </xf>
    <xf numFmtId="0" fontId="135" fillId="0" borderId="26" xfId="2013" applyFont="1" applyBorder="1" applyAlignment="1">
      <alignment horizontal="center" vertical="center"/>
    </xf>
    <xf numFmtId="0" fontId="135" fillId="0" borderId="53" xfId="2013" applyFont="1" applyBorder="1" applyAlignment="1">
      <alignment horizontal="center" vertical="center"/>
    </xf>
    <xf numFmtId="0" fontId="135" fillId="0" borderId="57" xfId="2013" applyFont="1" applyBorder="1" applyAlignment="1">
      <alignment horizontal="center" vertical="center"/>
    </xf>
    <xf numFmtId="0" fontId="135" fillId="0" borderId="45" xfId="2013" applyFont="1" applyBorder="1" applyAlignment="1">
      <alignment horizontal="center" vertical="center"/>
    </xf>
    <xf numFmtId="3" fontId="147" fillId="0" borderId="71" xfId="0" applyNumberFormat="1" applyFont="1" applyBorder="1" applyAlignment="1">
      <alignment vertical="center"/>
    </xf>
    <xf numFmtId="3" fontId="147" fillId="0" borderId="71" xfId="0" applyNumberFormat="1" applyFont="1" applyBorder="1"/>
    <xf numFmtId="3" fontId="147" fillId="0" borderId="71" xfId="0" applyNumberFormat="1" applyFont="1" applyBorder="1" applyAlignment="1">
      <alignment horizontal="left" vertical="center" indent="15"/>
    </xf>
    <xf numFmtId="3" fontId="147" fillId="112" borderId="71" xfId="0" applyNumberFormat="1" applyFont="1" applyFill="1" applyBorder="1"/>
    <xf numFmtId="3" fontId="147" fillId="112" borderId="71" xfId="0" applyNumberFormat="1" applyFont="1" applyFill="1" applyBorder="1" applyAlignment="1">
      <alignment vertical="center"/>
    </xf>
    <xf numFmtId="3" fontId="147" fillId="15" borderId="71" xfId="0" applyNumberFormat="1" applyFont="1" applyFill="1" applyBorder="1"/>
    <xf numFmtId="3" fontId="144" fillId="15" borderId="74" xfId="0" applyNumberFormat="1" applyFont="1" applyFill="1" applyBorder="1"/>
    <xf numFmtId="3" fontId="147" fillId="112" borderId="15" xfId="0" applyNumberFormat="1" applyFont="1" applyFill="1" applyBorder="1" applyAlignment="1">
      <alignment horizontal="right" vertical="center"/>
    </xf>
    <xf numFmtId="3" fontId="147" fillId="0" borderId="15" xfId="0" applyNumberFormat="1" applyFont="1" applyBorder="1" applyAlignment="1">
      <alignment horizontal="right" vertical="center"/>
    </xf>
    <xf numFmtId="3" fontId="147" fillId="15" borderId="15" xfId="0" applyNumberFormat="1" applyFont="1" applyFill="1" applyBorder="1" applyAlignment="1">
      <alignment horizontal="right" vertical="center"/>
    </xf>
    <xf numFmtId="3" fontId="148" fillId="0" borderId="15" xfId="0" applyNumberFormat="1" applyFont="1" applyBorder="1" applyAlignment="1">
      <alignment horizontal="right" vertical="center"/>
    </xf>
    <xf numFmtId="3" fontId="148" fillId="0" borderId="15" xfId="0" applyNumberFormat="1" applyFont="1" applyBorder="1" applyAlignment="1">
      <alignment horizontal="right"/>
    </xf>
    <xf numFmtId="3" fontId="147" fillId="0" borderId="15" xfId="0" applyNumberFormat="1" applyFont="1" applyBorder="1" applyAlignment="1">
      <alignment horizontal="right"/>
    </xf>
    <xf numFmtId="3" fontId="147" fillId="113" borderId="15" xfId="0" applyNumberFormat="1" applyFont="1" applyFill="1" applyBorder="1" applyAlignment="1">
      <alignment horizontal="right"/>
    </xf>
    <xf numFmtId="3" fontId="147" fillId="15" borderId="15" xfId="0" applyNumberFormat="1" applyFont="1" applyFill="1" applyBorder="1" applyAlignment="1">
      <alignment horizontal="right"/>
    </xf>
    <xf numFmtId="0" fontId="147" fillId="113" borderId="15" xfId="0" applyFont="1" applyFill="1" applyBorder="1" applyAlignment="1">
      <alignment horizontal="right"/>
    </xf>
    <xf numFmtId="0" fontId="147" fillId="0" borderId="15" xfId="0" applyFont="1" applyBorder="1" applyAlignment="1">
      <alignment horizontal="right"/>
    </xf>
    <xf numFmtId="3" fontId="148" fillId="112" borderId="71" xfId="2006" applyNumberFormat="1" applyFont="1" applyFill="1" applyBorder="1" applyAlignment="1">
      <alignment horizontal="right" vertical="center" wrapText="1"/>
    </xf>
    <xf numFmtId="3" fontId="148" fillId="112" borderId="71" xfId="2006" applyNumberFormat="1" applyFont="1" applyFill="1" applyBorder="1" applyAlignment="1">
      <alignment horizontal="right" vertical="top" wrapText="1"/>
    </xf>
    <xf numFmtId="3" fontId="148" fillId="112" borderId="71" xfId="2006" applyNumberFormat="1" applyFont="1" applyFill="1" applyBorder="1" applyAlignment="1">
      <alignment horizontal="right" vertical="center"/>
    </xf>
    <xf numFmtId="3" fontId="147" fillId="0" borderId="71" xfId="0" applyNumberFormat="1" applyFont="1" applyBorder="1" applyAlignment="1">
      <alignment horizontal="right"/>
    </xf>
    <xf numFmtId="3" fontId="147" fillId="0" borderId="71" xfId="0" applyNumberFormat="1" applyFont="1" applyBorder="1" applyAlignment="1">
      <alignment horizontal="right" vertical="center"/>
    </xf>
    <xf numFmtId="3" fontId="147" fillId="0" borderId="71" xfId="0" applyNumberFormat="1" applyFont="1" applyBorder="1" applyAlignment="1">
      <alignment horizontal="right" vertical="center" indent="15"/>
    </xf>
    <xf numFmtId="3" fontId="147" fillId="112" borderId="71" xfId="0" applyNumberFormat="1" applyFont="1" applyFill="1" applyBorder="1" applyAlignment="1">
      <alignment horizontal="right"/>
    </xf>
    <xf numFmtId="3" fontId="147" fillId="112" borderId="71" xfId="0" applyNumberFormat="1" applyFont="1" applyFill="1" applyBorder="1" applyAlignment="1">
      <alignment horizontal="right" vertical="center"/>
    </xf>
    <xf numFmtId="3" fontId="147" fillId="15" borderId="71" xfId="0" applyNumberFormat="1" applyFont="1" applyFill="1" applyBorder="1" applyAlignment="1">
      <alignment horizontal="right"/>
    </xf>
    <xf numFmtId="3" fontId="147" fillId="113" borderId="71" xfId="0" applyNumberFormat="1" applyFont="1" applyFill="1" applyBorder="1" applyAlignment="1">
      <alignment horizontal="right"/>
    </xf>
    <xf numFmtId="3" fontId="147" fillId="113" borderId="71" xfId="0" applyNumberFormat="1" applyFont="1" applyFill="1" applyBorder="1" applyAlignment="1">
      <alignment horizontal="right" vertical="center" indent="15"/>
    </xf>
    <xf numFmtId="3" fontId="147" fillId="113" borderId="71" xfId="0" applyNumberFormat="1" applyFont="1" applyFill="1" applyBorder="1" applyAlignment="1">
      <alignment horizontal="right" vertical="center"/>
    </xf>
    <xf numFmtId="3" fontId="147" fillId="113" borderId="77" xfId="0" applyNumberFormat="1" applyFont="1" applyFill="1" applyBorder="1" applyAlignment="1">
      <alignment horizontal="right"/>
    </xf>
    <xf numFmtId="3" fontId="0" fillId="113" borderId="74" xfId="0" applyNumberFormat="1" applyFill="1" applyBorder="1" applyAlignment="1">
      <alignment horizontal="right"/>
    </xf>
    <xf numFmtId="3" fontId="144" fillId="15" borderId="74" xfId="0" applyNumberFormat="1" applyFont="1" applyFill="1" applyBorder="1" applyAlignment="1">
      <alignment horizontal="right"/>
    </xf>
    <xf numFmtId="3" fontId="147" fillId="0" borderId="61" xfId="2013" applyNumberFormat="1" applyFont="1" applyBorder="1" applyAlignment="1">
      <alignment horizontal="right" vertical="center" wrapText="1"/>
    </xf>
    <xf numFmtId="0" fontId="135" fillId="0" borderId="0" xfId="2013" applyFont="1" applyAlignment="1">
      <alignment vertical="center"/>
    </xf>
    <xf numFmtId="0" fontId="134" fillId="0" borderId="15" xfId="2013" applyFont="1" applyBorder="1" applyAlignment="1">
      <alignment horizontal="left" vertical="top" wrapText="1"/>
    </xf>
    <xf numFmtId="0" fontId="140" fillId="0" borderId="0" xfId="2013" applyFont="1" applyAlignment="1">
      <alignment horizontal="left" vertical="top" wrapText="1"/>
    </xf>
    <xf numFmtId="49" fontId="142" fillId="0" borderId="0" xfId="2013" applyNumberFormat="1" applyFont="1" applyAlignment="1">
      <alignment horizontal="center"/>
    </xf>
    <xf numFmtId="0" fontId="135" fillId="0" borderId="0" xfId="2013" applyFont="1" applyAlignment="1">
      <alignment vertical="center" wrapText="1"/>
    </xf>
    <xf numFmtId="0" fontId="135" fillId="0" borderId="45" xfId="2013" applyFont="1" applyBorder="1" applyAlignment="1">
      <alignment vertical="center"/>
    </xf>
    <xf numFmtId="0" fontId="135" fillId="0" borderId="14" xfId="2013" applyFont="1" applyBorder="1" applyAlignment="1">
      <alignment horizontal="left" vertical="center"/>
    </xf>
    <xf numFmtId="0" fontId="135" fillId="0" borderId="14" xfId="2013" applyFont="1" applyBorder="1" applyAlignment="1">
      <alignment vertical="center"/>
    </xf>
    <xf numFmtId="0" fontId="134" fillId="0" borderId="45" xfId="2013" applyFont="1" applyBorder="1" applyAlignment="1">
      <alignment vertical="center"/>
    </xf>
    <xf numFmtId="0" fontId="134" fillId="0" borderId="0" xfId="2013" applyFont="1" applyAlignment="1">
      <alignment vertical="center" wrapText="1"/>
    </xf>
    <xf numFmtId="49" fontId="135" fillId="0" borderId="0" xfId="2013" applyNumberFormat="1" applyFont="1" applyAlignment="1">
      <alignment horizontal="left" vertical="center"/>
    </xf>
    <xf numFmtId="0" fontId="134" fillId="0" borderId="0" xfId="2013" applyFont="1" applyAlignment="1">
      <alignment vertical="center"/>
    </xf>
    <xf numFmtId="0" fontId="134" fillId="0" borderId="0" xfId="2013" applyFont="1" applyAlignment="1">
      <alignment horizontal="left" vertical="center"/>
    </xf>
    <xf numFmtId="0" fontId="134" fillId="0" borderId="0" xfId="2013" applyFont="1" applyAlignment="1">
      <alignment horizontal="left" vertical="top" wrapText="1"/>
    </xf>
    <xf numFmtId="0" fontId="134" fillId="0" borderId="0" xfId="2013" applyFont="1" applyAlignment="1">
      <alignment horizontal="left" vertical="center" wrapText="1"/>
    </xf>
    <xf numFmtId="0" fontId="134" fillId="0" borderId="0" xfId="2013" applyFont="1" applyAlignment="1">
      <alignment horizontal="center" vertical="center"/>
    </xf>
    <xf numFmtId="49" fontId="135" fillId="0" borderId="0" xfId="2013" applyNumberFormat="1" applyFont="1" applyAlignment="1">
      <alignment horizontal="left" vertical="center" wrapText="1"/>
    </xf>
    <xf numFmtId="0" fontId="135" fillId="0" borderId="0" xfId="2013" applyFont="1" applyAlignment="1">
      <alignment horizontal="left" vertical="center" wrapText="1"/>
    </xf>
    <xf numFmtId="0" fontId="135" fillId="0" borderId="0" xfId="2013" applyFont="1" applyAlignment="1">
      <alignment horizontal="right" vertical="center"/>
    </xf>
    <xf numFmtId="0" fontId="135" fillId="0" borderId="0" xfId="2013" applyFont="1" applyAlignment="1">
      <alignment horizontal="center" vertical="center"/>
    </xf>
    <xf numFmtId="0" fontId="134" fillId="0" borderId="58" xfId="2013" applyFont="1" applyBorder="1" applyAlignment="1">
      <alignment horizontal="center" vertical="center"/>
    </xf>
    <xf numFmtId="0" fontId="135" fillId="0" borderId="0" xfId="2013" applyFont="1" applyAlignment="1">
      <alignment horizontal="center" vertical="center" wrapText="1"/>
    </xf>
    <xf numFmtId="0" fontId="138" fillId="0" borderId="0" xfId="2013" applyFont="1" applyAlignment="1">
      <alignment horizontal="center" vertical="center"/>
    </xf>
    <xf numFmtId="188" fontId="149" fillId="112" borderId="68" xfId="2006" applyNumberFormat="1" applyFont="1" applyFill="1" applyBorder="1" applyAlignment="1">
      <alignment horizontal="center" vertical="center"/>
    </xf>
    <xf numFmtId="188" fontId="149" fillId="112" borderId="69" xfId="2006" applyNumberFormat="1" applyFont="1" applyFill="1" applyBorder="1" applyAlignment="1">
      <alignment horizontal="center" vertical="center"/>
    </xf>
    <xf numFmtId="0" fontId="133" fillId="0" borderId="0" xfId="2012" applyFont="1" applyAlignment="1">
      <alignment horizontal="left"/>
    </xf>
    <xf numFmtId="0" fontId="132" fillId="0" borderId="0" xfId="2014" applyNumberFormat="1" applyFont="1" applyFill="1" applyAlignment="1" applyProtection="1">
      <alignment horizontal="left"/>
    </xf>
    <xf numFmtId="0" fontId="125" fillId="0" borderId="63" xfId="0" applyFont="1" applyBorder="1" applyAlignment="1">
      <alignment horizontal="right"/>
    </xf>
    <xf numFmtId="0" fontId="125" fillId="0" borderId="0" xfId="0" applyFont="1" applyAlignment="1">
      <alignment horizontal="right"/>
    </xf>
    <xf numFmtId="188" fontId="148" fillId="112" borderId="72" xfId="2006" applyNumberFormat="1" applyFont="1" applyFill="1" applyBorder="1" applyAlignment="1">
      <alignment horizontal="center" vertical="center"/>
    </xf>
    <xf numFmtId="188" fontId="148" fillId="112" borderId="71" xfId="2006" applyNumberFormat="1" applyFont="1" applyFill="1" applyBorder="1" applyAlignment="1">
      <alignment horizontal="center" vertical="center"/>
    </xf>
    <xf numFmtId="188" fontId="149" fillId="112" borderId="71" xfId="2006" applyNumberFormat="1" applyFont="1" applyFill="1" applyBorder="1" applyAlignment="1">
      <alignment horizontal="center" vertical="center"/>
    </xf>
    <xf numFmtId="0" fontId="148" fillId="15" borderId="66" xfId="0" applyFont="1" applyFill="1" applyBorder="1" applyAlignment="1">
      <alignment horizontal="center" vertical="center"/>
    </xf>
    <xf numFmtId="0" fontId="145" fillId="0" borderId="15" xfId="0" applyFont="1" applyBorder="1" applyAlignment="1">
      <alignment horizontal="center" vertical="center"/>
    </xf>
    <xf numFmtId="0" fontId="148" fillId="0" borderId="83" xfId="0" applyFont="1" applyBorder="1" applyAlignment="1">
      <alignment horizontal="center" vertical="center"/>
    </xf>
    <xf numFmtId="0" fontId="148" fillId="0" borderId="84" xfId="0" applyFont="1" applyBorder="1" applyAlignment="1">
      <alignment horizontal="center" vertical="center"/>
    </xf>
    <xf numFmtId="0" fontId="148" fillId="0" borderId="85" xfId="0" applyFont="1" applyBorder="1" applyAlignment="1">
      <alignment horizontal="center" vertical="center"/>
    </xf>
    <xf numFmtId="188" fontId="149" fillId="112" borderId="81" xfId="2006" applyNumberFormat="1" applyFont="1" applyFill="1" applyBorder="1" applyAlignment="1">
      <alignment horizontal="center" vertical="center" wrapText="1"/>
    </xf>
    <xf numFmtId="188" fontId="149" fillId="112" borderId="82" xfId="2006" applyNumberFormat="1" applyFont="1" applyFill="1" applyBorder="1" applyAlignment="1">
      <alignment horizontal="center" vertical="center" wrapText="1"/>
    </xf>
    <xf numFmtId="188" fontId="149" fillId="112" borderId="79" xfId="2006" applyNumberFormat="1" applyFont="1" applyFill="1" applyBorder="1" applyAlignment="1">
      <alignment horizontal="center" vertical="center" wrapText="1"/>
    </xf>
    <xf numFmtId="0" fontId="144" fillId="0" borderId="15" xfId="0" applyFont="1" applyBorder="1" applyAlignment="1">
      <alignment horizontal="center" vertical="center"/>
    </xf>
    <xf numFmtId="0" fontId="144" fillId="0" borderId="15" xfId="0" applyFont="1" applyBorder="1" applyAlignment="1">
      <alignment horizontal="center" vertical="top" wrapText="1"/>
    </xf>
    <xf numFmtId="0" fontId="145" fillId="15" borderId="63" xfId="0" applyFont="1" applyFill="1" applyBorder="1" applyAlignment="1">
      <alignment horizontal="left"/>
    </xf>
    <xf numFmtId="0" fontId="145" fillId="15" borderId="0" xfId="0" applyFont="1" applyFill="1" applyAlignment="1">
      <alignment horizontal="left"/>
    </xf>
    <xf numFmtId="188" fontId="148" fillId="0" borderId="55" xfId="2006" applyNumberFormat="1" applyFont="1" applyBorder="1" applyAlignment="1">
      <alignment horizontal="center" vertical="center"/>
    </xf>
    <xf numFmtId="188" fontId="148" fillId="0" borderId="65" xfId="2006" applyNumberFormat="1" applyFont="1" applyBorder="1" applyAlignment="1">
      <alignment horizontal="center" vertical="center"/>
    </xf>
    <xf numFmtId="188" fontId="148" fillId="0" borderId="54" xfId="2006" applyNumberFormat="1" applyFont="1" applyBorder="1" applyAlignment="1">
      <alignment horizontal="center" vertical="center"/>
    </xf>
    <xf numFmtId="188" fontId="148" fillId="0" borderId="56" xfId="2006" applyNumberFormat="1" applyFont="1" applyBorder="1" applyAlignment="1">
      <alignment horizontal="center" vertical="center"/>
    </xf>
    <xf numFmtId="0" fontId="147" fillId="0" borderId="15" xfId="0" applyFont="1" applyBorder="1" applyAlignment="1">
      <alignment horizontal="center" vertical="top" wrapText="1"/>
    </xf>
    <xf numFmtId="0" fontId="148" fillId="0" borderId="15" xfId="0" applyFont="1" applyBorder="1" applyAlignment="1">
      <alignment horizontal="center" vertical="center"/>
    </xf>
    <xf numFmtId="0" fontId="148" fillId="15" borderId="63" xfId="0" applyFont="1" applyFill="1" applyBorder="1" applyAlignment="1">
      <alignment horizontal="left"/>
    </xf>
    <xf numFmtId="0" fontId="148" fillId="15" borderId="0" xfId="0" applyFont="1" applyFill="1" applyAlignment="1">
      <alignment horizontal="left"/>
    </xf>
    <xf numFmtId="0" fontId="148" fillId="15" borderId="63" xfId="0" applyFont="1" applyFill="1" applyBorder="1"/>
    <xf numFmtId="0" fontId="0" fillId="0" borderId="0" xfId="0"/>
  </cellXfs>
  <cellStyles count="2015">
    <cellStyle name="=C:\WINNT35\SYSTEM32\COMMAND.COM" xfId="417" xr:uid="{00000000-0005-0000-0000-000000000000}"/>
    <cellStyle name="=C:\WINNT35\SYSTEM32\COMMAND.COM 2" xfId="418" xr:uid="{00000000-0005-0000-0000-000001000000}"/>
    <cellStyle name="=C:\WINNT35\SYSTEM32\COMMAND.COM 3" xfId="419" xr:uid="{00000000-0005-0000-0000-000002000000}"/>
    <cellStyle name="=C:\WINNT35\SYSTEM32\COMMAND.COM 3 2" xfId="420" xr:uid="{00000000-0005-0000-0000-000003000000}"/>
    <cellStyle name="=C:\WINNT35\SYSTEM32\COMMAND.COM_1_MVBS BS = IFRS BS" xfId="421" xr:uid="{00000000-0005-0000-0000-000004000000}"/>
    <cellStyle name="20 % - Aksentti1" xfId="422" xr:uid="{00000000-0005-0000-0000-000005000000}"/>
    <cellStyle name="20 % - Aksentti1 2" xfId="423" xr:uid="{00000000-0005-0000-0000-000006000000}"/>
    <cellStyle name="20 % - Aksentti1 2 2" xfId="424" xr:uid="{00000000-0005-0000-0000-000007000000}"/>
    <cellStyle name="20 % - Aksentti1 3" xfId="425" xr:uid="{00000000-0005-0000-0000-000008000000}"/>
    <cellStyle name="20 % - Aksentti1 3 2" xfId="426" xr:uid="{00000000-0005-0000-0000-000009000000}"/>
    <cellStyle name="20 % - Aksentti1 4" xfId="427" xr:uid="{00000000-0005-0000-0000-00000A000000}"/>
    <cellStyle name="20 % - Aksentti1 4 2" xfId="428" xr:uid="{00000000-0005-0000-0000-00000B000000}"/>
    <cellStyle name="20 % - Aksentti1 5" xfId="429" xr:uid="{00000000-0005-0000-0000-00000C000000}"/>
    <cellStyle name="20 % - Aksentti1 5 2" xfId="430" xr:uid="{00000000-0005-0000-0000-00000D000000}"/>
    <cellStyle name="20 % - Aksentti1 6" xfId="431" xr:uid="{00000000-0005-0000-0000-00000E000000}"/>
    <cellStyle name="20 % - Aksentti1 6 2" xfId="432" xr:uid="{00000000-0005-0000-0000-00000F000000}"/>
    <cellStyle name="20 % - Aksentti1 7" xfId="433" xr:uid="{00000000-0005-0000-0000-000010000000}"/>
    <cellStyle name="20 % - Aksentti1 7 2" xfId="434" xr:uid="{00000000-0005-0000-0000-000011000000}"/>
    <cellStyle name="20 % - Aksentti1 8" xfId="435" xr:uid="{00000000-0005-0000-0000-000012000000}"/>
    <cellStyle name="20 % - Aksentti1 8 2" xfId="436" xr:uid="{00000000-0005-0000-0000-000013000000}"/>
    <cellStyle name="20 % - Aksentti1 9" xfId="437" xr:uid="{00000000-0005-0000-0000-000014000000}"/>
    <cellStyle name="20 % - Aksentti1_G14 - group TPs" xfId="438" xr:uid="{00000000-0005-0000-0000-000015000000}"/>
    <cellStyle name="20 % - Aksentti2" xfId="439" xr:uid="{00000000-0005-0000-0000-000016000000}"/>
    <cellStyle name="20 % - Aksentti2 2" xfId="440" xr:uid="{00000000-0005-0000-0000-000017000000}"/>
    <cellStyle name="20 % - Aksentti2 2 2" xfId="441" xr:uid="{00000000-0005-0000-0000-000018000000}"/>
    <cellStyle name="20 % - Aksentti2 3" xfId="442" xr:uid="{00000000-0005-0000-0000-000019000000}"/>
    <cellStyle name="20 % - Aksentti2 3 2" xfId="443" xr:uid="{00000000-0005-0000-0000-00001A000000}"/>
    <cellStyle name="20 % - Aksentti2 4" xfId="444" xr:uid="{00000000-0005-0000-0000-00001B000000}"/>
    <cellStyle name="20 % - Aksentti2 4 2" xfId="445" xr:uid="{00000000-0005-0000-0000-00001C000000}"/>
    <cellStyle name="20 % - Aksentti2 5" xfId="446" xr:uid="{00000000-0005-0000-0000-00001D000000}"/>
    <cellStyle name="20 % - Aksentti2 5 2" xfId="447" xr:uid="{00000000-0005-0000-0000-00001E000000}"/>
    <cellStyle name="20 % - Aksentti2 6" xfId="448" xr:uid="{00000000-0005-0000-0000-00001F000000}"/>
    <cellStyle name="20 % - Aksentti2 6 2" xfId="449" xr:uid="{00000000-0005-0000-0000-000020000000}"/>
    <cellStyle name="20 % - Aksentti2 7" xfId="450" xr:uid="{00000000-0005-0000-0000-000021000000}"/>
    <cellStyle name="20 % - Aksentti2 7 2" xfId="451" xr:uid="{00000000-0005-0000-0000-000022000000}"/>
    <cellStyle name="20 % - Aksentti2 8" xfId="452" xr:uid="{00000000-0005-0000-0000-000023000000}"/>
    <cellStyle name="20 % - Aksentti2 8 2" xfId="453" xr:uid="{00000000-0005-0000-0000-000024000000}"/>
    <cellStyle name="20 % - Aksentti2 9" xfId="454" xr:uid="{00000000-0005-0000-0000-000025000000}"/>
    <cellStyle name="20 % - Aksentti2_G14 - group TPs" xfId="455" xr:uid="{00000000-0005-0000-0000-000026000000}"/>
    <cellStyle name="20 % - Aksentti3" xfId="456" xr:uid="{00000000-0005-0000-0000-000027000000}"/>
    <cellStyle name="20 % - Aksentti3 2" xfId="457" xr:uid="{00000000-0005-0000-0000-000028000000}"/>
    <cellStyle name="20 % - Aksentti3 2 2" xfId="458" xr:uid="{00000000-0005-0000-0000-000029000000}"/>
    <cellStyle name="20 % - Aksentti3 3" xfId="459" xr:uid="{00000000-0005-0000-0000-00002A000000}"/>
    <cellStyle name="20 % - Aksentti3 3 2" xfId="460" xr:uid="{00000000-0005-0000-0000-00002B000000}"/>
    <cellStyle name="20 % - Aksentti3 4" xfId="461" xr:uid="{00000000-0005-0000-0000-00002C000000}"/>
    <cellStyle name="20 % - Aksentti3 4 2" xfId="462" xr:uid="{00000000-0005-0000-0000-00002D000000}"/>
    <cellStyle name="20 % - Aksentti3 5" xfId="463" xr:uid="{00000000-0005-0000-0000-00002E000000}"/>
    <cellStyle name="20 % - Aksentti3 5 2" xfId="464" xr:uid="{00000000-0005-0000-0000-00002F000000}"/>
    <cellStyle name="20 % - Aksentti3 6" xfId="465" xr:uid="{00000000-0005-0000-0000-000030000000}"/>
    <cellStyle name="20 % - Aksentti3 6 2" xfId="466" xr:uid="{00000000-0005-0000-0000-000031000000}"/>
    <cellStyle name="20 % - Aksentti3 7" xfId="467" xr:uid="{00000000-0005-0000-0000-000032000000}"/>
    <cellStyle name="20 % - Aksentti3 7 2" xfId="468" xr:uid="{00000000-0005-0000-0000-000033000000}"/>
    <cellStyle name="20 % - Aksentti3 8" xfId="469" xr:uid="{00000000-0005-0000-0000-000034000000}"/>
    <cellStyle name="20 % - Aksentti3 8 2" xfId="470" xr:uid="{00000000-0005-0000-0000-000035000000}"/>
    <cellStyle name="20 % - Aksentti3 9" xfId="471" xr:uid="{00000000-0005-0000-0000-000036000000}"/>
    <cellStyle name="20 % - Aksentti3_G14 - group TPs" xfId="472" xr:uid="{00000000-0005-0000-0000-000037000000}"/>
    <cellStyle name="20 % - Aksentti4" xfId="473" xr:uid="{00000000-0005-0000-0000-000038000000}"/>
    <cellStyle name="20 % - Aksentti4 2" xfId="474" xr:uid="{00000000-0005-0000-0000-000039000000}"/>
    <cellStyle name="20 % - Aksentti4 2 2" xfId="475" xr:uid="{00000000-0005-0000-0000-00003A000000}"/>
    <cellStyle name="20 % - Aksentti4 3" xfId="476" xr:uid="{00000000-0005-0000-0000-00003B000000}"/>
    <cellStyle name="20 % - Aksentti4 3 2" xfId="477" xr:uid="{00000000-0005-0000-0000-00003C000000}"/>
    <cellStyle name="20 % - Aksentti4 4" xfId="478" xr:uid="{00000000-0005-0000-0000-00003D000000}"/>
    <cellStyle name="20 % - Aksentti4 4 2" xfId="479" xr:uid="{00000000-0005-0000-0000-00003E000000}"/>
    <cellStyle name="20 % - Aksentti4 5" xfId="480" xr:uid="{00000000-0005-0000-0000-00003F000000}"/>
    <cellStyle name="20 % - Aksentti4 5 2" xfId="481" xr:uid="{00000000-0005-0000-0000-000040000000}"/>
    <cellStyle name="20 % - Aksentti4 6" xfId="482" xr:uid="{00000000-0005-0000-0000-000041000000}"/>
    <cellStyle name="20 % - Aksentti4 6 2" xfId="483" xr:uid="{00000000-0005-0000-0000-000042000000}"/>
    <cellStyle name="20 % - Aksentti4 7" xfId="484" xr:uid="{00000000-0005-0000-0000-000043000000}"/>
    <cellStyle name="20 % - Aksentti4 7 2" xfId="485" xr:uid="{00000000-0005-0000-0000-000044000000}"/>
    <cellStyle name="20 % - Aksentti4 8" xfId="486" xr:uid="{00000000-0005-0000-0000-000045000000}"/>
    <cellStyle name="20 % - Aksentti4 8 2" xfId="487" xr:uid="{00000000-0005-0000-0000-000046000000}"/>
    <cellStyle name="20 % - Aksentti4 9" xfId="488" xr:uid="{00000000-0005-0000-0000-000047000000}"/>
    <cellStyle name="20 % - Aksentti4_G14 - group TPs" xfId="489" xr:uid="{00000000-0005-0000-0000-000048000000}"/>
    <cellStyle name="20 % - Aksentti5" xfId="490" xr:uid="{00000000-0005-0000-0000-000049000000}"/>
    <cellStyle name="20 % - Aksentti5 2" xfId="491" xr:uid="{00000000-0005-0000-0000-00004A000000}"/>
    <cellStyle name="20 % - Aksentti5 2 2" xfId="492" xr:uid="{00000000-0005-0000-0000-00004B000000}"/>
    <cellStyle name="20 % - Aksentti5 3" xfId="493" xr:uid="{00000000-0005-0000-0000-00004C000000}"/>
    <cellStyle name="20 % - Aksentti5 3 2" xfId="494" xr:uid="{00000000-0005-0000-0000-00004D000000}"/>
    <cellStyle name="20 % - Aksentti5 4" xfId="495" xr:uid="{00000000-0005-0000-0000-00004E000000}"/>
    <cellStyle name="20 % - Aksentti5 4 2" xfId="496" xr:uid="{00000000-0005-0000-0000-00004F000000}"/>
    <cellStyle name="20 % - Aksentti5 5" xfId="497" xr:uid="{00000000-0005-0000-0000-000050000000}"/>
    <cellStyle name="20 % - Aksentti5 5 2" xfId="498" xr:uid="{00000000-0005-0000-0000-000051000000}"/>
    <cellStyle name="20 % - Aksentti5 6" xfId="499" xr:uid="{00000000-0005-0000-0000-000052000000}"/>
    <cellStyle name="20 % - Aksentti5 6 2" xfId="500" xr:uid="{00000000-0005-0000-0000-000053000000}"/>
    <cellStyle name="20 % - Aksentti5 7" xfId="501" xr:uid="{00000000-0005-0000-0000-000054000000}"/>
    <cellStyle name="20 % - Aksentti5 7 2" xfId="502" xr:uid="{00000000-0005-0000-0000-000055000000}"/>
    <cellStyle name="20 % - Aksentti5 8" xfId="503" xr:uid="{00000000-0005-0000-0000-000056000000}"/>
    <cellStyle name="20 % - Aksentti5 8 2" xfId="504" xr:uid="{00000000-0005-0000-0000-000057000000}"/>
    <cellStyle name="20 % - Aksentti5 9" xfId="505" xr:uid="{00000000-0005-0000-0000-000058000000}"/>
    <cellStyle name="20 % - Aksentti5_G14 - group TPs" xfId="506" xr:uid="{00000000-0005-0000-0000-000059000000}"/>
    <cellStyle name="20 % - Aksentti6" xfId="507" xr:uid="{00000000-0005-0000-0000-00005A000000}"/>
    <cellStyle name="20 % - Aksentti6 2" xfId="508" xr:uid="{00000000-0005-0000-0000-00005B000000}"/>
    <cellStyle name="20 % - Aksentti6 2 2" xfId="509" xr:uid="{00000000-0005-0000-0000-00005C000000}"/>
    <cellStyle name="20 % - Aksentti6 3" xfId="510" xr:uid="{00000000-0005-0000-0000-00005D000000}"/>
    <cellStyle name="20 % - Aksentti6 3 2" xfId="511" xr:uid="{00000000-0005-0000-0000-00005E000000}"/>
    <cellStyle name="20 % - Aksentti6 4" xfId="512" xr:uid="{00000000-0005-0000-0000-00005F000000}"/>
    <cellStyle name="20 % - Aksentti6 4 2" xfId="513" xr:uid="{00000000-0005-0000-0000-000060000000}"/>
    <cellStyle name="20 % - Aksentti6 5" xfId="514" xr:uid="{00000000-0005-0000-0000-000061000000}"/>
    <cellStyle name="20 % - Aksentti6 5 2" xfId="515" xr:uid="{00000000-0005-0000-0000-000062000000}"/>
    <cellStyle name="20 % - Aksentti6 6" xfId="516" xr:uid="{00000000-0005-0000-0000-000063000000}"/>
    <cellStyle name="20 % - Aksentti6 6 2" xfId="517" xr:uid="{00000000-0005-0000-0000-000064000000}"/>
    <cellStyle name="20 % - Aksentti6 7" xfId="518" xr:uid="{00000000-0005-0000-0000-000065000000}"/>
    <cellStyle name="20 % - Aksentti6 7 2" xfId="519" xr:uid="{00000000-0005-0000-0000-000066000000}"/>
    <cellStyle name="20 % - Aksentti6 8" xfId="520" xr:uid="{00000000-0005-0000-0000-000067000000}"/>
    <cellStyle name="20 % - Aksentti6 8 2" xfId="521" xr:uid="{00000000-0005-0000-0000-000068000000}"/>
    <cellStyle name="20 % - Aksentti6 9" xfId="522" xr:uid="{00000000-0005-0000-0000-000069000000}"/>
    <cellStyle name="20 % - Aksentti6_G14 - group TPs" xfId="523" xr:uid="{00000000-0005-0000-0000-00006A000000}"/>
    <cellStyle name="20 % - Akzent1 2" xfId="524" xr:uid="{00000000-0005-0000-0000-00006B000000}"/>
    <cellStyle name="20 % - Akzent2 2" xfId="525" xr:uid="{00000000-0005-0000-0000-00006C000000}"/>
    <cellStyle name="20 % - Akzent3 2" xfId="526" xr:uid="{00000000-0005-0000-0000-00006D000000}"/>
    <cellStyle name="20 % - Akzent4 2" xfId="527" xr:uid="{00000000-0005-0000-0000-00006E000000}"/>
    <cellStyle name="20 % - Akzent5 2" xfId="528" xr:uid="{00000000-0005-0000-0000-00006F000000}"/>
    <cellStyle name="20 % - Akzent6 2" xfId="529" xr:uid="{00000000-0005-0000-0000-000070000000}"/>
    <cellStyle name="20 % - Accent1" xfId="530" xr:uid="{00000000-0005-0000-0000-000077000000}"/>
    <cellStyle name="20 % - Accent1 2" xfId="531" xr:uid="{00000000-0005-0000-0000-000078000000}"/>
    <cellStyle name="20 % - Accent1_Group-specific Reporting Templates" xfId="532" xr:uid="{00000000-0005-0000-0000-000079000000}"/>
    <cellStyle name="20 % - Accent2" xfId="533" xr:uid="{00000000-0005-0000-0000-00007A000000}"/>
    <cellStyle name="20 % - Accent2 2" xfId="534" xr:uid="{00000000-0005-0000-0000-00007B000000}"/>
    <cellStyle name="20 % - Accent2_Group-specific Reporting Templates" xfId="535" xr:uid="{00000000-0005-0000-0000-00007C000000}"/>
    <cellStyle name="20 % - Accent3" xfId="536" xr:uid="{00000000-0005-0000-0000-00007D000000}"/>
    <cellStyle name="20 % - Accent3 2" xfId="537" xr:uid="{00000000-0005-0000-0000-00007E000000}"/>
    <cellStyle name="20 % - Accent3_Group-specific Reporting Templates" xfId="538" xr:uid="{00000000-0005-0000-0000-00007F000000}"/>
    <cellStyle name="20 % - Accent4" xfId="539" xr:uid="{00000000-0005-0000-0000-000080000000}"/>
    <cellStyle name="20 % - Accent4 2" xfId="540" xr:uid="{00000000-0005-0000-0000-000081000000}"/>
    <cellStyle name="20 % - Accent4_Group-specific Reporting Templates" xfId="541" xr:uid="{00000000-0005-0000-0000-000082000000}"/>
    <cellStyle name="20 % - Accent5" xfId="542" xr:uid="{00000000-0005-0000-0000-000083000000}"/>
    <cellStyle name="20 % - Accent5 2" xfId="543" xr:uid="{00000000-0005-0000-0000-000084000000}"/>
    <cellStyle name="20 % - Accent5_Group-specific Reporting Templates" xfId="544" xr:uid="{00000000-0005-0000-0000-000085000000}"/>
    <cellStyle name="20 % - Accent6" xfId="545" xr:uid="{00000000-0005-0000-0000-000086000000}"/>
    <cellStyle name="20 % - Accent6 2" xfId="546" xr:uid="{00000000-0005-0000-0000-000087000000}"/>
    <cellStyle name="20 % - Accent6_Group-specific Reporting Templates" xfId="547" xr:uid="{00000000-0005-0000-0000-000088000000}"/>
    <cellStyle name="20% - 1. jelölőszín" xfId="548" xr:uid="{00000000-0005-0000-0000-000089000000}"/>
    <cellStyle name="20% - 2. jelölőszín" xfId="549" xr:uid="{00000000-0005-0000-0000-00008A000000}"/>
    <cellStyle name="20% - 3. jelölőszín" xfId="550" xr:uid="{00000000-0005-0000-0000-00008B000000}"/>
    <cellStyle name="20% - 4. jelölőszín" xfId="551" xr:uid="{00000000-0005-0000-0000-00008C000000}"/>
    <cellStyle name="20% - 5. jelölőszín" xfId="552" xr:uid="{00000000-0005-0000-0000-00008D000000}"/>
    <cellStyle name="20% - 6. jelölőszín" xfId="553" xr:uid="{00000000-0005-0000-0000-00008E000000}"/>
    <cellStyle name="20% - Accent1" xfId="649" builtinId="30" customBuiltin="1"/>
    <cellStyle name="20% - Accent1 2" xfId="554" xr:uid="{00000000-0005-0000-0000-00008F000000}"/>
    <cellStyle name="20% - Accent1 2 2" xfId="555" xr:uid="{00000000-0005-0000-0000-000090000000}"/>
    <cellStyle name="20% - Accent1 3" xfId="556" xr:uid="{00000000-0005-0000-0000-000091000000}"/>
    <cellStyle name="20% - Accent1 3 2" xfId="557" xr:uid="{00000000-0005-0000-0000-000092000000}"/>
    <cellStyle name="20% - Accent1 4" xfId="558" xr:uid="{00000000-0005-0000-0000-000093000000}"/>
    <cellStyle name="20% - Accent1 4 2" xfId="559" xr:uid="{00000000-0005-0000-0000-000094000000}"/>
    <cellStyle name="20% - Accent1 5" xfId="560" xr:uid="{00000000-0005-0000-0000-000095000000}"/>
    <cellStyle name="20% - Accent1 5 2" xfId="561" xr:uid="{00000000-0005-0000-0000-000096000000}"/>
    <cellStyle name="20% - Accent1 6" xfId="562" xr:uid="{00000000-0005-0000-0000-000097000000}"/>
    <cellStyle name="20% - Accent1 6 2" xfId="563" xr:uid="{00000000-0005-0000-0000-000098000000}"/>
    <cellStyle name="20% - Accent1 7" xfId="564" xr:uid="{00000000-0005-0000-0000-000099000000}"/>
    <cellStyle name="20% - Accent1 7 2" xfId="565" xr:uid="{00000000-0005-0000-0000-00009A000000}"/>
    <cellStyle name="20% - Accent1 8" xfId="566" xr:uid="{00000000-0005-0000-0000-00009B000000}"/>
    <cellStyle name="20% - Accent1 8 2" xfId="567" xr:uid="{00000000-0005-0000-0000-00009C000000}"/>
    <cellStyle name="20% - Accent1 9" xfId="568" xr:uid="{00000000-0005-0000-0000-00009D000000}"/>
    <cellStyle name="20% - Accent2" xfId="650" builtinId="34" customBuiltin="1"/>
    <cellStyle name="20% - Accent2 10" xfId="569" xr:uid="{00000000-0005-0000-0000-00009E000000}"/>
    <cellStyle name="20% - Accent2 2" xfId="570" xr:uid="{00000000-0005-0000-0000-00009F000000}"/>
    <cellStyle name="20% - Accent2 2 2" xfId="571" xr:uid="{00000000-0005-0000-0000-0000A0000000}"/>
    <cellStyle name="20% - Accent2 3" xfId="572" xr:uid="{00000000-0005-0000-0000-0000A1000000}"/>
    <cellStyle name="20% - Accent2 3 2" xfId="573" xr:uid="{00000000-0005-0000-0000-0000A2000000}"/>
    <cellStyle name="20% - Accent2 4" xfId="574" xr:uid="{00000000-0005-0000-0000-0000A3000000}"/>
    <cellStyle name="20% - Accent2 4 2" xfId="575" xr:uid="{00000000-0005-0000-0000-0000A4000000}"/>
    <cellStyle name="20% - Accent2 5" xfId="576" xr:uid="{00000000-0005-0000-0000-0000A5000000}"/>
    <cellStyle name="20% - Accent2 5 2" xfId="577" xr:uid="{00000000-0005-0000-0000-0000A6000000}"/>
    <cellStyle name="20% - Accent2 6" xfId="578" xr:uid="{00000000-0005-0000-0000-0000A7000000}"/>
    <cellStyle name="20% - Accent2 6 2" xfId="579" xr:uid="{00000000-0005-0000-0000-0000A8000000}"/>
    <cellStyle name="20% - Accent2 7" xfId="580" xr:uid="{00000000-0005-0000-0000-0000A9000000}"/>
    <cellStyle name="20% - Accent2 7 2" xfId="581" xr:uid="{00000000-0005-0000-0000-0000AA000000}"/>
    <cellStyle name="20% - Accent2 8" xfId="582" xr:uid="{00000000-0005-0000-0000-0000AB000000}"/>
    <cellStyle name="20% - Accent2 8 2" xfId="583" xr:uid="{00000000-0005-0000-0000-0000AC000000}"/>
    <cellStyle name="20% - Accent2 9" xfId="584" xr:uid="{00000000-0005-0000-0000-0000AD000000}"/>
    <cellStyle name="20% - Accent3" xfId="651" builtinId="38" customBuiltin="1"/>
    <cellStyle name="20% - Accent3 10" xfId="585" xr:uid="{00000000-0005-0000-0000-0000AE000000}"/>
    <cellStyle name="20% - Accent3 2" xfId="586" xr:uid="{00000000-0005-0000-0000-0000AF000000}"/>
    <cellStyle name="20% - Accent3 2 2" xfId="587" xr:uid="{00000000-0005-0000-0000-0000B0000000}"/>
    <cellStyle name="20% - Accent3 3" xfId="588" xr:uid="{00000000-0005-0000-0000-0000B1000000}"/>
    <cellStyle name="20% - Accent3 3 2" xfId="589" xr:uid="{00000000-0005-0000-0000-0000B2000000}"/>
    <cellStyle name="20% - Accent3 4" xfId="590" xr:uid="{00000000-0005-0000-0000-0000B3000000}"/>
    <cellStyle name="20% - Accent3 4 2" xfId="591" xr:uid="{00000000-0005-0000-0000-0000B4000000}"/>
    <cellStyle name="20% - Accent3 5" xfId="592" xr:uid="{00000000-0005-0000-0000-0000B5000000}"/>
    <cellStyle name="20% - Accent3 5 2" xfId="593" xr:uid="{00000000-0005-0000-0000-0000B6000000}"/>
    <cellStyle name="20% - Accent3 6" xfId="594" xr:uid="{00000000-0005-0000-0000-0000B7000000}"/>
    <cellStyle name="20% - Accent3 6 2" xfId="595" xr:uid="{00000000-0005-0000-0000-0000B8000000}"/>
    <cellStyle name="20% - Accent3 7" xfId="596" xr:uid="{00000000-0005-0000-0000-0000B9000000}"/>
    <cellStyle name="20% - Accent3 7 2" xfId="597" xr:uid="{00000000-0005-0000-0000-0000BA000000}"/>
    <cellStyle name="20% - Accent3 8" xfId="598" xr:uid="{00000000-0005-0000-0000-0000BB000000}"/>
    <cellStyle name="20% - Accent3 8 2" xfId="599" xr:uid="{00000000-0005-0000-0000-0000BC000000}"/>
    <cellStyle name="20% - Accent3 9" xfId="600" xr:uid="{00000000-0005-0000-0000-0000BD000000}"/>
    <cellStyle name="20% - Accent4" xfId="652" builtinId="42" customBuiltin="1"/>
    <cellStyle name="20% - Accent4 10" xfId="601" xr:uid="{00000000-0005-0000-0000-0000BE000000}"/>
    <cellStyle name="20% - Accent4 2" xfId="602" xr:uid="{00000000-0005-0000-0000-0000BF000000}"/>
    <cellStyle name="20% - Accent4 2 2" xfId="603" xr:uid="{00000000-0005-0000-0000-0000C0000000}"/>
    <cellStyle name="20% - Accent4 3" xfId="604" xr:uid="{00000000-0005-0000-0000-0000C1000000}"/>
    <cellStyle name="20% - Accent4 3 2" xfId="605" xr:uid="{00000000-0005-0000-0000-0000C2000000}"/>
    <cellStyle name="20% - Accent4 4" xfId="606" xr:uid="{00000000-0005-0000-0000-0000C3000000}"/>
    <cellStyle name="20% - Accent4 4 2" xfId="607" xr:uid="{00000000-0005-0000-0000-0000C4000000}"/>
    <cellStyle name="20% - Accent4 5" xfId="608" xr:uid="{00000000-0005-0000-0000-0000C5000000}"/>
    <cellStyle name="20% - Accent4 5 2" xfId="609" xr:uid="{00000000-0005-0000-0000-0000C6000000}"/>
    <cellStyle name="20% - Accent4 6" xfId="610" xr:uid="{00000000-0005-0000-0000-0000C7000000}"/>
    <cellStyle name="20% - Accent4 6 2" xfId="611" xr:uid="{00000000-0005-0000-0000-0000C8000000}"/>
    <cellStyle name="20% - Accent4 7" xfId="612" xr:uid="{00000000-0005-0000-0000-0000C9000000}"/>
    <cellStyle name="20% - Accent4 7 2" xfId="613" xr:uid="{00000000-0005-0000-0000-0000CA000000}"/>
    <cellStyle name="20% - Accent4 8" xfId="614" xr:uid="{00000000-0005-0000-0000-0000CB000000}"/>
    <cellStyle name="20% - Accent4 8 2" xfId="615" xr:uid="{00000000-0005-0000-0000-0000CC000000}"/>
    <cellStyle name="20% - Accent4 9" xfId="616" xr:uid="{00000000-0005-0000-0000-0000CD000000}"/>
    <cellStyle name="20% - Accent5" xfId="653" builtinId="46" customBuiltin="1"/>
    <cellStyle name="20% - Accent5 10" xfId="617" xr:uid="{00000000-0005-0000-0000-0000CE000000}"/>
    <cellStyle name="20% - Accent5 2" xfId="618" xr:uid="{00000000-0005-0000-0000-0000CF000000}"/>
    <cellStyle name="20% - Accent5 2 2" xfId="619" xr:uid="{00000000-0005-0000-0000-0000D0000000}"/>
    <cellStyle name="20% - Accent5 3" xfId="620" xr:uid="{00000000-0005-0000-0000-0000D1000000}"/>
    <cellStyle name="20% - Accent5 3 2" xfId="621" xr:uid="{00000000-0005-0000-0000-0000D2000000}"/>
    <cellStyle name="20% - Accent5 4" xfId="622" xr:uid="{00000000-0005-0000-0000-0000D3000000}"/>
    <cellStyle name="20% - Accent5 4 2" xfId="623" xr:uid="{00000000-0005-0000-0000-0000D4000000}"/>
    <cellStyle name="20% - Accent5 5" xfId="624" xr:uid="{00000000-0005-0000-0000-0000D5000000}"/>
    <cellStyle name="20% - Accent5 5 2" xfId="625" xr:uid="{00000000-0005-0000-0000-0000D6000000}"/>
    <cellStyle name="20% - Accent5 6" xfId="626" xr:uid="{00000000-0005-0000-0000-0000D7000000}"/>
    <cellStyle name="20% - Accent5 6 2" xfId="627" xr:uid="{00000000-0005-0000-0000-0000D8000000}"/>
    <cellStyle name="20% - Accent5 7" xfId="628" xr:uid="{00000000-0005-0000-0000-0000D9000000}"/>
    <cellStyle name="20% - Accent5 7 2" xfId="629" xr:uid="{00000000-0005-0000-0000-0000DA000000}"/>
    <cellStyle name="20% - Accent5 8" xfId="630" xr:uid="{00000000-0005-0000-0000-0000DB000000}"/>
    <cellStyle name="20% - Accent5 8 2" xfId="631" xr:uid="{00000000-0005-0000-0000-0000DC000000}"/>
    <cellStyle name="20% - Accent5 9" xfId="632" xr:uid="{00000000-0005-0000-0000-0000DD000000}"/>
    <cellStyle name="20% - Accent6" xfId="654" builtinId="50" customBuiltin="1"/>
    <cellStyle name="20% - Accent6 10" xfId="633" xr:uid="{00000000-0005-0000-0000-0000DE000000}"/>
    <cellStyle name="20% - Accent6 2" xfId="634" xr:uid="{00000000-0005-0000-0000-0000DF000000}"/>
    <cellStyle name="20% - Accent6 2 2" xfId="635" xr:uid="{00000000-0005-0000-0000-0000E0000000}"/>
    <cellStyle name="20% - Accent6 3" xfId="636" xr:uid="{00000000-0005-0000-0000-0000E1000000}"/>
    <cellStyle name="20% - Accent6 3 2" xfId="637" xr:uid="{00000000-0005-0000-0000-0000E2000000}"/>
    <cellStyle name="20% - Accent6 4" xfId="638" xr:uid="{00000000-0005-0000-0000-0000E3000000}"/>
    <cellStyle name="20% - Accent6 4 2" xfId="639" xr:uid="{00000000-0005-0000-0000-0000E4000000}"/>
    <cellStyle name="20% - Accent6 5" xfId="640" xr:uid="{00000000-0005-0000-0000-0000E5000000}"/>
    <cellStyle name="20% - Accent6 5 2" xfId="641" xr:uid="{00000000-0005-0000-0000-0000E6000000}"/>
    <cellStyle name="20% - Accent6 6" xfId="642" xr:uid="{00000000-0005-0000-0000-0000E7000000}"/>
    <cellStyle name="20% - Accent6 6 2" xfId="643" xr:uid="{00000000-0005-0000-0000-0000E8000000}"/>
    <cellStyle name="20% - Accent6 7" xfId="644" xr:uid="{00000000-0005-0000-0000-0000E9000000}"/>
    <cellStyle name="20% - Accent6 7 2" xfId="645" xr:uid="{00000000-0005-0000-0000-0000EA000000}"/>
    <cellStyle name="20% - Accent6 8" xfId="646" xr:uid="{00000000-0005-0000-0000-0000EB000000}"/>
    <cellStyle name="20% - Accent6 8 2" xfId="647" xr:uid="{00000000-0005-0000-0000-0000EC000000}"/>
    <cellStyle name="20% - Accent6 9" xfId="648" xr:uid="{00000000-0005-0000-0000-0000ED000000}"/>
    <cellStyle name="20% - Colore 1" xfId="655" xr:uid="{00000000-0005-0000-0000-0000EE000000}"/>
    <cellStyle name="20% - Colore 1 2" xfId="656" xr:uid="{00000000-0005-0000-0000-0000EF000000}"/>
    <cellStyle name="20% - Colore 1 2 2" xfId="657" xr:uid="{00000000-0005-0000-0000-0000F0000000}"/>
    <cellStyle name="20% - Colore 1 3" xfId="658" xr:uid="{00000000-0005-0000-0000-0000F1000000}"/>
    <cellStyle name="20% - Colore 1 3 2" xfId="659" xr:uid="{00000000-0005-0000-0000-0000F2000000}"/>
    <cellStyle name="20% - Colore 1 4" xfId="660" xr:uid="{00000000-0005-0000-0000-0000F3000000}"/>
    <cellStyle name="20% - Colore 1 4 2" xfId="661" xr:uid="{00000000-0005-0000-0000-0000F4000000}"/>
    <cellStyle name="20% - Colore 1 5" xfId="662" xr:uid="{00000000-0005-0000-0000-0000F5000000}"/>
    <cellStyle name="20% - Colore 1 5 2" xfId="663" xr:uid="{00000000-0005-0000-0000-0000F6000000}"/>
    <cellStyle name="20% - Colore 1 6" xfId="664" xr:uid="{00000000-0005-0000-0000-0000F7000000}"/>
    <cellStyle name="20% - Colore 1 6 2" xfId="665" xr:uid="{00000000-0005-0000-0000-0000F8000000}"/>
    <cellStyle name="20% - Colore 1 7" xfId="666" xr:uid="{00000000-0005-0000-0000-0000F9000000}"/>
    <cellStyle name="20% - Colore 1 7 2" xfId="667" xr:uid="{00000000-0005-0000-0000-0000FA000000}"/>
    <cellStyle name="20% - Colore 1 8" xfId="668" xr:uid="{00000000-0005-0000-0000-0000FB000000}"/>
    <cellStyle name="20% - Colore 1 8 2" xfId="669" xr:uid="{00000000-0005-0000-0000-0000FC000000}"/>
    <cellStyle name="20% - Colore 1 9" xfId="670" xr:uid="{00000000-0005-0000-0000-0000FD000000}"/>
    <cellStyle name="20% - Colore 1_G14 - group TPs" xfId="671" xr:uid="{00000000-0005-0000-0000-0000FE000000}"/>
    <cellStyle name="20% - Colore 2" xfId="672" xr:uid="{00000000-0005-0000-0000-0000FF000000}"/>
    <cellStyle name="20% - Colore 2 2" xfId="673" xr:uid="{00000000-0005-0000-0000-000000010000}"/>
    <cellStyle name="20% - Colore 2 2 2" xfId="674" xr:uid="{00000000-0005-0000-0000-000001010000}"/>
    <cellStyle name="20% - Colore 2 3" xfId="675" xr:uid="{00000000-0005-0000-0000-000002010000}"/>
    <cellStyle name="20% - Colore 2 3 2" xfId="676" xr:uid="{00000000-0005-0000-0000-000003010000}"/>
    <cellStyle name="20% - Colore 2 4" xfId="677" xr:uid="{00000000-0005-0000-0000-000004010000}"/>
    <cellStyle name="20% - Colore 2 4 2" xfId="678" xr:uid="{00000000-0005-0000-0000-000005010000}"/>
    <cellStyle name="20% - Colore 2 5" xfId="679" xr:uid="{00000000-0005-0000-0000-000006010000}"/>
    <cellStyle name="20% - Colore 2 5 2" xfId="680" xr:uid="{00000000-0005-0000-0000-000007010000}"/>
    <cellStyle name="20% - Colore 2 6" xfId="681" xr:uid="{00000000-0005-0000-0000-000008010000}"/>
    <cellStyle name="20% - Colore 2 6 2" xfId="682" xr:uid="{00000000-0005-0000-0000-000009010000}"/>
    <cellStyle name="20% - Colore 2 7" xfId="683" xr:uid="{00000000-0005-0000-0000-00000A010000}"/>
    <cellStyle name="20% - Colore 2 7 2" xfId="684" xr:uid="{00000000-0005-0000-0000-00000B010000}"/>
    <cellStyle name="20% - Colore 2 8" xfId="685" xr:uid="{00000000-0005-0000-0000-00000C010000}"/>
    <cellStyle name="20% - Colore 2 8 2" xfId="686" xr:uid="{00000000-0005-0000-0000-00000D010000}"/>
    <cellStyle name="20% - Colore 2 9" xfId="687" xr:uid="{00000000-0005-0000-0000-00000E010000}"/>
    <cellStyle name="20% - Colore 2_G14 - group TPs" xfId="688" xr:uid="{00000000-0005-0000-0000-00000F010000}"/>
    <cellStyle name="20% - Colore 3" xfId="689" xr:uid="{00000000-0005-0000-0000-000010010000}"/>
    <cellStyle name="20% - Colore 3 2" xfId="690" xr:uid="{00000000-0005-0000-0000-000011010000}"/>
    <cellStyle name="20% - Colore 3 2 2" xfId="691" xr:uid="{00000000-0005-0000-0000-000012010000}"/>
    <cellStyle name="20% - Colore 3 3" xfId="692" xr:uid="{00000000-0005-0000-0000-000013010000}"/>
    <cellStyle name="20% - Colore 3 3 2" xfId="693" xr:uid="{00000000-0005-0000-0000-000014010000}"/>
    <cellStyle name="20% - Colore 3 4" xfId="694" xr:uid="{00000000-0005-0000-0000-000015010000}"/>
    <cellStyle name="20% - Colore 3 4 2" xfId="695" xr:uid="{00000000-0005-0000-0000-000016010000}"/>
    <cellStyle name="20% - Colore 3 5" xfId="696" xr:uid="{00000000-0005-0000-0000-000017010000}"/>
    <cellStyle name="20% - Colore 3 5 2" xfId="697" xr:uid="{00000000-0005-0000-0000-000018010000}"/>
    <cellStyle name="20% - Colore 3 6" xfId="698" xr:uid="{00000000-0005-0000-0000-000019010000}"/>
    <cellStyle name="20% - Colore 3 6 2" xfId="699" xr:uid="{00000000-0005-0000-0000-00001A010000}"/>
    <cellStyle name="20% - Colore 3 7" xfId="700" xr:uid="{00000000-0005-0000-0000-00001B010000}"/>
    <cellStyle name="20% - Colore 3 7 2" xfId="701" xr:uid="{00000000-0005-0000-0000-00001C010000}"/>
    <cellStyle name="20% - Colore 3 8" xfId="702" xr:uid="{00000000-0005-0000-0000-00001D010000}"/>
    <cellStyle name="20% - Colore 3 8 2" xfId="703" xr:uid="{00000000-0005-0000-0000-00001E010000}"/>
    <cellStyle name="20% - Colore 3 9" xfId="704" xr:uid="{00000000-0005-0000-0000-00001F010000}"/>
    <cellStyle name="20% - Colore 3_G14 - group TPs" xfId="705" xr:uid="{00000000-0005-0000-0000-000020010000}"/>
    <cellStyle name="20% - Colore 4" xfId="706" xr:uid="{00000000-0005-0000-0000-000021010000}"/>
    <cellStyle name="20% - Colore 4 2" xfId="707" xr:uid="{00000000-0005-0000-0000-000022010000}"/>
    <cellStyle name="20% - Colore 4 2 2" xfId="708" xr:uid="{00000000-0005-0000-0000-000023010000}"/>
    <cellStyle name="20% - Colore 4 3" xfId="709" xr:uid="{00000000-0005-0000-0000-000024010000}"/>
    <cellStyle name="20% - Colore 4 3 2" xfId="710" xr:uid="{00000000-0005-0000-0000-000025010000}"/>
    <cellStyle name="20% - Colore 4 4" xfId="711" xr:uid="{00000000-0005-0000-0000-000026010000}"/>
    <cellStyle name="20% - Colore 4 4 2" xfId="712" xr:uid="{00000000-0005-0000-0000-000027010000}"/>
    <cellStyle name="20% - Colore 4 5" xfId="713" xr:uid="{00000000-0005-0000-0000-000028010000}"/>
    <cellStyle name="20% - Colore 4 5 2" xfId="714" xr:uid="{00000000-0005-0000-0000-000029010000}"/>
    <cellStyle name="20% - Colore 4 6" xfId="715" xr:uid="{00000000-0005-0000-0000-00002A010000}"/>
    <cellStyle name="20% - Colore 4 6 2" xfId="716" xr:uid="{00000000-0005-0000-0000-00002B010000}"/>
    <cellStyle name="20% - Colore 4 7" xfId="717" xr:uid="{00000000-0005-0000-0000-00002C010000}"/>
    <cellStyle name="20% - Colore 4 7 2" xfId="718" xr:uid="{00000000-0005-0000-0000-00002D010000}"/>
    <cellStyle name="20% - Colore 4 8" xfId="719" xr:uid="{00000000-0005-0000-0000-00002E010000}"/>
    <cellStyle name="20% - Colore 4 8 2" xfId="720" xr:uid="{00000000-0005-0000-0000-00002F010000}"/>
    <cellStyle name="20% - Colore 4 9" xfId="721" xr:uid="{00000000-0005-0000-0000-000030010000}"/>
    <cellStyle name="20% - Colore 4_G14 - group TPs" xfId="722" xr:uid="{00000000-0005-0000-0000-000031010000}"/>
    <cellStyle name="20% - Colore 5" xfId="723" xr:uid="{00000000-0005-0000-0000-000032010000}"/>
    <cellStyle name="20% - Colore 5 2" xfId="724" xr:uid="{00000000-0005-0000-0000-000033010000}"/>
    <cellStyle name="20% - Colore 5 2 2" xfId="725" xr:uid="{00000000-0005-0000-0000-000034010000}"/>
    <cellStyle name="20% - Colore 5 3" xfId="726" xr:uid="{00000000-0005-0000-0000-000035010000}"/>
    <cellStyle name="20% - Colore 5 3 2" xfId="727" xr:uid="{00000000-0005-0000-0000-000036010000}"/>
    <cellStyle name="20% - Colore 5 4" xfId="728" xr:uid="{00000000-0005-0000-0000-000037010000}"/>
    <cellStyle name="20% - Colore 5 4 2" xfId="729" xr:uid="{00000000-0005-0000-0000-000038010000}"/>
    <cellStyle name="20% - Colore 5 5" xfId="730" xr:uid="{00000000-0005-0000-0000-000039010000}"/>
    <cellStyle name="20% - Colore 5 5 2" xfId="731" xr:uid="{00000000-0005-0000-0000-00003A010000}"/>
    <cellStyle name="20% - Colore 5 6" xfId="732" xr:uid="{00000000-0005-0000-0000-00003B010000}"/>
    <cellStyle name="20% - Colore 5 6 2" xfId="733" xr:uid="{00000000-0005-0000-0000-00003C010000}"/>
    <cellStyle name="20% - Colore 5 7" xfId="734" xr:uid="{00000000-0005-0000-0000-00003D010000}"/>
    <cellStyle name="20% - Colore 5 7 2" xfId="735" xr:uid="{00000000-0005-0000-0000-00003E010000}"/>
    <cellStyle name="20% - Colore 5 8" xfId="736" xr:uid="{00000000-0005-0000-0000-00003F010000}"/>
    <cellStyle name="20% - Colore 5 8 2" xfId="737" xr:uid="{00000000-0005-0000-0000-000040010000}"/>
    <cellStyle name="20% - Colore 5 9" xfId="738" xr:uid="{00000000-0005-0000-0000-000041010000}"/>
    <cellStyle name="20% - Colore 5_G14 - group TPs" xfId="739" xr:uid="{00000000-0005-0000-0000-000042010000}"/>
    <cellStyle name="20% - Colore 6" xfId="740" xr:uid="{00000000-0005-0000-0000-000043010000}"/>
    <cellStyle name="20% - Colore 6 2" xfId="741" xr:uid="{00000000-0005-0000-0000-000044010000}"/>
    <cellStyle name="20% - Colore 6 2 2" xfId="742" xr:uid="{00000000-0005-0000-0000-000045010000}"/>
    <cellStyle name="20% - Colore 6 3" xfId="743" xr:uid="{00000000-0005-0000-0000-000046010000}"/>
    <cellStyle name="20% - Colore 6 3 2" xfId="744" xr:uid="{00000000-0005-0000-0000-000047010000}"/>
    <cellStyle name="20% - Colore 6 4" xfId="745" xr:uid="{00000000-0005-0000-0000-000048010000}"/>
    <cellStyle name="20% - Colore 6 4 2" xfId="746" xr:uid="{00000000-0005-0000-0000-000049010000}"/>
    <cellStyle name="20% - Colore 6 5" xfId="747" xr:uid="{00000000-0005-0000-0000-00004A010000}"/>
    <cellStyle name="20% - Colore 6 5 2" xfId="748" xr:uid="{00000000-0005-0000-0000-00004B010000}"/>
    <cellStyle name="20% - Colore 6 6" xfId="749" xr:uid="{00000000-0005-0000-0000-00004C010000}"/>
    <cellStyle name="20% - Colore 6 6 2" xfId="750" xr:uid="{00000000-0005-0000-0000-00004D010000}"/>
    <cellStyle name="20% - Colore 6 7" xfId="751" xr:uid="{00000000-0005-0000-0000-00004E010000}"/>
    <cellStyle name="20% - Colore 6 7 2" xfId="752" xr:uid="{00000000-0005-0000-0000-00004F010000}"/>
    <cellStyle name="20% - Colore 6 8" xfId="753" xr:uid="{00000000-0005-0000-0000-000050010000}"/>
    <cellStyle name="20% - Colore 6 8 2" xfId="754" xr:uid="{00000000-0005-0000-0000-000051010000}"/>
    <cellStyle name="20% - Colore 6 9" xfId="755" xr:uid="{00000000-0005-0000-0000-000052010000}"/>
    <cellStyle name="20% - Colore 6_G14 - group TPs" xfId="756" xr:uid="{00000000-0005-0000-0000-000053010000}"/>
    <cellStyle name="20% - Cor1" xfId="757" xr:uid="{00000000-0005-0000-0000-000054010000}"/>
    <cellStyle name="20% - Cor1 2" xfId="758" xr:uid="{00000000-0005-0000-0000-000055010000}"/>
    <cellStyle name="20% - Cor2" xfId="759" xr:uid="{00000000-0005-0000-0000-000056010000}"/>
    <cellStyle name="20% - Cor2 2" xfId="760" xr:uid="{00000000-0005-0000-0000-000057010000}"/>
    <cellStyle name="20% - Cor3" xfId="761" xr:uid="{00000000-0005-0000-0000-000058010000}"/>
    <cellStyle name="20% - Cor3 2" xfId="762" xr:uid="{00000000-0005-0000-0000-000059010000}"/>
    <cellStyle name="20% - Cor4" xfId="763" xr:uid="{00000000-0005-0000-0000-00005A010000}"/>
    <cellStyle name="20% - Cor4 2" xfId="764" xr:uid="{00000000-0005-0000-0000-00005B010000}"/>
    <cellStyle name="20% - Cor5" xfId="765" xr:uid="{00000000-0005-0000-0000-00005C010000}"/>
    <cellStyle name="20% - Cor5 2" xfId="766" xr:uid="{00000000-0005-0000-0000-00005D010000}"/>
    <cellStyle name="20% - Cor6" xfId="767" xr:uid="{00000000-0005-0000-0000-00005E010000}"/>
    <cellStyle name="20% - Cor6 2" xfId="768" xr:uid="{00000000-0005-0000-0000-00005F010000}"/>
    <cellStyle name="40 % - Aksentti1" xfId="769" xr:uid="{00000000-0005-0000-0000-000060010000}"/>
    <cellStyle name="40 % - Aksentti1 2" xfId="770" xr:uid="{00000000-0005-0000-0000-000061010000}"/>
    <cellStyle name="40 % - Aksentti1 2 2" xfId="771" xr:uid="{00000000-0005-0000-0000-000062010000}"/>
    <cellStyle name="40 % - Aksentti1 3" xfId="772" xr:uid="{00000000-0005-0000-0000-000063010000}"/>
    <cellStyle name="40 % - Aksentti1 3 2" xfId="773" xr:uid="{00000000-0005-0000-0000-000064010000}"/>
    <cellStyle name="40 % - Aksentti1 4" xfId="774" xr:uid="{00000000-0005-0000-0000-000065010000}"/>
    <cellStyle name="40 % - Aksentti1 4 2" xfId="775" xr:uid="{00000000-0005-0000-0000-000066010000}"/>
    <cellStyle name="40 % - Aksentti1 5" xfId="776" xr:uid="{00000000-0005-0000-0000-000067010000}"/>
    <cellStyle name="40 % - Aksentti1 5 2" xfId="777" xr:uid="{00000000-0005-0000-0000-000068010000}"/>
    <cellStyle name="40 % - Aksentti1 6" xfId="778" xr:uid="{00000000-0005-0000-0000-000069010000}"/>
    <cellStyle name="40 % - Aksentti1 6 2" xfId="779" xr:uid="{00000000-0005-0000-0000-00006A010000}"/>
    <cellStyle name="40 % - Aksentti1 7" xfId="780" xr:uid="{00000000-0005-0000-0000-00006B010000}"/>
    <cellStyle name="40 % - Aksentti1 7 2" xfId="781" xr:uid="{00000000-0005-0000-0000-00006C010000}"/>
    <cellStyle name="40 % - Aksentti1 8" xfId="782" xr:uid="{00000000-0005-0000-0000-00006D010000}"/>
    <cellStyle name="40 % - Aksentti1 8 2" xfId="783" xr:uid="{00000000-0005-0000-0000-00006E010000}"/>
    <cellStyle name="40 % - Aksentti1 9" xfId="784" xr:uid="{00000000-0005-0000-0000-00006F010000}"/>
    <cellStyle name="40 % - Aksentti1_G14 - group TPs" xfId="785" xr:uid="{00000000-0005-0000-0000-000070010000}"/>
    <cellStyle name="40 % - Aksentti2" xfId="786" xr:uid="{00000000-0005-0000-0000-000071010000}"/>
    <cellStyle name="40 % - Aksentti2 2" xfId="787" xr:uid="{00000000-0005-0000-0000-000072010000}"/>
    <cellStyle name="40 % - Aksentti2 2 2" xfId="788" xr:uid="{00000000-0005-0000-0000-000073010000}"/>
    <cellStyle name="40 % - Aksentti2 3" xfId="789" xr:uid="{00000000-0005-0000-0000-000074010000}"/>
    <cellStyle name="40 % - Aksentti2 3 2" xfId="790" xr:uid="{00000000-0005-0000-0000-000075010000}"/>
    <cellStyle name="40 % - Aksentti2 4" xfId="791" xr:uid="{00000000-0005-0000-0000-000076010000}"/>
    <cellStyle name="40 % - Aksentti2 4 2" xfId="792" xr:uid="{00000000-0005-0000-0000-000077010000}"/>
    <cellStyle name="40 % - Aksentti2 5" xfId="793" xr:uid="{00000000-0005-0000-0000-000078010000}"/>
    <cellStyle name="40 % - Aksentti2 5 2" xfId="794" xr:uid="{00000000-0005-0000-0000-000079010000}"/>
    <cellStyle name="40 % - Aksentti2 6" xfId="795" xr:uid="{00000000-0005-0000-0000-00007A010000}"/>
    <cellStyle name="40 % - Aksentti2 6 2" xfId="796" xr:uid="{00000000-0005-0000-0000-00007B010000}"/>
    <cellStyle name="40 % - Aksentti2 7" xfId="797" xr:uid="{00000000-0005-0000-0000-00007C010000}"/>
    <cellStyle name="40 % - Aksentti2 7 2" xfId="798" xr:uid="{00000000-0005-0000-0000-00007D010000}"/>
    <cellStyle name="40 % - Aksentti2 8" xfId="799" xr:uid="{00000000-0005-0000-0000-00007E010000}"/>
    <cellStyle name="40 % - Aksentti2 8 2" xfId="800" xr:uid="{00000000-0005-0000-0000-00007F010000}"/>
    <cellStyle name="40 % - Aksentti2 9" xfId="801" xr:uid="{00000000-0005-0000-0000-000080010000}"/>
    <cellStyle name="40 % - Aksentti2_G14 - group TPs" xfId="802" xr:uid="{00000000-0005-0000-0000-000081010000}"/>
    <cellStyle name="40 % - Aksentti3" xfId="803" xr:uid="{00000000-0005-0000-0000-000082010000}"/>
    <cellStyle name="40 % - Aksentti3 2" xfId="804" xr:uid="{00000000-0005-0000-0000-000083010000}"/>
    <cellStyle name="40 % - Aksentti3 2 2" xfId="805" xr:uid="{00000000-0005-0000-0000-000084010000}"/>
    <cellStyle name="40 % - Aksentti3 3" xfId="806" xr:uid="{00000000-0005-0000-0000-000085010000}"/>
    <cellStyle name="40 % - Aksentti3 3 2" xfId="807" xr:uid="{00000000-0005-0000-0000-000086010000}"/>
    <cellStyle name="40 % - Aksentti3 4" xfId="808" xr:uid="{00000000-0005-0000-0000-000087010000}"/>
    <cellStyle name="40 % - Aksentti3 4 2" xfId="809" xr:uid="{00000000-0005-0000-0000-000088010000}"/>
    <cellStyle name="40 % - Aksentti3 5" xfId="810" xr:uid="{00000000-0005-0000-0000-000089010000}"/>
    <cellStyle name="40 % - Aksentti3 5 2" xfId="811" xr:uid="{00000000-0005-0000-0000-00008A010000}"/>
    <cellStyle name="40 % - Aksentti3 6" xfId="812" xr:uid="{00000000-0005-0000-0000-00008B010000}"/>
    <cellStyle name="40 % - Aksentti3 6 2" xfId="813" xr:uid="{00000000-0005-0000-0000-00008C010000}"/>
    <cellStyle name="40 % - Aksentti3 7" xfId="814" xr:uid="{00000000-0005-0000-0000-00008D010000}"/>
    <cellStyle name="40 % - Aksentti3 7 2" xfId="815" xr:uid="{00000000-0005-0000-0000-00008E010000}"/>
    <cellStyle name="40 % - Aksentti3 8" xfId="816" xr:uid="{00000000-0005-0000-0000-00008F010000}"/>
    <cellStyle name="40 % - Aksentti3 8 2" xfId="817" xr:uid="{00000000-0005-0000-0000-000090010000}"/>
    <cellStyle name="40 % - Aksentti3 9" xfId="818" xr:uid="{00000000-0005-0000-0000-000091010000}"/>
    <cellStyle name="40 % - Aksentti3_G14 - group TPs" xfId="819" xr:uid="{00000000-0005-0000-0000-000092010000}"/>
    <cellStyle name="40 % - Aksentti4" xfId="820" xr:uid="{00000000-0005-0000-0000-000093010000}"/>
    <cellStyle name="40 % - Aksentti4 2" xfId="821" xr:uid="{00000000-0005-0000-0000-000094010000}"/>
    <cellStyle name="40 % - Aksentti4 2 2" xfId="822" xr:uid="{00000000-0005-0000-0000-000095010000}"/>
    <cellStyle name="40 % - Aksentti4 3" xfId="823" xr:uid="{00000000-0005-0000-0000-000096010000}"/>
    <cellStyle name="40 % - Aksentti4 3 2" xfId="824" xr:uid="{00000000-0005-0000-0000-000097010000}"/>
    <cellStyle name="40 % - Aksentti4 4" xfId="825" xr:uid="{00000000-0005-0000-0000-000098010000}"/>
    <cellStyle name="40 % - Aksentti4 4 2" xfId="826" xr:uid="{00000000-0005-0000-0000-000099010000}"/>
    <cellStyle name="40 % - Aksentti4 5" xfId="827" xr:uid="{00000000-0005-0000-0000-00009A010000}"/>
    <cellStyle name="40 % - Aksentti4 5 2" xfId="828" xr:uid="{00000000-0005-0000-0000-00009B010000}"/>
    <cellStyle name="40 % - Aksentti4 6" xfId="829" xr:uid="{00000000-0005-0000-0000-00009C010000}"/>
    <cellStyle name="40 % - Aksentti4 6 2" xfId="830" xr:uid="{00000000-0005-0000-0000-00009D010000}"/>
    <cellStyle name="40 % - Aksentti4 7" xfId="831" xr:uid="{00000000-0005-0000-0000-00009E010000}"/>
    <cellStyle name="40 % - Aksentti4 7 2" xfId="832" xr:uid="{00000000-0005-0000-0000-00009F010000}"/>
    <cellStyle name="40 % - Aksentti4 8" xfId="833" xr:uid="{00000000-0005-0000-0000-0000A0010000}"/>
    <cellStyle name="40 % - Aksentti4 8 2" xfId="834" xr:uid="{00000000-0005-0000-0000-0000A1010000}"/>
    <cellStyle name="40 % - Aksentti4 9" xfId="835" xr:uid="{00000000-0005-0000-0000-0000A2010000}"/>
    <cellStyle name="40 % - Aksentti4_G14 - group TPs" xfId="836" xr:uid="{00000000-0005-0000-0000-0000A3010000}"/>
    <cellStyle name="40 % - Aksentti5" xfId="837" xr:uid="{00000000-0005-0000-0000-0000A4010000}"/>
    <cellStyle name="40 % - Aksentti5 2" xfId="838" xr:uid="{00000000-0005-0000-0000-0000A5010000}"/>
    <cellStyle name="40 % - Aksentti5 2 2" xfId="839" xr:uid="{00000000-0005-0000-0000-0000A6010000}"/>
    <cellStyle name="40 % - Aksentti5 3" xfId="840" xr:uid="{00000000-0005-0000-0000-0000A7010000}"/>
    <cellStyle name="40 % - Aksentti5 3 2" xfId="841" xr:uid="{00000000-0005-0000-0000-0000A8010000}"/>
    <cellStyle name="40 % - Aksentti5 4" xfId="842" xr:uid="{00000000-0005-0000-0000-0000A9010000}"/>
    <cellStyle name="40 % - Aksentti5 4 2" xfId="843" xr:uid="{00000000-0005-0000-0000-0000AA010000}"/>
    <cellStyle name="40 % - Aksentti5 5" xfId="844" xr:uid="{00000000-0005-0000-0000-0000AB010000}"/>
    <cellStyle name="40 % - Aksentti5 5 2" xfId="845" xr:uid="{00000000-0005-0000-0000-0000AC010000}"/>
    <cellStyle name="40 % - Aksentti5 6" xfId="846" xr:uid="{00000000-0005-0000-0000-0000AD010000}"/>
    <cellStyle name="40 % - Aksentti5 6 2" xfId="847" xr:uid="{00000000-0005-0000-0000-0000AE010000}"/>
    <cellStyle name="40 % - Aksentti5 7" xfId="848" xr:uid="{00000000-0005-0000-0000-0000AF010000}"/>
    <cellStyle name="40 % - Aksentti5 7 2" xfId="849" xr:uid="{00000000-0005-0000-0000-0000B0010000}"/>
    <cellStyle name="40 % - Aksentti5 8" xfId="850" xr:uid="{00000000-0005-0000-0000-0000B1010000}"/>
    <cellStyle name="40 % - Aksentti5 8 2" xfId="851" xr:uid="{00000000-0005-0000-0000-0000B2010000}"/>
    <cellStyle name="40 % - Aksentti5 9" xfId="852" xr:uid="{00000000-0005-0000-0000-0000B3010000}"/>
    <cellStyle name="40 % - Aksentti5_G14 - group TPs" xfId="853" xr:uid="{00000000-0005-0000-0000-0000B4010000}"/>
    <cellStyle name="40 % - Aksentti6" xfId="854" xr:uid="{00000000-0005-0000-0000-0000B5010000}"/>
    <cellStyle name="40 % - Aksentti6 2" xfId="855" xr:uid="{00000000-0005-0000-0000-0000B6010000}"/>
    <cellStyle name="40 % - Aksentti6 2 2" xfId="856" xr:uid="{00000000-0005-0000-0000-0000B7010000}"/>
    <cellStyle name="40 % - Aksentti6 3" xfId="857" xr:uid="{00000000-0005-0000-0000-0000B8010000}"/>
    <cellStyle name="40 % - Aksentti6 3 2" xfId="858" xr:uid="{00000000-0005-0000-0000-0000B9010000}"/>
    <cellStyle name="40 % - Aksentti6 4" xfId="859" xr:uid="{00000000-0005-0000-0000-0000BA010000}"/>
    <cellStyle name="40 % - Aksentti6 4 2" xfId="860" xr:uid="{00000000-0005-0000-0000-0000BB010000}"/>
    <cellStyle name="40 % - Aksentti6 5" xfId="861" xr:uid="{00000000-0005-0000-0000-0000BC010000}"/>
    <cellStyle name="40 % - Aksentti6 5 2" xfId="862" xr:uid="{00000000-0005-0000-0000-0000BD010000}"/>
    <cellStyle name="40 % - Aksentti6 6" xfId="863" xr:uid="{00000000-0005-0000-0000-0000BE010000}"/>
    <cellStyle name="40 % - Aksentti6 6 2" xfId="864" xr:uid="{00000000-0005-0000-0000-0000BF010000}"/>
    <cellStyle name="40 % - Aksentti6 7" xfId="865" xr:uid="{00000000-0005-0000-0000-0000C0010000}"/>
    <cellStyle name="40 % - Aksentti6 7 2" xfId="866" xr:uid="{00000000-0005-0000-0000-0000C1010000}"/>
    <cellStyle name="40 % - Aksentti6 8" xfId="867" xr:uid="{00000000-0005-0000-0000-0000C2010000}"/>
    <cellStyle name="40 % - Aksentti6 8 2" xfId="868" xr:uid="{00000000-0005-0000-0000-0000C3010000}"/>
    <cellStyle name="40 % - Aksentti6 9" xfId="869" xr:uid="{00000000-0005-0000-0000-0000C4010000}"/>
    <cellStyle name="40 % - Aksentti6_G14 - group TPs" xfId="870" xr:uid="{00000000-0005-0000-0000-0000C5010000}"/>
    <cellStyle name="40 % - Akzent1 2" xfId="871" xr:uid="{00000000-0005-0000-0000-0000C6010000}"/>
    <cellStyle name="40 % - Akzent2 2" xfId="872" xr:uid="{00000000-0005-0000-0000-0000C7010000}"/>
    <cellStyle name="40 % - Akzent3 2" xfId="873" xr:uid="{00000000-0005-0000-0000-0000C8010000}"/>
    <cellStyle name="40 % - Akzent4 2" xfId="874" xr:uid="{00000000-0005-0000-0000-0000C9010000}"/>
    <cellStyle name="40 % - Akzent5 2" xfId="875" xr:uid="{00000000-0005-0000-0000-0000CA010000}"/>
    <cellStyle name="40 % - Akzent6 2" xfId="876" xr:uid="{00000000-0005-0000-0000-0000CB010000}"/>
    <cellStyle name="40 % - Accent1" xfId="877" xr:uid="{00000000-0005-0000-0000-0000D2010000}"/>
    <cellStyle name="40 % - Accent1 2" xfId="878" xr:uid="{00000000-0005-0000-0000-0000D3010000}"/>
    <cellStyle name="40 % - Accent1_Group-specific Reporting Templates" xfId="879" xr:uid="{00000000-0005-0000-0000-0000D4010000}"/>
    <cellStyle name="40 % - Accent2" xfId="880" xr:uid="{00000000-0005-0000-0000-0000D5010000}"/>
    <cellStyle name="40 % - Accent2 2" xfId="881" xr:uid="{00000000-0005-0000-0000-0000D6010000}"/>
    <cellStyle name="40 % - Accent2_Group-specific Reporting Templates" xfId="882" xr:uid="{00000000-0005-0000-0000-0000D7010000}"/>
    <cellStyle name="40 % - Accent3" xfId="883" xr:uid="{00000000-0005-0000-0000-0000D8010000}"/>
    <cellStyle name="40 % - Accent3 2" xfId="884" xr:uid="{00000000-0005-0000-0000-0000D9010000}"/>
    <cellStyle name="40 % - Accent3_Group-specific Reporting Templates" xfId="885" xr:uid="{00000000-0005-0000-0000-0000DA010000}"/>
    <cellStyle name="40 % - Accent4" xfId="886" xr:uid="{00000000-0005-0000-0000-0000DB010000}"/>
    <cellStyle name="40 % - Accent4 2" xfId="887" xr:uid="{00000000-0005-0000-0000-0000DC010000}"/>
    <cellStyle name="40 % - Accent4_Group-specific Reporting Templates" xfId="888" xr:uid="{00000000-0005-0000-0000-0000DD010000}"/>
    <cellStyle name="40 % - Accent5" xfId="889" xr:uid="{00000000-0005-0000-0000-0000DE010000}"/>
    <cellStyle name="40 % - Accent5 2" xfId="890" xr:uid="{00000000-0005-0000-0000-0000DF010000}"/>
    <cellStyle name="40 % - Accent5_Group-specific Reporting Templates" xfId="891" xr:uid="{00000000-0005-0000-0000-0000E0010000}"/>
    <cellStyle name="40 % - Accent6" xfId="892" xr:uid="{00000000-0005-0000-0000-0000E1010000}"/>
    <cellStyle name="40 % - Accent6 2" xfId="893" xr:uid="{00000000-0005-0000-0000-0000E2010000}"/>
    <cellStyle name="40 % - Accent6_Group-specific Reporting Templates" xfId="894" xr:uid="{00000000-0005-0000-0000-0000E3010000}"/>
    <cellStyle name="40% - 1. jelölőszín" xfId="895" xr:uid="{00000000-0005-0000-0000-0000E4010000}"/>
    <cellStyle name="40% - 2. jelölőszín" xfId="896" xr:uid="{00000000-0005-0000-0000-0000E5010000}"/>
    <cellStyle name="40% - 3. jelölőszín" xfId="897" xr:uid="{00000000-0005-0000-0000-0000E6010000}"/>
    <cellStyle name="40% - 4. jelölőszín" xfId="898" xr:uid="{00000000-0005-0000-0000-0000E7010000}"/>
    <cellStyle name="40% - 5. jelölőszín" xfId="899" xr:uid="{00000000-0005-0000-0000-0000E8010000}"/>
    <cellStyle name="40% - 6. jelölőszín" xfId="900" xr:uid="{00000000-0005-0000-0000-0000E9010000}"/>
    <cellStyle name="40% - Accent1" xfId="996" builtinId="31" customBuiltin="1"/>
    <cellStyle name="40% - Accent1 10" xfId="901" xr:uid="{00000000-0005-0000-0000-0000EA010000}"/>
    <cellStyle name="40% - Accent1 2" xfId="902" xr:uid="{00000000-0005-0000-0000-0000EB010000}"/>
    <cellStyle name="40% - Accent1 2 2" xfId="903" xr:uid="{00000000-0005-0000-0000-0000EC010000}"/>
    <cellStyle name="40% - Accent1 3" xfId="904" xr:uid="{00000000-0005-0000-0000-0000ED010000}"/>
    <cellStyle name="40% - Accent1 3 2" xfId="905" xr:uid="{00000000-0005-0000-0000-0000EE010000}"/>
    <cellStyle name="40% - Accent1 4" xfId="906" xr:uid="{00000000-0005-0000-0000-0000EF010000}"/>
    <cellStyle name="40% - Accent1 4 2" xfId="907" xr:uid="{00000000-0005-0000-0000-0000F0010000}"/>
    <cellStyle name="40% - Accent1 5" xfId="908" xr:uid="{00000000-0005-0000-0000-0000F1010000}"/>
    <cellStyle name="40% - Accent1 5 2" xfId="909" xr:uid="{00000000-0005-0000-0000-0000F2010000}"/>
    <cellStyle name="40% - Accent1 6" xfId="910" xr:uid="{00000000-0005-0000-0000-0000F3010000}"/>
    <cellStyle name="40% - Accent1 6 2" xfId="911" xr:uid="{00000000-0005-0000-0000-0000F4010000}"/>
    <cellStyle name="40% - Accent1 7" xfId="912" xr:uid="{00000000-0005-0000-0000-0000F5010000}"/>
    <cellStyle name="40% - Accent1 7 2" xfId="913" xr:uid="{00000000-0005-0000-0000-0000F6010000}"/>
    <cellStyle name="40% - Accent1 8" xfId="914" xr:uid="{00000000-0005-0000-0000-0000F7010000}"/>
    <cellStyle name="40% - Accent1 8 2" xfId="915" xr:uid="{00000000-0005-0000-0000-0000F8010000}"/>
    <cellStyle name="40% - Accent1 9" xfId="916" xr:uid="{00000000-0005-0000-0000-0000F9010000}"/>
    <cellStyle name="40% - Accent2" xfId="997" builtinId="35" customBuiltin="1"/>
    <cellStyle name="40% - Accent2 2" xfId="917" xr:uid="{00000000-0005-0000-0000-0000FA010000}"/>
    <cellStyle name="40% - Accent2 2 2" xfId="918" xr:uid="{00000000-0005-0000-0000-0000FB010000}"/>
    <cellStyle name="40% - Accent2 3" xfId="919" xr:uid="{00000000-0005-0000-0000-0000FC010000}"/>
    <cellStyle name="40% - Accent2 3 2" xfId="920" xr:uid="{00000000-0005-0000-0000-0000FD010000}"/>
    <cellStyle name="40% - Accent2 4" xfId="921" xr:uid="{00000000-0005-0000-0000-0000FE010000}"/>
    <cellStyle name="40% - Accent2 4 2" xfId="922" xr:uid="{00000000-0005-0000-0000-0000FF010000}"/>
    <cellStyle name="40% - Accent2 5" xfId="923" xr:uid="{00000000-0005-0000-0000-000000020000}"/>
    <cellStyle name="40% - Accent2 5 2" xfId="924" xr:uid="{00000000-0005-0000-0000-000001020000}"/>
    <cellStyle name="40% - Accent2 6" xfId="925" xr:uid="{00000000-0005-0000-0000-000002020000}"/>
    <cellStyle name="40% - Accent2 6 2" xfId="926" xr:uid="{00000000-0005-0000-0000-000003020000}"/>
    <cellStyle name="40% - Accent2 7" xfId="927" xr:uid="{00000000-0005-0000-0000-000004020000}"/>
    <cellStyle name="40% - Accent2 7 2" xfId="928" xr:uid="{00000000-0005-0000-0000-000005020000}"/>
    <cellStyle name="40% - Accent2 8" xfId="929" xr:uid="{00000000-0005-0000-0000-000006020000}"/>
    <cellStyle name="40% - Accent2 8 2" xfId="930" xr:uid="{00000000-0005-0000-0000-000007020000}"/>
    <cellStyle name="40% - Accent2 9" xfId="931" xr:uid="{00000000-0005-0000-0000-000008020000}"/>
    <cellStyle name="40% - Accent3" xfId="998" builtinId="39" customBuiltin="1"/>
    <cellStyle name="40% - Accent3 10" xfId="932" xr:uid="{00000000-0005-0000-0000-000009020000}"/>
    <cellStyle name="40% - Accent3 2" xfId="933" xr:uid="{00000000-0005-0000-0000-00000A020000}"/>
    <cellStyle name="40% - Accent3 2 2" xfId="934" xr:uid="{00000000-0005-0000-0000-00000B020000}"/>
    <cellStyle name="40% - Accent3 3" xfId="935" xr:uid="{00000000-0005-0000-0000-00000C020000}"/>
    <cellStyle name="40% - Accent3 3 2" xfId="936" xr:uid="{00000000-0005-0000-0000-00000D020000}"/>
    <cellStyle name="40% - Accent3 4" xfId="937" xr:uid="{00000000-0005-0000-0000-00000E020000}"/>
    <cellStyle name="40% - Accent3 4 2" xfId="938" xr:uid="{00000000-0005-0000-0000-00000F020000}"/>
    <cellStyle name="40% - Accent3 5" xfId="939" xr:uid="{00000000-0005-0000-0000-000010020000}"/>
    <cellStyle name="40% - Accent3 5 2" xfId="940" xr:uid="{00000000-0005-0000-0000-000011020000}"/>
    <cellStyle name="40% - Accent3 6" xfId="941" xr:uid="{00000000-0005-0000-0000-000012020000}"/>
    <cellStyle name="40% - Accent3 6 2" xfId="942" xr:uid="{00000000-0005-0000-0000-000013020000}"/>
    <cellStyle name="40% - Accent3 7" xfId="943" xr:uid="{00000000-0005-0000-0000-000014020000}"/>
    <cellStyle name="40% - Accent3 7 2" xfId="944" xr:uid="{00000000-0005-0000-0000-000015020000}"/>
    <cellStyle name="40% - Accent3 8" xfId="945" xr:uid="{00000000-0005-0000-0000-000016020000}"/>
    <cellStyle name="40% - Accent3 8 2" xfId="946" xr:uid="{00000000-0005-0000-0000-000017020000}"/>
    <cellStyle name="40% - Accent3 9" xfId="947" xr:uid="{00000000-0005-0000-0000-000018020000}"/>
    <cellStyle name="40% - Accent4" xfId="999" builtinId="43" customBuiltin="1"/>
    <cellStyle name="40% - Accent4 10" xfId="948" xr:uid="{00000000-0005-0000-0000-000019020000}"/>
    <cellStyle name="40% - Accent4 2" xfId="949" xr:uid="{00000000-0005-0000-0000-00001A020000}"/>
    <cellStyle name="40% - Accent4 2 2" xfId="950" xr:uid="{00000000-0005-0000-0000-00001B020000}"/>
    <cellStyle name="40% - Accent4 3" xfId="951" xr:uid="{00000000-0005-0000-0000-00001C020000}"/>
    <cellStyle name="40% - Accent4 3 2" xfId="952" xr:uid="{00000000-0005-0000-0000-00001D020000}"/>
    <cellStyle name="40% - Accent4 4" xfId="953" xr:uid="{00000000-0005-0000-0000-00001E020000}"/>
    <cellStyle name="40% - Accent4 4 2" xfId="954" xr:uid="{00000000-0005-0000-0000-00001F020000}"/>
    <cellStyle name="40% - Accent4 5" xfId="955" xr:uid="{00000000-0005-0000-0000-000020020000}"/>
    <cellStyle name="40% - Accent4 5 2" xfId="956" xr:uid="{00000000-0005-0000-0000-000021020000}"/>
    <cellStyle name="40% - Accent4 6" xfId="957" xr:uid="{00000000-0005-0000-0000-000022020000}"/>
    <cellStyle name="40% - Accent4 6 2" xfId="958" xr:uid="{00000000-0005-0000-0000-000023020000}"/>
    <cellStyle name="40% - Accent4 7" xfId="959" xr:uid="{00000000-0005-0000-0000-000024020000}"/>
    <cellStyle name="40% - Accent4 7 2" xfId="960" xr:uid="{00000000-0005-0000-0000-000025020000}"/>
    <cellStyle name="40% - Accent4 8" xfId="961" xr:uid="{00000000-0005-0000-0000-000026020000}"/>
    <cellStyle name="40% - Accent4 8 2" xfId="962" xr:uid="{00000000-0005-0000-0000-000027020000}"/>
    <cellStyle name="40% - Accent4 9" xfId="963" xr:uid="{00000000-0005-0000-0000-000028020000}"/>
    <cellStyle name="40% - Accent5" xfId="1000" builtinId="47" customBuiltin="1"/>
    <cellStyle name="40% - Accent5 10" xfId="964" xr:uid="{00000000-0005-0000-0000-000029020000}"/>
    <cellStyle name="40% - Accent5 2" xfId="965" xr:uid="{00000000-0005-0000-0000-00002A020000}"/>
    <cellStyle name="40% - Accent5 2 2" xfId="966" xr:uid="{00000000-0005-0000-0000-00002B020000}"/>
    <cellStyle name="40% - Accent5 3" xfId="967" xr:uid="{00000000-0005-0000-0000-00002C020000}"/>
    <cellStyle name="40% - Accent5 3 2" xfId="968" xr:uid="{00000000-0005-0000-0000-00002D020000}"/>
    <cellStyle name="40% - Accent5 4" xfId="969" xr:uid="{00000000-0005-0000-0000-00002E020000}"/>
    <cellStyle name="40% - Accent5 4 2" xfId="970" xr:uid="{00000000-0005-0000-0000-00002F020000}"/>
    <cellStyle name="40% - Accent5 5" xfId="971" xr:uid="{00000000-0005-0000-0000-000030020000}"/>
    <cellStyle name="40% - Accent5 5 2" xfId="972" xr:uid="{00000000-0005-0000-0000-000031020000}"/>
    <cellStyle name="40% - Accent5 6" xfId="973" xr:uid="{00000000-0005-0000-0000-000032020000}"/>
    <cellStyle name="40% - Accent5 6 2" xfId="974" xr:uid="{00000000-0005-0000-0000-000033020000}"/>
    <cellStyle name="40% - Accent5 7" xfId="975" xr:uid="{00000000-0005-0000-0000-000034020000}"/>
    <cellStyle name="40% - Accent5 7 2" xfId="976" xr:uid="{00000000-0005-0000-0000-000035020000}"/>
    <cellStyle name="40% - Accent5 8" xfId="977" xr:uid="{00000000-0005-0000-0000-000036020000}"/>
    <cellStyle name="40% - Accent5 8 2" xfId="978" xr:uid="{00000000-0005-0000-0000-000037020000}"/>
    <cellStyle name="40% - Accent5 9" xfId="979" xr:uid="{00000000-0005-0000-0000-000038020000}"/>
    <cellStyle name="40% - Accent6" xfId="1001" builtinId="51" customBuiltin="1"/>
    <cellStyle name="40% - Accent6 10" xfId="980" xr:uid="{00000000-0005-0000-0000-000039020000}"/>
    <cellStyle name="40% - Accent6 2" xfId="981" xr:uid="{00000000-0005-0000-0000-00003A020000}"/>
    <cellStyle name="40% - Accent6 2 2" xfId="982" xr:uid="{00000000-0005-0000-0000-00003B020000}"/>
    <cellStyle name="40% - Accent6 3" xfId="983" xr:uid="{00000000-0005-0000-0000-00003C020000}"/>
    <cellStyle name="40% - Accent6 3 2" xfId="984" xr:uid="{00000000-0005-0000-0000-00003D020000}"/>
    <cellStyle name="40% - Accent6 4" xfId="985" xr:uid="{00000000-0005-0000-0000-00003E020000}"/>
    <cellStyle name="40% - Accent6 4 2" xfId="986" xr:uid="{00000000-0005-0000-0000-00003F020000}"/>
    <cellStyle name="40% - Accent6 5" xfId="987" xr:uid="{00000000-0005-0000-0000-000040020000}"/>
    <cellStyle name="40% - Accent6 5 2" xfId="988" xr:uid="{00000000-0005-0000-0000-000041020000}"/>
    <cellStyle name="40% - Accent6 6" xfId="989" xr:uid="{00000000-0005-0000-0000-000042020000}"/>
    <cellStyle name="40% - Accent6 6 2" xfId="990" xr:uid="{00000000-0005-0000-0000-000043020000}"/>
    <cellStyle name="40% - Accent6 7" xfId="991" xr:uid="{00000000-0005-0000-0000-000044020000}"/>
    <cellStyle name="40% - Accent6 7 2" xfId="992" xr:uid="{00000000-0005-0000-0000-000045020000}"/>
    <cellStyle name="40% - Accent6 8" xfId="993" xr:uid="{00000000-0005-0000-0000-000046020000}"/>
    <cellStyle name="40% - Accent6 8 2" xfId="994" xr:uid="{00000000-0005-0000-0000-000047020000}"/>
    <cellStyle name="40% - Accent6 9" xfId="995" xr:uid="{00000000-0005-0000-0000-000048020000}"/>
    <cellStyle name="40% - Colore 1" xfId="1002" xr:uid="{00000000-0005-0000-0000-000049020000}"/>
    <cellStyle name="40% - Colore 1 2" xfId="1003" xr:uid="{00000000-0005-0000-0000-00004A020000}"/>
    <cellStyle name="40% - Colore 1 2 2" xfId="1004" xr:uid="{00000000-0005-0000-0000-00004B020000}"/>
    <cellStyle name="40% - Colore 1 3" xfId="1005" xr:uid="{00000000-0005-0000-0000-00004C020000}"/>
    <cellStyle name="40% - Colore 1 3 2" xfId="1006" xr:uid="{00000000-0005-0000-0000-00004D020000}"/>
    <cellStyle name="40% - Colore 1 4" xfId="1007" xr:uid="{00000000-0005-0000-0000-00004E020000}"/>
    <cellStyle name="40% - Colore 1 4 2" xfId="1008" xr:uid="{00000000-0005-0000-0000-00004F020000}"/>
    <cellStyle name="40% - Colore 1 5" xfId="1009" xr:uid="{00000000-0005-0000-0000-000050020000}"/>
    <cellStyle name="40% - Colore 1 5 2" xfId="1010" xr:uid="{00000000-0005-0000-0000-000051020000}"/>
    <cellStyle name="40% - Colore 1 6" xfId="1011" xr:uid="{00000000-0005-0000-0000-000052020000}"/>
    <cellStyle name="40% - Colore 1 6 2" xfId="1012" xr:uid="{00000000-0005-0000-0000-000053020000}"/>
    <cellStyle name="40% - Colore 1 7" xfId="1013" xr:uid="{00000000-0005-0000-0000-000054020000}"/>
    <cellStyle name="40% - Colore 1 7 2" xfId="1014" xr:uid="{00000000-0005-0000-0000-000055020000}"/>
    <cellStyle name="40% - Colore 1 8" xfId="1015" xr:uid="{00000000-0005-0000-0000-000056020000}"/>
    <cellStyle name="40% - Colore 1 8 2" xfId="1016" xr:uid="{00000000-0005-0000-0000-000057020000}"/>
    <cellStyle name="40% - Colore 1 9" xfId="1017" xr:uid="{00000000-0005-0000-0000-000058020000}"/>
    <cellStyle name="40% - Colore 1_G14 - group TPs" xfId="1018" xr:uid="{00000000-0005-0000-0000-000059020000}"/>
    <cellStyle name="40% - Colore 2" xfId="1019" xr:uid="{00000000-0005-0000-0000-00005A020000}"/>
    <cellStyle name="40% - Colore 2 2" xfId="1020" xr:uid="{00000000-0005-0000-0000-00005B020000}"/>
    <cellStyle name="40% - Colore 2 2 2" xfId="1021" xr:uid="{00000000-0005-0000-0000-00005C020000}"/>
    <cellStyle name="40% - Colore 2 3" xfId="1022" xr:uid="{00000000-0005-0000-0000-00005D020000}"/>
    <cellStyle name="40% - Colore 2 3 2" xfId="1023" xr:uid="{00000000-0005-0000-0000-00005E020000}"/>
    <cellStyle name="40% - Colore 2 4" xfId="1024" xr:uid="{00000000-0005-0000-0000-00005F020000}"/>
    <cellStyle name="40% - Colore 2 4 2" xfId="1025" xr:uid="{00000000-0005-0000-0000-000060020000}"/>
    <cellStyle name="40% - Colore 2 5" xfId="1026" xr:uid="{00000000-0005-0000-0000-000061020000}"/>
    <cellStyle name="40% - Colore 2 5 2" xfId="1027" xr:uid="{00000000-0005-0000-0000-000062020000}"/>
    <cellStyle name="40% - Colore 2 6" xfId="1028" xr:uid="{00000000-0005-0000-0000-000063020000}"/>
    <cellStyle name="40% - Colore 2 6 2" xfId="1029" xr:uid="{00000000-0005-0000-0000-000064020000}"/>
    <cellStyle name="40% - Colore 2 7" xfId="1030" xr:uid="{00000000-0005-0000-0000-000065020000}"/>
    <cellStyle name="40% - Colore 2 7 2" xfId="1031" xr:uid="{00000000-0005-0000-0000-000066020000}"/>
    <cellStyle name="40% - Colore 2 8" xfId="1032" xr:uid="{00000000-0005-0000-0000-000067020000}"/>
    <cellStyle name="40% - Colore 2 8 2" xfId="1033" xr:uid="{00000000-0005-0000-0000-000068020000}"/>
    <cellStyle name="40% - Colore 2 9" xfId="1034" xr:uid="{00000000-0005-0000-0000-000069020000}"/>
    <cellStyle name="40% - Colore 2_G14 - group TPs" xfId="1035" xr:uid="{00000000-0005-0000-0000-00006A020000}"/>
    <cellStyle name="40% - Colore 3" xfId="1036" xr:uid="{00000000-0005-0000-0000-00006B020000}"/>
    <cellStyle name="40% - Colore 3 2" xfId="1037" xr:uid="{00000000-0005-0000-0000-00006C020000}"/>
    <cellStyle name="40% - Colore 3 2 2" xfId="1038" xr:uid="{00000000-0005-0000-0000-00006D020000}"/>
    <cellStyle name="40% - Colore 3 3" xfId="1039" xr:uid="{00000000-0005-0000-0000-00006E020000}"/>
    <cellStyle name="40% - Colore 3 3 2" xfId="1040" xr:uid="{00000000-0005-0000-0000-00006F020000}"/>
    <cellStyle name="40% - Colore 3 4" xfId="1041" xr:uid="{00000000-0005-0000-0000-000070020000}"/>
    <cellStyle name="40% - Colore 3 4 2" xfId="1042" xr:uid="{00000000-0005-0000-0000-000071020000}"/>
    <cellStyle name="40% - Colore 3 5" xfId="1043" xr:uid="{00000000-0005-0000-0000-000072020000}"/>
    <cellStyle name="40% - Colore 3 5 2" xfId="1044" xr:uid="{00000000-0005-0000-0000-000073020000}"/>
    <cellStyle name="40% - Colore 3 6" xfId="1045" xr:uid="{00000000-0005-0000-0000-000074020000}"/>
    <cellStyle name="40% - Colore 3 6 2" xfId="1046" xr:uid="{00000000-0005-0000-0000-000075020000}"/>
    <cellStyle name="40% - Colore 3 7" xfId="1047" xr:uid="{00000000-0005-0000-0000-000076020000}"/>
    <cellStyle name="40% - Colore 3 7 2" xfId="1048" xr:uid="{00000000-0005-0000-0000-000077020000}"/>
    <cellStyle name="40% - Colore 3 8" xfId="1049" xr:uid="{00000000-0005-0000-0000-000078020000}"/>
    <cellStyle name="40% - Colore 3 8 2" xfId="1050" xr:uid="{00000000-0005-0000-0000-000079020000}"/>
    <cellStyle name="40% - Colore 3 9" xfId="1051" xr:uid="{00000000-0005-0000-0000-00007A020000}"/>
    <cellStyle name="40% - Colore 3_G14 - group TPs" xfId="1052" xr:uid="{00000000-0005-0000-0000-00007B020000}"/>
    <cellStyle name="40% - Colore 4" xfId="1053" xr:uid="{00000000-0005-0000-0000-00007C020000}"/>
    <cellStyle name="40% - Colore 4 2" xfId="1054" xr:uid="{00000000-0005-0000-0000-00007D020000}"/>
    <cellStyle name="40% - Colore 4 2 2" xfId="1055" xr:uid="{00000000-0005-0000-0000-00007E020000}"/>
    <cellStyle name="40% - Colore 4 3" xfId="1056" xr:uid="{00000000-0005-0000-0000-00007F020000}"/>
    <cellStyle name="40% - Colore 4 3 2" xfId="1057" xr:uid="{00000000-0005-0000-0000-000080020000}"/>
    <cellStyle name="40% - Colore 4 4" xfId="1058" xr:uid="{00000000-0005-0000-0000-000081020000}"/>
    <cellStyle name="40% - Colore 4 4 2" xfId="1059" xr:uid="{00000000-0005-0000-0000-000082020000}"/>
    <cellStyle name="40% - Colore 4 5" xfId="1060" xr:uid="{00000000-0005-0000-0000-000083020000}"/>
    <cellStyle name="40% - Colore 4 5 2" xfId="1061" xr:uid="{00000000-0005-0000-0000-000084020000}"/>
    <cellStyle name="40% - Colore 4 6" xfId="1062" xr:uid="{00000000-0005-0000-0000-000085020000}"/>
    <cellStyle name="40% - Colore 4 6 2" xfId="1063" xr:uid="{00000000-0005-0000-0000-000086020000}"/>
    <cellStyle name="40% - Colore 4 7" xfId="1064" xr:uid="{00000000-0005-0000-0000-000087020000}"/>
    <cellStyle name="40% - Colore 4 7 2" xfId="1065" xr:uid="{00000000-0005-0000-0000-000088020000}"/>
    <cellStyle name="40% - Colore 4 8" xfId="1066" xr:uid="{00000000-0005-0000-0000-000089020000}"/>
    <cellStyle name="40% - Colore 4 8 2" xfId="1067" xr:uid="{00000000-0005-0000-0000-00008A020000}"/>
    <cellStyle name="40% - Colore 4 9" xfId="1068" xr:uid="{00000000-0005-0000-0000-00008B020000}"/>
    <cellStyle name="40% - Colore 4_G14 - group TPs" xfId="1069" xr:uid="{00000000-0005-0000-0000-00008C020000}"/>
    <cellStyle name="40% - Colore 5" xfId="1070" xr:uid="{00000000-0005-0000-0000-00008D020000}"/>
    <cellStyle name="40% - Colore 5 2" xfId="1071" xr:uid="{00000000-0005-0000-0000-00008E020000}"/>
    <cellStyle name="40% - Colore 5 2 2" xfId="1072" xr:uid="{00000000-0005-0000-0000-00008F020000}"/>
    <cellStyle name="40% - Colore 5 3" xfId="1073" xr:uid="{00000000-0005-0000-0000-000090020000}"/>
    <cellStyle name="40% - Colore 5 3 2" xfId="1074" xr:uid="{00000000-0005-0000-0000-000091020000}"/>
    <cellStyle name="40% - Colore 5 4" xfId="1075" xr:uid="{00000000-0005-0000-0000-000092020000}"/>
    <cellStyle name="40% - Colore 5 4 2" xfId="1076" xr:uid="{00000000-0005-0000-0000-000093020000}"/>
    <cellStyle name="40% - Colore 5 5" xfId="1077" xr:uid="{00000000-0005-0000-0000-000094020000}"/>
    <cellStyle name="40% - Colore 5 5 2" xfId="1078" xr:uid="{00000000-0005-0000-0000-000095020000}"/>
    <cellStyle name="40% - Colore 5 6" xfId="1079" xr:uid="{00000000-0005-0000-0000-000096020000}"/>
    <cellStyle name="40% - Colore 5 6 2" xfId="1080" xr:uid="{00000000-0005-0000-0000-000097020000}"/>
    <cellStyle name="40% - Colore 5 7" xfId="1081" xr:uid="{00000000-0005-0000-0000-000098020000}"/>
    <cellStyle name="40% - Colore 5 7 2" xfId="1082" xr:uid="{00000000-0005-0000-0000-000099020000}"/>
    <cellStyle name="40% - Colore 5 8" xfId="1083" xr:uid="{00000000-0005-0000-0000-00009A020000}"/>
    <cellStyle name="40% - Colore 5 8 2" xfId="1084" xr:uid="{00000000-0005-0000-0000-00009B020000}"/>
    <cellStyle name="40% - Colore 5 9" xfId="1085" xr:uid="{00000000-0005-0000-0000-00009C020000}"/>
    <cellStyle name="40% - Colore 5_G14 - group TPs" xfId="1086" xr:uid="{00000000-0005-0000-0000-00009D020000}"/>
    <cellStyle name="40% - Colore 6" xfId="1087" xr:uid="{00000000-0005-0000-0000-00009E020000}"/>
    <cellStyle name="40% - Colore 6 2" xfId="1088" xr:uid="{00000000-0005-0000-0000-00009F020000}"/>
    <cellStyle name="40% - Colore 6 2 2" xfId="1089" xr:uid="{00000000-0005-0000-0000-0000A0020000}"/>
    <cellStyle name="40% - Colore 6 3" xfId="1090" xr:uid="{00000000-0005-0000-0000-0000A1020000}"/>
    <cellStyle name="40% - Colore 6 3 2" xfId="1091" xr:uid="{00000000-0005-0000-0000-0000A2020000}"/>
    <cellStyle name="40% - Colore 6 4" xfId="1092" xr:uid="{00000000-0005-0000-0000-0000A3020000}"/>
    <cellStyle name="40% - Colore 6 4 2" xfId="1093" xr:uid="{00000000-0005-0000-0000-0000A4020000}"/>
    <cellStyle name="40% - Colore 6 5" xfId="1094" xr:uid="{00000000-0005-0000-0000-0000A5020000}"/>
    <cellStyle name="40% - Colore 6 5 2" xfId="1095" xr:uid="{00000000-0005-0000-0000-0000A6020000}"/>
    <cellStyle name="40% - Colore 6 6" xfId="1096" xr:uid="{00000000-0005-0000-0000-0000A7020000}"/>
    <cellStyle name="40% - Colore 6 6 2" xfId="1097" xr:uid="{00000000-0005-0000-0000-0000A8020000}"/>
    <cellStyle name="40% - Colore 6 7" xfId="1098" xr:uid="{00000000-0005-0000-0000-0000A9020000}"/>
    <cellStyle name="40% - Colore 6 7 2" xfId="1099" xr:uid="{00000000-0005-0000-0000-0000AA020000}"/>
    <cellStyle name="40% - Colore 6 8" xfId="1100" xr:uid="{00000000-0005-0000-0000-0000AB020000}"/>
    <cellStyle name="40% - Colore 6 8 2" xfId="1101" xr:uid="{00000000-0005-0000-0000-0000AC020000}"/>
    <cellStyle name="40% - Colore 6 9" xfId="1102" xr:uid="{00000000-0005-0000-0000-0000AD020000}"/>
    <cellStyle name="40% - Colore 6_G14 - group TPs" xfId="1103" xr:uid="{00000000-0005-0000-0000-0000AE020000}"/>
    <cellStyle name="40% - Cor1" xfId="1104" xr:uid="{00000000-0005-0000-0000-0000AF020000}"/>
    <cellStyle name="40% - Cor1 2" xfId="1105" xr:uid="{00000000-0005-0000-0000-0000B0020000}"/>
    <cellStyle name="40% - Cor2" xfId="1106" xr:uid="{00000000-0005-0000-0000-0000B1020000}"/>
    <cellStyle name="40% - Cor2 2" xfId="1107" xr:uid="{00000000-0005-0000-0000-0000B2020000}"/>
    <cellStyle name="40% - Cor3" xfId="1108" xr:uid="{00000000-0005-0000-0000-0000B3020000}"/>
    <cellStyle name="40% - Cor3 2" xfId="1109" xr:uid="{00000000-0005-0000-0000-0000B4020000}"/>
    <cellStyle name="40% - Cor4" xfId="1110" xr:uid="{00000000-0005-0000-0000-0000B5020000}"/>
    <cellStyle name="40% - Cor4 2" xfId="1111" xr:uid="{00000000-0005-0000-0000-0000B6020000}"/>
    <cellStyle name="40% - Cor5" xfId="1112" xr:uid="{00000000-0005-0000-0000-0000B7020000}"/>
    <cellStyle name="40% - Cor5 2" xfId="1113" xr:uid="{00000000-0005-0000-0000-0000B8020000}"/>
    <cellStyle name="40% - Cor6" xfId="1114" xr:uid="{00000000-0005-0000-0000-0000B9020000}"/>
    <cellStyle name="40% - Cor6 2" xfId="1115" xr:uid="{00000000-0005-0000-0000-0000BA020000}"/>
    <cellStyle name="60 % - Aksentti1" xfId="1116" xr:uid="{00000000-0005-0000-0000-0000BB020000}"/>
    <cellStyle name="60 % - Aksentti2" xfId="1117" xr:uid="{00000000-0005-0000-0000-0000BC020000}"/>
    <cellStyle name="60 % - Aksentti3" xfId="1118" xr:uid="{00000000-0005-0000-0000-0000BD020000}"/>
    <cellStyle name="60 % - Aksentti4" xfId="1119" xr:uid="{00000000-0005-0000-0000-0000BE020000}"/>
    <cellStyle name="60 % - Aksentti5" xfId="1120" xr:uid="{00000000-0005-0000-0000-0000BF020000}"/>
    <cellStyle name="60 % - Aksentti6" xfId="1121" xr:uid="{00000000-0005-0000-0000-0000C0020000}"/>
    <cellStyle name="60 % - Accent1" xfId="1122" xr:uid="{00000000-0005-0000-0000-0000C7020000}"/>
    <cellStyle name="60 % - Accent1 2" xfId="1123" xr:uid="{00000000-0005-0000-0000-0000C8020000}"/>
    <cellStyle name="60 % - Accent1 3" xfId="1124" xr:uid="{00000000-0005-0000-0000-0000C9020000}"/>
    <cellStyle name="60 % - Accent1_Group-specific Reporting Templates" xfId="1125" xr:uid="{00000000-0005-0000-0000-0000CA020000}"/>
    <cellStyle name="60 % - Accent2" xfId="1126" xr:uid="{00000000-0005-0000-0000-0000CB020000}"/>
    <cellStyle name="60 % - Accent3" xfId="1127" xr:uid="{00000000-0005-0000-0000-0000CC020000}"/>
    <cellStyle name="60 % - Accent4" xfId="1128" xr:uid="{00000000-0005-0000-0000-0000CD020000}"/>
    <cellStyle name="60 % - Accent5" xfId="1129" xr:uid="{00000000-0005-0000-0000-0000CE020000}"/>
    <cellStyle name="60 % - Accent6" xfId="1130" xr:uid="{00000000-0005-0000-0000-0000CF020000}"/>
    <cellStyle name="60% - 1. jelölőszín" xfId="1131" xr:uid="{00000000-0005-0000-0000-0000D0020000}"/>
    <cellStyle name="60% - 2. jelölőszín" xfId="1132" xr:uid="{00000000-0005-0000-0000-0000D1020000}"/>
    <cellStyle name="60% - 3. jelölőszín" xfId="1133" xr:uid="{00000000-0005-0000-0000-0000D2020000}"/>
    <cellStyle name="60% - 4. jelölőszín" xfId="1134" xr:uid="{00000000-0005-0000-0000-0000D3020000}"/>
    <cellStyle name="60% - 5. jelölőszín" xfId="1135" xr:uid="{00000000-0005-0000-0000-0000D4020000}"/>
    <cellStyle name="60% - 6. jelölőszín" xfId="1136" xr:uid="{00000000-0005-0000-0000-0000D5020000}"/>
    <cellStyle name="60% - Accent1" xfId="1149" builtinId="32" customBuiltin="1"/>
    <cellStyle name="60% - Accent1 2" xfId="1137" xr:uid="{00000000-0005-0000-0000-0000D6020000}"/>
    <cellStyle name="60% - Accent1 3" xfId="1138" xr:uid="{00000000-0005-0000-0000-0000D7020000}"/>
    <cellStyle name="60% - Accent2" xfId="1150" builtinId="36" customBuiltin="1"/>
    <cellStyle name="60% - Accent2 2" xfId="1139" xr:uid="{00000000-0005-0000-0000-0000D8020000}"/>
    <cellStyle name="60% - Accent2 3" xfId="1140" xr:uid="{00000000-0005-0000-0000-0000D9020000}"/>
    <cellStyle name="60% - Accent3" xfId="1151" builtinId="40" customBuiltin="1"/>
    <cellStyle name="60% - Accent3 2" xfId="1141" xr:uid="{00000000-0005-0000-0000-0000DA020000}"/>
    <cellStyle name="60% - Accent3 3" xfId="1142" xr:uid="{00000000-0005-0000-0000-0000DB020000}"/>
    <cellStyle name="60% - Accent4" xfId="1152" builtinId="44" customBuiltin="1"/>
    <cellStyle name="60% - Accent4 2" xfId="1143" xr:uid="{00000000-0005-0000-0000-0000DC020000}"/>
    <cellStyle name="60% - Accent4 3" xfId="1144" xr:uid="{00000000-0005-0000-0000-0000DD020000}"/>
    <cellStyle name="60% - Accent5" xfId="1153" builtinId="48" customBuiltin="1"/>
    <cellStyle name="60% - Accent5 2" xfId="1145" xr:uid="{00000000-0005-0000-0000-0000DE020000}"/>
    <cellStyle name="60% - Accent5 3" xfId="1146" xr:uid="{00000000-0005-0000-0000-0000DF020000}"/>
    <cellStyle name="60% - Accent6" xfId="1154" builtinId="52" customBuiltin="1"/>
    <cellStyle name="60% - Accent6 2" xfId="1147" xr:uid="{00000000-0005-0000-0000-0000E0020000}"/>
    <cellStyle name="60% - Accent6 3" xfId="1148" xr:uid="{00000000-0005-0000-0000-0000E1020000}"/>
    <cellStyle name="60% - Colore 1" xfId="1155" xr:uid="{00000000-0005-0000-0000-0000E2020000}"/>
    <cellStyle name="60% - Colore 2" xfId="1156" xr:uid="{00000000-0005-0000-0000-0000E3020000}"/>
    <cellStyle name="60% - Colore 3" xfId="1157" xr:uid="{00000000-0005-0000-0000-0000E4020000}"/>
    <cellStyle name="60% - Colore 4" xfId="1158" xr:uid="{00000000-0005-0000-0000-0000E5020000}"/>
    <cellStyle name="60% - Colore 5" xfId="1159" xr:uid="{00000000-0005-0000-0000-0000E6020000}"/>
    <cellStyle name="60% - Colore 6" xfId="1160" xr:uid="{00000000-0005-0000-0000-0000E7020000}"/>
    <cellStyle name="60% - Cor1" xfId="1161" xr:uid="{00000000-0005-0000-0000-0000E8020000}"/>
    <cellStyle name="60% - Cor2" xfId="1162" xr:uid="{00000000-0005-0000-0000-0000E9020000}"/>
    <cellStyle name="60% - Cor3" xfId="1163" xr:uid="{00000000-0005-0000-0000-0000EA020000}"/>
    <cellStyle name="60% - Cor4" xfId="1164" xr:uid="{00000000-0005-0000-0000-0000EB020000}"/>
    <cellStyle name="60% - Cor5" xfId="1165" xr:uid="{00000000-0005-0000-0000-0000EC020000}"/>
    <cellStyle name="60% - Cor6" xfId="1166" xr:uid="{00000000-0005-0000-0000-0000ED020000}"/>
    <cellStyle name="Accent1" xfId="18" builtinId="29" customBuiltin="1"/>
    <cellStyle name="Accent1 - 20%" xfId="1167" xr:uid="{00000000-0005-0000-0000-0000EE020000}"/>
    <cellStyle name="Accent1 - 40%" xfId="1168" xr:uid="{00000000-0005-0000-0000-0000EF020000}"/>
    <cellStyle name="Accent1 - 60%" xfId="1169" xr:uid="{00000000-0005-0000-0000-0000F0020000}"/>
    <cellStyle name="Accent1 10" xfId="1170" xr:uid="{00000000-0005-0000-0000-0000F1020000}"/>
    <cellStyle name="Accent1 10 2" xfId="1171" xr:uid="{00000000-0005-0000-0000-0000F2020000}"/>
    <cellStyle name="Accent1 11" xfId="1172" xr:uid="{00000000-0005-0000-0000-0000F3020000}"/>
    <cellStyle name="Accent1 12" xfId="1173" xr:uid="{00000000-0005-0000-0000-0000F4020000}"/>
    <cellStyle name="Accent1 13" xfId="1174" xr:uid="{00000000-0005-0000-0000-0000F5020000}"/>
    <cellStyle name="Accent1 14" xfId="1175" xr:uid="{00000000-0005-0000-0000-0000F6020000}"/>
    <cellStyle name="Accent1 15" xfId="1176" xr:uid="{00000000-0005-0000-0000-0000F7020000}"/>
    <cellStyle name="Accent1 16" xfId="1177" xr:uid="{00000000-0005-0000-0000-0000F8020000}"/>
    <cellStyle name="Accent1 17" xfId="1178" xr:uid="{00000000-0005-0000-0000-0000F9020000}"/>
    <cellStyle name="Accent1 18" xfId="1179" xr:uid="{00000000-0005-0000-0000-0000FA020000}"/>
    <cellStyle name="Accent1 19" xfId="1180" xr:uid="{00000000-0005-0000-0000-0000FB020000}"/>
    <cellStyle name="Accent1 2" xfId="1181" xr:uid="{00000000-0005-0000-0000-0000FC020000}"/>
    <cellStyle name="Accent1 20" xfId="1182" xr:uid="{00000000-0005-0000-0000-0000FD020000}"/>
    <cellStyle name="Accent1 21" xfId="1183" xr:uid="{00000000-0005-0000-0000-0000FE020000}"/>
    <cellStyle name="Accent1 22" xfId="1184" xr:uid="{00000000-0005-0000-0000-0000FF020000}"/>
    <cellStyle name="Accent1 23" xfId="1185" xr:uid="{00000000-0005-0000-0000-000000030000}"/>
    <cellStyle name="Accent1 24" xfId="1186" xr:uid="{00000000-0005-0000-0000-000001030000}"/>
    <cellStyle name="Accent1 25" xfId="1187" xr:uid="{00000000-0005-0000-0000-000002030000}"/>
    <cellStyle name="Accent1 26" xfId="1188" xr:uid="{00000000-0005-0000-0000-000003030000}"/>
    <cellStyle name="Accent1 27" xfId="1189" xr:uid="{00000000-0005-0000-0000-000004030000}"/>
    <cellStyle name="Accent1 28" xfId="1190" xr:uid="{00000000-0005-0000-0000-000005030000}"/>
    <cellStyle name="Accent1 29" xfId="1191" xr:uid="{00000000-0005-0000-0000-000006030000}"/>
    <cellStyle name="Accent1 3" xfId="1192" xr:uid="{00000000-0005-0000-0000-000007030000}"/>
    <cellStyle name="Accent1 4" xfId="1193" xr:uid="{00000000-0005-0000-0000-000008030000}"/>
    <cellStyle name="Accent1 5" xfId="1194" xr:uid="{00000000-0005-0000-0000-000009030000}"/>
    <cellStyle name="Accent1 6" xfId="1195" xr:uid="{00000000-0005-0000-0000-00000A030000}"/>
    <cellStyle name="Accent1 6 2" xfId="1196" xr:uid="{00000000-0005-0000-0000-00000B030000}"/>
    <cellStyle name="Accent1 7" xfId="1197" xr:uid="{00000000-0005-0000-0000-00000C030000}"/>
    <cellStyle name="Accent1 7 2" xfId="1198" xr:uid="{00000000-0005-0000-0000-00000D030000}"/>
    <cellStyle name="Accent1 8" xfId="1199" xr:uid="{00000000-0005-0000-0000-00000E030000}"/>
    <cellStyle name="Accent1 8 2" xfId="1200" xr:uid="{00000000-0005-0000-0000-00000F030000}"/>
    <cellStyle name="Accent1 9" xfId="1201" xr:uid="{00000000-0005-0000-0000-000010030000}"/>
    <cellStyle name="Accent1 9 2" xfId="1202" xr:uid="{00000000-0005-0000-0000-000011030000}"/>
    <cellStyle name="Accent2" xfId="19" builtinId="33" customBuiltin="1"/>
    <cellStyle name="Accent2 - 20%" xfId="1203" xr:uid="{00000000-0005-0000-0000-000012030000}"/>
    <cellStyle name="Accent2 - 40%" xfId="1204" xr:uid="{00000000-0005-0000-0000-000013030000}"/>
    <cellStyle name="Accent2 - 60%" xfId="1205" xr:uid="{00000000-0005-0000-0000-000014030000}"/>
    <cellStyle name="Accent2 10" xfId="1206" xr:uid="{00000000-0005-0000-0000-000015030000}"/>
    <cellStyle name="Accent2 10 2" xfId="1207" xr:uid="{00000000-0005-0000-0000-000016030000}"/>
    <cellStyle name="Accent2 11" xfId="1208" xr:uid="{00000000-0005-0000-0000-000017030000}"/>
    <cellStyle name="Accent2 12" xfId="1209" xr:uid="{00000000-0005-0000-0000-000018030000}"/>
    <cellStyle name="Accent2 13" xfId="1210" xr:uid="{00000000-0005-0000-0000-000019030000}"/>
    <cellStyle name="Accent2 14" xfId="1211" xr:uid="{00000000-0005-0000-0000-00001A030000}"/>
    <cellStyle name="Accent2 15" xfId="1212" xr:uid="{00000000-0005-0000-0000-00001B030000}"/>
    <cellStyle name="Accent2 16" xfId="1213" xr:uid="{00000000-0005-0000-0000-00001C030000}"/>
    <cellStyle name="Accent2 17" xfId="1214" xr:uid="{00000000-0005-0000-0000-00001D030000}"/>
    <cellStyle name="Accent2 18" xfId="1215" xr:uid="{00000000-0005-0000-0000-00001E030000}"/>
    <cellStyle name="Accent2 19" xfId="1216" xr:uid="{00000000-0005-0000-0000-00001F030000}"/>
    <cellStyle name="Accent2 2" xfId="1217" xr:uid="{00000000-0005-0000-0000-000020030000}"/>
    <cellStyle name="Accent2 20" xfId="1218" xr:uid="{00000000-0005-0000-0000-000021030000}"/>
    <cellStyle name="Accent2 21" xfId="1219" xr:uid="{00000000-0005-0000-0000-000022030000}"/>
    <cellStyle name="Accent2 22" xfId="1220" xr:uid="{00000000-0005-0000-0000-000023030000}"/>
    <cellStyle name="Accent2 23" xfId="1221" xr:uid="{00000000-0005-0000-0000-000024030000}"/>
    <cellStyle name="Accent2 24" xfId="1222" xr:uid="{00000000-0005-0000-0000-000025030000}"/>
    <cellStyle name="Accent2 25" xfId="1223" xr:uid="{00000000-0005-0000-0000-000026030000}"/>
    <cellStyle name="Accent2 26" xfId="1224" xr:uid="{00000000-0005-0000-0000-000027030000}"/>
    <cellStyle name="Accent2 27" xfId="1225" xr:uid="{00000000-0005-0000-0000-000028030000}"/>
    <cellStyle name="Accent2 28" xfId="1226" xr:uid="{00000000-0005-0000-0000-000029030000}"/>
    <cellStyle name="Accent2 29" xfId="1227" xr:uid="{00000000-0005-0000-0000-00002A030000}"/>
    <cellStyle name="Accent2 3" xfId="1228" xr:uid="{00000000-0005-0000-0000-00002B030000}"/>
    <cellStyle name="Accent2 4" xfId="1229" xr:uid="{00000000-0005-0000-0000-00002C030000}"/>
    <cellStyle name="Accent2 5" xfId="1230" xr:uid="{00000000-0005-0000-0000-00002D030000}"/>
    <cellStyle name="Accent2 6" xfId="1231" xr:uid="{00000000-0005-0000-0000-00002E030000}"/>
    <cellStyle name="Accent2 6 2" xfId="1232" xr:uid="{00000000-0005-0000-0000-00002F030000}"/>
    <cellStyle name="Accent2 7" xfId="1233" xr:uid="{00000000-0005-0000-0000-000030030000}"/>
    <cellStyle name="Accent2 7 2" xfId="1234" xr:uid="{00000000-0005-0000-0000-000031030000}"/>
    <cellStyle name="Accent2 8" xfId="1235" xr:uid="{00000000-0005-0000-0000-000032030000}"/>
    <cellStyle name="Accent2 8 2" xfId="1236" xr:uid="{00000000-0005-0000-0000-000033030000}"/>
    <cellStyle name="Accent2 9" xfId="1237" xr:uid="{00000000-0005-0000-0000-000034030000}"/>
    <cellStyle name="Accent2 9 2" xfId="1238" xr:uid="{00000000-0005-0000-0000-000035030000}"/>
    <cellStyle name="Accent3" xfId="20" builtinId="37" customBuiltin="1"/>
    <cellStyle name="Accent3 - 20%" xfId="1239" xr:uid="{00000000-0005-0000-0000-000036030000}"/>
    <cellStyle name="Accent3 - 40%" xfId="1240" xr:uid="{00000000-0005-0000-0000-000037030000}"/>
    <cellStyle name="Accent3 - 60%" xfId="1241" xr:uid="{00000000-0005-0000-0000-000038030000}"/>
    <cellStyle name="Accent3 10" xfId="1242" xr:uid="{00000000-0005-0000-0000-000039030000}"/>
    <cellStyle name="Accent3 10 2" xfId="1243" xr:uid="{00000000-0005-0000-0000-00003A030000}"/>
    <cellStyle name="Accent3 11" xfId="1244" xr:uid="{00000000-0005-0000-0000-00003B030000}"/>
    <cellStyle name="Accent3 12" xfId="1245" xr:uid="{00000000-0005-0000-0000-00003C030000}"/>
    <cellStyle name="Accent3 13" xfId="1246" xr:uid="{00000000-0005-0000-0000-00003D030000}"/>
    <cellStyle name="Accent3 14" xfId="1247" xr:uid="{00000000-0005-0000-0000-00003E030000}"/>
    <cellStyle name="Accent3 15" xfId="1248" xr:uid="{00000000-0005-0000-0000-00003F030000}"/>
    <cellStyle name="Accent3 16" xfId="1249" xr:uid="{00000000-0005-0000-0000-000040030000}"/>
    <cellStyle name="Accent3 17" xfId="1250" xr:uid="{00000000-0005-0000-0000-000041030000}"/>
    <cellStyle name="Accent3 18" xfId="1251" xr:uid="{00000000-0005-0000-0000-000042030000}"/>
    <cellStyle name="Accent3 19" xfId="1252" xr:uid="{00000000-0005-0000-0000-000043030000}"/>
    <cellStyle name="Accent3 2" xfId="1253" xr:uid="{00000000-0005-0000-0000-000044030000}"/>
    <cellStyle name="Accent3 20" xfId="1254" xr:uid="{00000000-0005-0000-0000-000045030000}"/>
    <cellStyle name="Accent3 21" xfId="1255" xr:uid="{00000000-0005-0000-0000-000046030000}"/>
    <cellStyle name="Accent3 22" xfId="1256" xr:uid="{00000000-0005-0000-0000-000047030000}"/>
    <cellStyle name="Accent3 23" xfId="1257" xr:uid="{00000000-0005-0000-0000-000048030000}"/>
    <cellStyle name="Accent3 24" xfId="1258" xr:uid="{00000000-0005-0000-0000-000049030000}"/>
    <cellStyle name="Accent3 25" xfId="1259" xr:uid="{00000000-0005-0000-0000-00004A030000}"/>
    <cellStyle name="Accent3 26" xfId="1260" xr:uid="{00000000-0005-0000-0000-00004B030000}"/>
    <cellStyle name="Accent3 27" xfId="1261" xr:uid="{00000000-0005-0000-0000-00004C030000}"/>
    <cellStyle name="Accent3 28" xfId="1262" xr:uid="{00000000-0005-0000-0000-00004D030000}"/>
    <cellStyle name="Accent3 29" xfId="1263" xr:uid="{00000000-0005-0000-0000-00004E030000}"/>
    <cellStyle name="Accent3 3" xfId="1264" xr:uid="{00000000-0005-0000-0000-00004F030000}"/>
    <cellStyle name="Accent3 30" xfId="1265" xr:uid="{00000000-0005-0000-0000-000050030000}"/>
    <cellStyle name="Accent3 4" xfId="1266" xr:uid="{00000000-0005-0000-0000-000051030000}"/>
    <cellStyle name="Accent3 5" xfId="1267" xr:uid="{00000000-0005-0000-0000-000052030000}"/>
    <cellStyle name="Accent3 6" xfId="1268" xr:uid="{00000000-0005-0000-0000-000053030000}"/>
    <cellStyle name="Accent3 6 2" xfId="1269" xr:uid="{00000000-0005-0000-0000-000054030000}"/>
    <cellStyle name="Accent3 7" xfId="1270" xr:uid="{00000000-0005-0000-0000-000055030000}"/>
    <cellStyle name="Accent3 7 2" xfId="1271" xr:uid="{00000000-0005-0000-0000-000056030000}"/>
    <cellStyle name="Accent3 8" xfId="1272" xr:uid="{00000000-0005-0000-0000-000057030000}"/>
    <cellStyle name="Accent3 8 2" xfId="1273" xr:uid="{00000000-0005-0000-0000-000058030000}"/>
    <cellStyle name="Accent3 9" xfId="1274" xr:uid="{00000000-0005-0000-0000-000059030000}"/>
    <cellStyle name="Accent3 9 2" xfId="1275" xr:uid="{00000000-0005-0000-0000-00005A030000}"/>
    <cellStyle name="Accent4" xfId="21" builtinId="41" customBuiltin="1"/>
    <cellStyle name="Accent4 - 20%" xfId="1276" xr:uid="{00000000-0005-0000-0000-00005B030000}"/>
    <cellStyle name="Accent4 - 40%" xfId="1277" xr:uid="{00000000-0005-0000-0000-00005C030000}"/>
    <cellStyle name="Accent4 - 60%" xfId="1278" xr:uid="{00000000-0005-0000-0000-00005D030000}"/>
    <cellStyle name="Accent4 10" xfId="1279" xr:uid="{00000000-0005-0000-0000-00005E030000}"/>
    <cellStyle name="Accent4 10 2" xfId="1280" xr:uid="{00000000-0005-0000-0000-00005F030000}"/>
    <cellStyle name="Accent4 11" xfId="1281" xr:uid="{00000000-0005-0000-0000-000060030000}"/>
    <cellStyle name="Accent4 12" xfId="1282" xr:uid="{00000000-0005-0000-0000-000061030000}"/>
    <cellStyle name="Accent4 13" xfId="1283" xr:uid="{00000000-0005-0000-0000-000062030000}"/>
    <cellStyle name="Accent4 14" xfId="1284" xr:uid="{00000000-0005-0000-0000-000063030000}"/>
    <cellStyle name="Accent4 15" xfId="1285" xr:uid="{00000000-0005-0000-0000-000064030000}"/>
    <cellStyle name="Accent4 16" xfId="1286" xr:uid="{00000000-0005-0000-0000-000065030000}"/>
    <cellStyle name="Accent4 17" xfId="1287" xr:uid="{00000000-0005-0000-0000-000066030000}"/>
    <cellStyle name="Accent4 18" xfId="1288" xr:uid="{00000000-0005-0000-0000-000067030000}"/>
    <cellStyle name="Accent4 19" xfId="1289" xr:uid="{00000000-0005-0000-0000-000068030000}"/>
    <cellStyle name="Accent4 2" xfId="1290" xr:uid="{00000000-0005-0000-0000-000069030000}"/>
    <cellStyle name="Accent4 20" xfId="1291" xr:uid="{00000000-0005-0000-0000-00006A030000}"/>
    <cellStyle name="Accent4 21" xfId="1292" xr:uid="{00000000-0005-0000-0000-00006B030000}"/>
    <cellStyle name="Accent4 22" xfId="1293" xr:uid="{00000000-0005-0000-0000-00006C030000}"/>
    <cellStyle name="Accent4 23" xfId="1294" xr:uid="{00000000-0005-0000-0000-00006D030000}"/>
    <cellStyle name="Accent4 24" xfId="1295" xr:uid="{00000000-0005-0000-0000-00006E030000}"/>
    <cellStyle name="Accent4 25" xfId="1296" xr:uid="{00000000-0005-0000-0000-00006F030000}"/>
    <cellStyle name="Accent4 26" xfId="1297" xr:uid="{00000000-0005-0000-0000-000070030000}"/>
    <cellStyle name="Accent4 27" xfId="1298" xr:uid="{00000000-0005-0000-0000-000071030000}"/>
    <cellStyle name="Accent4 28" xfId="1299" xr:uid="{00000000-0005-0000-0000-000072030000}"/>
    <cellStyle name="Accent4 29" xfId="1300" xr:uid="{00000000-0005-0000-0000-000073030000}"/>
    <cellStyle name="Accent4 3" xfId="1301" xr:uid="{00000000-0005-0000-0000-000074030000}"/>
    <cellStyle name="Accent4 4" xfId="1302" xr:uid="{00000000-0005-0000-0000-000075030000}"/>
    <cellStyle name="Accent4 5" xfId="1303" xr:uid="{00000000-0005-0000-0000-000076030000}"/>
    <cellStyle name="Accent4 6" xfId="1304" xr:uid="{00000000-0005-0000-0000-000077030000}"/>
    <cellStyle name="Accent4 6 2" xfId="1305" xr:uid="{00000000-0005-0000-0000-000078030000}"/>
    <cellStyle name="Accent4 7" xfId="1306" xr:uid="{00000000-0005-0000-0000-000079030000}"/>
    <cellStyle name="Accent4 7 2" xfId="1307" xr:uid="{00000000-0005-0000-0000-00007A030000}"/>
    <cellStyle name="Accent4 8" xfId="1308" xr:uid="{00000000-0005-0000-0000-00007B030000}"/>
    <cellStyle name="Accent4 8 2" xfId="1309" xr:uid="{00000000-0005-0000-0000-00007C030000}"/>
    <cellStyle name="Accent4 9" xfId="1310" xr:uid="{00000000-0005-0000-0000-00007D030000}"/>
    <cellStyle name="Accent4 9 2" xfId="1311" xr:uid="{00000000-0005-0000-0000-00007E030000}"/>
    <cellStyle name="Accent5" xfId="22" builtinId="45" customBuiltin="1"/>
    <cellStyle name="Accent5 - 20%" xfId="1312" xr:uid="{00000000-0005-0000-0000-00007F030000}"/>
    <cellStyle name="Accent5 - 40%" xfId="1313" xr:uid="{00000000-0005-0000-0000-000080030000}"/>
    <cellStyle name="Accent5 - 60%" xfId="1314" xr:uid="{00000000-0005-0000-0000-000081030000}"/>
    <cellStyle name="Accent5 10" xfId="1315" xr:uid="{00000000-0005-0000-0000-000082030000}"/>
    <cellStyle name="Accent5 10 2" xfId="1316" xr:uid="{00000000-0005-0000-0000-000083030000}"/>
    <cellStyle name="Accent5 11" xfId="1317" xr:uid="{00000000-0005-0000-0000-000084030000}"/>
    <cellStyle name="Accent5 12" xfId="1318" xr:uid="{00000000-0005-0000-0000-000085030000}"/>
    <cellStyle name="Accent5 13" xfId="1319" xr:uid="{00000000-0005-0000-0000-000086030000}"/>
    <cellStyle name="Accent5 14" xfId="1320" xr:uid="{00000000-0005-0000-0000-000087030000}"/>
    <cellStyle name="Accent5 15" xfId="1321" xr:uid="{00000000-0005-0000-0000-000088030000}"/>
    <cellStyle name="Accent5 16" xfId="1322" xr:uid="{00000000-0005-0000-0000-000089030000}"/>
    <cellStyle name="Accent5 17" xfId="1323" xr:uid="{00000000-0005-0000-0000-00008A030000}"/>
    <cellStyle name="Accent5 18" xfId="1324" xr:uid="{00000000-0005-0000-0000-00008B030000}"/>
    <cellStyle name="Accent5 19" xfId="1325" xr:uid="{00000000-0005-0000-0000-00008C030000}"/>
    <cellStyle name="Accent5 2" xfId="1326" xr:uid="{00000000-0005-0000-0000-00008D030000}"/>
    <cellStyle name="Accent5 20" xfId="1327" xr:uid="{00000000-0005-0000-0000-00008E030000}"/>
    <cellStyle name="Accent5 21" xfId="1328" xr:uid="{00000000-0005-0000-0000-00008F030000}"/>
    <cellStyle name="Accent5 22" xfId="1329" xr:uid="{00000000-0005-0000-0000-000090030000}"/>
    <cellStyle name="Accent5 23" xfId="1330" xr:uid="{00000000-0005-0000-0000-000091030000}"/>
    <cellStyle name="Accent5 24" xfId="1331" xr:uid="{00000000-0005-0000-0000-000092030000}"/>
    <cellStyle name="Accent5 25" xfId="1332" xr:uid="{00000000-0005-0000-0000-000093030000}"/>
    <cellStyle name="Accent5 26" xfId="1333" xr:uid="{00000000-0005-0000-0000-000094030000}"/>
    <cellStyle name="Accent5 27" xfId="1334" xr:uid="{00000000-0005-0000-0000-000095030000}"/>
    <cellStyle name="Accent5 28" xfId="1335" xr:uid="{00000000-0005-0000-0000-000096030000}"/>
    <cellStyle name="Accent5 29" xfId="1336" xr:uid="{00000000-0005-0000-0000-000097030000}"/>
    <cellStyle name="Accent5 3" xfId="1337" xr:uid="{00000000-0005-0000-0000-000098030000}"/>
    <cellStyle name="Accent5 4" xfId="1338" xr:uid="{00000000-0005-0000-0000-000099030000}"/>
    <cellStyle name="Accent5 5" xfId="1339" xr:uid="{00000000-0005-0000-0000-00009A030000}"/>
    <cellStyle name="Accent5 6" xfId="1340" xr:uid="{00000000-0005-0000-0000-00009B030000}"/>
    <cellStyle name="Accent5 6 2" xfId="1341" xr:uid="{00000000-0005-0000-0000-00009C030000}"/>
    <cellStyle name="Accent5 7" xfId="1342" xr:uid="{00000000-0005-0000-0000-00009D030000}"/>
    <cellStyle name="Accent5 7 2" xfId="1343" xr:uid="{00000000-0005-0000-0000-00009E030000}"/>
    <cellStyle name="Accent5 8" xfId="1344" xr:uid="{00000000-0005-0000-0000-00009F030000}"/>
    <cellStyle name="Accent5 8 2" xfId="1345" xr:uid="{00000000-0005-0000-0000-0000A0030000}"/>
    <cellStyle name="Accent5 9" xfId="1346" xr:uid="{00000000-0005-0000-0000-0000A1030000}"/>
    <cellStyle name="Accent5 9 2" xfId="1347" xr:uid="{00000000-0005-0000-0000-0000A2030000}"/>
    <cellStyle name="Accent6" xfId="23" builtinId="49" customBuiltin="1"/>
    <cellStyle name="Accent6 - 20%" xfId="1348" xr:uid="{00000000-0005-0000-0000-0000A3030000}"/>
    <cellStyle name="Accent6 - 40%" xfId="1349" xr:uid="{00000000-0005-0000-0000-0000A4030000}"/>
    <cellStyle name="Accent6 - 60%" xfId="1350" xr:uid="{00000000-0005-0000-0000-0000A5030000}"/>
    <cellStyle name="Accent6 10" xfId="1351" xr:uid="{00000000-0005-0000-0000-0000A6030000}"/>
    <cellStyle name="Accent6 10 2" xfId="1352" xr:uid="{00000000-0005-0000-0000-0000A7030000}"/>
    <cellStyle name="Accent6 11" xfId="1353" xr:uid="{00000000-0005-0000-0000-0000A8030000}"/>
    <cellStyle name="Accent6 12" xfId="1354" xr:uid="{00000000-0005-0000-0000-0000A9030000}"/>
    <cellStyle name="Accent6 13" xfId="1355" xr:uid="{00000000-0005-0000-0000-0000AA030000}"/>
    <cellStyle name="Accent6 14" xfId="1356" xr:uid="{00000000-0005-0000-0000-0000AB030000}"/>
    <cellStyle name="Accent6 15" xfId="1357" xr:uid="{00000000-0005-0000-0000-0000AC030000}"/>
    <cellStyle name="Accent6 16" xfId="1358" xr:uid="{00000000-0005-0000-0000-0000AD030000}"/>
    <cellStyle name="Accent6 17" xfId="1359" xr:uid="{00000000-0005-0000-0000-0000AE030000}"/>
    <cellStyle name="Accent6 18" xfId="1360" xr:uid="{00000000-0005-0000-0000-0000AF030000}"/>
    <cellStyle name="Accent6 19" xfId="1361" xr:uid="{00000000-0005-0000-0000-0000B0030000}"/>
    <cellStyle name="Accent6 2" xfId="1362" xr:uid="{00000000-0005-0000-0000-0000B1030000}"/>
    <cellStyle name="Accent6 20" xfId="1363" xr:uid="{00000000-0005-0000-0000-0000B2030000}"/>
    <cellStyle name="Accent6 21" xfId="1364" xr:uid="{00000000-0005-0000-0000-0000B3030000}"/>
    <cellStyle name="Accent6 22" xfId="1365" xr:uid="{00000000-0005-0000-0000-0000B4030000}"/>
    <cellStyle name="Accent6 23" xfId="1366" xr:uid="{00000000-0005-0000-0000-0000B5030000}"/>
    <cellStyle name="Accent6 24" xfId="1367" xr:uid="{00000000-0005-0000-0000-0000B6030000}"/>
    <cellStyle name="Accent6 25" xfId="1368" xr:uid="{00000000-0005-0000-0000-0000B7030000}"/>
    <cellStyle name="Accent6 26" xfId="1369" xr:uid="{00000000-0005-0000-0000-0000B8030000}"/>
    <cellStyle name="Accent6 27" xfId="1370" xr:uid="{00000000-0005-0000-0000-0000B9030000}"/>
    <cellStyle name="Accent6 28" xfId="1371" xr:uid="{00000000-0005-0000-0000-0000BA030000}"/>
    <cellStyle name="Accent6 29" xfId="1372" xr:uid="{00000000-0005-0000-0000-0000BB030000}"/>
    <cellStyle name="Accent6 3" xfId="1373" xr:uid="{00000000-0005-0000-0000-0000BC030000}"/>
    <cellStyle name="Accent6 30" xfId="1374" xr:uid="{00000000-0005-0000-0000-0000BD030000}"/>
    <cellStyle name="Accent6 4" xfId="1375" xr:uid="{00000000-0005-0000-0000-0000BE030000}"/>
    <cellStyle name="Accent6 5" xfId="1376" xr:uid="{00000000-0005-0000-0000-0000BF030000}"/>
    <cellStyle name="Accent6 6" xfId="1377" xr:uid="{00000000-0005-0000-0000-0000C0030000}"/>
    <cellStyle name="Accent6 6 2" xfId="1378" xr:uid="{00000000-0005-0000-0000-0000C1030000}"/>
    <cellStyle name="Accent6 7" xfId="1379" xr:uid="{00000000-0005-0000-0000-0000C2030000}"/>
    <cellStyle name="Accent6 7 2" xfId="1380" xr:uid="{00000000-0005-0000-0000-0000C3030000}"/>
    <cellStyle name="Accent6 8" xfId="1381" xr:uid="{00000000-0005-0000-0000-0000C4030000}"/>
    <cellStyle name="Accent6 8 2" xfId="1382" xr:uid="{00000000-0005-0000-0000-0000C5030000}"/>
    <cellStyle name="Accent6 9" xfId="1383" xr:uid="{00000000-0005-0000-0000-0000C6030000}"/>
    <cellStyle name="Accent6 9 2" xfId="1384" xr:uid="{00000000-0005-0000-0000-0000C7030000}"/>
    <cellStyle name="Aksentti1" xfId="1385" xr:uid="{00000000-0005-0000-0000-0000C8030000}"/>
    <cellStyle name="Aksentti2" xfId="1386" xr:uid="{00000000-0005-0000-0000-0000C9030000}"/>
    <cellStyle name="Aksentti3" xfId="1387" xr:uid="{00000000-0005-0000-0000-0000CA030000}"/>
    <cellStyle name="Aksentti4" xfId="1388" xr:uid="{00000000-0005-0000-0000-0000CB030000}"/>
    <cellStyle name="Aksentti5" xfId="1389" xr:uid="{00000000-0005-0000-0000-0000CC030000}"/>
    <cellStyle name="Aksentti6" xfId="1390" xr:uid="{00000000-0005-0000-0000-0000CD030000}"/>
    <cellStyle name="Akzent1 2" xfId="1391" xr:uid="{00000000-0005-0000-0000-0000CE030000}"/>
    <cellStyle name="Akzent2 2" xfId="1392" xr:uid="{00000000-0005-0000-0000-0000CF030000}"/>
    <cellStyle name="Akzent3 2" xfId="1393" xr:uid="{00000000-0005-0000-0000-0000D0030000}"/>
    <cellStyle name="Akzent4 2" xfId="1394" xr:uid="{00000000-0005-0000-0000-0000D1030000}"/>
    <cellStyle name="Akzent5 2" xfId="1395" xr:uid="{00000000-0005-0000-0000-0000D2030000}"/>
    <cellStyle name="Akzent6 2" xfId="1396" xr:uid="{00000000-0005-0000-0000-0000D3030000}"/>
    <cellStyle name="Ausgabe 2" xfId="1397" xr:uid="{00000000-0005-0000-0000-0000D4030000}"/>
    <cellStyle name="Avertissement" xfId="1398" xr:uid="{00000000-0005-0000-0000-0000D5030000}"/>
    <cellStyle name="Bad" xfId="7" builtinId="27" customBuiltin="1"/>
    <cellStyle name="Bad 2" xfId="1399" xr:uid="{00000000-0005-0000-0000-0000D6030000}"/>
    <cellStyle name="Bad 3" xfId="1400" xr:uid="{00000000-0005-0000-0000-0000D7030000}"/>
    <cellStyle name="Berechnung 2" xfId="1401" xr:uid="{00000000-0005-0000-0000-0000D8030000}"/>
    <cellStyle name="Cabeçalho 1" xfId="1402" xr:uid="{00000000-0005-0000-0000-0000D9030000}"/>
    <cellStyle name="Cabeçalho 2" xfId="1403" xr:uid="{00000000-0005-0000-0000-0000DA030000}"/>
    <cellStyle name="Cabeçalho 3" xfId="1404" xr:uid="{00000000-0005-0000-0000-0000DB030000}"/>
    <cellStyle name="Cabeçalho 4" xfId="1405" xr:uid="{00000000-0005-0000-0000-0000DC030000}"/>
    <cellStyle name="Calcolo" xfId="1406" xr:uid="{00000000-0005-0000-0000-0000DD030000}"/>
    <cellStyle name="Calcul" xfId="1407" xr:uid="{00000000-0005-0000-0000-0000DE030000}"/>
    <cellStyle name="Calculation" xfId="11" builtinId="22" customBuiltin="1"/>
    <cellStyle name="Calculation 2" xfId="1408" xr:uid="{00000000-0005-0000-0000-0000DF030000}"/>
    <cellStyle name="Calculation 3" xfId="1409" xr:uid="{00000000-0005-0000-0000-0000E0030000}"/>
    <cellStyle name="Cálculo" xfId="1410" xr:uid="{00000000-0005-0000-0000-0000E1030000}"/>
    <cellStyle name="Cella collegata" xfId="1412" xr:uid="{00000000-0005-0000-0000-0000E2030000}"/>
    <cellStyle name="Cella da controllare" xfId="1413" xr:uid="{00000000-0005-0000-0000-0000E3030000}"/>
    <cellStyle name="Cellule liée" xfId="1414" xr:uid="{00000000-0005-0000-0000-0000E4030000}"/>
    <cellStyle name="Célula Ligada" xfId="1415" xr:uid="{00000000-0005-0000-0000-0000E5030000}"/>
    <cellStyle name="Colore 1" xfId="1418" xr:uid="{00000000-0005-0000-0000-0000E6030000}"/>
    <cellStyle name="Colore 2" xfId="1419" xr:uid="{00000000-0005-0000-0000-0000E7030000}"/>
    <cellStyle name="Colore 3" xfId="1420" xr:uid="{00000000-0005-0000-0000-0000E8030000}"/>
    <cellStyle name="Colore 4" xfId="1421" xr:uid="{00000000-0005-0000-0000-0000E9030000}"/>
    <cellStyle name="Colore 5" xfId="1422" xr:uid="{00000000-0005-0000-0000-0000EA030000}"/>
    <cellStyle name="Colore 6" xfId="1423" xr:uid="{00000000-0005-0000-0000-0000EB030000}"/>
    <cellStyle name="Comma 2" xfId="26" xr:uid="{00000000-0005-0000-0000-0000EC030000}"/>
    <cellStyle name="Comma 2 2" xfId="27" xr:uid="{00000000-0005-0000-0000-0000ED030000}"/>
    <cellStyle name="Comma 2 2 2" xfId="28" xr:uid="{00000000-0005-0000-0000-0000EE030000}"/>
    <cellStyle name="Comma 2 2 2 2" xfId="29" xr:uid="{00000000-0005-0000-0000-0000EF030000}"/>
    <cellStyle name="Comma 2 2 2 2 2" xfId="30" xr:uid="{00000000-0005-0000-0000-0000F0030000}"/>
    <cellStyle name="Comma 2 2 2 2 3" xfId="31" xr:uid="{00000000-0005-0000-0000-0000F1030000}"/>
    <cellStyle name="Comma 2 2 2 2 4" xfId="32" xr:uid="{00000000-0005-0000-0000-0000F2030000}"/>
    <cellStyle name="Comma 2 2 2 3" xfId="33" xr:uid="{00000000-0005-0000-0000-0000F3030000}"/>
    <cellStyle name="Comma 2 2 2 4" xfId="34" xr:uid="{00000000-0005-0000-0000-0000F4030000}"/>
    <cellStyle name="Comma 2 2 2 5" xfId="35" xr:uid="{00000000-0005-0000-0000-0000F5030000}"/>
    <cellStyle name="Comma 2 2 3" xfId="36" xr:uid="{00000000-0005-0000-0000-0000F6030000}"/>
    <cellStyle name="Comma 2 2 3 2" xfId="37" xr:uid="{00000000-0005-0000-0000-0000F7030000}"/>
    <cellStyle name="Comma 2 2 3 3" xfId="38" xr:uid="{00000000-0005-0000-0000-0000F8030000}"/>
    <cellStyle name="Comma 2 2 3 4" xfId="39" xr:uid="{00000000-0005-0000-0000-0000F9030000}"/>
    <cellStyle name="Comma 2 2 4" xfId="40" xr:uid="{00000000-0005-0000-0000-0000FA030000}"/>
    <cellStyle name="Comma 2 2 5" xfId="41" xr:uid="{00000000-0005-0000-0000-0000FB030000}"/>
    <cellStyle name="Comma 2 2 6" xfId="42" xr:uid="{00000000-0005-0000-0000-0000FC030000}"/>
    <cellStyle name="Comma 2 3" xfId="43" xr:uid="{00000000-0005-0000-0000-0000FD030000}"/>
    <cellStyle name="Comma 2 3 2" xfId="44" xr:uid="{00000000-0005-0000-0000-0000FE030000}"/>
    <cellStyle name="Comma 2 3 2 2" xfId="45" xr:uid="{00000000-0005-0000-0000-0000FF030000}"/>
    <cellStyle name="Comma 2 3 2 3" xfId="46" xr:uid="{00000000-0005-0000-0000-000000040000}"/>
    <cellStyle name="Comma 2 3 2 4" xfId="47" xr:uid="{00000000-0005-0000-0000-000001040000}"/>
    <cellStyle name="Comma 2 3 3" xfId="48" xr:uid="{00000000-0005-0000-0000-000002040000}"/>
    <cellStyle name="Comma 2 3 4" xfId="49" xr:uid="{00000000-0005-0000-0000-000003040000}"/>
    <cellStyle name="Comma 2 3 5" xfId="50" xr:uid="{00000000-0005-0000-0000-000004040000}"/>
    <cellStyle name="Comma 2 4" xfId="51" xr:uid="{00000000-0005-0000-0000-000005040000}"/>
    <cellStyle name="Comma 2 4 2" xfId="52" xr:uid="{00000000-0005-0000-0000-000006040000}"/>
    <cellStyle name="Comma 2 4 3" xfId="53" xr:uid="{00000000-0005-0000-0000-000007040000}"/>
    <cellStyle name="Comma 2 4 4" xfId="54" xr:uid="{00000000-0005-0000-0000-000008040000}"/>
    <cellStyle name="Comma 2 5" xfId="55" xr:uid="{00000000-0005-0000-0000-000009040000}"/>
    <cellStyle name="Comma 2 6" xfId="56" xr:uid="{00000000-0005-0000-0000-00000A040000}"/>
    <cellStyle name="Comma 2 7" xfId="57" xr:uid="{00000000-0005-0000-0000-00000B040000}"/>
    <cellStyle name="Comma 3" xfId="58" xr:uid="{00000000-0005-0000-0000-00000C040000}"/>
    <cellStyle name="Comma 3 2" xfId="59" xr:uid="{00000000-0005-0000-0000-00000D040000}"/>
    <cellStyle name="Comma 3 2 2" xfId="60" xr:uid="{00000000-0005-0000-0000-00000E040000}"/>
    <cellStyle name="Comma 3 2 2 2" xfId="61" xr:uid="{00000000-0005-0000-0000-00000F040000}"/>
    <cellStyle name="Comma 3 2 2 2 2" xfId="62" xr:uid="{00000000-0005-0000-0000-000010040000}"/>
    <cellStyle name="Comma 3 2 2 2 3" xfId="63" xr:uid="{00000000-0005-0000-0000-000011040000}"/>
    <cellStyle name="Comma 3 2 2 2 4" xfId="64" xr:uid="{00000000-0005-0000-0000-000012040000}"/>
    <cellStyle name="Comma 3 2 2 3" xfId="65" xr:uid="{00000000-0005-0000-0000-000013040000}"/>
    <cellStyle name="Comma 3 2 2 4" xfId="66" xr:uid="{00000000-0005-0000-0000-000014040000}"/>
    <cellStyle name="Comma 3 2 2 5" xfId="67" xr:uid="{00000000-0005-0000-0000-000015040000}"/>
    <cellStyle name="Comma 3 2 3" xfId="68" xr:uid="{00000000-0005-0000-0000-000016040000}"/>
    <cellStyle name="Comma 3 2 3 2" xfId="69" xr:uid="{00000000-0005-0000-0000-000017040000}"/>
    <cellStyle name="Comma 3 2 3 3" xfId="70" xr:uid="{00000000-0005-0000-0000-000018040000}"/>
    <cellStyle name="Comma 3 2 3 4" xfId="71" xr:uid="{00000000-0005-0000-0000-000019040000}"/>
    <cellStyle name="Comma 3 2 4" xfId="72" xr:uid="{00000000-0005-0000-0000-00001A040000}"/>
    <cellStyle name="Comma 3 2 5" xfId="73" xr:uid="{00000000-0005-0000-0000-00001B040000}"/>
    <cellStyle name="Comma 3 2 6" xfId="74" xr:uid="{00000000-0005-0000-0000-00001C040000}"/>
    <cellStyle name="Comma 3 3" xfId="75" xr:uid="{00000000-0005-0000-0000-00001D040000}"/>
    <cellStyle name="Comma 3 3 2" xfId="76" xr:uid="{00000000-0005-0000-0000-00001E040000}"/>
    <cellStyle name="Comma 3 3 2 2" xfId="77" xr:uid="{00000000-0005-0000-0000-00001F040000}"/>
    <cellStyle name="Comma 3 3 2 3" xfId="78" xr:uid="{00000000-0005-0000-0000-000020040000}"/>
    <cellStyle name="Comma 3 3 2 4" xfId="79" xr:uid="{00000000-0005-0000-0000-000021040000}"/>
    <cellStyle name="Comma 3 3 3" xfId="80" xr:uid="{00000000-0005-0000-0000-000022040000}"/>
    <cellStyle name="Comma 3 3 4" xfId="81" xr:uid="{00000000-0005-0000-0000-000023040000}"/>
    <cellStyle name="Comma 3 3 5" xfId="82" xr:uid="{00000000-0005-0000-0000-000024040000}"/>
    <cellStyle name="Comma 3 4" xfId="83" xr:uid="{00000000-0005-0000-0000-000025040000}"/>
    <cellStyle name="Comma 3 4 2" xfId="84" xr:uid="{00000000-0005-0000-0000-000026040000}"/>
    <cellStyle name="Comma 3 4 3" xfId="85" xr:uid="{00000000-0005-0000-0000-000027040000}"/>
    <cellStyle name="Comma 3 4 4" xfId="86" xr:uid="{00000000-0005-0000-0000-000028040000}"/>
    <cellStyle name="Comma 3 5" xfId="87" xr:uid="{00000000-0005-0000-0000-000029040000}"/>
    <cellStyle name="Comma 3 6" xfId="88" xr:uid="{00000000-0005-0000-0000-00002A040000}"/>
    <cellStyle name="Comma 3 7" xfId="89" xr:uid="{00000000-0005-0000-0000-00002B040000}"/>
    <cellStyle name="Comma 4" xfId="2006" xr:uid="{00000000-0005-0000-0000-00002C040000}"/>
    <cellStyle name="Comma 5" xfId="2009" xr:uid="{00000000-0005-0000-0000-00002D040000}"/>
    <cellStyle name="Comma 6" xfId="2010" xr:uid="{00000000-0005-0000-0000-00002E040000}"/>
    <cellStyle name="Commentaire" xfId="1424" xr:uid="{00000000-0005-0000-0000-00002F040000}"/>
    <cellStyle name="Cor1" xfId="1425" xr:uid="{00000000-0005-0000-0000-000030040000}"/>
    <cellStyle name="Cor2" xfId="1426" xr:uid="{00000000-0005-0000-0000-000031040000}"/>
    <cellStyle name="Cor3" xfId="1427" xr:uid="{00000000-0005-0000-0000-000032040000}"/>
    <cellStyle name="Cor4" xfId="1428" xr:uid="{00000000-0005-0000-0000-000033040000}"/>
    <cellStyle name="Cor5" xfId="1429" xr:uid="{00000000-0005-0000-0000-000034040000}"/>
    <cellStyle name="Cor6" xfId="1430" xr:uid="{00000000-0005-0000-0000-000035040000}"/>
    <cellStyle name="Correcto" xfId="1431" xr:uid="{00000000-0005-0000-0000-000036040000}"/>
    <cellStyle name="Currency 2" xfId="90" xr:uid="{00000000-0005-0000-0000-000037040000}"/>
    <cellStyle name="Currency 2 2" xfId="91" xr:uid="{00000000-0005-0000-0000-000038040000}"/>
    <cellStyle name="Currency 2 2 2" xfId="92" xr:uid="{00000000-0005-0000-0000-000039040000}"/>
    <cellStyle name="Currency 2 2 2 2" xfId="93" xr:uid="{00000000-0005-0000-0000-00003A040000}"/>
    <cellStyle name="Currency 2 2 2 2 2" xfId="94" xr:uid="{00000000-0005-0000-0000-00003B040000}"/>
    <cellStyle name="Currency 2 2 2 2 3" xfId="95" xr:uid="{00000000-0005-0000-0000-00003C040000}"/>
    <cellStyle name="Currency 2 2 2 2 4" xfId="96" xr:uid="{00000000-0005-0000-0000-00003D040000}"/>
    <cellStyle name="Currency 2 2 2 3" xfId="97" xr:uid="{00000000-0005-0000-0000-00003E040000}"/>
    <cellStyle name="Currency 2 2 2 4" xfId="98" xr:uid="{00000000-0005-0000-0000-00003F040000}"/>
    <cellStyle name="Currency 2 2 2 5" xfId="99" xr:uid="{00000000-0005-0000-0000-000040040000}"/>
    <cellStyle name="Currency 2 2 3" xfId="100" xr:uid="{00000000-0005-0000-0000-000041040000}"/>
    <cellStyle name="Currency 2 2 3 2" xfId="101" xr:uid="{00000000-0005-0000-0000-000042040000}"/>
    <cellStyle name="Currency 2 2 3 3" xfId="102" xr:uid="{00000000-0005-0000-0000-000043040000}"/>
    <cellStyle name="Currency 2 2 3 4" xfId="103" xr:uid="{00000000-0005-0000-0000-000044040000}"/>
    <cellStyle name="Currency 2 2 4" xfId="104" xr:uid="{00000000-0005-0000-0000-000045040000}"/>
    <cellStyle name="Currency 2 2 5" xfId="105" xr:uid="{00000000-0005-0000-0000-000046040000}"/>
    <cellStyle name="Currency 2 2 6" xfId="106" xr:uid="{00000000-0005-0000-0000-000047040000}"/>
    <cellStyle name="Currency 2 3" xfId="107" xr:uid="{00000000-0005-0000-0000-000048040000}"/>
    <cellStyle name="Currency 2 3 2" xfId="108" xr:uid="{00000000-0005-0000-0000-000049040000}"/>
    <cellStyle name="Currency 2 3 2 2" xfId="109" xr:uid="{00000000-0005-0000-0000-00004A040000}"/>
    <cellStyle name="Currency 2 3 2 3" xfId="110" xr:uid="{00000000-0005-0000-0000-00004B040000}"/>
    <cellStyle name="Currency 2 3 2 4" xfId="111" xr:uid="{00000000-0005-0000-0000-00004C040000}"/>
    <cellStyle name="Currency 2 3 3" xfId="112" xr:uid="{00000000-0005-0000-0000-00004D040000}"/>
    <cellStyle name="Currency 2 3 4" xfId="113" xr:uid="{00000000-0005-0000-0000-00004E040000}"/>
    <cellStyle name="Currency 2 3 5" xfId="114" xr:uid="{00000000-0005-0000-0000-00004F040000}"/>
    <cellStyle name="Currency 2 4" xfId="115" xr:uid="{00000000-0005-0000-0000-000050040000}"/>
    <cellStyle name="Currency 2 4 2" xfId="116" xr:uid="{00000000-0005-0000-0000-000051040000}"/>
    <cellStyle name="Currency 2 4 3" xfId="117" xr:uid="{00000000-0005-0000-0000-000052040000}"/>
    <cellStyle name="Currency 2 4 4" xfId="118" xr:uid="{00000000-0005-0000-0000-000053040000}"/>
    <cellStyle name="Currency 2 5" xfId="119" xr:uid="{00000000-0005-0000-0000-000054040000}"/>
    <cellStyle name="Currency 2 6" xfId="120" xr:uid="{00000000-0005-0000-0000-000055040000}"/>
    <cellStyle name="Currency 2 7" xfId="121" xr:uid="{00000000-0005-0000-0000-000056040000}"/>
    <cellStyle name="Currency 3" xfId="122" xr:uid="{00000000-0005-0000-0000-000057040000}"/>
    <cellStyle name="Currency 3 2" xfId="123" xr:uid="{00000000-0005-0000-0000-000058040000}"/>
    <cellStyle name="Currency 3 2 2" xfId="124" xr:uid="{00000000-0005-0000-0000-000059040000}"/>
    <cellStyle name="Currency 3 2 2 2" xfId="125" xr:uid="{00000000-0005-0000-0000-00005A040000}"/>
    <cellStyle name="Currency 3 2 2 2 2" xfId="126" xr:uid="{00000000-0005-0000-0000-00005B040000}"/>
    <cellStyle name="Currency 3 2 2 2 3" xfId="127" xr:uid="{00000000-0005-0000-0000-00005C040000}"/>
    <cellStyle name="Currency 3 2 2 2 4" xfId="128" xr:uid="{00000000-0005-0000-0000-00005D040000}"/>
    <cellStyle name="Currency 3 2 2 3" xfId="129" xr:uid="{00000000-0005-0000-0000-00005E040000}"/>
    <cellStyle name="Currency 3 2 2 4" xfId="130" xr:uid="{00000000-0005-0000-0000-00005F040000}"/>
    <cellStyle name="Currency 3 2 2 5" xfId="131" xr:uid="{00000000-0005-0000-0000-000060040000}"/>
    <cellStyle name="Currency 3 2 3" xfId="132" xr:uid="{00000000-0005-0000-0000-000061040000}"/>
    <cellStyle name="Currency 3 2 3 2" xfId="133" xr:uid="{00000000-0005-0000-0000-000062040000}"/>
    <cellStyle name="Currency 3 2 3 3" xfId="134" xr:uid="{00000000-0005-0000-0000-000063040000}"/>
    <cellStyle name="Currency 3 2 3 4" xfId="135" xr:uid="{00000000-0005-0000-0000-000064040000}"/>
    <cellStyle name="Currency 3 2 4" xfId="136" xr:uid="{00000000-0005-0000-0000-000065040000}"/>
    <cellStyle name="Currency 3 2 5" xfId="137" xr:uid="{00000000-0005-0000-0000-000066040000}"/>
    <cellStyle name="Currency 3 2 6" xfId="138" xr:uid="{00000000-0005-0000-0000-000067040000}"/>
    <cellStyle name="Currency 3 3" xfId="139" xr:uid="{00000000-0005-0000-0000-000068040000}"/>
    <cellStyle name="Currency 3 3 2" xfId="140" xr:uid="{00000000-0005-0000-0000-000069040000}"/>
    <cellStyle name="Currency 3 3 2 2" xfId="141" xr:uid="{00000000-0005-0000-0000-00006A040000}"/>
    <cellStyle name="Currency 3 3 2 3" xfId="142" xr:uid="{00000000-0005-0000-0000-00006B040000}"/>
    <cellStyle name="Currency 3 3 2 4" xfId="143" xr:uid="{00000000-0005-0000-0000-00006C040000}"/>
    <cellStyle name="Currency 3 3 3" xfId="144" xr:uid="{00000000-0005-0000-0000-00006D040000}"/>
    <cellStyle name="Currency 3 3 3 2" xfId="145" xr:uid="{00000000-0005-0000-0000-00006E040000}"/>
    <cellStyle name="Currency 3 3 3 3" xfId="146" xr:uid="{00000000-0005-0000-0000-00006F040000}"/>
    <cellStyle name="Currency 3 3 4" xfId="147" xr:uid="{00000000-0005-0000-0000-000070040000}"/>
    <cellStyle name="Currency 3 3 5" xfId="148" xr:uid="{00000000-0005-0000-0000-000071040000}"/>
    <cellStyle name="Currency 3 3 6" xfId="149" xr:uid="{00000000-0005-0000-0000-000072040000}"/>
    <cellStyle name="Currency 3 4" xfId="150" xr:uid="{00000000-0005-0000-0000-000073040000}"/>
    <cellStyle name="Currency 3 4 2" xfId="151" xr:uid="{00000000-0005-0000-0000-000074040000}"/>
    <cellStyle name="Currency 3 4 3" xfId="152" xr:uid="{00000000-0005-0000-0000-000075040000}"/>
    <cellStyle name="Currency 3 4 4" xfId="153" xr:uid="{00000000-0005-0000-0000-000076040000}"/>
    <cellStyle name="Currency 3 5" xfId="154" xr:uid="{00000000-0005-0000-0000-000077040000}"/>
    <cellStyle name="Currency 3 6" xfId="155" xr:uid="{00000000-0005-0000-0000-000078040000}"/>
    <cellStyle name="Currency 3 7" xfId="156" xr:uid="{00000000-0005-0000-0000-000079040000}"/>
    <cellStyle name="čárky_20091209 - FR - templates group - v2bis" xfId="1411" xr:uid="{00000000-0005-0000-0000-00007A040000}"/>
    <cellStyle name="DataCell" xfId="1432" xr:uid="{00000000-0005-0000-0000-00007B040000}"/>
    <cellStyle name="Datum" xfId="1433" xr:uid="{00000000-0005-0000-0000-00007C040000}"/>
    <cellStyle name="Datum 10" xfId="157" xr:uid="{00000000-0005-0000-0000-00007D040000}"/>
    <cellStyle name="Datum 11" xfId="158" xr:uid="{00000000-0005-0000-0000-00007E040000}"/>
    <cellStyle name="Datum 12" xfId="159" xr:uid="{00000000-0005-0000-0000-00007F040000}"/>
    <cellStyle name="Datum 8" xfId="160" xr:uid="{00000000-0005-0000-0000-000080040000}"/>
    <cellStyle name="Datum 9" xfId="161" xr:uid="{00000000-0005-0000-0000-000081040000}"/>
    <cellStyle name="Dezimal+-" xfId="1434" xr:uid="{00000000-0005-0000-0000-000082040000}"/>
    <cellStyle name="Dezimal0" xfId="1435" xr:uid="{00000000-0005-0000-0000-000083040000}"/>
    <cellStyle name="Dezimal0+-" xfId="1436" xr:uid="{00000000-0005-0000-0000-000084040000}"/>
    <cellStyle name="Eingabe 2" xfId="1437" xr:uid="{00000000-0005-0000-0000-000086040000}"/>
    <cellStyle name="Emphasis 1" xfId="1438" xr:uid="{00000000-0005-0000-0000-000087040000}"/>
    <cellStyle name="Emphasis 2" xfId="1439" xr:uid="{00000000-0005-0000-0000-000088040000}"/>
    <cellStyle name="Emphasis 3" xfId="1440" xr:uid="{00000000-0005-0000-0000-000089040000}"/>
    <cellStyle name="EmptyCell" xfId="1441" xr:uid="{00000000-0005-0000-0000-00008A040000}"/>
    <cellStyle name="EmptyCell 2" xfId="1442" xr:uid="{00000000-0005-0000-0000-00008B040000}"/>
    <cellStyle name="EmptyCell 3" xfId="1443" xr:uid="{00000000-0005-0000-0000-00008C040000}"/>
    <cellStyle name="EmptyCell 4" xfId="1444" xr:uid="{00000000-0005-0000-0000-00008D040000}"/>
    <cellStyle name="EmptyCell 5" xfId="1445" xr:uid="{00000000-0005-0000-0000-00008E040000}"/>
    <cellStyle name="EmptyCell 6" xfId="1446" xr:uid="{00000000-0005-0000-0000-00008F040000}"/>
    <cellStyle name="EmptyCell 7" xfId="1447" xr:uid="{00000000-0005-0000-0000-000090040000}"/>
    <cellStyle name="EmptyCell 8" xfId="1448" xr:uid="{00000000-0005-0000-0000-000091040000}"/>
    <cellStyle name="EmptyCell 9" xfId="1449" xr:uid="{00000000-0005-0000-0000-000092040000}"/>
    <cellStyle name="EmptyCell_20100104 - FR - templates group_IGT only" xfId="1450" xr:uid="{00000000-0005-0000-0000-000093040000}"/>
    <cellStyle name="Entrada" xfId="1451" xr:uid="{00000000-0005-0000-0000-000094040000}"/>
    <cellStyle name="Entrée" xfId="1452" xr:uid="{00000000-0005-0000-0000-000095040000}"/>
    <cellStyle name="Ergebnis 2" xfId="1453" xr:uid="{00000000-0005-0000-0000-000096040000}"/>
    <cellStyle name="Erklärender Text 2" xfId="1454" xr:uid="{00000000-0005-0000-0000-000097040000}"/>
    <cellStyle name="Euro" xfId="1455" xr:uid="{00000000-0005-0000-0000-000098040000}"/>
    <cellStyle name="Euro 2" xfId="1456" xr:uid="{00000000-0005-0000-0000-000099040000}"/>
    <cellStyle name="Euro 3" xfId="1457" xr:uid="{00000000-0005-0000-0000-00009A040000}"/>
    <cellStyle name="Euro 4" xfId="1458" xr:uid="{00000000-0005-0000-0000-00009B040000}"/>
    <cellStyle name="Euro 5" xfId="1459" xr:uid="{00000000-0005-0000-0000-00009C040000}"/>
    <cellStyle name="Euro 6" xfId="1460" xr:uid="{00000000-0005-0000-0000-00009D040000}"/>
    <cellStyle name="Euro 7" xfId="1461" xr:uid="{00000000-0005-0000-0000-00009E040000}"/>
    <cellStyle name="Euro 8" xfId="1462" xr:uid="{00000000-0005-0000-0000-00009F040000}"/>
    <cellStyle name="Euro 9" xfId="1463" xr:uid="{00000000-0005-0000-0000-0000A0040000}"/>
    <cellStyle name="Euro_Group-specific Reporting Templates" xfId="1464" xr:uid="{00000000-0005-0000-0000-0000A1040000}"/>
    <cellStyle name="Explanatory Text" xfId="16" builtinId="53" customBuiltin="1"/>
    <cellStyle name="Explanatory Text 2" xfId="1465" xr:uid="{00000000-0005-0000-0000-0000A2040000}"/>
    <cellStyle name="Explanatory Text 3" xfId="1466" xr:uid="{00000000-0005-0000-0000-0000A3040000}"/>
    <cellStyle name="Figyelmeztetés" xfId="1467" xr:uid="{00000000-0005-0000-0000-0000A4040000}"/>
    <cellStyle name="Good" xfId="6" builtinId="26" customBuiltin="1"/>
    <cellStyle name="Good 2" xfId="1468" xr:uid="{00000000-0005-0000-0000-0000A5040000}"/>
    <cellStyle name="Good 3" xfId="1469" xr:uid="{00000000-0005-0000-0000-0000A6040000}"/>
    <cellStyle name="Gut 2" xfId="1470" xr:uid="{00000000-0005-0000-0000-0000A7040000}"/>
    <cellStyle name="Heading 1" xfId="2" builtinId="16" customBuiltin="1"/>
    <cellStyle name="Heading 1 2" xfId="1471" xr:uid="{00000000-0005-0000-0000-0000A8040000}"/>
    <cellStyle name="Heading 1 3" xfId="1472" xr:uid="{00000000-0005-0000-0000-0000A9040000}"/>
    <cellStyle name="Heading 2" xfId="3" builtinId="17" customBuiltin="1"/>
    <cellStyle name="Heading 2 2" xfId="1473" xr:uid="{00000000-0005-0000-0000-0000AA040000}"/>
    <cellStyle name="Heading 2 3" xfId="1474" xr:uid="{00000000-0005-0000-0000-0000AB040000}"/>
    <cellStyle name="Heading 3" xfId="4" builtinId="18" customBuiltin="1"/>
    <cellStyle name="Heading 3 2" xfId="1475" xr:uid="{00000000-0005-0000-0000-0000AC040000}"/>
    <cellStyle name="Heading 3 3" xfId="1476" xr:uid="{00000000-0005-0000-0000-0000AD040000}"/>
    <cellStyle name="Heading 4" xfId="5" builtinId="19" customBuiltin="1"/>
    <cellStyle name="Heading 4 2" xfId="1477" xr:uid="{00000000-0005-0000-0000-0000AE040000}"/>
    <cellStyle name="Heading 4 3" xfId="1478" xr:uid="{00000000-0005-0000-0000-0000AF040000}"/>
    <cellStyle name="Hivatkozott cella" xfId="1479" xr:uid="{00000000-0005-0000-0000-0000B0040000}"/>
    <cellStyle name="Huomautus" xfId="1480" xr:uid="{00000000-0005-0000-0000-0000B1040000}"/>
    <cellStyle name="Huomautus 2" xfId="1481" xr:uid="{00000000-0005-0000-0000-0000B2040000}"/>
    <cellStyle name="Huomautus 2 2" xfId="1482" xr:uid="{00000000-0005-0000-0000-0000B3040000}"/>
    <cellStyle name="Huomautus 3" xfId="1483" xr:uid="{00000000-0005-0000-0000-0000B4040000}"/>
    <cellStyle name="Huomautus 3 2" xfId="1484" xr:uid="{00000000-0005-0000-0000-0000B5040000}"/>
    <cellStyle name="Huomautus 4" xfId="1485" xr:uid="{00000000-0005-0000-0000-0000B6040000}"/>
    <cellStyle name="Huomautus 4 2" xfId="1486" xr:uid="{00000000-0005-0000-0000-0000B7040000}"/>
    <cellStyle name="Huomautus 5" xfId="1487" xr:uid="{00000000-0005-0000-0000-0000B8040000}"/>
    <cellStyle name="Huomautus 5 2" xfId="1488" xr:uid="{00000000-0005-0000-0000-0000B9040000}"/>
    <cellStyle name="Huomautus 6" xfId="1489" xr:uid="{00000000-0005-0000-0000-0000BA040000}"/>
    <cellStyle name="Huomautus 6 2" xfId="1490" xr:uid="{00000000-0005-0000-0000-0000BB040000}"/>
    <cellStyle name="Huomautus 7" xfId="1491" xr:uid="{00000000-0005-0000-0000-0000BC040000}"/>
    <cellStyle name="Huomautus 7 2" xfId="1492" xr:uid="{00000000-0005-0000-0000-0000BD040000}"/>
    <cellStyle name="Huomautus 8" xfId="1493" xr:uid="{00000000-0005-0000-0000-0000BE040000}"/>
    <cellStyle name="Huomautus 8 2" xfId="1494" xr:uid="{00000000-0005-0000-0000-0000BF040000}"/>
    <cellStyle name="Huomautus 9" xfId="1495" xr:uid="{00000000-0005-0000-0000-0000C0040000}"/>
    <cellStyle name="Huomautus_Group-specific Reporting Templates" xfId="1496" xr:uid="{00000000-0005-0000-0000-0000C1040000}"/>
    <cellStyle name="Huono" xfId="1497" xr:uid="{00000000-0005-0000-0000-0000C2040000}"/>
    <cellStyle name="Hyperlink" xfId="2011" builtinId="8"/>
    <cellStyle name="Hyvä" xfId="1498" xr:uid="{00000000-0005-0000-0000-0000C4040000}"/>
    <cellStyle name="Check Cell" xfId="13" builtinId="23" customBuiltin="1"/>
    <cellStyle name="Check Cell 2" xfId="1416" xr:uid="{00000000-0005-0000-0000-0000C5040000}"/>
    <cellStyle name="Check Cell 3" xfId="1417" xr:uid="{00000000-0005-0000-0000-0000C6040000}"/>
    <cellStyle name="Incorrecto" xfId="1499" xr:uid="{00000000-0005-0000-0000-0000C7040000}"/>
    <cellStyle name="Input" xfId="9" builtinId="20" customBuiltin="1"/>
    <cellStyle name="Input 2" xfId="1500" xr:uid="{00000000-0005-0000-0000-0000C8040000}"/>
    <cellStyle name="Input 3" xfId="1501" xr:uid="{00000000-0005-0000-0000-0000C9040000}"/>
    <cellStyle name="Insatisfaisant" xfId="1502" xr:uid="{00000000-0005-0000-0000-0000CA040000}"/>
    <cellStyle name="Jegyzet" xfId="1503" xr:uid="{00000000-0005-0000-0000-0000CB040000}"/>
    <cellStyle name="Jelölőszín (1)" xfId="1504" xr:uid="{00000000-0005-0000-0000-0000CC040000}"/>
    <cellStyle name="Jelölőszín (2)" xfId="1505" xr:uid="{00000000-0005-0000-0000-0000CD040000}"/>
    <cellStyle name="Jelölőszín (3)" xfId="1506" xr:uid="{00000000-0005-0000-0000-0000CE040000}"/>
    <cellStyle name="Jelölőszín (4)" xfId="1507" xr:uid="{00000000-0005-0000-0000-0000CF040000}"/>
    <cellStyle name="Jelölőszín (5)" xfId="1508" xr:uid="{00000000-0005-0000-0000-0000D0040000}"/>
    <cellStyle name="Jelölőszín (6)" xfId="1509" xr:uid="{00000000-0005-0000-0000-0000D1040000}"/>
    <cellStyle name="Komma 2" xfId="162" xr:uid="{00000000-0005-0000-0000-0000D2040000}"/>
    <cellStyle name="Komma 3" xfId="163" xr:uid="{00000000-0005-0000-0000-0000D3040000}"/>
    <cellStyle name="Laskenta" xfId="1510" xr:uid="{00000000-0005-0000-0000-0000D5040000}"/>
    <cellStyle name="Lien hypertexte 2" xfId="1511" xr:uid="{00000000-0005-0000-0000-0000D6040000}"/>
    <cellStyle name="Linked Cell" xfId="12" builtinId="24" customBuiltin="1"/>
    <cellStyle name="Linked Cell 2" xfId="1512" xr:uid="{00000000-0005-0000-0000-0000D7040000}"/>
    <cellStyle name="Linked Cell 3" xfId="1513" xr:uid="{00000000-0005-0000-0000-0000D8040000}"/>
    <cellStyle name="Linkitetty solu" xfId="1514" xr:uid="{00000000-0005-0000-0000-0000D9040000}"/>
    <cellStyle name="Migliaia (0)_2riepilogo2000" xfId="1515" xr:uid="{00000000-0005-0000-0000-0000DA040000}"/>
    <cellStyle name="Migliaia_2riepilogo2000" xfId="1516" xr:uid="{00000000-0005-0000-0000-0000DB040000}"/>
    <cellStyle name="Milliers [0]_CFSA200006" xfId="1517" xr:uid="{00000000-0005-0000-0000-0000DC040000}"/>
    <cellStyle name="Milliers 10" xfId="1518" xr:uid="{00000000-0005-0000-0000-0000DD040000}"/>
    <cellStyle name="Milliers 11" xfId="1519" xr:uid="{00000000-0005-0000-0000-0000DE040000}"/>
    <cellStyle name="Milliers 2" xfId="1520" xr:uid="{00000000-0005-0000-0000-0000DF040000}"/>
    <cellStyle name="Milliers 2 2" xfId="1521" xr:uid="{00000000-0005-0000-0000-0000E0040000}"/>
    <cellStyle name="Milliers 2_Group-specific Reporting Templates" xfId="1522" xr:uid="{00000000-0005-0000-0000-0000E1040000}"/>
    <cellStyle name="Milliers 3" xfId="1523" xr:uid="{00000000-0005-0000-0000-0000E2040000}"/>
    <cellStyle name="Milliers 3 2" xfId="1524" xr:uid="{00000000-0005-0000-0000-0000E3040000}"/>
    <cellStyle name="Milliers 4" xfId="1525" xr:uid="{00000000-0005-0000-0000-0000E4040000}"/>
    <cellStyle name="Milliers 4 2" xfId="1526" xr:uid="{00000000-0005-0000-0000-0000E5040000}"/>
    <cellStyle name="Milliers 5" xfId="1527" xr:uid="{00000000-0005-0000-0000-0000E6040000}"/>
    <cellStyle name="Milliers 5 2" xfId="1528" xr:uid="{00000000-0005-0000-0000-0000E7040000}"/>
    <cellStyle name="Milliers 6" xfId="1529" xr:uid="{00000000-0005-0000-0000-0000E8040000}"/>
    <cellStyle name="Milliers 6 2" xfId="1530" xr:uid="{00000000-0005-0000-0000-0000E9040000}"/>
    <cellStyle name="Milliers 7" xfId="1531" xr:uid="{00000000-0005-0000-0000-0000EA040000}"/>
    <cellStyle name="Milliers 7 2" xfId="1532" xr:uid="{00000000-0005-0000-0000-0000EB040000}"/>
    <cellStyle name="Milliers 8" xfId="1533" xr:uid="{00000000-0005-0000-0000-0000EC040000}"/>
    <cellStyle name="Milliers 8 2" xfId="1534" xr:uid="{00000000-0005-0000-0000-0000ED040000}"/>
    <cellStyle name="Milliers 9" xfId="1535" xr:uid="{00000000-0005-0000-0000-0000EE040000}"/>
    <cellStyle name="Milliers 9 2" xfId="1536" xr:uid="{00000000-0005-0000-0000-0000EF040000}"/>
    <cellStyle name="Milliers_CFSA200006" xfId="1537" xr:uid="{00000000-0005-0000-0000-0000F0040000}"/>
    <cellStyle name="Monétaire [0]_CFSA200006" xfId="1538" xr:uid="{00000000-0005-0000-0000-0000F1040000}"/>
    <cellStyle name="Monétaire 2" xfId="1539" xr:uid="{00000000-0005-0000-0000-0000F2040000}"/>
    <cellStyle name="Monétaire_CFSA200006" xfId="1540" xr:uid="{00000000-0005-0000-0000-0000F3040000}"/>
    <cellStyle name="Neutraali" xfId="1541" xr:uid="{00000000-0005-0000-0000-0000F8040000}"/>
    <cellStyle name="Neutral" xfId="8" builtinId="28" customBuiltin="1"/>
    <cellStyle name="Neutral 2" xfId="1542" xr:uid="{00000000-0005-0000-0000-0000F9040000}"/>
    <cellStyle name="Neutrale" xfId="1543" xr:uid="{00000000-0005-0000-0000-0000FA040000}"/>
    <cellStyle name="Neutre" xfId="1544" xr:uid="{00000000-0005-0000-0000-0000FC040000}"/>
    <cellStyle name="Neutro" xfId="1545" xr:uid="{00000000-0005-0000-0000-0000FD040000}"/>
    <cellStyle name="Nix" xfId="1546" xr:uid="{00000000-0005-0000-0000-0000FE040000}"/>
    <cellStyle name="NoL" xfId="1547" xr:uid="{00000000-0005-0000-0000-0000FF040000}"/>
    <cellStyle name="NoL 2" xfId="1548" xr:uid="{00000000-0005-0000-0000-000000050000}"/>
    <cellStyle name="NoL 3" xfId="1549" xr:uid="{00000000-0005-0000-0000-000001050000}"/>
    <cellStyle name="NoL_Reporting template C4_rev_SZP_20090320 (2)" xfId="1550" xr:uid="{00000000-0005-0000-0000-000002050000}"/>
    <cellStyle name="Normaali 2" xfId="1551" xr:uid="{00000000-0005-0000-0000-000003050000}"/>
    <cellStyle name="Normaali_QIS4 Internal model data request templates (DRAFT 4.4.2008)" xfId="1552" xr:uid="{00000000-0005-0000-0000-000004050000}"/>
    <cellStyle name="Normal" xfId="0" builtinId="0"/>
    <cellStyle name="Normal 10" xfId="1553" xr:uid="{00000000-0005-0000-0000-000005050000}"/>
    <cellStyle name="Normal 10 2" xfId="1554" xr:uid="{00000000-0005-0000-0000-000006050000}"/>
    <cellStyle name="Normal 10 3" xfId="1555" xr:uid="{00000000-0005-0000-0000-000007050000}"/>
    <cellStyle name="Normal 11" xfId="1556" xr:uid="{00000000-0005-0000-0000-000008050000}"/>
    <cellStyle name="Normal 12" xfId="1557" xr:uid="{00000000-0005-0000-0000-000009050000}"/>
    <cellStyle name="Normal 13" xfId="2005" xr:uid="{00000000-0005-0000-0000-00000A050000}"/>
    <cellStyle name="Normal 14" xfId="2007" xr:uid="{00000000-0005-0000-0000-00000B050000}"/>
    <cellStyle name="Normal 2" xfId="164" xr:uid="{00000000-0005-0000-0000-00000C050000}"/>
    <cellStyle name="Normal 2 2" xfId="1558" xr:uid="{00000000-0005-0000-0000-00000D050000}"/>
    <cellStyle name="Normal 2 2 2" xfId="1559" xr:uid="{00000000-0005-0000-0000-00000E050000}"/>
    <cellStyle name="Normal 2 3" xfId="1560" xr:uid="{00000000-0005-0000-0000-00000F050000}"/>
    <cellStyle name="Normal 2 4" xfId="1561" xr:uid="{00000000-0005-0000-0000-000010050000}"/>
    <cellStyle name="Normal 2 5" xfId="1562" xr:uid="{00000000-0005-0000-0000-000011050000}"/>
    <cellStyle name="Normal 2 6" xfId="1563" xr:uid="{00000000-0005-0000-0000-000012050000}"/>
    <cellStyle name="Normal 2 7" xfId="1564" xr:uid="{00000000-0005-0000-0000-000013050000}"/>
    <cellStyle name="Normal 2 8" xfId="1565" xr:uid="{00000000-0005-0000-0000-000014050000}"/>
    <cellStyle name="Normal 2 9" xfId="1566" xr:uid="{00000000-0005-0000-0000-000015050000}"/>
    <cellStyle name="Normal 2_draft SPV template" xfId="1567" xr:uid="{00000000-0005-0000-0000-000016050000}"/>
    <cellStyle name="Normal 3" xfId="165" xr:uid="{00000000-0005-0000-0000-000017050000}"/>
    <cellStyle name="Normal 3 2" xfId="1568" xr:uid="{00000000-0005-0000-0000-000018050000}"/>
    <cellStyle name="Normal 3_Kopia av Reinsurance - J  Templates.xls" xfId="1569" xr:uid="{00000000-0005-0000-0000-000019050000}"/>
    <cellStyle name="Normal 4" xfId="166" xr:uid="{00000000-0005-0000-0000-00001A050000}"/>
    <cellStyle name="Normal 4 2" xfId="167" xr:uid="{00000000-0005-0000-0000-00001B050000}"/>
    <cellStyle name="Normal 4 2 2" xfId="168" xr:uid="{00000000-0005-0000-0000-00001C050000}"/>
    <cellStyle name="Normal 4 2 2 2" xfId="169" xr:uid="{00000000-0005-0000-0000-00001D050000}"/>
    <cellStyle name="Normal 4 2 2 2 2" xfId="170" xr:uid="{00000000-0005-0000-0000-00001E050000}"/>
    <cellStyle name="Normal 4 2 2 2 3" xfId="171" xr:uid="{00000000-0005-0000-0000-00001F050000}"/>
    <cellStyle name="Normal 4 2 2 2 4" xfId="172" xr:uid="{00000000-0005-0000-0000-000020050000}"/>
    <cellStyle name="Normal 4 2 2 3" xfId="173" xr:uid="{00000000-0005-0000-0000-000021050000}"/>
    <cellStyle name="Normal 4 2 2 4" xfId="174" xr:uid="{00000000-0005-0000-0000-000022050000}"/>
    <cellStyle name="Normal 4 2 2 5" xfId="175" xr:uid="{00000000-0005-0000-0000-000023050000}"/>
    <cellStyle name="Normal 4 2 3" xfId="176" xr:uid="{00000000-0005-0000-0000-000024050000}"/>
    <cellStyle name="Normal 4 2 3 2" xfId="177" xr:uid="{00000000-0005-0000-0000-000025050000}"/>
    <cellStyle name="Normal 4 2 3 3" xfId="178" xr:uid="{00000000-0005-0000-0000-000026050000}"/>
    <cellStyle name="Normal 4 2 3 4" xfId="179" xr:uid="{00000000-0005-0000-0000-000027050000}"/>
    <cellStyle name="Normal 4 2 4" xfId="180" xr:uid="{00000000-0005-0000-0000-000028050000}"/>
    <cellStyle name="Normal 4 2 5" xfId="181" xr:uid="{00000000-0005-0000-0000-000029050000}"/>
    <cellStyle name="Normal 4 2 6" xfId="182" xr:uid="{00000000-0005-0000-0000-00002A050000}"/>
    <cellStyle name="Normal 4 3" xfId="183" xr:uid="{00000000-0005-0000-0000-00002B050000}"/>
    <cellStyle name="Normal 4 3 2" xfId="184" xr:uid="{00000000-0005-0000-0000-00002C050000}"/>
    <cellStyle name="Normal 4 3 2 2" xfId="185" xr:uid="{00000000-0005-0000-0000-00002D050000}"/>
    <cellStyle name="Normal 4 3 2 3" xfId="186" xr:uid="{00000000-0005-0000-0000-00002E050000}"/>
    <cellStyle name="Normal 4 3 2 4" xfId="187" xr:uid="{00000000-0005-0000-0000-00002F050000}"/>
    <cellStyle name="Normal 4 3 3" xfId="188" xr:uid="{00000000-0005-0000-0000-000030050000}"/>
    <cellStyle name="Normal 4 3 3 2" xfId="189" xr:uid="{00000000-0005-0000-0000-000031050000}"/>
    <cellStyle name="Normal 4 3 3 3" xfId="190" xr:uid="{00000000-0005-0000-0000-000032050000}"/>
    <cellStyle name="Normal 4 3 4" xfId="191" xr:uid="{00000000-0005-0000-0000-000033050000}"/>
    <cellStyle name="Normal 4 3 5" xfId="192" xr:uid="{00000000-0005-0000-0000-000034050000}"/>
    <cellStyle name="Normal 4 3 6" xfId="193" xr:uid="{00000000-0005-0000-0000-000035050000}"/>
    <cellStyle name="Normal 4 4" xfId="194" xr:uid="{00000000-0005-0000-0000-000036050000}"/>
    <cellStyle name="Normal 4 4 2" xfId="195" xr:uid="{00000000-0005-0000-0000-000037050000}"/>
    <cellStyle name="Normal 4 4 3" xfId="196" xr:uid="{00000000-0005-0000-0000-000038050000}"/>
    <cellStyle name="Normal 4 4 4" xfId="197" xr:uid="{00000000-0005-0000-0000-000039050000}"/>
    <cellStyle name="Normal 4 5" xfId="198" xr:uid="{00000000-0005-0000-0000-00003A050000}"/>
    <cellStyle name="Normal 4 6" xfId="199" xr:uid="{00000000-0005-0000-0000-00003B050000}"/>
    <cellStyle name="Normal 4 7" xfId="200" xr:uid="{00000000-0005-0000-0000-00003C050000}"/>
    <cellStyle name="Normal 5" xfId="201" xr:uid="{00000000-0005-0000-0000-00003D050000}"/>
    <cellStyle name="Normal 5 2" xfId="202" xr:uid="{00000000-0005-0000-0000-00003E050000}"/>
    <cellStyle name="Normal 5 2 2" xfId="203" xr:uid="{00000000-0005-0000-0000-00003F050000}"/>
    <cellStyle name="Normal 5 2 2 2" xfId="204" xr:uid="{00000000-0005-0000-0000-000040050000}"/>
    <cellStyle name="Normal 5 2 2 2 2" xfId="205" xr:uid="{00000000-0005-0000-0000-000041050000}"/>
    <cellStyle name="Normal 5 2 2 2 3" xfId="206" xr:uid="{00000000-0005-0000-0000-000042050000}"/>
    <cellStyle name="Normal 5 2 2 2 4" xfId="207" xr:uid="{00000000-0005-0000-0000-000043050000}"/>
    <cellStyle name="Normal 5 2 2 3" xfId="208" xr:uid="{00000000-0005-0000-0000-000044050000}"/>
    <cellStyle name="Normal 5 2 2 4" xfId="209" xr:uid="{00000000-0005-0000-0000-000045050000}"/>
    <cellStyle name="Normal 5 2 2 5" xfId="210" xr:uid="{00000000-0005-0000-0000-000046050000}"/>
    <cellStyle name="Normal 5 2 3" xfId="211" xr:uid="{00000000-0005-0000-0000-000047050000}"/>
    <cellStyle name="Normal 5 2 3 2" xfId="212" xr:uid="{00000000-0005-0000-0000-000048050000}"/>
    <cellStyle name="Normal 5 2 3 3" xfId="213" xr:uid="{00000000-0005-0000-0000-000049050000}"/>
    <cellStyle name="Normal 5 2 3 4" xfId="214" xr:uid="{00000000-0005-0000-0000-00004A050000}"/>
    <cellStyle name="Normal 5 2 4" xfId="215" xr:uid="{00000000-0005-0000-0000-00004B050000}"/>
    <cellStyle name="Normal 5 2 5" xfId="216" xr:uid="{00000000-0005-0000-0000-00004C050000}"/>
    <cellStyle name="Normal 5 2 6" xfId="217" xr:uid="{00000000-0005-0000-0000-00004D050000}"/>
    <cellStyle name="Normal 5 3" xfId="218" xr:uid="{00000000-0005-0000-0000-00004E050000}"/>
    <cellStyle name="Normal 5 3 2" xfId="219" xr:uid="{00000000-0005-0000-0000-00004F050000}"/>
    <cellStyle name="Normal 5 3 2 2" xfId="220" xr:uid="{00000000-0005-0000-0000-000050050000}"/>
    <cellStyle name="Normal 5 3 2 3" xfId="221" xr:uid="{00000000-0005-0000-0000-000051050000}"/>
    <cellStyle name="Normal 5 3 2 4" xfId="222" xr:uid="{00000000-0005-0000-0000-000052050000}"/>
    <cellStyle name="Normal 5 3 3" xfId="223" xr:uid="{00000000-0005-0000-0000-000053050000}"/>
    <cellStyle name="Normal 5 3 3 2" xfId="224" xr:uid="{00000000-0005-0000-0000-000054050000}"/>
    <cellStyle name="Normal 5 3 3 3" xfId="225" xr:uid="{00000000-0005-0000-0000-000055050000}"/>
    <cellStyle name="Normal 5 3 4" xfId="226" xr:uid="{00000000-0005-0000-0000-000056050000}"/>
    <cellStyle name="Normal 5 3 5" xfId="227" xr:uid="{00000000-0005-0000-0000-000057050000}"/>
    <cellStyle name="Normal 5 3 6" xfId="228" xr:uid="{00000000-0005-0000-0000-000058050000}"/>
    <cellStyle name="Normal 5 4" xfId="229" xr:uid="{00000000-0005-0000-0000-000059050000}"/>
    <cellStyle name="Normal 5 4 2" xfId="230" xr:uid="{00000000-0005-0000-0000-00005A050000}"/>
    <cellStyle name="Normal 5 4 3" xfId="231" xr:uid="{00000000-0005-0000-0000-00005B050000}"/>
    <cellStyle name="Normal 5 4 4" xfId="232" xr:uid="{00000000-0005-0000-0000-00005C050000}"/>
    <cellStyle name="Normal 5 5" xfId="233" xr:uid="{00000000-0005-0000-0000-00005D050000}"/>
    <cellStyle name="Normal 5 6" xfId="234" xr:uid="{00000000-0005-0000-0000-00005E050000}"/>
    <cellStyle name="Normal 5 7" xfId="235" xr:uid="{00000000-0005-0000-0000-00005F050000}"/>
    <cellStyle name="Normal 5_draft SPV template" xfId="1570" xr:uid="{00000000-0005-0000-0000-000060050000}"/>
    <cellStyle name="Normal 6" xfId="1571" xr:uid="{00000000-0005-0000-0000-000061050000}"/>
    <cellStyle name="Normal 6 2" xfId="1572" xr:uid="{00000000-0005-0000-0000-000062050000}"/>
    <cellStyle name="Normal 7" xfId="1573" xr:uid="{00000000-0005-0000-0000-000063050000}"/>
    <cellStyle name="Normal 8" xfId="1574" xr:uid="{00000000-0005-0000-0000-000064050000}"/>
    <cellStyle name="Normal 9" xfId="1575" xr:uid="{00000000-0005-0000-0000-000065050000}"/>
    <cellStyle name="Normal 9 2" xfId="1576" xr:uid="{00000000-0005-0000-0000-000066050000}"/>
    <cellStyle name="Normal 9 3" xfId="1577" xr:uid="{00000000-0005-0000-0000-000067050000}"/>
    <cellStyle name="Normal_Sheet1" xfId="2012" xr:uid="{00000000-0005-0000-0000-000068050000}"/>
    <cellStyle name="Normale 2" xfId="1578" xr:uid="{00000000-0005-0000-0000-000069050000}"/>
    <cellStyle name="Normale 2 2" xfId="1579" xr:uid="{00000000-0005-0000-0000-00006A050000}"/>
    <cellStyle name="Normale 2 3" xfId="1580" xr:uid="{00000000-0005-0000-0000-00006B050000}"/>
    <cellStyle name="Normale 2 4" xfId="1581" xr:uid="{00000000-0005-0000-0000-00006C050000}"/>
    <cellStyle name="Normale 2 5" xfId="1582" xr:uid="{00000000-0005-0000-0000-00006D050000}"/>
    <cellStyle name="Normale 2 6" xfId="1583" xr:uid="{00000000-0005-0000-0000-00006E050000}"/>
    <cellStyle name="Normale 2 7" xfId="1584" xr:uid="{00000000-0005-0000-0000-00006F050000}"/>
    <cellStyle name="Normale 2 8" xfId="1585" xr:uid="{00000000-0005-0000-0000-000070050000}"/>
    <cellStyle name="Normale 2_CommentsTool" xfId="1586" xr:uid="{00000000-0005-0000-0000-000071050000}"/>
    <cellStyle name="Normale 3" xfId="1587" xr:uid="{00000000-0005-0000-0000-000072050000}"/>
    <cellStyle name="Normale_2riepilogo2000" xfId="1588" xr:uid="{00000000-0005-0000-0000-000073050000}"/>
    <cellStyle name="Normálne 2" xfId="2013" xr:uid="{00000000-0005-0000-0000-000075050000}"/>
    <cellStyle name="normální_20091209 - FR - templates group - v2bis" xfId="1589" xr:uid="{00000000-0005-0000-0000-000076050000}"/>
    <cellStyle name="Nota" xfId="1590" xr:uid="{00000000-0005-0000-0000-000077050000}"/>
    <cellStyle name="Nota 2" xfId="1591" xr:uid="{00000000-0005-0000-0000-000078050000}"/>
    <cellStyle name="Nota_Group-specific Reporting Templates" xfId="1592" xr:uid="{00000000-0005-0000-0000-000079050000}"/>
    <cellStyle name="Note" xfId="15" builtinId="10" customBuiltin="1"/>
    <cellStyle name="Note 2" xfId="1593" xr:uid="{00000000-0005-0000-0000-00007A050000}"/>
    <cellStyle name="Note 3" xfId="1594" xr:uid="{00000000-0005-0000-0000-00007B050000}"/>
    <cellStyle name="Note 4" xfId="1595" xr:uid="{00000000-0005-0000-0000-00007C050000}"/>
    <cellStyle name="Note 5" xfId="1596" xr:uid="{00000000-0005-0000-0000-00007D050000}"/>
    <cellStyle name="Note 6" xfId="1597" xr:uid="{00000000-0005-0000-0000-00007E050000}"/>
    <cellStyle name="Note 7" xfId="1598" xr:uid="{00000000-0005-0000-0000-00007F050000}"/>
    <cellStyle name="Note 8" xfId="1599" xr:uid="{00000000-0005-0000-0000-000080050000}"/>
    <cellStyle name="Note 9" xfId="1600" xr:uid="{00000000-0005-0000-0000-000081050000}"/>
    <cellStyle name="Notes" xfId="1601" xr:uid="{00000000-0005-0000-0000-000082050000}"/>
    <cellStyle name="Notiz 2" xfId="1602" xr:uid="{00000000-0005-0000-0000-000083050000}"/>
    <cellStyle name="Notiz 3" xfId="1603" xr:uid="{00000000-0005-0000-0000-000084050000}"/>
    <cellStyle name="Otsikko" xfId="1604" xr:uid="{00000000-0005-0000-0000-000085050000}"/>
    <cellStyle name="Otsikko 1" xfId="1605" xr:uid="{00000000-0005-0000-0000-000086050000}"/>
    <cellStyle name="Otsikko 2" xfId="1606" xr:uid="{00000000-0005-0000-0000-000087050000}"/>
    <cellStyle name="Otsikko 3" xfId="1607" xr:uid="{00000000-0005-0000-0000-000088050000}"/>
    <cellStyle name="Otsikko 4" xfId="1608" xr:uid="{00000000-0005-0000-0000-000089050000}"/>
    <cellStyle name="Otsikko_Cat risk" xfId="1609" xr:uid="{00000000-0005-0000-0000-00008A050000}"/>
    <cellStyle name="Output" xfId="10" builtinId="21" customBuiltin="1"/>
    <cellStyle name="Output 2" xfId="1610" xr:uid="{00000000-0005-0000-0000-00008B050000}"/>
    <cellStyle name="Output 3" xfId="1611" xr:uid="{00000000-0005-0000-0000-00008C050000}"/>
    <cellStyle name="Percent 2" xfId="236" xr:uid="{00000000-0005-0000-0000-00008D050000}"/>
    <cellStyle name="Percent 2 2" xfId="1612" xr:uid="{00000000-0005-0000-0000-00008E050000}"/>
    <cellStyle name="Percent 3" xfId="237" xr:uid="{00000000-0005-0000-0000-00008F050000}"/>
    <cellStyle name="Percent 3 2" xfId="238" xr:uid="{00000000-0005-0000-0000-000090050000}"/>
    <cellStyle name="Percent 3 2 2" xfId="239" xr:uid="{00000000-0005-0000-0000-000091050000}"/>
    <cellStyle name="Percent 3 2 2 2" xfId="240" xr:uid="{00000000-0005-0000-0000-000092050000}"/>
    <cellStyle name="Percent 3 2 2 2 2" xfId="241" xr:uid="{00000000-0005-0000-0000-000093050000}"/>
    <cellStyle name="Percent 3 2 2 2 3" xfId="242" xr:uid="{00000000-0005-0000-0000-000094050000}"/>
    <cellStyle name="Percent 3 2 2 2 4" xfId="243" xr:uid="{00000000-0005-0000-0000-000095050000}"/>
    <cellStyle name="Percent 3 2 2 3" xfId="244" xr:uid="{00000000-0005-0000-0000-000096050000}"/>
    <cellStyle name="Percent 3 2 2 4" xfId="245" xr:uid="{00000000-0005-0000-0000-000097050000}"/>
    <cellStyle name="Percent 3 2 2 5" xfId="246" xr:uid="{00000000-0005-0000-0000-000098050000}"/>
    <cellStyle name="Percent 3 2 3" xfId="247" xr:uid="{00000000-0005-0000-0000-000099050000}"/>
    <cellStyle name="Percent 3 2 3 2" xfId="248" xr:uid="{00000000-0005-0000-0000-00009A050000}"/>
    <cellStyle name="Percent 3 2 3 3" xfId="249" xr:uid="{00000000-0005-0000-0000-00009B050000}"/>
    <cellStyle name="Percent 3 2 3 4" xfId="250" xr:uid="{00000000-0005-0000-0000-00009C050000}"/>
    <cellStyle name="Percent 3 2 4" xfId="251" xr:uid="{00000000-0005-0000-0000-00009D050000}"/>
    <cellStyle name="Percent 3 2 5" xfId="252" xr:uid="{00000000-0005-0000-0000-00009E050000}"/>
    <cellStyle name="Percent 3 2 6" xfId="253" xr:uid="{00000000-0005-0000-0000-00009F050000}"/>
    <cellStyle name="Percent 3 3" xfId="254" xr:uid="{00000000-0005-0000-0000-0000A0050000}"/>
    <cellStyle name="Percent 3 3 2" xfId="255" xr:uid="{00000000-0005-0000-0000-0000A1050000}"/>
    <cellStyle name="Percent 3 3 2 2" xfId="256" xr:uid="{00000000-0005-0000-0000-0000A2050000}"/>
    <cellStyle name="Percent 3 3 2 3" xfId="257" xr:uid="{00000000-0005-0000-0000-0000A3050000}"/>
    <cellStyle name="Percent 3 3 2 4" xfId="258" xr:uid="{00000000-0005-0000-0000-0000A4050000}"/>
    <cellStyle name="Percent 3 3 3" xfId="259" xr:uid="{00000000-0005-0000-0000-0000A5050000}"/>
    <cellStyle name="Percent 3 3 4" xfId="260" xr:uid="{00000000-0005-0000-0000-0000A6050000}"/>
    <cellStyle name="Percent 3 3 5" xfId="261" xr:uid="{00000000-0005-0000-0000-0000A7050000}"/>
    <cellStyle name="Percent 3 4" xfId="262" xr:uid="{00000000-0005-0000-0000-0000A8050000}"/>
    <cellStyle name="Percent 3 4 2" xfId="263" xr:uid="{00000000-0005-0000-0000-0000A9050000}"/>
    <cellStyle name="Percent 3 4 3" xfId="264" xr:uid="{00000000-0005-0000-0000-0000AA050000}"/>
    <cellStyle name="Percent 3 4 4" xfId="265" xr:uid="{00000000-0005-0000-0000-0000AB050000}"/>
    <cellStyle name="Percent 3 5" xfId="266" xr:uid="{00000000-0005-0000-0000-0000AC050000}"/>
    <cellStyle name="Percent 3 6" xfId="267" xr:uid="{00000000-0005-0000-0000-0000AD050000}"/>
    <cellStyle name="Percent 3 7" xfId="268" xr:uid="{00000000-0005-0000-0000-0000AE050000}"/>
    <cellStyle name="Percent 4" xfId="269" xr:uid="{00000000-0005-0000-0000-0000AF050000}"/>
    <cellStyle name="Percent 4 2" xfId="270" xr:uid="{00000000-0005-0000-0000-0000B0050000}"/>
    <cellStyle name="Percent 4 2 2" xfId="271" xr:uid="{00000000-0005-0000-0000-0000B1050000}"/>
    <cellStyle name="Percent 4 2 2 2" xfId="272" xr:uid="{00000000-0005-0000-0000-0000B2050000}"/>
    <cellStyle name="Percent 4 2 2 2 2" xfId="273" xr:uid="{00000000-0005-0000-0000-0000B3050000}"/>
    <cellStyle name="Percent 4 2 2 2 3" xfId="274" xr:uid="{00000000-0005-0000-0000-0000B4050000}"/>
    <cellStyle name="Percent 4 2 2 2 4" xfId="275" xr:uid="{00000000-0005-0000-0000-0000B5050000}"/>
    <cellStyle name="Percent 4 2 2 3" xfId="276" xr:uid="{00000000-0005-0000-0000-0000B6050000}"/>
    <cellStyle name="Percent 4 2 2 4" xfId="277" xr:uid="{00000000-0005-0000-0000-0000B7050000}"/>
    <cellStyle name="Percent 4 2 2 5" xfId="278" xr:uid="{00000000-0005-0000-0000-0000B8050000}"/>
    <cellStyle name="Percent 4 2 3" xfId="279" xr:uid="{00000000-0005-0000-0000-0000B9050000}"/>
    <cellStyle name="Percent 4 2 3 2" xfId="280" xr:uid="{00000000-0005-0000-0000-0000BA050000}"/>
    <cellStyle name="Percent 4 2 3 3" xfId="281" xr:uid="{00000000-0005-0000-0000-0000BB050000}"/>
    <cellStyle name="Percent 4 2 3 4" xfId="282" xr:uid="{00000000-0005-0000-0000-0000BC050000}"/>
    <cellStyle name="Percent 4 2 4" xfId="283" xr:uid="{00000000-0005-0000-0000-0000BD050000}"/>
    <cellStyle name="Percent 4 2 5" xfId="284" xr:uid="{00000000-0005-0000-0000-0000BE050000}"/>
    <cellStyle name="Percent 4 2 6" xfId="285" xr:uid="{00000000-0005-0000-0000-0000BF050000}"/>
    <cellStyle name="Percent 4 3" xfId="286" xr:uid="{00000000-0005-0000-0000-0000C0050000}"/>
    <cellStyle name="Percent 4 3 2" xfId="287" xr:uid="{00000000-0005-0000-0000-0000C1050000}"/>
    <cellStyle name="Percent 4 3 2 2" xfId="288" xr:uid="{00000000-0005-0000-0000-0000C2050000}"/>
    <cellStyle name="Percent 4 3 2 3" xfId="289" xr:uid="{00000000-0005-0000-0000-0000C3050000}"/>
    <cellStyle name="Percent 4 3 2 4" xfId="290" xr:uid="{00000000-0005-0000-0000-0000C4050000}"/>
    <cellStyle name="Percent 4 3 3" xfId="291" xr:uid="{00000000-0005-0000-0000-0000C5050000}"/>
    <cellStyle name="Percent 4 3 4" xfId="292" xr:uid="{00000000-0005-0000-0000-0000C6050000}"/>
    <cellStyle name="Percent 4 3 5" xfId="293" xr:uid="{00000000-0005-0000-0000-0000C7050000}"/>
    <cellStyle name="Percent 4 4" xfId="294" xr:uid="{00000000-0005-0000-0000-0000C8050000}"/>
    <cellStyle name="Percent 4 4 2" xfId="295" xr:uid="{00000000-0005-0000-0000-0000C9050000}"/>
    <cellStyle name="Percent 4 4 3" xfId="296" xr:uid="{00000000-0005-0000-0000-0000CA050000}"/>
    <cellStyle name="Percent 4 4 4" xfId="297" xr:uid="{00000000-0005-0000-0000-0000CB050000}"/>
    <cellStyle name="Percent 4 5" xfId="298" xr:uid="{00000000-0005-0000-0000-0000CC050000}"/>
    <cellStyle name="Percent 4 6" xfId="299" xr:uid="{00000000-0005-0000-0000-0000CD050000}"/>
    <cellStyle name="Percent 4 7" xfId="300" xr:uid="{00000000-0005-0000-0000-0000CE050000}"/>
    <cellStyle name="Percent 5" xfId="301" xr:uid="{00000000-0005-0000-0000-0000CF050000}"/>
    <cellStyle name="Percent 5 2" xfId="302" xr:uid="{00000000-0005-0000-0000-0000D0050000}"/>
    <cellStyle name="Percent 5 2 2" xfId="303" xr:uid="{00000000-0005-0000-0000-0000D1050000}"/>
    <cellStyle name="Percent 5 2 2 2" xfId="304" xr:uid="{00000000-0005-0000-0000-0000D2050000}"/>
    <cellStyle name="Percent 5 2 2 2 2" xfId="305" xr:uid="{00000000-0005-0000-0000-0000D3050000}"/>
    <cellStyle name="Percent 5 2 2 2 3" xfId="306" xr:uid="{00000000-0005-0000-0000-0000D4050000}"/>
    <cellStyle name="Percent 5 2 2 2 4" xfId="307" xr:uid="{00000000-0005-0000-0000-0000D5050000}"/>
    <cellStyle name="Percent 5 2 2 3" xfId="308" xr:uid="{00000000-0005-0000-0000-0000D6050000}"/>
    <cellStyle name="Percent 5 2 2 4" xfId="309" xr:uid="{00000000-0005-0000-0000-0000D7050000}"/>
    <cellStyle name="Percent 5 2 2 5" xfId="310" xr:uid="{00000000-0005-0000-0000-0000D8050000}"/>
    <cellStyle name="Percent 5 2 3" xfId="311" xr:uid="{00000000-0005-0000-0000-0000D9050000}"/>
    <cellStyle name="Percent 5 2 3 2" xfId="312" xr:uid="{00000000-0005-0000-0000-0000DA050000}"/>
    <cellStyle name="Percent 5 2 3 3" xfId="313" xr:uid="{00000000-0005-0000-0000-0000DB050000}"/>
    <cellStyle name="Percent 5 2 3 4" xfId="314" xr:uid="{00000000-0005-0000-0000-0000DC050000}"/>
    <cellStyle name="Percent 5 2 4" xfId="315" xr:uid="{00000000-0005-0000-0000-0000DD050000}"/>
    <cellStyle name="Percent 5 2 5" xfId="316" xr:uid="{00000000-0005-0000-0000-0000DE050000}"/>
    <cellStyle name="Percent 5 2 6" xfId="317" xr:uid="{00000000-0005-0000-0000-0000DF050000}"/>
    <cellStyle name="Percent 5 3" xfId="318" xr:uid="{00000000-0005-0000-0000-0000E0050000}"/>
    <cellStyle name="Percent 5 3 2" xfId="319" xr:uid="{00000000-0005-0000-0000-0000E1050000}"/>
    <cellStyle name="Percent 5 3 2 2" xfId="320" xr:uid="{00000000-0005-0000-0000-0000E2050000}"/>
    <cellStyle name="Percent 5 3 2 3" xfId="321" xr:uid="{00000000-0005-0000-0000-0000E3050000}"/>
    <cellStyle name="Percent 5 3 2 4" xfId="322" xr:uid="{00000000-0005-0000-0000-0000E4050000}"/>
    <cellStyle name="Percent 5 3 3" xfId="323" xr:uid="{00000000-0005-0000-0000-0000E5050000}"/>
    <cellStyle name="Percent 5 3 3 2" xfId="324" xr:uid="{00000000-0005-0000-0000-0000E6050000}"/>
    <cellStyle name="Percent 5 3 3 3" xfId="325" xr:uid="{00000000-0005-0000-0000-0000E7050000}"/>
    <cellStyle name="Percent 5 3 4" xfId="326" xr:uid="{00000000-0005-0000-0000-0000E8050000}"/>
    <cellStyle name="Percent 5 3 5" xfId="327" xr:uid="{00000000-0005-0000-0000-0000E9050000}"/>
    <cellStyle name="Percent 5 3 6" xfId="328" xr:uid="{00000000-0005-0000-0000-0000EA050000}"/>
    <cellStyle name="Percent 5 4" xfId="329" xr:uid="{00000000-0005-0000-0000-0000EB050000}"/>
    <cellStyle name="Percent 5 4 2" xfId="330" xr:uid="{00000000-0005-0000-0000-0000EC050000}"/>
    <cellStyle name="Percent 5 4 3" xfId="331" xr:uid="{00000000-0005-0000-0000-0000ED050000}"/>
    <cellStyle name="Percent 5 4 4" xfId="332" xr:uid="{00000000-0005-0000-0000-0000EE050000}"/>
    <cellStyle name="Percent 5 5" xfId="333" xr:uid="{00000000-0005-0000-0000-0000EF050000}"/>
    <cellStyle name="Percent 5 6" xfId="334" xr:uid="{00000000-0005-0000-0000-0000F0050000}"/>
    <cellStyle name="Percent 5 7" xfId="335" xr:uid="{00000000-0005-0000-0000-0000F1050000}"/>
    <cellStyle name="Percent 6" xfId="2008" xr:uid="{00000000-0005-0000-0000-0000F2050000}"/>
    <cellStyle name="Percent_Sheet1" xfId="2014" xr:uid="{00000000-0005-0000-0000-0000F3050000}"/>
    <cellStyle name="PercentCell" xfId="1613" xr:uid="{00000000-0005-0000-0000-0000F4050000}"/>
    <cellStyle name="Pourcentage 10" xfId="1614" xr:uid="{00000000-0005-0000-0000-0000F5050000}"/>
    <cellStyle name="Pourcentage 10 2" xfId="1615" xr:uid="{00000000-0005-0000-0000-0000F6050000}"/>
    <cellStyle name="Pourcentage 11" xfId="1616" xr:uid="{00000000-0005-0000-0000-0000F7050000}"/>
    <cellStyle name="Pourcentage 11 2" xfId="1617" xr:uid="{00000000-0005-0000-0000-0000F8050000}"/>
    <cellStyle name="Pourcentage 12" xfId="1618" xr:uid="{00000000-0005-0000-0000-0000F9050000}"/>
    <cellStyle name="Pourcentage 2" xfId="1619" xr:uid="{00000000-0005-0000-0000-0000FA050000}"/>
    <cellStyle name="Pourcentage 3" xfId="1620" xr:uid="{00000000-0005-0000-0000-0000FB050000}"/>
    <cellStyle name="Pourcentage 3 2" xfId="1621" xr:uid="{00000000-0005-0000-0000-0000FC050000}"/>
    <cellStyle name="Pourcentage 3_Group-specific Reporting Templates" xfId="1622" xr:uid="{00000000-0005-0000-0000-0000FD050000}"/>
    <cellStyle name="Pourcentage 4" xfId="1623" xr:uid="{00000000-0005-0000-0000-0000FE050000}"/>
    <cellStyle name="Pourcentage 4 2" xfId="1624" xr:uid="{00000000-0005-0000-0000-0000FF050000}"/>
    <cellStyle name="Pourcentage 5" xfId="1625" xr:uid="{00000000-0005-0000-0000-000000060000}"/>
    <cellStyle name="Pourcentage 5 2" xfId="1626" xr:uid="{00000000-0005-0000-0000-000001060000}"/>
    <cellStyle name="Pourcentage 6" xfId="1627" xr:uid="{00000000-0005-0000-0000-000002060000}"/>
    <cellStyle name="Pourcentage 6 2" xfId="1628" xr:uid="{00000000-0005-0000-0000-000003060000}"/>
    <cellStyle name="Pourcentage 7" xfId="1629" xr:uid="{00000000-0005-0000-0000-000004060000}"/>
    <cellStyle name="Pourcentage 7 2" xfId="1630" xr:uid="{00000000-0005-0000-0000-000005060000}"/>
    <cellStyle name="Pourcentage 8" xfId="1631" xr:uid="{00000000-0005-0000-0000-000006060000}"/>
    <cellStyle name="Pourcentage 8 2" xfId="1632" xr:uid="{00000000-0005-0000-0000-000007060000}"/>
    <cellStyle name="Pourcentage 9" xfId="1633" xr:uid="{00000000-0005-0000-0000-000008060000}"/>
    <cellStyle name="Pourcentage 9 2" xfId="1634" xr:uid="{00000000-0005-0000-0000-000009060000}"/>
    <cellStyle name="Prozent 2" xfId="336" xr:uid="{00000000-0005-0000-0000-00000C060000}"/>
    <cellStyle name="Prozent 3" xfId="1635" xr:uid="{00000000-0005-0000-0000-00000D060000}"/>
    <cellStyle name="Prozent+-" xfId="1636" xr:uid="{00000000-0005-0000-0000-00000E060000}"/>
    <cellStyle name="Prozent0" xfId="1637" xr:uid="{00000000-0005-0000-0000-00000F060000}"/>
    <cellStyle name="Prozent0+-" xfId="1638" xr:uid="{00000000-0005-0000-0000-000010060000}"/>
    <cellStyle name="PSDate" xfId="1642" xr:uid="{00000000-0005-0000-0000-000011060000}"/>
    <cellStyle name="PSDate 2" xfId="1643" xr:uid="{00000000-0005-0000-0000-000012060000}"/>
    <cellStyle name="PSDate 3" xfId="1644" xr:uid="{00000000-0005-0000-0000-000013060000}"/>
    <cellStyle name="PSDec" xfId="1645" xr:uid="{00000000-0005-0000-0000-000014060000}"/>
    <cellStyle name="PSDec 2" xfId="1646" xr:uid="{00000000-0005-0000-0000-000015060000}"/>
    <cellStyle name="PSDec 3" xfId="1647" xr:uid="{00000000-0005-0000-0000-000016060000}"/>
    <cellStyle name="PSHeading" xfId="1648" xr:uid="{00000000-0005-0000-0000-000017060000}"/>
    <cellStyle name="PSHeading 2" xfId="1649" xr:uid="{00000000-0005-0000-0000-000018060000}"/>
    <cellStyle name="PSHeading 2 2" xfId="1650" xr:uid="{00000000-0005-0000-0000-000019060000}"/>
    <cellStyle name="PSChar" xfId="1639" xr:uid="{00000000-0005-0000-0000-00001A060000}"/>
    <cellStyle name="PSChar 2" xfId="1640" xr:uid="{00000000-0005-0000-0000-00001B060000}"/>
    <cellStyle name="PSChar 3" xfId="1641" xr:uid="{00000000-0005-0000-0000-00001C060000}"/>
    <cellStyle name="PSInt" xfId="1651" xr:uid="{00000000-0005-0000-0000-00001D060000}"/>
    <cellStyle name="PSInt 2" xfId="1652" xr:uid="{00000000-0005-0000-0000-00001E060000}"/>
    <cellStyle name="PSSpacer" xfId="1653" xr:uid="{00000000-0005-0000-0000-00001F060000}"/>
    <cellStyle name="PSSpacer 2" xfId="1654" xr:uid="{00000000-0005-0000-0000-000020060000}"/>
    <cellStyle name="QIS2CalcCell" xfId="1655" xr:uid="{00000000-0005-0000-0000-000021060000}"/>
    <cellStyle name="QIS2Filler" xfId="1656" xr:uid="{00000000-0005-0000-0000-000022060000}"/>
    <cellStyle name="QIS2Filler 2" xfId="1657" xr:uid="{00000000-0005-0000-0000-000023060000}"/>
    <cellStyle name="QIS2Filler 3" xfId="1658" xr:uid="{00000000-0005-0000-0000-000024060000}"/>
    <cellStyle name="QIS2Filler 4" xfId="1659" xr:uid="{00000000-0005-0000-0000-000025060000}"/>
    <cellStyle name="QIS2Filler 5" xfId="1660" xr:uid="{00000000-0005-0000-0000-000026060000}"/>
    <cellStyle name="QIS2Filler 6" xfId="1661" xr:uid="{00000000-0005-0000-0000-000027060000}"/>
    <cellStyle name="QIS2Filler 7" xfId="1662" xr:uid="{00000000-0005-0000-0000-000028060000}"/>
    <cellStyle name="QIS2Filler 8" xfId="1663" xr:uid="{00000000-0005-0000-0000-000029060000}"/>
    <cellStyle name="QIS2Filler_Group-specific Reporting Templates" xfId="1664" xr:uid="{00000000-0005-0000-0000-00002A060000}"/>
    <cellStyle name="QIS2Heading" xfId="1665" xr:uid="{00000000-0005-0000-0000-00002B060000}"/>
    <cellStyle name="QIS2Heading 2" xfId="1666" xr:uid="{00000000-0005-0000-0000-00002C060000}"/>
    <cellStyle name="QIS2Heading 3" xfId="1667" xr:uid="{00000000-0005-0000-0000-00002D060000}"/>
    <cellStyle name="QIS2Heading 4" xfId="1668" xr:uid="{00000000-0005-0000-0000-00002E060000}"/>
    <cellStyle name="QIS2Heading 5" xfId="1669" xr:uid="{00000000-0005-0000-0000-00002F060000}"/>
    <cellStyle name="QIS2Heading 6" xfId="1670" xr:uid="{00000000-0005-0000-0000-000030060000}"/>
    <cellStyle name="QIS2Heading 7" xfId="1671" xr:uid="{00000000-0005-0000-0000-000031060000}"/>
    <cellStyle name="QIS2Heading 8" xfId="1672" xr:uid="{00000000-0005-0000-0000-000032060000}"/>
    <cellStyle name="QIS2Heading_G14 - group TPs" xfId="1673" xr:uid="{00000000-0005-0000-0000-000033060000}"/>
    <cellStyle name="QIS2InputCell" xfId="1674" xr:uid="{00000000-0005-0000-0000-000034060000}"/>
    <cellStyle name="QIS2InputCell 2" xfId="1675" xr:uid="{00000000-0005-0000-0000-000035060000}"/>
    <cellStyle name="QIS2InputCell_Group-specific Reporting Templates" xfId="1676" xr:uid="{00000000-0005-0000-0000-000036060000}"/>
    <cellStyle name="QIS2Locked" xfId="1677" xr:uid="{00000000-0005-0000-0000-000037060000}"/>
    <cellStyle name="QIS2Locked 2" xfId="1678" xr:uid="{00000000-0005-0000-0000-000038060000}"/>
    <cellStyle name="QIS2Locked 3" xfId="1679" xr:uid="{00000000-0005-0000-0000-000039060000}"/>
    <cellStyle name="QIS2Locked 4" xfId="1680" xr:uid="{00000000-0005-0000-0000-00003A060000}"/>
    <cellStyle name="QIS2Locked 5" xfId="1681" xr:uid="{00000000-0005-0000-0000-00003B060000}"/>
    <cellStyle name="QIS2Locked 6" xfId="1682" xr:uid="{00000000-0005-0000-0000-00003C060000}"/>
    <cellStyle name="QIS2Locked 7" xfId="1683" xr:uid="{00000000-0005-0000-0000-00003D060000}"/>
    <cellStyle name="QIS2Locked 8" xfId="1684" xr:uid="{00000000-0005-0000-0000-00003E060000}"/>
    <cellStyle name="QIS2Locked_Group-specific Reporting Templates" xfId="1685" xr:uid="{00000000-0005-0000-0000-00003F060000}"/>
    <cellStyle name="QIS2Para" xfId="1686" xr:uid="{00000000-0005-0000-0000-000040060000}"/>
    <cellStyle name="QIS2Para 2" xfId="1687" xr:uid="{00000000-0005-0000-0000-000041060000}"/>
    <cellStyle name="QIS2Param" xfId="1688" xr:uid="{00000000-0005-0000-0000-000042060000}"/>
    <cellStyle name="QIS4DescrCell1" xfId="1689" xr:uid="{00000000-0005-0000-0000-000043060000}"/>
    <cellStyle name="QIS4DescrCell1 2" xfId="1690" xr:uid="{00000000-0005-0000-0000-000044060000}"/>
    <cellStyle name="QIS4DescrCell1_Group-specific Reporting Templates" xfId="1691" xr:uid="{00000000-0005-0000-0000-000045060000}"/>
    <cellStyle name="QIS4DescrCell2" xfId="1692" xr:uid="{00000000-0005-0000-0000-000046060000}"/>
    <cellStyle name="QIS4DescrCell2 2" xfId="1693" xr:uid="{00000000-0005-0000-0000-000047060000}"/>
    <cellStyle name="QIS4DescrCell2_Group-specific Reporting Templates" xfId="1694" xr:uid="{00000000-0005-0000-0000-000048060000}"/>
    <cellStyle name="QIS4InputCellAbs" xfId="1695" xr:uid="{00000000-0005-0000-0000-000049060000}"/>
    <cellStyle name="QIS4InputCellAbs 2" xfId="1696" xr:uid="{00000000-0005-0000-0000-00004A060000}"/>
    <cellStyle name="QIS4InputCellAbs_Group-specific Reporting Templates" xfId="1697" xr:uid="{00000000-0005-0000-0000-00004B060000}"/>
    <cellStyle name="QIS4InputCellPerc" xfId="1698" xr:uid="{00000000-0005-0000-0000-00004C060000}"/>
    <cellStyle name="QIS5Area" xfId="1699" xr:uid="{00000000-0005-0000-0000-00004D060000}"/>
    <cellStyle name="QIS5CalcCell" xfId="1700" xr:uid="{00000000-0005-0000-0000-00004E060000}"/>
    <cellStyle name="QIS5Empty" xfId="1702" xr:uid="{00000000-0005-0000-0000-00004F060000}"/>
    <cellStyle name="QIS5Fix" xfId="1703" xr:uid="{00000000-0005-0000-0000-000050060000}"/>
    <cellStyle name="QIS5Header" xfId="1704" xr:uid="{00000000-0005-0000-0000-000051060000}"/>
    <cellStyle name="QIS5Check" xfId="1701" xr:uid="{00000000-0005-0000-0000-000052060000}"/>
    <cellStyle name="QIS5InputCell" xfId="1705" xr:uid="{00000000-0005-0000-0000-000053060000}"/>
    <cellStyle name="QIS5Label" xfId="1706" xr:uid="{00000000-0005-0000-0000-000054060000}"/>
    <cellStyle name="QIS5Locked" xfId="1707" xr:uid="{00000000-0005-0000-0000-000055060000}"/>
    <cellStyle name="QIS5Output" xfId="1708" xr:uid="{00000000-0005-0000-0000-000056060000}"/>
    <cellStyle name="QIS5Param" xfId="1709" xr:uid="{00000000-0005-0000-0000-000057060000}"/>
    <cellStyle name="QIS5SheetHeader" xfId="1710" xr:uid="{00000000-0005-0000-0000-000058060000}"/>
    <cellStyle name="QIS5XLink" xfId="1711" xr:uid="{00000000-0005-0000-0000-000059060000}"/>
    <cellStyle name="Rossz" xfId="1712" xr:uid="{00000000-0005-0000-0000-00005A060000}"/>
    <cellStyle name="Saída" xfId="1713" xr:uid="{00000000-0005-0000-0000-00005B060000}"/>
    <cellStyle name="SAPBEXaggData" xfId="337" xr:uid="{00000000-0005-0000-0000-00005C060000}"/>
    <cellStyle name="SAPBEXaggData 2" xfId="1714" xr:uid="{00000000-0005-0000-0000-00005D060000}"/>
    <cellStyle name="SAPBEXaggData 2 2" xfId="1715" xr:uid="{00000000-0005-0000-0000-00005E060000}"/>
    <cellStyle name="SAPBEXaggData 3" xfId="1716" xr:uid="{00000000-0005-0000-0000-00005F060000}"/>
    <cellStyle name="SAPBEXaggData_1_MVBS BS = IFRS BS" xfId="1717" xr:uid="{00000000-0005-0000-0000-000060060000}"/>
    <cellStyle name="SAPBEXaggDataEmph" xfId="338" xr:uid="{00000000-0005-0000-0000-000061060000}"/>
    <cellStyle name="SAPBEXaggDataEmph 2" xfId="1718" xr:uid="{00000000-0005-0000-0000-000062060000}"/>
    <cellStyle name="SAPBEXaggDataEmph 3" xfId="1719" xr:uid="{00000000-0005-0000-0000-000063060000}"/>
    <cellStyle name="SAPBEXaggDataEmph 3 2" xfId="1720" xr:uid="{00000000-0005-0000-0000-000064060000}"/>
    <cellStyle name="SAPBEXaggDataEmph_1_MVBS BS = IFRS BS" xfId="1721" xr:uid="{00000000-0005-0000-0000-000065060000}"/>
    <cellStyle name="SAPBEXaggItem" xfId="339" xr:uid="{00000000-0005-0000-0000-000066060000}"/>
    <cellStyle name="SAPBEXaggItem 2" xfId="1722" xr:uid="{00000000-0005-0000-0000-000067060000}"/>
    <cellStyle name="SAPBEXaggItem 2 2" xfId="1723" xr:uid="{00000000-0005-0000-0000-000068060000}"/>
    <cellStyle name="SAPBEXaggItem 2_1_MVBS BS = IFRS BS" xfId="1724" xr:uid="{00000000-0005-0000-0000-000069060000}"/>
    <cellStyle name="SAPBEXaggItem 3" xfId="1725" xr:uid="{00000000-0005-0000-0000-00006A060000}"/>
    <cellStyle name="SAPBEXaggItem_1_MVBS BS = IFRS BS" xfId="1726" xr:uid="{00000000-0005-0000-0000-00006B060000}"/>
    <cellStyle name="SAPBEXaggItemX" xfId="340" xr:uid="{00000000-0005-0000-0000-00006C060000}"/>
    <cellStyle name="SAPBEXexcBad7" xfId="342" xr:uid="{00000000-0005-0000-0000-00006D060000}"/>
    <cellStyle name="SAPBEXexcBad7 2" xfId="1730" xr:uid="{00000000-0005-0000-0000-00006E060000}"/>
    <cellStyle name="SAPBEXexcBad7 2 2" xfId="1731" xr:uid="{00000000-0005-0000-0000-00006F060000}"/>
    <cellStyle name="SAPBEXexcBad7 3" xfId="1732" xr:uid="{00000000-0005-0000-0000-000070060000}"/>
    <cellStyle name="SAPBEXexcBad7 4" xfId="1733" xr:uid="{00000000-0005-0000-0000-000071060000}"/>
    <cellStyle name="SAPBEXexcBad7 4 2" xfId="1734" xr:uid="{00000000-0005-0000-0000-000072060000}"/>
    <cellStyle name="SAPBEXexcBad7_1_MVBS BS = IFRS BS" xfId="1735" xr:uid="{00000000-0005-0000-0000-000073060000}"/>
    <cellStyle name="SAPBEXexcBad8" xfId="343" xr:uid="{00000000-0005-0000-0000-000074060000}"/>
    <cellStyle name="SAPBEXexcBad8 2" xfId="1736" xr:uid="{00000000-0005-0000-0000-000075060000}"/>
    <cellStyle name="SAPBEXexcBad8 2 2" xfId="1737" xr:uid="{00000000-0005-0000-0000-000076060000}"/>
    <cellStyle name="SAPBEXexcBad8 3" xfId="1738" xr:uid="{00000000-0005-0000-0000-000077060000}"/>
    <cellStyle name="SAPBEXexcBad8 4" xfId="1739" xr:uid="{00000000-0005-0000-0000-000078060000}"/>
    <cellStyle name="SAPBEXexcBad8 4 2" xfId="1740" xr:uid="{00000000-0005-0000-0000-000079060000}"/>
    <cellStyle name="SAPBEXexcBad8_1_MVBS BS = IFRS BS" xfId="1741" xr:uid="{00000000-0005-0000-0000-00007A060000}"/>
    <cellStyle name="SAPBEXexcBad9" xfId="344" xr:uid="{00000000-0005-0000-0000-00007B060000}"/>
    <cellStyle name="SAPBEXexcBad9 2" xfId="1742" xr:uid="{00000000-0005-0000-0000-00007C060000}"/>
    <cellStyle name="SAPBEXexcBad9 2 2" xfId="1743" xr:uid="{00000000-0005-0000-0000-00007D060000}"/>
    <cellStyle name="SAPBEXexcBad9 3" xfId="1744" xr:uid="{00000000-0005-0000-0000-00007E060000}"/>
    <cellStyle name="SAPBEXexcBad9 4" xfId="1745" xr:uid="{00000000-0005-0000-0000-00007F060000}"/>
    <cellStyle name="SAPBEXexcBad9 4 2" xfId="1746" xr:uid="{00000000-0005-0000-0000-000080060000}"/>
    <cellStyle name="SAPBEXexcBad9_1_MVBS BS = IFRS BS" xfId="1747" xr:uid="{00000000-0005-0000-0000-000081060000}"/>
    <cellStyle name="SAPBEXexcCritical4" xfId="345" xr:uid="{00000000-0005-0000-0000-000082060000}"/>
    <cellStyle name="SAPBEXexcCritical4 2" xfId="1748" xr:uid="{00000000-0005-0000-0000-000083060000}"/>
    <cellStyle name="SAPBEXexcCritical4 2 2" xfId="1749" xr:uid="{00000000-0005-0000-0000-000084060000}"/>
    <cellStyle name="SAPBEXexcCritical4 3" xfId="1750" xr:uid="{00000000-0005-0000-0000-000085060000}"/>
    <cellStyle name="SAPBEXexcCritical4 4" xfId="1751" xr:uid="{00000000-0005-0000-0000-000086060000}"/>
    <cellStyle name="SAPBEXexcCritical4 4 2" xfId="1752" xr:uid="{00000000-0005-0000-0000-000087060000}"/>
    <cellStyle name="SAPBEXexcCritical4_1_MVBS BS = IFRS BS" xfId="1753" xr:uid="{00000000-0005-0000-0000-000088060000}"/>
    <cellStyle name="SAPBEXexcCritical5" xfId="346" xr:uid="{00000000-0005-0000-0000-000089060000}"/>
    <cellStyle name="SAPBEXexcCritical5 2" xfId="1754" xr:uid="{00000000-0005-0000-0000-00008A060000}"/>
    <cellStyle name="SAPBEXexcCritical5 2 2" xfId="1755" xr:uid="{00000000-0005-0000-0000-00008B060000}"/>
    <cellStyle name="SAPBEXexcCritical5 3" xfId="1756" xr:uid="{00000000-0005-0000-0000-00008C060000}"/>
    <cellStyle name="SAPBEXexcCritical5 4" xfId="1757" xr:uid="{00000000-0005-0000-0000-00008D060000}"/>
    <cellStyle name="SAPBEXexcCritical5 4 2" xfId="1758" xr:uid="{00000000-0005-0000-0000-00008E060000}"/>
    <cellStyle name="SAPBEXexcCritical5_1_MVBS BS = IFRS BS" xfId="1759" xr:uid="{00000000-0005-0000-0000-00008F060000}"/>
    <cellStyle name="SAPBEXexcCritical6" xfId="347" xr:uid="{00000000-0005-0000-0000-000090060000}"/>
    <cellStyle name="SAPBEXexcCritical6 2" xfId="1760" xr:uid="{00000000-0005-0000-0000-000091060000}"/>
    <cellStyle name="SAPBEXexcCritical6 2 2" xfId="1761" xr:uid="{00000000-0005-0000-0000-000092060000}"/>
    <cellStyle name="SAPBEXexcCritical6 3" xfId="1762" xr:uid="{00000000-0005-0000-0000-000093060000}"/>
    <cellStyle name="SAPBEXexcCritical6 4" xfId="1763" xr:uid="{00000000-0005-0000-0000-000094060000}"/>
    <cellStyle name="SAPBEXexcCritical6 4 2" xfId="1764" xr:uid="{00000000-0005-0000-0000-000095060000}"/>
    <cellStyle name="SAPBEXexcCritical6_1_MVBS BS = IFRS BS" xfId="1765" xr:uid="{00000000-0005-0000-0000-000096060000}"/>
    <cellStyle name="SAPBEXexcGood1" xfId="348" xr:uid="{00000000-0005-0000-0000-000097060000}"/>
    <cellStyle name="SAPBEXexcGood1 2" xfId="1766" xr:uid="{00000000-0005-0000-0000-000098060000}"/>
    <cellStyle name="SAPBEXexcGood1 2 2" xfId="1767" xr:uid="{00000000-0005-0000-0000-000099060000}"/>
    <cellStyle name="SAPBEXexcGood1 3" xfId="1768" xr:uid="{00000000-0005-0000-0000-00009A060000}"/>
    <cellStyle name="SAPBEXexcGood1 4" xfId="1769" xr:uid="{00000000-0005-0000-0000-00009B060000}"/>
    <cellStyle name="SAPBEXexcGood1 4 2" xfId="1770" xr:uid="{00000000-0005-0000-0000-00009C060000}"/>
    <cellStyle name="SAPBEXexcGood1_1_MVBS BS = IFRS BS" xfId="1771" xr:uid="{00000000-0005-0000-0000-00009D060000}"/>
    <cellStyle name="SAPBEXexcGood2" xfId="349" xr:uid="{00000000-0005-0000-0000-00009E060000}"/>
    <cellStyle name="SAPBEXexcGood2 2" xfId="1772" xr:uid="{00000000-0005-0000-0000-00009F060000}"/>
    <cellStyle name="SAPBEXexcGood2 2 2" xfId="1773" xr:uid="{00000000-0005-0000-0000-0000A0060000}"/>
    <cellStyle name="SAPBEXexcGood2 3" xfId="1774" xr:uid="{00000000-0005-0000-0000-0000A1060000}"/>
    <cellStyle name="SAPBEXexcGood2 4" xfId="1775" xr:uid="{00000000-0005-0000-0000-0000A2060000}"/>
    <cellStyle name="SAPBEXexcGood2 4 2" xfId="1776" xr:uid="{00000000-0005-0000-0000-0000A3060000}"/>
    <cellStyle name="SAPBEXexcGood2_1_MVBS BS = IFRS BS" xfId="1777" xr:uid="{00000000-0005-0000-0000-0000A4060000}"/>
    <cellStyle name="SAPBEXexcGood3" xfId="350" xr:uid="{00000000-0005-0000-0000-0000A5060000}"/>
    <cellStyle name="SAPBEXexcGood3 2" xfId="1778" xr:uid="{00000000-0005-0000-0000-0000A6060000}"/>
    <cellStyle name="SAPBEXexcGood3 2 2" xfId="1779" xr:uid="{00000000-0005-0000-0000-0000A7060000}"/>
    <cellStyle name="SAPBEXexcGood3 3" xfId="1780" xr:uid="{00000000-0005-0000-0000-0000A8060000}"/>
    <cellStyle name="SAPBEXexcGood3 4" xfId="1781" xr:uid="{00000000-0005-0000-0000-0000A9060000}"/>
    <cellStyle name="SAPBEXexcGood3 4 2" xfId="1782" xr:uid="{00000000-0005-0000-0000-0000AA060000}"/>
    <cellStyle name="SAPBEXexcGood3_1_MVBS BS = IFRS BS" xfId="1783" xr:uid="{00000000-0005-0000-0000-0000AB060000}"/>
    <cellStyle name="SAPBEXfilterDrill" xfId="351" xr:uid="{00000000-0005-0000-0000-0000AC060000}"/>
    <cellStyle name="SAPBEXfilterDrill 2" xfId="1784" xr:uid="{00000000-0005-0000-0000-0000AD060000}"/>
    <cellStyle name="SAPBEXfilterDrill 2 2" xfId="1785" xr:uid="{00000000-0005-0000-0000-0000AE060000}"/>
    <cellStyle name="SAPBEXfilterDrill 2_1_MVBS BS = IFRS BS" xfId="1786" xr:uid="{00000000-0005-0000-0000-0000AF060000}"/>
    <cellStyle name="SAPBEXfilterDrill 3" xfId="1787" xr:uid="{00000000-0005-0000-0000-0000B0060000}"/>
    <cellStyle name="SAPBEXfilterDrill_1_MVBS BS = IFRS BS" xfId="1788" xr:uid="{00000000-0005-0000-0000-0000B1060000}"/>
    <cellStyle name="SAPBEXfilterItem" xfId="352" xr:uid="{00000000-0005-0000-0000-0000B2060000}"/>
    <cellStyle name="SAPBEXfilterItem 2" xfId="1789" xr:uid="{00000000-0005-0000-0000-0000B3060000}"/>
    <cellStyle name="SAPBEXfilterItem 2 2" xfId="1790" xr:uid="{00000000-0005-0000-0000-0000B4060000}"/>
    <cellStyle name="SAPBEXfilterItem 2_1_MVBS BS = IFRS BS" xfId="1791" xr:uid="{00000000-0005-0000-0000-0000B5060000}"/>
    <cellStyle name="SAPBEXfilterItem 3" xfId="1792" xr:uid="{00000000-0005-0000-0000-0000B6060000}"/>
    <cellStyle name="SAPBEXfilterItem 4" xfId="1793" xr:uid="{00000000-0005-0000-0000-0000B7060000}"/>
    <cellStyle name="SAPBEXfilterItem 4 2" xfId="1794" xr:uid="{00000000-0005-0000-0000-0000B8060000}"/>
    <cellStyle name="SAPBEXfilterItem_1_MVBS BS = IFRS BS" xfId="1795" xr:uid="{00000000-0005-0000-0000-0000B9060000}"/>
    <cellStyle name="SAPBEXfilterText" xfId="353" xr:uid="{00000000-0005-0000-0000-0000BA060000}"/>
    <cellStyle name="SAPBEXfilterText 2" xfId="1796" xr:uid="{00000000-0005-0000-0000-0000BB060000}"/>
    <cellStyle name="SAPBEXfilterText 2 2" xfId="1797" xr:uid="{00000000-0005-0000-0000-0000BC060000}"/>
    <cellStyle name="SAPBEXfilterText 3" xfId="1798" xr:uid="{00000000-0005-0000-0000-0000BD060000}"/>
    <cellStyle name="SAPBEXfilterText 3 2" xfId="1799" xr:uid="{00000000-0005-0000-0000-0000BE060000}"/>
    <cellStyle name="SAPBEXfilterText_1_MVBS BS = IFRS BS" xfId="1800" xr:uid="{00000000-0005-0000-0000-0000BF060000}"/>
    <cellStyle name="SAPBEXformats" xfId="354" xr:uid="{00000000-0005-0000-0000-0000C0060000}"/>
    <cellStyle name="SAPBEXformats 2" xfId="1801" xr:uid="{00000000-0005-0000-0000-0000C1060000}"/>
    <cellStyle name="SAPBEXformats 2 2" xfId="1802" xr:uid="{00000000-0005-0000-0000-0000C2060000}"/>
    <cellStyle name="SAPBEXformats 3" xfId="1803" xr:uid="{00000000-0005-0000-0000-0000C3060000}"/>
    <cellStyle name="SAPBEXheaderItem" xfId="355" xr:uid="{00000000-0005-0000-0000-0000C4060000}"/>
    <cellStyle name="SAPBEXheaderItem 2" xfId="1804" xr:uid="{00000000-0005-0000-0000-0000C5060000}"/>
    <cellStyle name="SAPBEXheaderItem 2 2" xfId="1805" xr:uid="{00000000-0005-0000-0000-0000C6060000}"/>
    <cellStyle name="SAPBEXheaderText" xfId="356" xr:uid="{00000000-0005-0000-0000-0000C7060000}"/>
    <cellStyle name="SAPBEXheaderText 2" xfId="1806" xr:uid="{00000000-0005-0000-0000-0000C8060000}"/>
    <cellStyle name="SAPBEXheaderText 2 2" xfId="1807" xr:uid="{00000000-0005-0000-0000-0000C9060000}"/>
    <cellStyle name="SAPBEXheaderText 3" xfId="1808" xr:uid="{00000000-0005-0000-0000-0000CA060000}"/>
    <cellStyle name="SAPBEXHLevel0" xfId="24" xr:uid="{00000000-0005-0000-0000-0000CB060000}"/>
    <cellStyle name="SAPBEXHLevel0 2" xfId="1809" xr:uid="{00000000-0005-0000-0000-0000CC060000}"/>
    <cellStyle name="SAPBEXHLevel0 2 2" xfId="1810" xr:uid="{00000000-0005-0000-0000-0000CD060000}"/>
    <cellStyle name="SAPBEXHLevel0 2_1_MVBS BS = IFRS BS" xfId="1811" xr:uid="{00000000-0005-0000-0000-0000CE060000}"/>
    <cellStyle name="SAPBEXHLevel0 3" xfId="1812" xr:uid="{00000000-0005-0000-0000-0000CF060000}"/>
    <cellStyle name="SAPBEXHLevel0 3 2" xfId="1813" xr:uid="{00000000-0005-0000-0000-0000D0060000}"/>
    <cellStyle name="SAPBEXHLevel0 4" xfId="1814" xr:uid="{00000000-0005-0000-0000-0000D1060000}"/>
    <cellStyle name="SAPBEXHLevel0 5" xfId="1815" xr:uid="{00000000-0005-0000-0000-0000D2060000}"/>
    <cellStyle name="SAPBEXHLevel0_1_MVBS BS = IFRS BS" xfId="1816" xr:uid="{00000000-0005-0000-0000-0000D3060000}"/>
    <cellStyle name="SAPBEXHLevel0X" xfId="357" xr:uid="{00000000-0005-0000-0000-0000D4060000}"/>
    <cellStyle name="SAPBEXHLevel0X 2" xfId="1817" xr:uid="{00000000-0005-0000-0000-0000D5060000}"/>
    <cellStyle name="SAPBEXHLevel0X 2 2" xfId="1818" xr:uid="{00000000-0005-0000-0000-0000D6060000}"/>
    <cellStyle name="SAPBEXHLevel0X 2_1_MVBS BS = IFRS BS" xfId="1819" xr:uid="{00000000-0005-0000-0000-0000D7060000}"/>
    <cellStyle name="SAPBEXHLevel0X 3" xfId="1820" xr:uid="{00000000-0005-0000-0000-0000D8060000}"/>
    <cellStyle name="SAPBEXHLevel0X 3 2" xfId="1821" xr:uid="{00000000-0005-0000-0000-0000D9060000}"/>
    <cellStyle name="SAPBEXHLevel0X 4" xfId="1822" xr:uid="{00000000-0005-0000-0000-0000DA060000}"/>
    <cellStyle name="SAPBEXHLevel0X 5" xfId="1823" xr:uid="{00000000-0005-0000-0000-0000DB060000}"/>
    <cellStyle name="SAPBEXHLevel0X_1_MVBS BS = IFRS BS" xfId="1824" xr:uid="{00000000-0005-0000-0000-0000DC060000}"/>
    <cellStyle name="SAPBEXHLevel1" xfId="25" xr:uid="{00000000-0005-0000-0000-0000DD060000}"/>
    <cellStyle name="SAPBEXHLevel1 2" xfId="1825" xr:uid="{00000000-0005-0000-0000-0000DE060000}"/>
    <cellStyle name="SAPBEXHLevel1 2 2" xfId="1826" xr:uid="{00000000-0005-0000-0000-0000DF060000}"/>
    <cellStyle name="SAPBEXHLevel1 2_1_MVBS BS = IFRS BS" xfId="1827" xr:uid="{00000000-0005-0000-0000-0000E0060000}"/>
    <cellStyle name="SAPBEXHLevel1 3" xfId="1828" xr:uid="{00000000-0005-0000-0000-0000E1060000}"/>
    <cellStyle name="SAPBEXHLevel1 3 2" xfId="1829" xr:uid="{00000000-0005-0000-0000-0000E2060000}"/>
    <cellStyle name="SAPBEXHLevel1 4" xfId="1830" xr:uid="{00000000-0005-0000-0000-0000E3060000}"/>
    <cellStyle name="SAPBEXHLevel1 5" xfId="1831" xr:uid="{00000000-0005-0000-0000-0000E4060000}"/>
    <cellStyle name="SAPBEXHLevel1_1_MVBS BS = IFRS BS" xfId="1832" xr:uid="{00000000-0005-0000-0000-0000E5060000}"/>
    <cellStyle name="SAPBEXHLevel1X" xfId="358" xr:uid="{00000000-0005-0000-0000-0000E6060000}"/>
    <cellStyle name="SAPBEXHLevel1X 2" xfId="1833" xr:uid="{00000000-0005-0000-0000-0000E7060000}"/>
    <cellStyle name="SAPBEXHLevel1X 2 2" xfId="1834" xr:uid="{00000000-0005-0000-0000-0000E8060000}"/>
    <cellStyle name="SAPBEXHLevel1X 2_1_MVBS BS = IFRS BS" xfId="1835" xr:uid="{00000000-0005-0000-0000-0000E9060000}"/>
    <cellStyle name="SAPBEXHLevel1X 3" xfId="1836" xr:uid="{00000000-0005-0000-0000-0000EA060000}"/>
    <cellStyle name="SAPBEXHLevel1X 3 2" xfId="1837" xr:uid="{00000000-0005-0000-0000-0000EB060000}"/>
    <cellStyle name="SAPBEXHLevel1X 4" xfId="1838" xr:uid="{00000000-0005-0000-0000-0000EC060000}"/>
    <cellStyle name="SAPBEXHLevel1X 5" xfId="1839" xr:uid="{00000000-0005-0000-0000-0000ED060000}"/>
    <cellStyle name="SAPBEXHLevel1X_1_MVBS BS = IFRS BS" xfId="1840" xr:uid="{00000000-0005-0000-0000-0000EE060000}"/>
    <cellStyle name="SAPBEXHLevel2" xfId="359" xr:uid="{00000000-0005-0000-0000-0000EF060000}"/>
    <cellStyle name="SAPBEXHLevel2 2" xfId="1841" xr:uid="{00000000-0005-0000-0000-0000F0060000}"/>
    <cellStyle name="SAPBEXHLevel2 2 2" xfId="1842" xr:uid="{00000000-0005-0000-0000-0000F1060000}"/>
    <cellStyle name="SAPBEXHLevel2 2_1_MVBS BS = IFRS BS" xfId="1843" xr:uid="{00000000-0005-0000-0000-0000F2060000}"/>
    <cellStyle name="SAPBEXHLevel2 3" xfId="1844" xr:uid="{00000000-0005-0000-0000-0000F3060000}"/>
    <cellStyle name="SAPBEXHLevel2 3 2" xfId="1845" xr:uid="{00000000-0005-0000-0000-0000F4060000}"/>
    <cellStyle name="SAPBEXHLevel2 4" xfId="1846" xr:uid="{00000000-0005-0000-0000-0000F5060000}"/>
    <cellStyle name="SAPBEXHLevel2 5" xfId="1847" xr:uid="{00000000-0005-0000-0000-0000F6060000}"/>
    <cellStyle name="SAPBEXHLevel2_1_MVBS BS = IFRS BS" xfId="1848" xr:uid="{00000000-0005-0000-0000-0000F7060000}"/>
    <cellStyle name="SAPBEXHLevel2X" xfId="360" xr:uid="{00000000-0005-0000-0000-0000F8060000}"/>
    <cellStyle name="SAPBEXHLevel2X 2" xfId="1849" xr:uid="{00000000-0005-0000-0000-0000F9060000}"/>
    <cellStyle name="SAPBEXHLevel2X 2 2" xfId="1850" xr:uid="{00000000-0005-0000-0000-0000FA060000}"/>
    <cellStyle name="SAPBEXHLevel2X 2_1_MVBS BS = IFRS BS" xfId="1851" xr:uid="{00000000-0005-0000-0000-0000FB060000}"/>
    <cellStyle name="SAPBEXHLevel2X 3" xfId="1852" xr:uid="{00000000-0005-0000-0000-0000FC060000}"/>
    <cellStyle name="SAPBEXHLevel2X 3 2" xfId="1853" xr:uid="{00000000-0005-0000-0000-0000FD060000}"/>
    <cellStyle name="SAPBEXHLevel2X 4" xfId="1854" xr:uid="{00000000-0005-0000-0000-0000FE060000}"/>
    <cellStyle name="SAPBEXHLevel2X 5" xfId="1855" xr:uid="{00000000-0005-0000-0000-0000FF060000}"/>
    <cellStyle name="SAPBEXHLevel2X_1_MVBS BS = IFRS BS" xfId="1856" xr:uid="{00000000-0005-0000-0000-000000070000}"/>
    <cellStyle name="SAPBEXHLevel3" xfId="361" xr:uid="{00000000-0005-0000-0000-000001070000}"/>
    <cellStyle name="SAPBEXHLevel3 2" xfId="1857" xr:uid="{00000000-0005-0000-0000-000002070000}"/>
    <cellStyle name="SAPBEXHLevel3 2 2" xfId="1858" xr:uid="{00000000-0005-0000-0000-000003070000}"/>
    <cellStyle name="SAPBEXHLevel3 3" xfId="1859" xr:uid="{00000000-0005-0000-0000-000004070000}"/>
    <cellStyle name="SAPBEXHLevel3 3 2" xfId="1860" xr:uid="{00000000-0005-0000-0000-000005070000}"/>
    <cellStyle name="SAPBEXHLevel3 4" xfId="1861" xr:uid="{00000000-0005-0000-0000-000006070000}"/>
    <cellStyle name="SAPBEXHLevel3_1_MVBS BS = IFRS BS" xfId="1862" xr:uid="{00000000-0005-0000-0000-000007070000}"/>
    <cellStyle name="SAPBEXHLevel3X" xfId="362" xr:uid="{00000000-0005-0000-0000-000008070000}"/>
    <cellStyle name="SAPBEXHLevel3X 2" xfId="1863" xr:uid="{00000000-0005-0000-0000-000009070000}"/>
    <cellStyle name="SAPBEXHLevel3X 2 2" xfId="1864" xr:uid="{00000000-0005-0000-0000-00000A070000}"/>
    <cellStyle name="SAPBEXHLevel3X 3" xfId="1865" xr:uid="{00000000-0005-0000-0000-00000B070000}"/>
    <cellStyle name="SAPBEXHLevel3X 3 2" xfId="1866" xr:uid="{00000000-0005-0000-0000-00000C070000}"/>
    <cellStyle name="SAPBEXHLevel3X 4" xfId="1867" xr:uid="{00000000-0005-0000-0000-00000D070000}"/>
    <cellStyle name="SAPBEXHLevel3X_1_MVBS BS = IFRS BS" xfId="1868" xr:uid="{00000000-0005-0000-0000-00000E070000}"/>
    <cellStyle name="SAPBEXchaText" xfId="341" xr:uid="{00000000-0005-0000-0000-00000F070000}"/>
    <cellStyle name="SAPBEXchaText 2" xfId="1727" xr:uid="{00000000-0005-0000-0000-000010070000}"/>
    <cellStyle name="SAPBEXchaText 2 2" xfId="1728" xr:uid="{00000000-0005-0000-0000-000011070000}"/>
    <cellStyle name="SAPBEXchaText 3" xfId="1729" xr:uid="{00000000-0005-0000-0000-000012070000}"/>
    <cellStyle name="SAPBEXinputData" xfId="363" xr:uid="{00000000-0005-0000-0000-000013070000}"/>
    <cellStyle name="SAPBEXinputData 2" xfId="1869" xr:uid="{00000000-0005-0000-0000-000014070000}"/>
    <cellStyle name="SAPBEXinputData 3" xfId="1870" xr:uid="{00000000-0005-0000-0000-000015070000}"/>
    <cellStyle name="SAPBEXinputData_1_MVBS BS = IFRS BS" xfId="1871" xr:uid="{00000000-0005-0000-0000-000016070000}"/>
    <cellStyle name="SAPBEXItemHeader" xfId="1872" xr:uid="{00000000-0005-0000-0000-000017070000}"/>
    <cellStyle name="SAPBEXresData" xfId="364" xr:uid="{00000000-0005-0000-0000-000018070000}"/>
    <cellStyle name="SAPBEXresData 2" xfId="1873" xr:uid="{00000000-0005-0000-0000-000019070000}"/>
    <cellStyle name="SAPBEXresData 2 2" xfId="1874" xr:uid="{00000000-0005-0000-0000-00001A070000}"/>
    <cellStyle name="SAPBEXresData 3" xfId="1875" xr:uid="{00000000-0005-0000-0000-00001B070000}"/>
    <cellStyle name="SAPBEXresData 4" xfId="1876" xr:uid="{00000000-0005-0000-0000-00001C070000}"/>
    <cellStyle name="SAPBEXresData 4 2" xfId="1877" xr:uid="{00000000-0005-0000-0000-00001D070000}"/>
    <cellStyle name="SAPBEXresData_1_MVBS BS = IFRS BS" xfId="1878" xr:uid="{00000000-0005-0000-0000-00001E070000}"/>
    <cellStyle name="SAPBEXresDataEmph" xfId="365" xr:uid="{00000000-0005-0000-0000-00001F070000}"/>
    <cellStyle name="SAPBEXresDataEmph 2" xfId="1879" xr:uid="{00000000-0005-0000-0000-000020070000}"/>
    <cellStyle name="SAPBEXresDataEmph 3" xfId="1880" xr:uid="{00000000-0005-0000-0000-000021070000}"/>
    <cellStyle name="SAPBEXresDataEmph 3 2" xfId="1881" xr:uid="{00000000-0005-0000-0000-000022070000}"/>
    <cellStyle name="SAPBEXresDataEmph_1_MVBS BS = IFRS BS" xfId="1882" xr:uid="{00000000-0005-0000-0000-000023070000}"/>
    <cellStyle name="SAPBEXresItem" xfId="366" xr:uid="{00000000-0005-0000-0000-000024070000}"/>
    <cellStyle name="SAPBEXresItem 2" xfId="1883" xr:uid="{00000000-0005-0000-0000-000025070000}"/>
    <cellStyle name="SAPBEXresItem 2 2" xfId="1884" xr:uid="{00000000-0005-0000-0000-000026070000}"/>
    <cellStyle name="SAPBEXresItem 3" xfId="1885" xr:uid="{00000000-0005-0000-0000-000027070000}"/>
    <cellStyle name="SAPBEXresItem 4" xfId="1886" xr:uid="{00000000-0005-0000-0000-000028070000}"/>
    <cellStyle name="SAPBEXresItem 4 2" xfId="1887" xr:uid="{00000000-0005-0000-0000-000029070000}"/>
    <cellStyle name="SAPBEXresItem_1_MVBS BS = IFRS BS" xfId="1888" xr:uid="{00000000-0005-0000-0000-00002A070000}"/>
    <cellStyle name="SAPBEXresItemX" xfId="367" xr:uid="{00000000-0005-0000-0000-00002B070000}"/>
    <cellStyle name="SAPBEXresItemX 2" xfId="1889" xr:uid="{00000000-0005-0000-0000-00002C070000}"/>
    <cellStyle name="SAPBEXstdData" xfId="368" xr:uid="{00000000-0005-0000-0000-00002D070000}"/>
    <cellStyle name="SAPBEXstdData 2" xfId="1890" xr:uid="{00000000-0005-0000-0000-00002E070000}"/>
    <cellStyle name="SAPBEXstdData 2 2" xfId="1891" xr:uid="{00000000-0005-0000-0000-00002F070000}"/>
    <cellStyle name="SAPBEXstdData 3" xfId="1892" xr:uid="{00000000-0005-0000-0000-000030070000}"/>
    <cellStyle name="SAPBEXstdDataEmph" xfId="369" xr:uid="{00000000-0005-0000-0000-000031070000}"/>
    <cellStyle name="SAPBEXstdDataEmph 2" xfId="1893" xr:uid="{00000000-0005-0000-0000-000032070000}"/>
    <cellStyle name="SAPBEXstdDataEmph 3" xfId="1894" xr:uid="{00000000-0005-0000-0000-000033070000}"/>
    <cellStyle name="SAPBEXstdDataEmph 3 2" xfId="1895" xr:uid="{00000000-0005-0000-0000-000034070000}"/>
    <cellStyle name="SAPBEXstdDataEmph_1_MVBS BS = IFRS BS" xfId="1896" xr:uid="{00000000-0005-0000-0000-000035070000}"/>
    <cellStyle name="SAPBEXstdItem" xfId="370" xr:uid="{00000000-0005-0000-0000-000036070000}"/>
    <cellStyle name="SAPBEXstdItem 2" xfId="1897" xr:uid="{00000000-0005-0000-0000-000037070000}"/>
    <cellStyle name="SAPBEXstdItem 2 2" xfId="1898" xr:uid="{00000000-0005-0000-0000-000038070000}"/>
    <cellStyle name="SAPBEXstdItem 3" xfId="1899" xr:uid="{00000000-0005-0000-0000-000039070000}"/>
    <cellStyle name="SAPBEXstdItem_1_MVBS BS = IFRS BS" xfId="1900" xr:uid="{00000000-0005-0000-0000-00003A070000}"/>
    <cellStyle name="SAPBEXstdItemX" xfId="371" xr:uid="{00000000-0005-0000-0000-00003B070000}"/>
    <cellStyle name="SAPBEXstdItemX 2" xfId="1901" xr:uid="{00000000-0005-0000-0000-00003C070000}"/>
    <cellStyle name="SAPBEXstdItemX 3" xfId="1902" xr:uid="{00000000-0005-0000-0000-00003D070000}"/>
    <cellStyle name="SAPBEXstdItemX_1_MVBS BS = IFRS BS" xfId="1903" xr:uid="{00000000-0005-0000-0000-00003E070000}"/>
    <cellStyle name="SAPBEXtitle" xfId="372" xr:uid="{00000000-0005-0000-0000-00003F070000}"/>
    <cellStyle name="SAPBEXtitle 2" xfId="1904" xr:uid="{00000000-0005-0000-0000-000040070000}"/>
    <cellStyle name="SAPBEXtitle 2 2" xfId="1905" xr:uid="{00000000-0005-0000-0000-000041070000}"/>
    <cellStyle name="SAPBEXtitle 2_1_MVBS BS = IFRS BS" xfId="1906" xr:uid="{00000000-0005-0000-0000-000042070000}"/>
    <cellStyle name="SAPBEXtitle 3" xfId="1907" xr:uid="{00000000-0005-0000-0000-000043070000}"/>
    <cellStyle name="SAPBEXtitle 3 2" xfId="1908" xr:uid="{00000000-0005-0000-0000-000044070000}"/>
    <cellStyle name="SAPBEXtitle_1_MVBS BS = IFRS BS" xfId="1909" xr:uid="{00000000-0005-0000-0000-000045070000}"/>
    <cellStyle name="SAPBEXunassignedItem" xfId="1910" xr:uid="{00000000-0005-0000-0000-000046070000}"/>
    <cellStyle name="SAPBEXunassignedItem 2" xfId="1911" xr:uid="{00000000-0005-0000-0000-000047070000}"/>
    <cellStyle name="SAPBEXundefined" xfId="373" xr:uid="{00000000-0005-0000-0000-000048070000}"/>
    <cellStyle name="SAPBEXundefined 2" xfId="1912" xr:uid="{00000000-0005-0000-0000-000049070000}"/>
    <cellStyle name="SAPBEXundefined 3" xfId="1913" xr:uid="{00000000-0005-0000-0000-00004A070000}"/>
    <cellStyle name="SAPBEXundefined 3 2" xfId="1914" xr:uid="{00000000-0005-0000-0000-00004B070000}"/>
    <cellStyle name="SAPBEXundefined_1_MVBS BS = IFRS BS" xfId="1915" xr:uid="{00000000-0005-0000-0000-00004C070000}"/>
    <cellStyle name="Satisfaisant" xfId="1916" xr:uid="{00000000-0005-0000-0000-00004D070000}"/>
    <cellStyle name="Selittävä teksti" xfId="1918" xr:uid="{00000000-0005-0000-0000-00004E070000}"/>
    <cellStyle name="SEM-BPS-data" xfId="1919" xr:uid="{00000000-0005-0000-0000-00004F070000}"/>
    <cellStyle name="SEM-BPS-input-on" xfId="1920" xr:uid="{00000000-0005-0000-0000-000050070000}"/>
    <cellStyle name="Semleges" xfId="1921" xr:uid="{00000000-0005-0000-0000-000051070000}"/>
    <cellStyle name="Sheet Title" xfId="1922" xr:uid="{00000000-0005-0000-0000-000052070000}"/>
    <cellStyle name="Schlecht 2" xfId="1917" xr:uid="{00000000-0005-0000-0000-000053070000}"/>
    <cellStyle name="Skip" xfId="1923" xr:uid="{00000000-0005-0000-0000-000054070000}"/>
    <cellStyle name="Skip 2" xfId="1924" xr:uid="{00000000-0005-0000-0000-000055070000}"/>
    <cellStyle name="Sortie" xfId="1925" xr:uid="{00000000-0005-0000-0000-000056070000}"/>
    <cellStyle name="Standaard_~1725369" xfId="1926" xr:uid="{00000000-0005-0000-0000-000058070000}"/>
    <cellStyle name="Standard 2" xfId="374" xr:uid="{00000000-0005-0000-0000-000059070000}"/>
    <cellStyle name="Standard 2 2 2 2" xfId="375" xr:uid="{00000000-0005-0000-0000-00005A070000}"/>
    <cellStyle name="Standard 2 2 2 2 2" xfId="376" xr:uid="{00000000-0005-0000-0000-00005B070000}"/>
    <cellStyle name="Standard 2 2 2 2 2 2" xfId="377" xr:uid="{00000000-0005-0000-0000-00005C070000}"/>
    <cellStyle name="Standard 2 2 2 2 2 3" xfId="378" xr:uid="{00000000-0005-0000-0000-00005D070000}"/>
    <cellStyle name="Standard 2 2 2 2 2 4" xfId="379" xr:uid="{00000000-0005-0000-0000-00005E070000}"/>
    <cellStyle name="Standard 2 2 2 2 3" xfId="380" xr:uid="{00000000-0005-0000-0000-00005F070000}"/>
    <cellStyle name="Standard 2 2 2 2 4" xfId="381" xr:uid="{00000000-0005-0000-0000-000060070000}"/>
    <cellStyle name="Standard 2 2 2 2 5" xfId="382" xr:uid="{00000000-0005-0000-0000-000061070000}"/>
    <cellStyle name="Standard 3" xfId="383" xr:uid="{00000000-0005-0000-0000-000062070000}"/>
    <cellStyle name="Standard 3 2" xfId="1927" xr:uid="{00000000-0005-0000-0000-000063070000}"/>
    <cellStyle name="Standard 4" xfId="1928" xr:uid="{00000000-0005-0000-0000-000064070000}"/>
    <cellStyle name="Standard 5" xfId="1929" xr:uid="{00000000-0005-0000-0000-000065070000}"/>
    <cellStyle name="Standard 6" xfId="1930" xr:uid="{00000000-0005-0000-0000-000066070000}"/>
    <cellStyle name="Style 1" xfId="1931" xr:uid="{00000000-0005-0000-0000-000067070000}"/>
    <cellStyle name="Style 1 2" xfId="1932" xr:uid="{00000000-0005-0000-0000-000068070000}"/>
    <cellStyle name="Summa" xfId="1933" xr:uid="{00000000-0005-0000-0000-000069070000}"/>
    <cellStyle name="swpBody01" xfId="1934" xr:uid="{00000000-0005-0000-0000-00006A070000}"/>
    <cellStyle name="swpBodyFirstCol" xfId="1935" xr:uid="{00000000-0005-0000-0000-00006B070000}"/>
    <cellStyle name="swpCaption" xfId="1936" xr:uid="{00000000-0005-0000-0000-00006C070000}"/>
    <cellStyle name="swpClear" xfId="1937" xr:uid="{00000000-0005-0000-0000-00006D070000}"/>
    <cellStyle name="swpClear 2" xfId="1938" xr:uid="{00000000-0005-0000-0000-00006E070000}"/>
    <cellStyle name="swpHBBookTitle" xfId="1939" xr:uid="{00000000-0005-0000-0000-00006F070000}"/>
    <cellStyle name="swpHBChapterTitle" xfId="1940" xr:uid="{00000000-0005-0000-0000-000070070000}"/>
    <cellStyle name="swpHead01" xfId="1941" xr:uid="{00000000-0005-0000-0000-000071070000}"/>
    <cellStyle name="swpHead01R" xfId="1942" xr:uid="{00000000-0005-0000-0000-000072070000}"/>
    <cellStyle name="swpHead02" xfId="1943" xr:uid="{00000000-0005-0000-0000-000073070000}"/>
    <cellStyle name="swpHead02R" xfId="1944" xr:uid="{00000000-0005-0000-0000-000074070000}"/>
    <cellStyle name="swpHead03" xfId="1945" xr:uid="{00000000-0005-0000-0000-000075070000}"/>
    <cellStyle name="swpHead03R" xfId="1946" xr:uid="{00000000-0005-0000-0000-000076070000}"/>
    <cellStyle name="swpHeadBraL" xfId="1947" xr:uid="{00000000-0005-0000-0000-000077070000}"/>
    <cellStyle name="swpHeadBraL 2" xfId="1948" xr:uid="{00000000-0005-0000-0000-000078070000}"/>
    <cellStyle name="swpHeadBraM" xfId="1949" xr:uid="{00000000-0005-0000-0000-000079070000}"/>
    <cellStyle name="swpHeadBraM 2" xfId="1950" xr:uid="{00000000-0005-0000-0000-00007A070000}"/>
    <cellStyle name="swpHeadBraR" xfId="1951" xr:uid="{00000000-0005-0000-0000-00007B070000}"/>
    <cellStyle name="swpHeadBraR 2" xfId="1952" xr:uid="{00000000-0005-0000-0000-00007C070000}"/>
    <cellStyle name="swpTag" xfId="1953" xr:uid="{00000000-0005-0000-0000-00007D070000}"/>
    <cellStyle name="swpTotals" xfId="1954" xr:uid="{00000000-0005-0000-0000-00007E070000}"/>
    <cellStyle name="swpTotalsNo" xfId="1955" xr:uid="{00000000-0005-0000-0000-00007F070000}"/>
    <cellStyle name="swpTotalsTotal" xfId="1956" xr:uid="{00000000-0005-0000-0000-000080070000}"/>
    <cellStyle name="Syöttö" xfId="1957" xr:uid="{00000000-0005-0000-0000-000081070000}"/>
    <cellStyle name="Számítás" xfId="1958" xr:uid="{00000000-0005-0000-0000-000082070000}"/>
    <cellStyle name="Tabelle Text 10" xfId="384" xr:uid="{00000000-0005-0000-0000-000083070000}"/>
    <cellStyle name="Tabelle Text 10 Z" xfId="385" xr:uid="{00000000-0005-0000-0000-000084070000}"/>
    <cellStyle name="Tabelle Text 11" xfId="386" xr:uid="{00000000-0005-0000-0000-000085070000}"/>
    <cellStyle name="Tabelle Text 11 Z" xfId="387" xr:uid="{00000000-0005-0000-0000-000086070000}"/>
    <cellStyle name="Tabelle Text 12" xfId="388" xr:uid="{00000000-0005-0000-0000-000087070000}"/>
    <cellStyle name="Tabelle Text 12 Z" xfId="389" xr:uid="{00000000-0005-0000-0000-000088070000}"/>
    <cellStyle name="Tabelle Text 8" xfId="390" xr:uid="{00000000-0005-0000-0000-000089070000}"/>
    <cellStyle name="Tabelle Text 8 Z" xfId="391" xr:uid="{00000000-0005-0000-0000-00008A070000}"/>
    <cellStyle name="Tabelle Text 9" xfId="392" xr:uid="{00000000-0005-0000-0000-00008B070000}"/>
    <cellStyle name="Tabelle Text 9 Z" xfId="393" xr:uid="{00000000-0005-0000-0000-00008C070000}"/>
    <cellStyle name="Tabelle Überschrift 10" xfId="394" xr:uid="{00000000-0005-0000-0000-00008D070000}"/>
    <cellStyle name="Tabelle Überschrift 11" xfId="395" xr:uid="{00000000-0005-0000-0000-00008E070000}"/>
    <cellStyle name="Tabelle Überschrift 12" xfId="396" xr:uid="{00000000-0005-0000-0000-00008F070000}"/>
    <cellStyle name="Tabelle Überschrift 8" xfId="397" xr:uid="{00000000-0005-0000-0000-000090070000}"/>
    <cellStyle name="Tabelle Überschrift 9" xfId="398" xr:uid="{00000000-0005-0000-0000-000091070000}"/>
    <cellStyle name="Tabelle Zahl 0 10" xfId="399" xr:uid="{00000000-0005-0000-0000-000092070000}"/>
    <cellStyle name="Tabelle Zahl 0 11" xfId="400" xr:uid="{00000000-0005-0000-0000-000093070000}"/>
    <cellStyle name="Tabelle Zahl 0 12" xfId="401" xr:uid="{00000000-0005-0000-0000-000094070000}"/>
    <cellStyle name="Tabelle Zahl 0 8" xfId="402" xr:uid="{00000000-0005-0000-0000-000095070000}"/>
    <cellStyle name="Tabelle Zahl 0 9" xfId="403" xr:uid="{00000000-0005-0000-0000-000096070000}"/>
    <cellStyle name="Tabelle Zahl 1 10" xfId="404" xr:uid="{00000000-0005-0000-0000-000097070000}"/>
    <cellStyle name="Tabelle Zahl 1 11" xfId="405" xr:uid="{00000000-0005-0000-0000-000098070000}"/>
    <cellStyle name="Tabelle Zahl 1 12" xfId="406" xr:uid="{00000000-0005-0000-0000-000099070000}"/>
    <cellStyle name="Tabelle Zahl 1 8" xfId="407" xr:uid="{00000000-0005-0000-0000-00009A070000}"/>
    <cellStyle name="Tabelle Zahl 1 9" xfId="408" xr:uid="{00000000-0005-0000-0000-00009B070000}"/>
    <cellStyle name="Tabelle Zahl 2 10" xfId="409" xr:uid="{00000000-0005-0000-0000-00009C070000}"/>
    <cellStyle name="Tabelle Zahl 2 11" xfId="410" xr:uid="{00000000-0005-0000-0000-00009D070000}"/>
    <cellStyle name="Tabelle Zahl 2 12" xfId="411" xr:uid="{00000000-0005-0000-0000-00009E070000}"/>
    <cellStyle name="Tabelle Zahl 2 8" xfId="412" xr:uid="{00000000-0005-0000-0000-00009F070000}"/>
    <cellStyle name="Tabelle Zahl 2 9" xfId="413" xr:uid="{00000000-0005-0000-0000-0000A0070000}"/>
    <cellStyle name="TableStyleLight1" xfId="1959" xr:uid="{00000000-0005-0000-0000-0000A1070000}"/>
    <cellStyle name="Tarkistussolu" xfId="1960" xr:uid="{00000000-0005-0000-0000-0000A2070000}"/>
    <cellStyle name="TEST" xfId="414" xr:uid="{00000000-0005-0000-0000-0000A3070000}"/>
    <cellStyle name="TEST2" xfId="415" xr:uid="{00000000-0005-0000-0000-0000A4070000}"/>
    <cellStyle name="TEST3" xfId="416" xr:uid="{00000000-0005-0000-0000-0000A5070000}"/>
    <cellStyle name="Testo avviso" xfId="1961" xr:uid="{00000000-0005-0000-0000-0000A6070000}"/>
    <cellStyle name="Testo descrittivo" xfId="1962" xr:uid="{00000000-0005-0000-0000-0000A7070000}"/>
    <cellStyle name="Text" xfId="1963" xr:uid="{00000000-0005-0000-0000-0000A8070000}"/>
    <cellStyle name="Texte explicatif" xfId="1964" xr:uid="{00000000-0005-0000-0000-0000AA070000}"/>
    <cellStyle name="Texto de Aviso" xfId="1965" xr:uid="{00000000-0005-0000-0000-0000AB070000}"/>
    <cellStyle name="Texto Explicativo" xfId="1966" xr:uid="{00000000-0005-0000-0000-0000AC070000}"/>
    <cellStyle name="Title" xfId="1" builtinId="15" customBuiltin="1"/>
    <cellStyle name="Title 2" xfId="1967" xr:uid="{00000000-0005-0000-0000-0000AD070000}"/>
    <cellStyle name="Title 3" xfId="1968" xr:uid="{00000000-0005-0000-0000-0000AE070000}"/>
    <cellStyle name="Titolo" xfId="1969" xr:uid="{00000000-0005-0000-0000-0000AF070000}"/>
    <cellStyle name="Titolo 1" xfId="1970" xr:uid="{00000000-0005-0000-0000-0000B0070000}"/>
    <cellStyle name="Titolo 2" xfId="1971" xr:uid="{00000000-0005-0000-0000-0000B1070000}"/>
    <cellStyle name="Titolo 3" xfId="1972" xr:uid="{00000000-0005-0000-0000-0000B2070000}"/>
    <cellStyle name="Titolo 4" xfId="1973" xr:uid="{00000000-0005-0000-0000-0000B3070000}"/>
    <cellStyle name="Titolo_Cat risk" xfId="1974" xr:uid="{00000000-0005-0000-0000-0000B4070000}"/>
    <cellStyle name="Titre" xfId="1975" xr:uid="{00000000-0005-0000-0000-0000B5070000}"/>
    <cellStyle name="Titre 1" xfId="1976" xr:uid="{00000000-0005-0000-0000-0000B6070000}"/>
    <cellStyle name="Titre 2" xfId="1977" xr:uid="{00000000-0005-0000-0000-0000B7070000}"/>
    <cellStyle name="Titre 3" xfId="1978" xr:uid="{00000000-0005-0000-0000-0000B8070000}"/>
    <cellStyle name="Titre 4" xfId="1979" xr:uid="{00000000-0005-0000-0000-0000B9070000}"/>
    <cellStyle name="Titre_Kieran and graph" xfId="1980" xr:uid="{00000000-0005-0000-0000-0000BA070000}"/>
    <cellStyle name="Título" xfId="1981" xr:uid="{00000000-0005-0000-0000-0000BC070000}"/>
    <cellStyle name="Total" xfId="17" builtinId="25" customBuiltin="1"/>
    <cellStyle name="Total 2" xfId="1982" xr:uid="{00000000-0005-0000-0000-0000BD070000}"/>
    <cellStyle name="Totale" xfId="1983" xr:uid="{00000000-0005-0000-0000-0000BE070000}"/>
    <cellStyle name="Tulostus" xfId="1984" xr:uid="{00000000-0005-0000-0000-0000BF070000}"/>
    <cellStyle name="Überschrift 1 2" xfId="1985" xr:uid="{00000000-0005-0000-0000-0000C0070000}"/>
    <cellStyle name="Überschrift 2 2" xfId="1986" xr:uid="{00000000-0005-0000-0000-0000C1070000}"/>
    <cellStyle name="Überschrift 3 2" xfId="1987" xr:uid="{00000000-0005-0000-0000-0000C2070000}"/>
    <cellStyle name="Überschrift 4 2" xfId="1988" xr:uid="{00000000-0005-0000-0000-0000C3070000}"/>
    <cellStyle name="Überschrift 5" xfId="1989" xr:uid="{00000000-0005-0000-0000-0000C4070000}"/>
    <cellStyle name="Undefiniert" xfId="1990" xr:uid="{00000000-0005-0000-0000-0000C5070000}"/>
    <cellStyle name="Undefiniert 2" xfId="1991" xr:uid="{00000000-0005-0000-0000-0000C6070000}"/>
    <cellStyle name="VALOR" xfId="1992" xr:uid="{00000000-0005-0000-0000-0000C7070000}"/>
    <cellStyle name="Valore non valido" xfId="1993" xr:uid="{00000000-0005-0000-0000-0000C8070000}"/>
    <cellStyle name="Valore valido" xfId="1994" xr:uid="{00000000-0005-0000-0000-0000C9070000}"/>
    <cellStyle name="Valuta (0)_2riepilogo2000" xfId="1995" xr:uid="{00000000-0005-0000-0000-0000CA070000}"/>
    <cellStyle name="Valuta_2riepilogo2000" xfId="1996" xr:uid="{00000000-0005-0000-0000-0000CB070000}"/>
    <cellStyle name="Varoitusteksti" xfId="1997" xr:uid="{00000000-0005-0000-0000-0000CC070000}"/>
    <cellStyle name="Verificar Célula" xfId="1998" xr:uid="{00000000-0005-0000-0000-0000CD070000}"/>
    <cellStyle name="Vérification" xfId="1999" xr:uid="{00000000-0005-0000-0000-0000CE070000}"/>
    <cellStyle name="Verknüpfte Zelle 2" xfId="2000" xr:uid="{00000000-0005-0000-0000-0000CF070000}"/>
    <cellStyle name="Warnender Text 2" xfId="2001" xr:uid="{00000000-0005-0000-0000-0000D4070000}"/>
    <cellStyle name="Warning Text" xfId="14" builtinId="11" customBuiltin="1"/>
    <cellStyle name="Warning Text 2" xfId="2002" xr:uid="{00000000-0005-0000-0000-0000D5070000}"/>
    <cellStyle name="Warning Text 3" xfId="2003" xr:uid="{00000000-0005-0000-0000-0000D6070000}"/>
    <cellStyle name="Zelle überprüfen 2" xfId="2004" xr:uid="{00000000-0005-0000-0000-0000D7070000}"/>
  </cellStyles>
  <dxfs count="0"/>
  <tableStyles count="0" defaultTableStyle="TableStyleMedium2" defaultPivotStyle="PivotStyleLight16"/>
  <colors>
    <mruColors>
      <color rgb="FFF38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artnersgroup1-my.sharepoint.com/personal/pavel_gaspar_partnersgroup_sk/Documents/Gemini/IFRS17/Lapse_6_nove_naklady/Suvaha_IS_IFRS17%202021_2023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ne vykazy"/>
      <sheetName val="finalne vykazy_zmena"/>
      <sheetName val="Gemini 2021"/>
      <sheetName val="Gemini 2022"/>
      <sheetName val="Gemini 2023"/>
      <sheetName val="Expense breakdown"/>
    </sheetNames>
    <sheetDataSet>
      <sheetData sheetId="0">
        <row r="6">
          <cell r="L6">
            <v>1.1000000000000001</v>
          </cell>
        </row>
        <row r="7">
          <cell r="L7">
            <v>1.21</v>
          </cell>
        </row>
      </sheetData>
      <sheetData sheetId="1"/>
      <sheetData sheetId="2">
        <row r="66">
          <cell r="D66">
            <v>352578.34487660549</v>
          </cell>
        </row>
      </sheetData>
      <sheetData sheetId="3"/>
      <sheetData sheetId="4"/>
      <sheetData sheetId="5">
        <row r="13">
          <cell r="B13">
            <v>4501800.2175081475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49"/>
  <sheetViews>
    <sheetView tabSelected="1" zoomScale="140" zoomScaleNormal="140" workbookViewId="0">
      <selection activeCell="J38" sqref="J38:K38"/>
    </sheetView>
  </sheetViews>
  <sheetFormatPr defaultColWidth="9.140625" defaultRowHeight="12.75"/>
  <cols>
    <col min="1" max="63" width="3.140625" style="14" customWidth="1"/>
    <col min="64" max="16384" width="9.140625" style="14"/>
  </cols>
  <sheetData>
    <row r="1" spans="1:63" ht="16.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0" t="s">
        <v>363</v>
      </c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</row>
    <row r="2" spans="1:63" ht="16.5">
      <c r="A2" s="22"/>
      <c r="B2" s="22"/>
      <c r="C2" s="22"/>
      <c r="D2" s="22"/>
      <c r="E2" s="22"/>
      <c r="F2" s="22"/>
      <c r="G2" s="22"/>
      <c r="H2" s="22"/>
      <c r="I2" s="22"/>
      <c r="J2" s="22"/>
      <c r="K2" s="231" t="s">
        <v>266</v>
      </c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</row>
    <row r="3" spans="1:63" ht="17.25" thickBot="1">
      <c r="A3" s="227" t="s">
        <v>267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</row>
    <row r="4" spans="1:63" ht="17.25" customHeight="1" thickBo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12"/>
      <c r="N4" s="212"/>
      <c r="O4" s="212"/>
      <c r="P4" s="212"/>
      <c r="Q4" s="22"/>
      <c r="R4" s="22"/>
      <c r="S4" s="22"/>
      <c r="T4" s="212"/>
      <c r="U4" s="212"/>
      <c r="V4" s="22"/>
      <c r="W4" s="232" t="s">
        <v>268</v>
      </c>
      <c r="X4" s="232"/>
      <c r="Y4" s="232"/>
      <c r="Z4" s="232"/>
      <c r="AA4" s="22"/>
      <c r="AB4" s="24"/>
      <c r="AC4" s="24"/>
      <c r="AD4" s="24"/>
      <c r="AE4" s="24"/>
      <c r="AF4" s="24"/>
      <c r="AG4" s="25"/>
      <c r="AH4" s="25"/>
      <c r="AI4" s="25"/>
      <c r="AJ4" s="25"/>
      <c r="AK4" s="25"/>
      <c r="AL4" s="25"/>
      <c r="AM4" s="25"/>
      <c r="AN4" s="233"/>
      <c r="AO4" s="233"/>
      <c r="AP4" s="233"/>
      <c r="AQ4" s="233"/>
      <c r="AR4" s="233"/>
      <c r="AS4" s="233"/>
      <c r="AT4" s="233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</row>
    <row r="5" spans="1:63" ht="18">
      <c r="A5" s="234" t="s">
        <v>269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6"/>
      <c r="AD5" s="26"/>
      <c r="AE5" s="26"/>
      <c r="AF5" s="26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</row>
    <row r="6" spans="1:63" ht="16.5">
      <c r="A6" s="22"/>
      <c r="B6" s="22"/>
      <c r="C6" s="231" t="s">
        <v>270</v>
      </c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12"/>
      <c r="BA6" s="212"/>
      <c r="BB6" s="212"/>
      <c r="BC6" s="212"/>
      <c r="BD6" s="212"/>
      <c r="BE6" s="212"/>
      <c r="BF6" s="212"/>
      <c r="BG6" s="212"/>
      <c r="BH6" s="212"/>
      <c r="BI6" s="22"/>
      <c r="BJ6" s="212"/>
      <c r="BK6" s="212"/>
    </row>
    <row r="7" spans="1:63" ht="16.5">
      <c r="A7" s="22"/>
      <c r="B7" s="22"/>
      <c r="C7" s="22"/>
      <c r="D7" s="231" t="s">
        <v>424</v>
      </c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2"/>
      <c r="BJ7" s="212"/>
      <c r="BK7" s="212"/>
    </row>
    <row r="8" spans="1:63" ht="16.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</row>
    <row r="9" spans="1:63" ht="17.25" customHeight="1">
      <c r="A9" s="22"/>
      <c r="B9" s="22"/>
      <c r="C9" s="22"/>
      <c r="D9" s="22" t="s">
        <v>271</v>
      </c>
      <c r="E9" s="29"/>
      <c r="F9" s="30" t="s">
        <v>272</v>
      </c>
      <c r="G9" s="212" t="s">
        <v>273</v>
      </c>
      <c r="H9" s="212"/>
      <c r="I9" s="212"/>
      <c r="J9" s="212"/>
      <c r="K9" s="212"/>
      <c r="L9" s="45" t="s">
        <v>425</v>
      </c>
      <c r="M9" s="30" t="s">
        <v>272</v>
      </c>
      <c r="N9" s="228" t="s">
        <v>274</v>
      </c>
      <c r="O9" s="228"/>
      <c r="P9" s="228"/>
      <c r="Q9" s="228"/>
      <c r="R9" s="31"/>
      <c r="S9" s="32"/>
      <c r="T9" s="33" t="s">
        <v>272</v>
      </c>
      <c r="U9" s="229" t="s">
        <v>275</v>
      </c>
      <c r="V9" s="229"/>
      <c r="W9" s="229"/>
      <c r="X9" s="229"/>
      <c r="Y9" s="229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2"/>
      <c r="AY9" s="22"/>
      <c r="AZ9" s="22"/>
      <c r="BA9" s="22"/>
      <c r="BB9" s="22"/>
      <c r="BC9" s="22"/>
      <c r="BD9" s="22"/>
      <c r="BE9" s="22"/>
      <c r="BF9" s="22"/>
      <c r="BG9" s="212"/>
      <c r="BH9" s="212"/>
      <c r="BI9" s="22"/>
      <c r="BJ9" s="212"/>
      <c r="BK9" s="212"/>
    </row>
    <row r="10" spans="1:63" ht="16.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12"/>
      <c r="N10" s="212"/>
      <c r="O10" s="212"/>
      <c r="P10" s="212"/>
      <c r="Q10" s="22"/>
      <c r="R10" s="22"/>
      <c r="S10" s="22"/>
      <c r="T10" s="22"/>
      <c r="U10" s="212"/>
      <c r="V10" s="212"/>
      <c r="W10" s="212"/>
      <c r="X10" s="212"/>
      <c r="Y10" s="212"/>
      <c r="Z10" s="21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12"/>
      <c r="BH10" s="212"/>
      <c r="BI10" s="22"/>
      <c r="BJ10" s="212"/>
      <c r="BK10" s="212"/>
    </row>
    <row r="11" spans="1:63" ht="16.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3"/>
      <c r="L11" s="227" t="s">
        <v>276</v>
      </c>
      <c r="M11" s="227"/>
      <c r="N11" s="227"/>
      <c r="O11" s="23"/>
      <c r="P11" s="224" t="s">
        <v>277</v>
      </c>
      <c r="Q11" s="224"/>
      <c r="R11" s="23"/>
      <c r="S11" s="23"/>
      <c r="T11" s="23"/>
      <c r="U11" s="22"/>
      <c r="V11" s="224" t="s">
        <v>276</v>
      </c>
      <c r="W11" s="224"/>
      <c r="X11" s="224"/>
      <c r="Y11" s="224" t="s">
        <v>277</v>
      </c>
      <c r="Z11" s="224"/>
      <c r="AA11" s="224"/>
      <c r="AB11" s="22"/>
      <c r="AC11" s="22"/>
      <c r="AD11" s="22"/>
      <c r="AE11" s="22"/>
      <c r="AF11" s="22"/>
      <c r="AG11" s="23"/>
      <c r="AH11" s="23"/>
      <c r="AI11" s="23"/>
      <c r="AJ11" s="23"/>
      <c r="AK11" s="23"/>
      <c r="AL11" s="23"/>
      <c r="AM11" s="23"/>
      <c r="AN11" s="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12"/>
      <c r="BG11" s="212"/>
      <c r="BH11" s="212"/>
      <c r="BI11" s="22"/>
      <c r="BJ11" s="212"/>
      <c r="BK11" s="212"/>
    </row>
    <row r="12" spans="1:63" ht="16.5">
      <c r="A12" s="224" t="s">
        <v>278</v>
      </c>
      <c r="B12" s="224"/>
      <c r="C12" s="224"/>
      <c r="D12" s="224"/>
      <c r="E12" s="224"/>
      <c r="F12" s="224"/>
      <c r="G12" s="224"/>
      <c r="H12" s="23"/>
      <c r="I12" s="23"/>
      <c r="J12" s="23"/>
      <c r="K12" s="23"/>
      <c r="L12" s="45">
        <v>0</v>
      </c>
      <c r="M12" s="45">
        <v>1</v>
      </c>
      <c r="N12" s="30"/>
      <c r="O12" s="45">
        <v>2</v>
      </c>
      <c r="P12" s="45">
        <v>0</v>
      </c>
      <c r="Q12" s="45">
        <v>2</v>
      </c>
      <c r="R12" s="45">
        <v>3</v>
      </c>
      <c r="S12" s="22"/>
      <c r="T12" s="22" t="s">
        <v>279</v>
      </c>
      <c r="U12" s="22"/>
      <c r="V12" s="45">
        <v>1</v>
      </c>
      <c r="W12" s="45">
        <v>2</v>
      </c>
      <c r="X12" s="30"/>
      <c r="Y12" s="45">
        <v>2</v>
      </c>
      <c r="Z12" s="45">
        <v>0</v>
      </c>
      <c r="AA12" s="45">
        <v>2</v>
      </c>
      <c r="AB12" s="45">
        <v>3</v>
      </c>
      <c r="AC12" s="22"/>
      <c r="AD12" s="22"/>
      <c r="AE12" s="22"/>
      <c r="AF12" s="22"/>
      <c r="AG12" s="23"/>
      <c r="AH12" s="23"/>
      <c r="AI12" s="23"/>
      <c r="AJ12" s="23"/>
      <c r="AK12" s="23"/>
      <c r="AL12" s="23"/>
      <c r="AM12" s="23"/>
      <c r="AN12" s="23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2"/>
      <c r="BJ12" s="212"/>
      <c r="BK12" s="212"/>
    </row>
    <row r="13" spans="1:63" ht="8.2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12"/>
      <c r="P13" s="212"/>
      <c r="Q13" s="22"/>
      <c r="R13" s="22"/>
      <c r="S13" s="22"/>
      <c r="T13" s="22"/>
      <c r="U13" s="212"/>
      <c r="V13" s="212"/>
      <c r="W13" s="212"/>
      <c r="X13" s="212"/>
      <c r="Y13" s="212"/>
      <c r="Z13" s="21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2"/>
      <c r="BJ13" s="212"/>
      <c r="BK13" s="212"/>
    </row>
    <row r="14" spans="1:63" ht="17.25" customHeight="1">
      <c r="A14" s="225" t="s">
        <v>280</v>
      </c>
      <c r="B14" s="225"/>
      <c r="C14" s="225"/>
      <c r="D14" s="225"/>
      <c r="E14" s="225"/>
      <c r="F14" s="225"/>
      <c r="G14" s="225"/>
      <c r="H14" s="225"/>
      <c r="I14" s="225"/>
      <c r="J14" s="225"/>
      <c r="K14" s="24"/>
      <c r="L14" s="24"/>
      <c r="M14" s="226" t="s">
        <v>276</v>
      </c>
      <c r="N14" s="226"/>
      <c r="O14" s="226"/>
      <c r="P14" s="227" t="s">
        <v>277</v>
      </c>
      <c r="Q14" s="227"/>
      <c r="R14" s="23"/>
      <c r="S14" s="223"/>
      <c r="T14" s="223"/>
      <c r="U14" s="22"/>
      <c r="V14" s="224" t="s">
        <v>276</v>
      </c>
      <c r="W14" s="224"/>
      <c r="X14" s="224"/>
      <c r="Y14" s="224" t="s">
        <v>277</v>
      </c>
      <c r="Z14" s="224"/>
      <c r="AA14" s="224"/>
      <c r="AB14" s="23"/>
      <c r="AC14" s="23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12"/>
      <c r="BG14" s="212"/>
      <c r="BH14" s="212"/>
      <c r="BI14" s="22"/>
      <c r="BJ14" s="212"/>
      <c r="BK14" s="212"/>
    </row>
    <row r="15" spans="1:63" ht="17.25" customHeight="1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4"/>
      <c r="L15" s="171">
        <v>0</v>
      </c>
      <c r="M15" s="171">
        <v>1</v>
      </c>
      <c r="N15" s="25"/>
      <c r="O15" s="45">
        <v>2</v>
      </c>
      <c r="P15" s="45">
        <v>0</v>
      </c>
      <c r="Q15" s="45">
        <v>2</v>
      </c>
      <c r="R15" s="45">
        <v>2</v>
      </c>
      <c r="S15" s="22"/>
      <c r="T15" s="22" t="s">
        <v>279</v>
      </c>
      <c r="U15" s="22"/>
      <c r="V15" s="45">
        <v>1</v>
      </c>
      <c r="W15" s="45">
        <v>2</v>
      </c>
      <c r="X15" s="22"/>
      <c r="Y15" s="45">
        <v>2</v>
      </c>
      <c r="Z15" s="45">
        <v>0</v>
      </c>
      <c r="AA15" s="45">
        <v>2</v>
      </c>
      <c r="AB15" s="45">
        <v>2</v>
      </c>
      <c r="AC15" s="23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12"/>
      <c r="BG15" s="212"/>
      <c r="BH15" s="212"/>
      <c r="BI15" s="22"/>
      <c r="BJ15" s="212"/>
      <c r="BK15" s="212"/>
    </row>
    <row r="16" spans="1:63" ht="16.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12"/>
      <c r="N16" s="212"/>
      <c r="O16" s="212"/>
      <c r="P16" s="212"/>
      <c r="Q16" s="22"/>
      <c r="R16" s="22"/>
      <c r="S16" s="22"/>
      <c r="T16" s="22"/>
      <c r="U16" s="212"/>
      <c r="V16" s="212"/>
      <c r="W16" s="212"/>
      <c r="X16" s="212"/>
      <c r="Y16" s="212"/>
      <c r="Z16" s="212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12"/>
      <c r="BG16" s="212"/>
      <c r="BH16" s="212"/>
      <c r="BI16" s="22"/>
      <c r="BJ16" s="212"/>
      <c r="BK16" s="212"/>
    </row>
    <row r="17" spans="1:63" ht="17.25" customHeight="1">
      <c r="A17" s="223" t="s">
        <v>281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"/>
      <c r="M17" s="224" t="s">
        <v>282</v>
      </c>
      <c r="N17" s="224"/>
      <c r="O17" s="224"/>
      <c r="P17" s="224"/>
      <c r="Q17" s="224"/>
      <c r="R17" s="224"/>
      <c r="S17" s="23"/>
      <c r="T17" s="23"/>
      <c r="U17" s="224" t="s">
        <v>282</v>
      </c>
      <c r="V17" s="224"/>
      <c r="W17" s="224"/>
      <c r="X17" s="224"/>
      <c r="Y17" s="224"/>
      <c r="Z17" s="224"/>
      <c r="AA17" s="23"/>
      <c r="AB17" s="23"/>
      <c r="AC17" s="23"/>
      <c r="AD17" s="23"/>
      <c r="AE17" s="23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12"/>
      <c r="BG17" s="212"/>
      <c r="BH17" s="212"/>
      <c r="BI17" s="22"/>
      <c r="BJ17" s="212"/>
      <c r="BK17" s="212"/>
    </row>
    <row r="18" spans="1:63" ht="16.5">
      <c r="A18" s="29">
        <v>2</v>
      </c>
      <c r="B18" s="29">
        <v>8</v>
      </c>
      <c r="C18" s="22"/>
      <c r="D18" s="29">
        <v>0</v>
      </c>
      <c r="E18" s="29">
        <v>5</v>
      </c>
      <c r="F18" s="22"/>
      <c r="G18" s="29">
        <v>2</v>
      </c>
      <c r="H18" s="29">
        <v>0</v>
      </c>
      <c r="I18" s="29">
        <v>2</v>
      </c>
      <c r="J18" s="29">
        <v>1</v>
      </c>
      <c r="K18" s="22"/>
      <c r="L18" s="22"/>
      <c r="M18" s="45" t="s">
        <v>425</v>
      </c>
      <c r="N18" s="34" t="s">
        <v>283</v>
      </c>
      <c r="O18" s="222" t="s">
        <v>284</v>
      </c>
      <c r="P18" s="222"/>
      <c r="Q18" s="222"/>
      <c r="R18" s="22"/>
      <c r="S18" s="22"/>
      <c r="T18" s="35"/>
      <c r="U18" s="45" t="s">
        <v>425</v>
      </c>
      <c r="V18" s="34" t="s">
        <v>272</v>
      </c>
      <c r="W18" s="222" t="s">
        <v>284</v>
      </c>
      <c r="X18" s="222"/>
      <c r="Y18" s="222"/>
      <c r="Z18" s="36"/>
      <c r="AA18" s="36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3"/>
      <c r="AN18" s="23"/>
      <c r="AO18" s="22"/>
      <c r="AP18" s="22"/>
      <c r="AQ18" s="22"/>
      <c r="AR18" s="22"/>
      <c r="AS18" s="22"/>
      <c r="AT18" s="22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12"/>
      <c r="BK18" s="212"/>
    </row>
    <row r="19" spans="1:63" ht="16.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9"/>
      <c r="N19" s="34" t="s">
        <v>283</v>
      </c>
      <c r="O19" s="222" t="s">
        <v>285</v>
      </c>
      <c r="P19" s="222"/>
      <c r="Q19" s="222"/>
      <c r="R19" s="222"/>
      <c r="S19" s="22"/>
      <c r="T19" s="35"/>
      <c r="U19" s="29"/>
      <c r="V19" s="34" t="s">
        <v>272</v>
      </c>
      <c r="W19" s="222" t="s">
        <v>285</v>
      </c>
      <c r="X19" s="222"/>
      <c r="Y19" s="222"/>
      <c r="Z19" s="222"/>
      <c r="AA19" s="36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3"/>
      <c r="AN19" s="23"/>
      <c r="AO19" s="22"/>
      <c r="AP19" s="22"/>
      <c r="AQ19" s="22"/>
      <c r="AR19" s="22"/>
      <c r="AS19" s="22"/>
      <c r="AT19" s="22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12"/>
      <c r="BK19" s="212"/>
    </row>
    <row r="20" spans="1:63" ht="16.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9"/>
      <c r="N20" s="34" t="s">
        <v>283</v>
      </c>
      <c r="O20" s="222" t="s">
        <v>286</v>
      </c>
      <c r="P20" s="222"/>
      <c r="Q20" s="222"/>
      <c r="R20" s="222"/>
      <c r="S20" s="22"/>
      <c r="T20" s="35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3"/>
      <c r="AN20" s="23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12"/>
      <c r="BK20" s="212"/>
    </row>
    <row r="21" spans="1:63" ht="5.2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</row>
    <row r="22" spans="1:63" ht="16.5">
      <c r="A22" s="223" t="s">
        <v>255</v>
      </c>
      <c r="B22" s="223"/>
      <c r="C22" s="22"/>
      <c r="D22" s="22"/>
      <c r="E22" s="22"/>
      <c r="F22" s="22"/>
      <c r="G22" s="22"/>
      <c r="H22" s="22"/>
      <c r="I22" s="22"/>
      <c r="J22" s="223" t="s">
        <v>287</v>
      </c>
      <c r="K22" s="223"/>
      <c r="L22" s="223"/>
      <c r="M22" s="22"/>
      <c r="N22" s="22"/>
      <c r="O22" s="22"/>
      <c r="P22" s="22"/>
      <c r="Q22" s="22"/>
      <c r="R22" s="22"/>
      <c r="S22" s="22"/>
      <c r="T22" s="22"/>
      <c r="U22" s="22"/>
      <c r="V22" s="224" t="s">
        <v>288</v>
      </c>
      <c r="W22" s="224"/>
      <c r="X22" s="224"/>
      <c r="Y22" s="224"/>
      <c r="Z22" s="224"/>
      <c r="AA22" s="224"/>
      <c r="AB22" s="38"/>
      <c r="AC22" s="23"/>
      <c r="AD22" s="212"/>
      <c r="AE22" s="212"/>
      <c r="AF22" s="23"/>
      <c r="AG22" s="22"/>
      <c r="AH22" s="22"/>
      <c r="AI22" s="22"/>
      <c r="AJ22" s="22"/>
    </row>
    <row r="23" spans="1:63" ht="16.5">
      <c r="A23" s="172">
        <v>5</v>
      </c>
      <c r="B23" s="45">
        <v>3</v>
      </c>
      <c r="C23" s="45">
        <v>8</v>
      </c>
      <c r="D23" s="173">
        <v>3</v>
      </c>
      <c r="E23" s="45">
        <v>1</v>
      </c>
      <c r="F23" s="45">
        <v>6</v>
      </c>
      <c r="G23" s="173">
        <v>9</v>
      </c>
      <c r="H23" s="45">
        <v>1</v>
      </c>
      <c r="I23" s="30"/>
      <c r="J23" s="45">
        <v>2</v>
      </c>
      <c r="K23" s="174">
        <v>1</v>
      </c>
      <c r="L23" s="174">
        <v>2</v>
      </c>
      <c r="M23" s="174">
        <v>1</v>
      </c>
      <c r="N23" s="174">
        <v>4</v>
      </c>
      <c r="O23" s="173">
        <v>9</v>
      </c>
      <c r="P23" s="45">
        <v>9</v>
      </c>
      <c r="Q23" s="45">
        <v>9</v>
      </c>
      <c r="R23" s="173">
        <v>4</v>
      </c>
      <c r="S23" s="45">
        <v>1</v>
      </c>
      <c r="T23" s="30"/>
      <c r="U23" s="30"/>
      <c r="V23" s="172">
        <v>6</v>
      </c>
      <c r="W23" s="45">
        <v>5</v>
      </c>
      <c r="X23" s="30" t="s">
        <v>289</v>
      </c>
      <c r="Y23" s="45">
        <v>1</v>
      </c>
      <c r="Z23" s="45">
        <v>1</v>
      </c>
      <c r="AA23" s="30" t="s">
        <v>289</v>
      </c>
      <c r="AB23" s="45">
        <v>0</v>
      </c>
      <c r="AC23" s="22"/>
      <c r="AD23" s="22"/>
      <c r="AE23" s="22"/>
      <c r="AF23" s="23"/>
      <c r="AG23" s="22"/>
      <c r="AH23" s="22"/>
      <c r="AI23" s="22"/>
      <c r="AJ23" s="22"/>
    </row>
    <row r="24" spans="1:63" ht="16.5" customHeight="1">
      <c r="A24" s="218" t="s">
        <v>290</v>
      </c>
      <c r="B24" s="218"/>
      <c r="C24" s="22"/>
      <c r="D24" s="22"/>
      <c r="E24" s="22"/>
      <c r="F24" s="22"/>
      <c r="G24" s="22"/>
      <c r="H24" s="22"/>
      <c r="I24" s="22"/>
      <c r="J24" s="212"/>
      <c r="K24" s="21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19"/>
      <c r="X24" s="212"/>
      <c r="Y24" s="219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</row>
    <row r="25" spans="1:63" ht="16.5" customHeight="1">
      <c r="A25" s="45">
        <v>0</v>
      </c>
      <c r="B25" s="45">
        <v>9</v>
      </c>
      <c r="C25" s="45">
        <v>7</v>
      </c>
      <c r="D25" s="45">
        <v>9</v>
      </c>
      <c r="E25" s="45">
        <v>0</v>
      </c>
      <c r="F25" s="45">
        <v>0</v>
      </c>
      <c r="G25" s="45" t="s">
        <v>426</v>
      </c>
      <c r="H25" s="45" t="s">
        <v>427</v>
      </c>
      <c r="I25" s="45" t="s">
        <v>428</v>
      </c>
      <c r="J25" s="45" t="s">
        <v>427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3</v>
      </c>
      <c r="Q25" s="45">
        <v>7</v>
      </c>
      <c r="R25" s="45">
        <v>3</v>
      </c>
      <c r="S25" s="45">
        <v>2</v>
      </c>
      <c r="T25" s="45">
        <v>0</v>
      </c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</row>
    <row r="26" spans="1:63" ht="16.5">
      <c r="A26" s="220" t="s">
        <v>423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"/>
      <c r="V26" s="22"/>
      <c r="W26" s="212"/>
      <c r="X26" s="212"/>
      <c r="Y26" s="21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</row>
    <row r="27" spans="1:63" ht="16.5">
      <c r="A27" s="175" t="s">
        <v>429</v>
      </c>
      <c r="B27" s="176" t="s">
        <v>427</v>
      </c>
      <c r="C27" s="176" t="s">
        <v>430</v>
      </c>
      <c r="D27" s="176" t="s">
        <v>431</v>
      </c>
      <c r="E27" s="176" t="s">
        <v>432</v>
      </c>
      <c r="F27" s="177" t="s">
        <v>433</v>
      </c>
      <c r="G27" s="176" t="s">
        <v>430</v>
      </c>
      <c r="H27" s="176" t="s">
        <v>434</v>
      </c>
      <c r="I27" s="178"/>
      <c r="J27" s="177" t="s">
        <v>435</v>
      </c>
      <c r="K27" s="177" t="s">
        <v>436</v>
      </c>
      <c r="L27" s="177" t="s">
        <v>437</v>
      </c>
      <c r="M27" s="176" t="s">
        <v>438</v>
      </c>
      <c r="N27" s="176" t="s">
        <v>439</v>
      </c>
      <c r="O27" s="176" t="s">
        <v>436</v>
      </c>
      <c r="P27" s="178" t="s">
        <v>271</v>
      </c>
      <c r="Q27" s="177" t="s">
        <v>440</v>
      </c>
      <c r="R27" s="177" t="s">
        <v>256</v>
      </c>
      <c r="S27" s="176" t="s">
        <v>441</v>
      </c>
      <c r="T27" s="178"/>
      <c r="U27" s="45" t="s">
        <v>256</v>
      </c>
      <c r="V27" s="172" t="s">
        <v>289</v>
      </c>
      <c r="W27" s="45" t="s">
        <v>438</v>
      </c>
      <c r="X27" s="45" t="s">
        <v>289</v>
      </c>
      <c r="Y27" s="29"/>
      <c r="Z27" s="29"/>
      <c r="AA27" s="40"/>
      <c r="AB27" s="29"/>
      <c r="AC27" s="44"/>
      <c r="AD27" s="22"/>
      <c r="AE27" s="22"/>
      <c r="AF27" s="22"/>
      <c r="AG27" s="22"/>
      <c r="AH27" s="22"/>
      <c r="AI27" s="22"/>
      <c r="AJ27" s="22"/>
    </row>
    <row r="28" spans="1:63" ht="16.5">
      <c r="A28" s="29"/>
      <c r="B28" s="29"/>
      <c r="C28" s="29"/>
      <c r="D28" s="29"/>
      <c r="E28" s="39"/>
      <c r="F28" s="29"/>
      <c r="G28" s="40"/>
      <c r="H28" s="29"/>
      <c r="I28" s="29"/>
      <c r="J28" s="40"/>
      <c r="K28" s="39"/>
      <c r="L28" s="39"/>
      <c r="M28" s="39"/>
      <c r="N28" s="29"/>
      <c r="O28" s="40"/>
      <c r="P28" s="39"/>
      <c r="Q28" s="29"/>
      <c r="R28" s="29"/>
      <c r="S28" s="40"/>
      <c r="T28" s="39"/>
      <c r="U28" s="29"/>
      <c r="V28" s="40"/>
      <c r="W28" s="39"/>
      <c r="X28" s="29"/>
      <c r="Y28" s="40"/>
      <c r="Z28" s="29"/>
      <c r="AA28" s="41"/>
      <c r="AB28" s="29"/>
      <c r="AC28" s="44"/>
      <c r="AD28" s="22"/>
      <c r="AE28" s="22"/>
      <c r="AF28" s="22"/>
      <c r="AG28" s="22"/>
      <c r="AH28" s="22"/>
      <c r="AI28" s="22"/>
      <c r="AJ28" s="22"/>
    </row>
    <row r="29" spans="1:63" ht="16.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2"/>
      <c r="AD29" s="22"/>
      <c r="AE29" s="22"/>
      <c r="AF29" s="22"/>
      <c r="AG29" s="22"/>
      <c r="AH29" s="22"/>
      <c r="AI29" s="22"/>
      <c r="AJ29" s="22"/>
    </row>
    <row r="30" spans="1:63" ht="16.5" customHeight="1">
      <c r="A30" s="221" t="s">
        <v>291</v>
      </c>
      <c r="B30" s="221"/>
      <c r="C30" s="221"/>
      <c r="D30" s="221"/>
      <c r="E30" s="221"/>
      <c r="F30" s="221"/>
      <c r="G30" s="221"/>
      <c r="H30" s="221"/>
      <c r="I30" s="221"/>
      <c r="J30" s="212"/>
      <c r="K30" s="21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12"/>
      <c r="X30" s="212"/>
      <c r="Y30" s="21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</row>
    <row r="31" spans="1:63" ht="16.5">
      <c r="A31" s="212" t="s">
        <v>292</v>
      </c>
      <c r="B31" s="217"/>
      <c r="C31" s="217"/>
      <c r="D31" s="217"/>
      <c r="E31" s="217"/>
      <c r="F31" s="43"/>
      <c r="G31" s="43"/>
      <c r="H31" s="43"/>
      <c r="I31" s="43"/>
      <c r="J31" s="217"/>
      <c r="K31" s="217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217"/>
      <c r="X31" s="217"/>
      <c r="Y31" s="217"/>
      <c r="Z31" s="43"/>
      <c r="AA31" s="43"/>
      <c r="AB31" s="43"/>
      <c r="AC31" s="22"/>
      <c r="AD31" s="22"/>
      <c r="AE31" s="22"/>
      <c r="AF31" s="22"/>
      <c r="AG31" s="22"/>
      <c r="AH31" s="22"/>
      <c r="AI31" s="22"/>
      <c r="AJ31" s="22"/>
    </row>
    <row r="32" spans="1:63" ht="16.5">
      <c r="A32" s="45" t="s">
        <v>433</v>
      </c>
      <c r="B32" s="174" t="s">
        <v>442</v>
      </c>
      <c r="C32" s="174" t="s">
        <v>432</v>
      </c>
      <c r="D32" s="173" t="s">
        <v>443</v>
      </c>
      <c r="E32" s="45" t="s">
        <v>431</v>
      </c>
      <c r="F32" s="173" t="s">
        <v>433</v>
      </c>
      <c r="G32" s="45" t="s">
        <v>442</v>
      </c>
      <c r="H32" s="45" t="s">
        <v>432</v>
      </c>
      <c r="I32" s="173" t="s">
        <v>444</v>
      </c>
      <c r="J32" s="45" t="s">
        <v>445</v>
      </c>
      <c r="K32" s="45" t="s">
        <v>427</v>
      </c>
      <c r="L32" s="45"/>
      <c r="M32" s="173">
        <v>3</v>
      </c>
      <c r="N32" s="45">
        <v>5</v>
      </c>
      <c r="O32" s="173">
        <v>4</v>
      </c>
      <c r="P32" s="45">
        <v>1</v>
      </c>
      <c r="Q32" s="173" t="s">
        <v>446</v>
      </c>
      <c r="R32" s="45">
        <v>2</v>
      </c>
      <c r="S32" s="173">
        <v>4</v>
      </c>
      <c r="T32" s="29"/>
      <c r="U32" s="29"/>
      <c r="V32" s="29"/>
      <c r="W32" s="29"/>
      <c r="X32" s="29"/>
      <c r="Y32" s="29"/>
      <c r="Z32" s="29"/>
      <c r="AA32" s="29"/>
      <c r="AB32" s="29"/>
      <c r="AC32" s="22"/>
      <c r="AD32" s="22"/>
      <c r="AE32" s="22"/>
      <c r="AF32" s="22"/>
      <c r="AG32" s="22"/>
      <c r="AH32" s="22"/>
      <c r="AI32" s="22"/>
      <c r="AJ32" s="22"/>
    </row>
    <row r="33" spans="1:36" ht="16.5" customHeight="1">
      <c r="A33" s="42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45"/>
      <c r="AC33" s="22"/>
      <c r="AD33" s="212"/>
      <c r="AE33" s="212"/>
      <c r="AF33" s="22"/>
      <c r="AG33" s="22"/>
      <c r="AH33" s="22"/>
      <c r="AI33" s="22"/>
      <c r="AJ33" s="22"/>
    </row>
    <row r="34" spans="1:36" ht="16.5">
      <c r="A34" s="216" t="s">
        <v>293</v>
      </c>
      <c r="B34" s="216"/>
      <c r="C34" s="216"/>
      <c r="D34" s="22"/>
      <c r="E34" s="22"/>
      <c r="F34" s="22"/>
      <c r="G34" s="216" t="s">
        <v>294</v>
      </c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2"/>
      <c r="S34" s="22"/>
      <c r="T34" s="22"/>
      <c r="U34" s="22"/>
      <c r="V34" s="22"/>
      <c r="W34" s="212"/>
      <c r="X34" s="212"/>
      <c r="Y34" s="21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</row>
    <row r="35" spans="1:36" ht="16.5">
      <c r="A35" s="45">
        <v>8</v>
      </c>
      <c r="B35" s="45">
        <v>5</v>
      </c>
      <c r="C35" s="45">
        <v>1</v>
      </c>
      <c r="D35" s="45">
        <v>0</v>
      </c>
      <c r="E35" s="45">
        <v>1</v>
      </c>
      <c r="F35" s="30"/>
      <c r="G35" s="45" t="s">
        <v>447</v>
      </c>
      <c r="H35" s="45" t="s">
        <v>430</v>
      </c>
      <c r="I35" s="45" t="s">
        <v>427</v>
      </c>
      <c r="J35" s="45" t="s">
        <v>431</v>
      </c>
      <c r="K35" s="45" t="s">
        <v>442</v>
      </c>
      <c r="L35" s="45" t="s">
        <v>434</v>
      </c>
      <c r="M35" s="45" t="s">
        <v>448</v>
      </c>
      <c r="N35" s="45" t="s">
        <v>427</v>
      </c>
      <c r="O35" s="45" t="s">
        <v>445</v>
      </c>
      <c r="P35" s="45" t="s">
        <v>427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39"/>
      <c r="AB35" s="29"/>
      <c r="AC35" s="44"/>
      <c r="AD35" s="22"/>
      <c r="AE35" s="22"/>
      <c r="AF35" s="22"/>
      <c r="AG35" s="22"/>
      <c r="AH35" s="22"/>
      <c r="AI35" s="22"/>
      <c r="AJ35" s="22"/>
    </row>
    <row r="36" spans="1:36" ht="16.5">
      <c r="A36" s="212" t="s">
        <v>295</v>
      </c>
      <c r="B36" s="212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 ht="16.5">
      <c r="A37" s="45">
        <v>0</v>
      </c>
      <c r="B37" s="45">
        <v>9</v>
      </c>
      <c r="C37" s="45">
        <v>1</v>
      </c>
      <c r="D37" s="45">
        <v>5</v>
      </c>
      <c r="E37" s="45">
        <v>7</v>
      </c>
      <c r="F37" s="45">
        <v>8</v>
      </c>
      <c r="G37" s="45">
        <v>8</v>
      </c>
      <c r="H37" s="45">
        <v>8</v>
      </c>
      <c r="I37" s="45">
        <v>0</v>
      </c>
      <c r="J37" s="45">
        <v>6</v>
      </c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</row>
    <row r="38" spans="1:36" ht="6.75" customHeight="1">
      <c r="A38" s="22"/>
      <c r="B38" s="22"/>
      <c r="C38" s="22"/>
      <c r="D38" s="22"/>
      <c r="E38" s="22"/>
      <c r="F38" s="22"/>
      <c r="G38" s="22"/>
      <c r="H38" s="22"/>
      <c r="I38" s="22"/>
      <c r="J38" s="212"/>
      <c r="K38" s="21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12"/>
      <c r="W38" s="212"/>
      <c r="X38" s="22"/>
      <c r="Y38" s="22"/>
      <c r="Z38" s="22"/>
      <c r="AA38" s="22"/>
      <c r="AB38" s="30"/>
      <c r="AC38" s="22"/>
      <c r="AD38" s="22"/>
      <c r="AE38" s="22"/>
      <c r="AF38" s="22"/>
      <c r="AG38" s="22"/>
      <c r="AH38" s="22"/>
      <c r="AI38" s="22"/>
      <c r="AJ38" s="22"/>
    </row>
    <row r="39" spans="1:36" ht="16.5">
      <c r="A39" s="216" t="s">
        <v>296</v>
      </c>
      <c r="B39" s="216"/>
      <c r="C39" s="216"/>
      <c r="D39" s="216"/>
      <c r="E39" s="216"/>
      <c r="F39" s="216"/>
      <c r="G39" s="216"/>
      <c r="H39" s="22"/>
      <c r="I39" s="22"/>
      <c r="J39" s="212"/>
      <c r="K39" s="21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12"/>
      <c r="W39" s="21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</row>
    <row r="40" spans="1:36" ht="16.5">
      <c r="A40" s="172" t="s">
        <v>449</v>
      </c>
      <c r="B40" s="45" t="s">
        <v>256</v>
      </c>
      <c r="C40" s="173" t="s">
        <v>450</v>
      </c>
      <c r="D40" s="172" t="s">
        <v>256</v>
      </c>
      <c r="E40" s="45" t="s">
        <v>289</v>
      </c>
      <c r="F40" s="173" t="s">
        <v>451</v>
      </c>
      <c r="G40" s="172" t="s">
        <v>452</v>
      </c>
      <c r="H40" s="172" t="s">
        <v>453</v>
      </c>
      <c r="I40" s="45" t="s">
        <v>450</v>
      </c>
      <c r="J40" s="173" t="s">
        <v>454</v>
      </c>
      <c r="K40" s="172" t="s">
        <v>436</v>
      </c>
      <c r="L40" s="45" t="s">
        <v>271</v>
      </c>
      <c r="M40" s="173" t="s">
        <v>256</v>
      </c>
      <c r="N40" s="172" t="s">
        <v>455</v>
      </c>
      <c r="O40" s="172" t="s">
        <v>456</v>
      </c>
      <c r="P40" s="45" t="s">
        <v>457</v>
      </c>
      <c r="Q40" s="173" t="s">
        <v>458</v>
      </c>
      <c r="R40" s="172" t="s">
        <v>459</v>
      </c>
      <c r="S40" s="45" t="s">
        <v>460</v>
      </c>
      <c r="T40" s="173" t="s">
        <v>461</v>
      </c>
      <c r="U40" s="172" t="s">
        <v>462</v>
      </c>
      <c r="V40" s="45" t="s">
        <v>463</v>
      </c>
      <c r="W40" s="173" t="s">
        <v>289</v>
      </c>
      <c r="X40" s="172" t="s">
        <v>438</v>
      </c>
      <c r="Y40" s="45" t="s">
        <v>464</v>
      </c>
      <c r="Z40" s="40"/>
      <c r="AA40" s="39"/>
      <c r="AB40" s="29"/>
      <c r="AC40" s="22"/>
      <c r="AD40" s="22"/>
      <c r="AE40" s="22"/>
      <c r="AF40" s="22"/>
      <c r="AG40" s="22"/>
      <c r="AH40" s="22"/>
      <c r="AI40" s="22"/>
      <c r="AJ40" s="22"/>
    </row>
    <row r="41" spans="1:36" ht="8.25" customHeight="1">
      <c r="A41" s="22"/>
      <c r="B41" s="22"/>
      <c r="C41" s="22"/>
      <c r="D41" s="22"/>
      <c r="E41" s="22"/>
      <c r="F41" s="22"/>
      <c r="G41" s="22"/>
      <c r="H41" s="22"/>
      <c r="I41" s="22"/>
      <c r="J41" s="212"/>
      <c r="K41" s="21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12"/>
      <c r="W41" s="21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</row>
    <row r="42" spans="1:36" ht="12.75" customHeight="1">
      <c r="A42" s="213" t="s">
        <v>466</v>
      </c>
      <c r="B42" s="213"/>
      <c r="C42" s="213"/>
      <c r="D42" s="213"/>
      <c r="E42" s="213"/>
      <c r="F42" s="213"/>
      <c r="G42" s="213"/>
      <c r="H42" s="213"/>
      <c r="I42" s="213"/>
      <c r="J42" s="213"/>
      <c r="K42" s="213" t="s">
        <v>465</v>
      </c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46"/>
      <c r="AD42" s="46"/>
      <c r="AE42" s="46"/>
      <c r="AF42" s="46"/>
      <c r="AG42" s="46"/>
      <c r="AH42" s="46"/>
      <c r="AI42" s="46"/>
      <c r="AJ42" s="46"/>
    </row>
    <row r="43" spans="1:36" ht="12.75" customHeight="1">
      <c r="A43" s="213"/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46"/>
      <c r="AD43" s="46"/>
      <c r="AE43" s="46"/>
      <c r="AF43" s="46"/>
      <c r="AG43" s="46"/>
      <c r="AH43" s="46"/>
      <c r="AI43" s="46"/>
      <c r="AJ43" s="46"/>
    </row>
    <row r="44" spans="1:36" ht="12.75" customHeight="1">
      <c r="A44" s="213"/>
      <c r="B44" s="213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46"/>
      <c r="AD44" s="46"/>
      <c r="AE44" s="46"/>
      <c r="AF44" s="46"/>
      <c r="AG44" s="46"/>
      <c r="AH44" s="46"/>
      <c r="AI44" s="46"/>
      <c r="AJ44" s="46"/>
    </row>
    <row r="45" spans="1:36" ht="13.5" customHeight="1">
      <c r="A45" s="213"/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46"/>
      <c r="AD45" s="46"/>
      <c r="AE45" s="46"/>
      <c r="AF45" s="46"/>
      <c r="AG45" s="46"/>
      <c r="AH45" s="46"/>
      <c r="AI45" s="46"/>
      <c r="AJ45" s="46"/>
    </row>
    <row r="46" spans="1:36" ht="13.5" customHeight="1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46"/>
      <c r="AD46" s="46"/>
      <c r="AE46" s="46"/>
      <c r="AF46" s="46"/>
      <c r="AG46" s="46"/>
      <c r="AH46" s="46"/>
      <c r="AI46" s="46"/>
      <c r="AJ46" s="46"/>
    </row>
    <row r="47" spans="1:36" ht="13.5" customHeight="1">
      <c r="A47" s="213"/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46"/>
      <c r="AD47" s="46"/>
      <c r="AE47" s="46"/>
      <c r="AF47" s="46"/>
      <c r="AG47" s="46"/>
      <c r="AH47" s="46"/>
      <c r="AI47" s="46"/>
      <c r="AJ47" s="46"/>
    </row>
    <row r="48" spans="1:36" ht="12" customHeight="1">
      <c r="A48" s="214" t="s">
        <v>362</v>
      </c>
      <c r="B48" s="214"/>
      <c r="C48" s="214"/>
      <c r="D48" s="214"/>
      <c r="E48" s="47"/>
      <c r="F48" s="47"/>
      <c r="G48" s="47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</row>
    <row r="49" spans="1:9" ht="9.75" customHeight="1">
      <c r="A49" s="215" t="s">
        <v>297</v>
      </c>
      <c r="B49" s="215"/>
      <c r="C49" s="215"/>
      <c r="D49" s="215"/>
      <c r="E49" s="215"/>
      <c r="F49" s="215"/>
      <c r="G49" s="215"/>
      <c r="H49" s="48" t="s">
        <v>298</v>
      </c>
      <c r="I49" s="14" t="s">
        <v>289</v>
      </c>
    </row>
  </sheetData>
  <mergeCells count="127">
    <mergeCell ref="Q1:AB1"/>
    <mergeCell ref="K2:W2"/>
    <mergeCell ref="A3:AB3"/>
    <mergeCell ref="M4:N4"/>
    <mergeCell ref="O4:P4"/>
    <mergeCell ref="T4:U4"/>
    <mergeCell ref="W4:Z4"/>
    <mergeCell ref="BJ6:BK6"/>
    <mergeCell ref="D7:Z7"/>
    <mergeCell ref="AV7:AW7"/>
    <mergeCell ref="AX7:AY7"/>
    <mergeCell ref="AZ7:BD7"/>
    <mergeCell ref="BE7:BF7"/>
    <mergeCell ref="BG7:BH7"/>
    <mergeCell ref="BJ7:BK7"/>
    <mergeCell ref="AN4:AT4"/>
    <mergeCell ref="A5:AB5"/>
    <mergeCell ref="C6:Z6"/>
    <mergeCell ref="AZ6:BD6"/>
    <mergeCell ref="BE6:BF6"/>
    <mergeCell ref="BG6:BH6"/>
    <mergeCell ref="BF12:BH12"/>
    <mergeCell ref="BJ12:BK12"/>
    <mergeCell ref="G9:K9"/>
    <mergeCell ref="N9:Q9"/>
    <mergeCell ref="U9:Y9"/>
    <mergeCell ref="BG9:BH9"/>
    <mergeCell ref="BJ9:BK9"/>
    <mergeCell ref="M10:N10"/>
    <mergeCell ref="O10:P10"/>
    <mergeCell ref="U10:W10"/>
    <mergeCell ref="X10:Z10"/>
    <mergeCell ref="BG10:BH10"/>
    <mergeCell ref="BJ10:BK10"/>
    <mergeCell ref="L11:N11"/>
    <mergeCell ref="P11:Q11"/>
    <mergeCell ref="V11:X11"/>
    <mergeCell ref="Y11:AA11"/>
    <mergeCell ref="AO11:AY11"/>
    <mergeCell ref="AZ11:BE11"/>
    <mergeCell ref="BF11:BH11"/>
    <mergeCell ref="BJ11:BK11"/>
    <mergeCell ref="AT13:AX13"/>
    <mergeCell ref="AY13:AZ13"/>
    <mergeCell ref="BA13:BB13"/>
    <mergeCell ref="BC13:BE13"/>
    <mergeCell ref="A12:G12"/>
    <mergeCell ref="AO12:AR12"/>
    <mergeCell ref="AS12:AX12"/>
    <mergeCell ref="AY12:AZ12"/>
    <mergeCell ref="BA12:BB12"/>
    <mergeCell ref="BC12:BE12"/>
    <mergeCell ref="BF13:BH13"/>
    <mergeCell ref="BJ13:BK13"/>
    <mergeCell ref="A14:J15"/>
    <mergeCell ref="M14:O14"/>
    <mergeCell ref="P14:Q14"/>
    <mergeCell ref="S14:T14"/>
    <mergeCell ref="V14:X14"/>
    <mergeCell ref="Y14:AA14"/>
    <mergeCell ref="AP14:BA14"/>
    <mergeCell ref="BB14:BE14"/>
    <mergeCell ref="BF14:BH14"/>
    <mergeCell ref="BJ14:BK14"/>
    <mergeCell ref="AP15:AQ15"/>
    <mergeCell ref="AR15:AV15"/>
    <mergeCell ref="AW15:BA15"/>
    <mergeCell ref="BB15:BC15"/>
    <mergeCell ref="BD15:BE15"/>
    <mergeCell ref="BF15:BH15"/>
    <mergeCell ref="BJ15:BK15"/>
    <mergeCell ref="O13:P13"/>
    <mergeCell ref="U13:W13"/>
    <mergeCell ref="X13:Z13"/>
    <mergeCell ref="AO13:AP13"/>
    <mergeCell ref="AQ13:AS13"/>
    <mergeCell ref="A17:K17"/>
    <mergeCell ref="M17:R17"/>
    <mergeCell ref="U17:Z17"/>
    <mergeCell ref="BF17:BH17"/>
    <mergeCell ref="BJ17:BK17"/>
    <mergeCell ref="O18:Q18"/>
    <mergeCell ref="W18:Y18"/>
    <mergeCell ref="BJ18:BK18"/>
    <mergeCell ref="M16:N16"/>
    <mergeCell ref="O16:P16"/>
    <mergeCell ref="U16:W16"/>
    <mergeCell ref="X16:Z16"/>
    <mergeCell ref="BF16:BH16"/>
    <mergeCell ref="BJ16:BK16"/>
    <mergeCell ref="O19:R19"/>
    <mergeCell ref="W19:Z19"/>
    <mergeCell ref="BJ19:BK19"/>
    <mergeCell ref="O20:R20"/>
    <mergeCell ref="BJ20:BK20"/>
    <mergeCell ref="A22:B22"/>
    <mergeCell ref="J22:L22"/>
    <mergeCell ref="V22:AA22"/>
    <mergeCell ref="AD22:AE22"/>
    <mergeCell ref="A31:E31"/>
    <mergeCell ref="J31:K31"/>
    <mergeCell ref="W31:Y31"/>
    <mergeCell ref="AD33:AE33"/>
    <mergeCell ref="A34:C34"/>
    <mergeCell ref="G34:Q34"/>
    <mergeCell ref="W34:Y34"/>
    <mergeCell ref="A24:B24"/>
    <mergeCell ref="J24:K24"/>
    <mergeCell ref="W24:Y24"/>
    <mergeCell ref="A26:T26"/>
    <mergeCell ref="W26:Y26"/>
    <mergeCell ref="A30:I30"/>
    <mergeCell ref="J30:K30"/>
    <mergeCell ref="W30:Y30"/>
    <mergeCell ref="J41:K41"/>
    <mergeCell ref="V41:W41"/>
    <mergeCell ref="A42:J47"/>
    <mergeCell ref="K42:AB47"/>
    <mergeCell ref="A48:D48"/>
    <mergeCell ref="A49:G49"/>
    <mergeCell ref="A36:I36"/>
    <mergeCell ref="J36:O36"/>
    <mergeCell ref="J38:K38"/>
    <mergeCell ref="V38:W38"/>
    <mergeCell ref="A39:G39"/>
    <mergeCell ref="J39:K39"/>
    <mergeCell ref="V39:W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Y77"/>
  <sheetViews>
    <sheetView showZeros="0" zoomScale="80" zoomScaleNormal="80" workbookViewId="0">
      <pane xSplit="1" ySplit="10" topLeftCell="D61" activePane="bottomRight" state="frozen"/>
      <selection pane="topRight" activeCell="B1" sqref="B1"/>
      <selection pane="bottomLeft" activeCell="A10" sqref="A10"/>
      <selection pane="bottomRight" activeCell="H22" sqref="H22"/>
    </sheetView>
  </sheetViews>
  <sheetFormatPr defaultColWidth="9.140625" defaultRowHeight="12.75"/>
  <cols>
    <col min="1" max="1" width="6.5703125" customWidth="1"/>
    <col min="2" max="2" width="14.5703125" style="8" customWidth="1"/>
    <col min="3" max="3" width="72.140625" customWidth="1"/>
    <col min="4" max="4" width="84.42578125" customWidth="1"/>
    <col min="5" max="5" width="15.140625" bestFit="1" customWidth="1"/>
    <col min="6" max="6" width="14" customWidth="1"/>
    <col min="7" max="7" width="16.85546875" customWidth="1"/>
    <col min="8" max="8" width="15.85546875" customWidth="1"/>
    <col min="9" max="9" width="11.42578125" customWidth="1"/>
    <col min="10" max="10" width="11.5703125" customWidth="1"/>
  </cols>
  <sheetData>
    <row r="1" spans="1:25" ht="15.75">
      <c r="A1" s="237" t="s">
        <v>254</v>
      </c>
      <c r="B1" s="237"/>
      <c r="C1" s="15"/>
      <c r="D1" s="12"/>
    </row>
    <row r="2" spans="1:25" ht="15.75">
      <c r="A2" s="16" t="s">
        <v>255</v>
      </c>
      <c r="B2" s="239"/>
      <c r="C2" s="240"/>
      <c r="D2" s="238"/>
      <c r="E2" s="238"/>
    </row>
    <row r="3" spans="1:25" ht="15.75">
      <c r="C3" s="49"/>
      <c r="D3" s="49"/>
    </row>
    <row r="4" spans="1:25" ht="18.75">
      <c r="A4" s="50"/>
      <c r="B4" s="165"/>
      <c r="C4" s="244" t="s">
        <v>3</v>
      </c>
      <c r="D4" s="102" t="s">
        <v>301</v>
      </c>
      <c r="E4" s="50"/>
      <c r="F4" s="50"/>
      <c r="G4" s="50"/>
      <c r="H4" s="50"/>
      <c r="I4" s="50"/>
      <c r="J4" s="50"/>
    </row>
    <row r="5" spans="1:25" ht="18.75">
      <c r="A5" s="50"/>
      <c r="B5" s="165"/>
      <c r="C5" s="244"/>
      <c r="D5" s="102" t="s">
        <v>330</v>
      </c>
      <c r="E5" s="50"/>
      <c r="F5" s="50"/>
      <c r="G5" s="50"/>
      <c r="H5" s="50"/>
      <c r="I5" s="50"/>
      <c r="J5" s="50"/>
    </row>
    <row r="6" spans="1:25" ht="15.75" customHeight="1">
      <c r="A6" s="50"/>
      <c r="B6" s="104"/>
      <c r="C6" s="103" t="s">
        <v>2</v>
      </c>
      <c r="D6" s="53"/>
      <c r="E6" s="50"/>
      <c r="F6" s="50"/>
      <c r="G6" s="50"/>
      <c r="H6" s="50"/>
      <c r="I6" s="50"/>
      <c r="J6" s="50"/>
    </row>
    <row r="7" spans="1:25" ht="35.1" customHeight="1">
      <c r="A7" s="252" t="s">
        <v>399</v>
      </c>
      <c r="B7" s="253" t="s">
        <v>89</v>
      </c>
      <c r="C7" s="245" t="s">
        <v>88</v>
      </c>
      <c r="D7" s="246" t="s">
        <v>302</v>
      </c>
      <c r="E7" s="249" t="s">
        <v>21</v>
      </c>
      <c r="F7" s="249" t="s">
        <v>50</v>
      </c>
      <c r="G7" s="235" t="s">
        <v>40</v>
      </c>
      <c r="H7" s="235"/>
      <c r="I7" s="235"/>
      <c r="J7" s="236"/>
    </row>
    <row r="8" spans="1:25" ht="35.1" customHeight="1">
      <c r="A8" s="252"/>
      <c r="B8" s="253"/>
      <c r="C8" s="245"/>
      <c r="D8" s="247"/>
      <c r="E8" s="250"/>
      <c r="F8" s="250"/>
      <c r="G8" s="243" t="s">
        <v>4</v>
      </c>
      <c r="H8" s="242" t="s">
        <v>15</v>
      </c>
      <c r="I8" s="242"/>
      <c r="J8" s="241" t="s">
        <v>16</v>
      </c>
    </row>
    <row r="9" spans="1:25" ht="35.1" customHeight="1">
      <c r="A9" s="252"/>
      <c r="B9" s="253"/>
      <c r="C9" s="245"/>
      <c r="D9" s="248"/>
      <c r="E9" s="251"/>
      <c r="F9" s="251"/>
      <c r="G9" s="243"/>
      <c r="H9" s="107" t="s">
        <v>38</v>
      </c>
      <c r="I9" s="108" t="s">
        <v>411</v>
      </c>
      <c r="J9" s="241"/>
    </row>
    <row r="10" spans="1:25" ht="18" customHeight="1">
      <c r="A10" s="166" t="s">
        <v>256</v>
      </c>
      <c r="B10" s="167" t="s">
        <v>338</v>
      </c>
      <c r="C10" s="164" t="s">
        <v>339</v>
      </c>
      <c r="D10" s="105" t="s">
        <v>340</v>
      </c>
      <c r="E10" s="156" t="s">
        <v>341</v>
      </c>
      <c r="F10" s="109" t="s">
        <v>342</v>
      </c>
      <c r="G10" s="110" t="s">
        <v>343</v>
      </c>
      <c r="H10" s="111" t="s">
        <v>344</v>
      </c>
      <c r="I10" s="111" t="s">
        <v>345</v>
      </c>
      <c r="J10" s="112" t="s">
        <v>347</v>
      </c>
    </row>
    <row r="11" spans="1:25" ht="18.75">
      <c r="A11" s="113">
        <v>1</v>
      </c>
      <c r="B11" s="114" t="s">
        <v>5</v>
      </c>
      <c r="C11" s="114" t="s">
        <v>194</v>
      </c>
      <c r="D11" s="157" t="s">
        <v>146</v>
      </c>
      <c r="E11" s="116">
        <v>3260386</v>
      </c>
      <c r="F11" s="117">
        <v>0</v>
      </c>
      <c r="G11" s="118">
        <v>3260386</v>
      </c>
      <c r="H11" s="119"/>
      <c r="I11" s="119"/>
      <c r="J11" s="120"/>
    </row>
    <row r="12" spans="1:25" ht="18.75">
      <c r="A12" s="113">
        <v>2</v>
      </c>
      <c r="B12" s="114" t="s">
        <v>52</v>
      </c>
      <c r="C12" s="114" t="s">
        <v>305</v>
      </c>
      <c r="D12" s="115" t="s">
        <v>19</v>
      </c>
      <c r="E12" s="180">
        <v>4540748</v>
      </c>
      <c r="F12" s="180"/>
      <c r="G12" s="180">
        <v>4540748</v>
      </c>
      <c r="H12" s="122"/>
      <c r="I12" s="121"/>
      <c r="J12" s="123"/>
      <c r="K12" s="7"/>
    </row>
    <row r="13" spans="1:25" ht="37.5">
      <c r="A13" s="113">
        <v>3</v>
      </c>
      <c r="B13" s="124" t="s">
        <v>51</v>
      </c>
      <c r="C13" s="125" t="s">
        <v>141</v>
      </c>
      <c r="D13" s="126" t="s">
        <v>360</v>
      </c>
      <c r="E13" s="180">
        <v>0</v>
      </c>
      <c r="F13" s="180"/>
      <c r="G13" s="180"/>
      <c r="H13" s="122"/>
      <c r="I13" s="121"/>
      <c r="J13" s="123"/>
    </row>
    <row r="14" spans="1:25" ht="37.5">
      <c r="A14" s="113">
        <v>4</v>
      </c>
      <c r="B14" s="124" t="s">
        <v>53</v>
      </c>
      <c r="C14" s="125" t="s">
        <v>142</v>
      </c>
      <c r="D14" s="126" t="s">
        <v>32</v>
      </c>
      <c r="E14" s="180">
        <v>0</v>
      </c>
      <c r="F14" s="180"/>
      <c r="G14" s="180"/>
      <c r="H14" s="122"/>
      <c r="I14" s="122"/>
      <c r="J14" s="123"/>
      <c r="L14" s="5"/>
    </row>
    <row r="15" spans="1:25" ht="18.75">
      <c r="A15" s="113">
        <v>5</v>
      </c>
      <c r="B15" s="124" t="s">
        <v>54</v>
      </c>
      <c r="C15" s="125" t="s">
        <v>58</v>
      </c>
      <c r="D15" s="126" t="s">
        <v>18</v>
      </c>
      <c r="E15" s="180">
        <v>4540748</v>
      </c>
      <c r="F15" s="180"/>
      <c r="G15" s="180">
        <v>4540748</v>
      </c>
      <c r="H15" s="122"/>
      <c r="I15" s="122"/>
      <c r="J15" s="123"/>
    </row>
    <row r="16" spans="1:25" ht="18.75">
      <c r="A16" s="113">
        <v>6</v>
      </c>
      <c r="B16" s="124" t="s">
        <v>190</v>
      </c>
      <c r="C16" s="125" t="s">
        <v>59</v>
      </c>
      <c r="D16" s="126" t="s">
        <v>33</v>
      </c>
      <c r="E16" s="180"/>
      <c r="F16" s="180"/>
      <c r="G16" s="180"/>
      <c r="H16" s="122"/>
      <c r="I16" s="122"/>
      <c r="J16" s="123"/>
      <c r="S16" s="7"/>
      <c r="T16" s="7"/>
      <c r="U16" s="7"/>
      <c r="V16" s="7"/>
      <c r="W16" s="7"/>
      <c r="X16" s="7"/>
      <c r="Y16" s="7"/>
    </row>
    <row r="17" spans="1:14" ht="18.75">
      <c r="A17" s="113">
        <v>7</v>
      </c>
      <c r="B17" s="127" t="s">
        <v>55</v>
      </c>
      <c r="C17" s="128" t="s">
        <v>164</v>
      </c>
      <c r="D17" s="115" t="s">
        <v>364</v>
      </c>
      <c r="E17" s="180">
        <v>1968194</v>
      </c>
      <c r="F17" s="180"/>
      <c r="G17" s="180">
        <v>1968194</v>
      </c>
      <c r="H17" s="180">
        <v>1968194</v>
      </c>
      <c r="I17" s="121"/>
      <c r="J17" s="129">
        <f>SUM(J18,J23,J26)</f>
        <v>0</v>
      </c>
    </row>
    <row r="18" spans="1:14" ht="18.75">
      <c r="A18" s="113">
        <v>8</v>
      </c>
      <c r="B18" s="128" t="s">
        <v>385</v>
      </c>
      <c r="C18" s="128" t="s">
        <v>167</v>
      </c>
      <c r="D18" s="115" t="s">
        <v>365</v>
      </c>
      <c r="E18" s="180">
        <v>1968194</v>
      </c>
      <c r="F18" s="180"/>
      <c r="G18" s="180">
        <v>1968194</v>
      </c>
      <c r="H18" s="180">
        <v>1968194</v>
      </c>
      <c r="I18" s="121"/>
      <c r="J18" s="129">
        <f>SUM(J19,J20,J21,J22)</f>
        <v>0</v>
      </c>
    </row>
    <row r="19" spans="1:14" ht="18.75">
      <c r="A19" s="113">
        <v>9</v>
      </c>
      <c r="B19" s="125" t="s">
        <v>401</v>
      </c>
      <c r="C19" s="125" t="s">
        <v>388</v>
      </c>
      <c r="D19" s="126" t="s">
        <v>381</v>
      </c>
      <c r="E19" s="180">
        <v>14023420</v>
      </c>
      <c r="F19" s="180"/>
      <c r="G19" s="180">
        <v>14023420</v>
      </c>
      <c r="H19" s="180">
        <v>14023420</v>
      </c>
      <c r="I19" s="121"/>
      <c r="J19" s="129"/>
    </row>
    <row r="20" spans="1:14" ht="18.75">
      <c r="A20" s="113">
        <v>10</v>
      </c>
      <c r="B20" s="125" t="s">
        <v>386</v>
      </c>
      <c r="C20" s="125" t="s">
        <v>41</v>
      </c>
      <c r="D20" s="126" t="s">
        <v>26</v>
      </c>
      <c r="E20" s="179">
        <v>-8198644</v>
      </c>
      <c r="F20" s="180"/>
      <c r="G20" s="180">
        <v>-8198644</v>
      </c>
      <c r="H20" s="180">
        <v>-8198644</v>
      </c>
      <c r="I20" s="121"/>
      <c r="J20" s="131"/>
      <c r="K20" s="9"/>
      <c r="L20" s="7"/>
      <c r="M20" s="7"/>
      <c r="N20" s="7"/>
    </row>
    <row r="21" spans="1:14" ht="18.75">
      <c r="A21" s="113">
        <v>11</v>
      </c>
      <c r="B21" s="125" t="s">
        <v>387</v>
      </c>
      <c r="C21" s="125" t="s">
        <v>389</v>
      </c>
      <c r="D21" s="126" t="s">
        <v>390</v>
      </c>
      <c r="E21" s="180">
        <v>-3856582</v>
      </c>
      <c r="F21" s="180"/>
      <c r="G21" s="180">
        <v>-3856582</v>
      </c>
      <c r="H21" s="180">
        <v>-3856582</v>
      </c>
      <c r="I21" s="121"/>
      <c r="J21" s="129"/>
    </row>
    <row r="22" spans="1:14" ht="18.75">
      <c r="A22" s="113">
        <v>12</v>
      </c>
      <c r="B22" s="121" t="s">
        <v>402</v>
      </c>
      <c r="C22" s="132" t="s">
        <v>184</v>
      </c>
      <c r="D22" s="126" t="s">
        <v>400</v>
      </c>
      <c r="E22" s="181"/>
      <c r="F22" s="180"/>
      <c r="G22" s="180">
        <f>E22-F22</f>
        <v>0</v>
      </c>
      <c r="H22" s="180"/>
      <c r="I22" s="122"/>
      <c r="J22" s="134"/>
      <c r="K22" s="10"/>
    </row>
    <row r="23" spans="1:14" ht="18.75">
      <c r="A23" s="113">
        <v>13</v>
      </c>
      <c r="B23" s="135" t="s">
        <v>403</v>
      </c>
      <c r="C23" s="135" t="s">
        <v>160</v>
      </c>
      <c r="D23" s="115" t="s">
        <v>380</v>
      </c>
      <c r="E23" s="180">
        <f>SUM(E24,E25)</f>
        <v>0</v>
      </c>
      <c r="F23" s="180">
        <f t="shared" ref="F23:J23" si="0">SUM(F24,F25)</f>
        <v>0</v>
      </c>
      <c r="G23" s="180">
        <f t="shared" si="0"/>
        <v>0</v>
      </c>
      <c r="H23" s="180"/>
      <c r="I23" s="121"/>
      <c r="J23" s="129">
        <f t="shared" si="0"/>
        <v>0</v>
      </c>
    </row>
    <row r="24" spans="1:14" ht="18.75">
      <c r="A24" s="113">
        <v>14</v>
      </c>
      <c r="B24" s="121" t="s">
        <v>404</v>
      </c>
      <c r="C24" s="132" t="s">
        <v>23</v>
      </c>
      <c r="D24" s="126" t="s">
        <v>381</v>
      </c>
      <c r="E24" s="182"/>
      <c r="F24" s="183"/>
      <c r="G24" s="180">
        <f t="shared" ref="G24:G26" si="1">E24-F24</f>
        <v>0</v>
      </c>
      <c r="H24" s="180"/>
      <c r="I24" s="132"/>
      <c r="J24" s="136"/>
    </row>
    <row r="25" spans="1:14" ht="18.75">
      <c r="A25" s="113">
        <v>15</v>
      </c>
      <c r="B25" s="121" t="s">
        <v>405</v>
      </c>
      <c r="C25" s="132" t="s">
        <v>161</v>
      </c>
      <c r="D25" s="126" t="s">
        <v>390</v>
      </c>
      <c r="E25" s="182"/>
      <c r="F25" s="182"/>
      <c r="G25" s="180">
        <f t="shared" si="1"/>
        <v>0</v>
      </c>
      <c r="H25" s="180"/>
      <c r="I25" s="132"/>
      <c r="J25" s="136"/>
    </row>
    <row r="26" spans="1:14" ht="23.25" customHeight="1">
      <c r="A26" s="113">
        <v>16</v>
      </c>
      <c r="B26" s="135" t="s">
        <v>406</v>
      </c>
      <c r="C26" s="135" t="s">
        <v>170</v>
      </c>
      <c r="D26" s="137" t="s">
        <v>163</v>
      </c>
      <c r="E26" s="182"/>
      <c r="F26" s="182"/>
      <c r="G26" s="180">
        <f t="shared" si="1"/>
        <v>0</v>
      </c>
      <c r="H26" s="180"/>
      <c r="I26" s="122"/>
      <c r="J26" s="136"/>
    </row>
    <row r="27" spans="1:14" ht="18.75">
      <c r="A27" s="113">
        <v>17</v>
      </c>
      <c r="B27" s="114" t="s">
        <v>56</v>
      </c>
      <c r="C27" s="128" t="s">
        <v>165</v>
      </c>
      <c r="D27" s="137" t="s">
        <v>168</v>
      </c>
      <c r="E27" s="180">
        <v>116020</v>
      </c>
      <c r="F27" s="180"/>
      <c r="G27" s="180">
        <v>116020</v>
      </c>
      <c r="H27" s="180">
        <v>116020</v>
      </c>
      <c r="I27" s="122"/>
      <c r="J27" s="129"/>
    </row>
    <row r="28" spans="1:14" s="7" customFormat="1" ht="18.75">
      <c r="A28" s="113">
        <v>18</v>
      </c>
      <c r="B28" s="128" t="s">
        <v>57</v>
      </c>
      <c r="C28" s="135" t="s">
        <v>231</v>
      </c>
      <c r="D28" s="137" t="s">
        <v>222</v>
      </c>
      <c r="E28" s="180"/>
      <c r="F28" s="180"/>
      <c r="G28" s="180"/>
      <c r="H28" s="122"/>
      <c r="I28" s="122"/>
      <c r="J28" s="123"/>
    </row>
    <row r="29" spans="1:14" ht="18.75">
      <c r="A29" s="113">
        <v>19</v>
      </c>
      <c r="B29" s="114" t="s">
        <v>169</v>
      </c>
      <c r="C29" s="135" t="s">
        <v>61</v>
      </c>
      <c r="D29" s="115" t="s">
        <v>368</v>
      </c>
      <c r="E29" s="180">
        <v>789270</v>
      </c>
      <c r="F29" s="180">
        <v>96179</v>
      </c>
      <c r="G29" s="180">
        <v>693091</v>
      </c>
      <c r="H29" s="122"/>
      <c r="I29" s="122"/>
      <c r="J29" s="123"/>
    </row>
    <row r="30" spans="1:14" ht="18.75">
      <c r="A30" s="113">
        <v>20</v>
      </c>
      <c r="B30" s="114" t="s">
        <v>60</v>
      </c>
      <c r="C30" s="114" t="s">
        <v>62</v>
      </c>
      <c r="D30" s="115" t="s">
        <v>42</v>
      </c>
      <c r="E30" s="180">
        <v>1079030</v>
      </c>
      <c r="F30" s="180">
        <v>288613</v>
      </c>
      <c r="G30" s="180">
        <v>790417</v>
      </c>
      <c r="H30" s="122"/>
      <c r="I30" s="122"/>
      <c r="J30" s="123"/>
    </row>
    <row r="31" spans="1:14" ht="18.75">
      <c r="A31" s="113">
        <v>21</v>
      </c>
      <c r="B31" s="124" t="s">
        <v>391</v>
      </c>
      <c r="C31" s="132" t="s">
        <v>6</v>
      </c>
      <c r="D31" s="126" t="s">
        <v>6</v>
      </c>
      <c r="E31" s="180">
        <v>0</v>
      </c>
      <c r="F31" s="180"/>
      <c r="G31" s="180"/>
      <c r="H31" s="122"/>
      <c r="I31" s="122"/>
      <c r="J31" s="123"/>
    </row>
    <row r="32" spans="1:14" s="5" customFormat="1" ht="18.75">
      <c r="A32" s="113">
        <v>22</v>
      </c>
      <c r="B32" s="124" t="s">
        <v>392</v>
      </c>
      <c r="C32" s="132" t="s">
        <v>241</v>
      </c>
      <c r="D32" s="126" t="s">
        <v>139</v>
      </c>
      <c r="E32" s="180">
        <v>1079030</v>
      </c>
      <c r="F32" s="180">
        <v>288613</v>
      </c>
      <c r="G32" s="180">
        <v>790417</v>
      </c>
      <c r="H32" s="122"/>
      <c r="I32" s="122"/>
      <c r="J32" s="123"/>
    </row>
    <row r="33" spans="1:10" ht="18.75">
      <c r="A33" s="113">
        <v>23</v>
      </c>
      <c r="B33" s="124" t="s">
        <v>393</v>
      </c>
      <c r="C33" s="132" t="s">
        <v>64</v>
      </c>
      <c r="D33" s="126" t="s">
        <v>140</v>
      </c>
      <c r="E33" s="180">
        <v>0</v>
      </c>
      <c r="F33" s="180"/>
      <c r="G33" s="180"/>
      <c r="H33" s="122"/>
      <c r="I33" s="122"/>
      <c r="J33" s="123"/>
    </row>
    <row r="34" spans="1:10" ht="18.75">
      <c r="A34" s="113">
        <v>24</v>
      </c>
      <c r="B34" s="114" t="s">
        <v>63</v>
      </c>
      <c r="C34" s="138" t="s">
        <v>65</v>
      </c>
      <c r="D34" s="115" t="s">
        <v>43</v>
      </c>
      <c r="E34" s="180">
        <v>222787</v>
      </c>
      <c r="F34" s="180">
        <v>0</v>
      </c>
      <c r="G34" s="180">
        <v>222787</v>
      </c>
      <c r="H34" s="122"/>
      <c r="I34" s="122"/>
      <c r="J34" s="123"/>
    </row>
    <row r="35" spans="1:10" ht="18.75">
      <c r="A35" s="113">
        <v>25</v>
      </c>
      <c r="B35" s="124" t="s">
        <v>186</v>
      </c>
      <c r="C35" s="132" t="s">
        <v>232</v>
      </c>
      <c r="D35" s="126" t="s">
        <v>407</v>
      </c>
      <c r="E35" s="180">
        <v>0</v>
      </c>
      <c r="F35" s="180"/>
      <c r="G35" s="180"/>
      <c r="H35" s="122"/>
      <c r="I35" s="122"/>
      <c r="J35" s="123"/>
    </row>
    <row r="36" spans="1:10" ht="18.75">
      <c r="A36" s="113">
        <v>26</v>
      </c>
      <c r="B36" s="121" t="s">
        <v>187</v>
      </c>
      <c r="C36" s="132" t="s">
        <v>171</v>
      </c>
      <c r="D36" s="126" t="s">
        <v>192</v>
      </c>
      <c r="E36" s="180">
        <v>222787</v>
      </c>
      <c r="F36" s="180"/>
      <c r="G36" s="180">
        <v>222787</v>
      </c>
      <c r="H36" s="122"/>
      <c r="I36" s="122"/>
      <c r="J36" s="123"/>
    </row>
    <row r="37" spans="1:10" ht="18.75">
      <c r="A37" s="113">
        <v>27</v>
      </c>
      <c r="B37" s="114" t="s">
        <v>66</v>
      </c>
      <c r="C37" s="127" t="s">
        <v>233</v>
      </c>
      <c r="D37" s="115" t="s">
        <v>149</v>
      </c>
      <c r="E37" s="180">
        <v>8885</v>
      </c>
      <c r="F37" s="180"/>
      <c r="G37" s="180">
        <v>8885</v>
      </c>
      <c r="H37" s="122"/>
      <c r="I37" s="122"/>
      <c r="J37" s="123"/>
    </row>
    <row r="38" spans="1:10" ht="18.75">
      <c r="A38" s="113">
        <v>28</v>
      </c>
      <c r="B38" s="127" t="s">
        <v>67</v>
      </c>
      <c r="C38" s="127" t="s">
        <v>185</v>
      </c>
      <c r="D38" s="115" t="s">
        <v>253</v>
      </c>
      <c r="E38" s="180">
        <v>26435</v>
      </c>
      <c r="F38" s="180"/>
      <c r="G38" s="180">
        <v>26435</v>
      </c>
      <c r="H38" s="122"/>
      <c r="I38" s="122"/>
      <c r="J38" s="123"/>
    </row>
    <row r="39" spans="1:10" s="2" customFormat="1" ht="18.75">
      <c r="A39" s="113">
        <v>29</v>
      </c>
      <c r="B39" s="139"/>
      <c r="C39" s="140" t="s">
        <v>172</v>
      </c>
      <c r="D39" s="141" t="s">
        <v>29</v>
      </c>
      <c r="E39" s="142">
        <f>SUM(E38,E37,E34,E30,E29,E28,E27,E17,E12,E11)</f>
        <v>12011755</v>
      </c>
      <c r="F39" s="142">
        <f>SUM(F38,F37,F34,F30,F29,F28,F27,F17,F12,F11)</f>
        <v>384792</v>
      </c>
      <c r="G39" s="142">
        <f>SUM(G38,G37,G34,G30,G29,G28,G27,G17,G12,G11)</f>
        <v>11626963</v>
      </c>
      <c r="H39" s="143"/>
      <c r="I39" s="143"/>
      <c r="J39" s="144"/>
    </row>
    <row r="40" spans="1:10" s="5" customFormat="1" ht="18.75">
      <c r="A40" s="113">
        <v>30</v>
      </c>
      <c r="B40" s="127" t="s">
        <v>68</v>
      </c>
      <c r="C40" s="127" t="s">
        <v>69</v>
      </c>
      <c r="D40" s="115" t="s">
        <v>20</v>
      </c>
      <c r="E40" s="122"/>
      <c r="F40" s="122"/>
      <c r="G40" s="121">
        <f t="shared" ref="G40:H40" si="2">SUM(G41,G42)</f>
        <v>0</v>
      </c>
      <c r="H40" s="121">
        <f t="shared" si="2"/>
        <v>0</v>
      </c>
      <c r="I40" s="122"/>
      <c r="J40" s="123"/>
    </row>
    <row r="41" spans="1:10" s="5" customFormat="1" ht="18.75">
      <c r="A41" s="113">
        <v>31</v>
      </c>
      <c r="B41" s="121" t="s">
        <v>70</v>
      </c>
      <c r="C41" s="132" t="s">
        <v>195</v>
      </c>
      <c r="D41" s="145" t="s">
        <v>191</v>
      </c>
      <c r="E41" s="122"/>
      <c r="F41" s="122"/>
      <c r="G41" s="121"/>
      <c r="H41" s="121"/>
      <c r="I41" s="122"/>
      <c r="J41" s="123"/>
    </row>
    <row r="42" spans="1:10" s="5" customFormat="1" ht="18.75">
      <c r="A42" s="113">
        <v>32</v>
      </c>
      <c r="B42" s="121" t="s">
        <v>74</v>
      </c>
      <c r="C42" s="132" t="s">
        <v>242</v>
      </c>
      <c r="D42" s="145" t="s">
        <v>12</v>
      </c>
      <c r="E42" s="146"/>
      <c r="F42" s="122"/>
      <c r="G42" s="121"/>
      <c r="H42" s="122"/>
      <c r="I42" s="122"/>
      <c r="J42" s="123"/>
    </row>
    <row r="43" spans="1:10" s="5" customFormat="1" ht="18.75">
      <c r="A43" s="113">
        <v>33</v>
      </c>
      <c r="B43" s="127" t="s">
        <v>71</v>
      </c>
      <c r="C43" s="127" t="s">
        <v>221</v>
      </c>
      <c r="D43" s="115" t="s">
        <v>366</v>
      </c>
      <c r="E43" s="147"/>
      <c r="F43" s="147"/>
      <c r="G43" s="130">
        <f>SUM(G44,G49)</f>
        <v>0</v>
      </c>
      <c r="H43" s="130">
        <f>SUM(H44,H49)</f>
        <v>0</v>
      </c>
      <c r="I43" s="130"/>
      <c r="J43" s="131">
        <f>SUM(J44,J49)</f>
        <v>0</v>
      </c>
    </row>
    <row r="44" spans="1:10" s="5" customFormat="1" ht="18.75">
      <c r="A44" s="113">
        <v>34</v>
      </c>
      <c r="B44" s="135" t="s">
        <v>72</v>
      </c>
      <c r="C44" s="135" t="s">
        <v>28</v>
      </c>
      <c r="D44" s="115" t="s">
        <v>369</v>
      </c>
      <c r="E44" s="122"/>
      <c r="F44" s="122"/>
      <c r="G44" s="121">
        <f>SUM(G45,G46,G47,G48)</f>
        <v>0</v>
      </c>
      <c r="H44" s="121">
        <f>SUM(H45,H46,H47,H48)</f>
        <v>0</v>
      </c>
      <c r="I44" s="121"/>
      <c r="J44" s="129">
        <f>SUM(J45,J46,J47,J48)</f>
        <v>0</v>
      </c>
    </row>
    <row r="45" spans="1:10" s="5" customFormat="1" ht="18.75">
      <c r="A45" s="113">
        <v>35</v>
      </c>
      <c r="B45" s="132" t="s">
        <v>73</v>
      </c>
      <c r="C45" s="125" t="s">
        <v>23</v>
      </c>
      <c r="D45" s="126" t="s">
        <v>381</v>
      </c>
      <c r="E45" s="122"/>
      <c r="F45" s="122"/>
      <c r="G45" s="121"/>
      <c r="H45" s="121"/>
      <c r="I45" s="121"/>
      <c r="J45" s="131"/>
    </row>
    <row r="46" spans="1:10" s="5" customFormat="1" ht="18.75">
      <c r="A46" s="113">
        <v>36</v>
      </c>
      <c r="B46" s="132" t="s">
        <v>410</v>
      </c>
      <c r="C46" s="125" t="s">
        <v>41</v>
      </c>
      <c r="D46" s="126" t="s">
        <v>26</v>
      </c>
      <c r="E46" s="122"/>
      <c r="F46" s="122"/>
      <c r="G46" s="121"/>
      <c r="H46" s="121"/>
      <c r="I46" s="121"/>
      <c r="J46" s="129"/>
    </row>
    <row r="47" spans="1:10" s="5" customFormat="1" ht="18.75">
      <c r="A47" s="113">
        <v>37</v>
      </c>
      <c r="B47" s="132" t="s">
        <v>76</v>
      </c>
      <c r="C47" s="125" t="s">
        <v>389</v>
      </c>
      <c r="D47" s="126" t="s">
        <v>390</v>
      </c>
      <c r="E47" s="147"/>
      <c r="F47" s="122"/>
      <c r="G47" s="121"/>
      <c r="H47" s="133"/>
      <c r="I47" s="133"/>
      <c r="J47" s="129"/>
    </row>
    <row r="48" spans="1:10" s="6" customFormat="1" ht="18.75">
      <c r="A48" s="113">
        <v>38</v>
      </c>
      <c r="B48" s="148" t="s">
        <v>367</v>
      </c>
      <c r="C48" s="149" t="s">
        <v>229</v>
      </c>
      <c r="D48" s="126" t="s">
        <v>400</v>
      </c>
      <c r="E48" s="122"/>
      <c r="F48" s="122"/>
      <c r="G48" s="121"/>
      <c r="H48" s="130"/>
      <c r="I48" s="122"/>
      <c r="J48" s="136"/>
    </row>
    <row r="49" spans="1:11" s="5" customFormat="1" ht="18.75">
      <c r="A49" s="113">
        <v>39</v>
      </c>
      <c r="B49" s="127" t="s">
        <v>75</v>
      </c>
      <c r="C49" s="127" t="s">
        <v>174</v>
      </c>
      <c r="D49" s="115" t="s">
        <v>408</v>
      </c>
      <c r="E49" s="122"/>
      <c r="F49" s="122"/>
      <c r="G49" s="121">
        <f t="shared" ref="G49:J49" si="3">SUM(G50,G51)</f>
        <v>0</v>
      </c>
      <c r="H49" s="121">
        <f t="shared" si="3"/>
        <v>0</v>
      </c>
      <c r="I49" s="121"/>
      <c r="J49" s="129">
        <f t="shared" si="3"/>
        <v>0</v>
      </c>
    </row>
    <row r="50" spans="1:11" s="5" customFormat="1" ht="18.75">
      <c r="A50" s="113">
        <v>40</v>
      </c>
      <c r="B50" s="121" t="s">
        <v>143</v>
      </c>
      <c r="C50" s="132" t="s">
        <v>147</v>
      </c>
      <c r="D50" s="126" t="s">
        <v>381</v>
      </c>
      <c r="E50" s="122"/>
      <c r="F50" s="122"/>
      <c r="G50" s="121"/>
      <c r="H50" s="121"/>
      <c r="I50" s="121"/>
      <c r="J50" s="129"/>
    </row>
    <row r="51" spans="1:11" s="5" customFormat="1" ht="18.75">
      <c r="A51" s="113">
        <v>41</v>
      </c>
      <c r="B51" s="121" t="s">
        <v>144</v>
      </c>
      <c r="C51" s="132" t="s">
        <v>148</v>
      </c>
      <c r="D51" s="126" t="s">
        <v>394</v>
      </c>
      <c r="E51" s="122"/>
      <c r="F51" s="122"/>
      <c r="G51" s="121"/>
      <c r="H51" s="121"/>
      <c r="I51" s="121"/>
      <c r="J51" s="129"/>
    </row>
    <row r="52" spans="1:11" s="7" customFormat="1" ht="18.75">
      <c r="A52" s="113">
        <v>42</v>
      </c>
      <c r="B52" s="114" t="s">
        <v>77</v>
      </c>
      <c r="C52" s="127" t="s">
        <v>78</v>
      </c>
      <c r="D52" s="137" t="s">
        <v>166</v>
      </c>
      <c r="E52" s="122"/>
      <c r="F52" s="122"/>
      <c r="G52" s="121"/>
      <c r="H52" s="121"/>
      <c r="I52" s="122"/>
      <c r="J52" s="129"/>
    </row>
    <row r="53" spans="1:11" ht="18.75">
      <c r="A53" s="113">
        <v>43</v>
      </c>
      <c r="B53" s="127" t="s">
        <v>13</v>
      </c>
      <c r="C53" s="135" t="s">
        <v>234</v>
      </c>
      <c r="D53" s="137" t="s">
        <v>223</v>
      </c>
      <c r="E53" s="122"/>
      <c r="F53" s="122"/>
      <c r="G53" s="121"/>
      <c r="H53" s="122"/>
      <c r="I53" s="122"/>
      <c r="J53" s="123"/>
      <c r="K53" s="7"/>
    </row>
    <row r="54" spans="1:11" ht="18.75">
      <c r="A54" s="113">
        <v>44</v>
      </c>
      <c r="B54" s="127" t="s">
        <v>79</v>
      </c>
      <c r="C54" s="135" t="s">
        <v>235</v>
      </c>
      <c r="D54" s="150" t="s">
        <v>224</v>
      </c>
      <c r="E54" s="122"/>
      <c r="F54" s="122"/>
      <c r="G54" s="180">
        <v>136199</v>
      </c>
      <c r="H54" s="122"/>
      <c r="I54" s="122"/>
      <c r="J54" s="123"/>
    </row>
    <row r="55" spans="1:11" ht="18.75">
      <c r="A55" s="113">
        <v>45</v>
      </c>
      <c r="B55" s="127" t="s">
        <v>307</v>
      </c>
      <c r="C55" s="127" t="s">
        <v>346</v>
      </c>
      <c r="D55" s="127" t="s">
        <v>335</v>
      </c>
      <c r="E55" s="122"/>
      <c r="F55" s="122"/>
      <c r="G55" s="180">
        <v>320532</v>
      </c>
      <c r="H55" s="122"/>
      <c r="I55" s="122"/>
      <c r="J55" s="123"/>
    </row>
    <row r="56" spans="1:11" ht="18.75">
      <c r="A56" s="113">
        <v>46</v>
      </c>
      <c r="B56" s="127" t="s">
        <v>309</v>
      </c>
      <c r="C56" s="127" t="s">
        <v>310</v>
      </c>
      <c r="D56" s="127" t="s">
        <v>311</v>
      </c>
      <c r="E56" s="122"/>
      <c r="F56" s="122"/>
      <c r="G56" s="180">
        <v>0</v>
      </c>
      <c r="H56" s="122"/>
      <c r="I56" s="122"/>
      <c r="J56" s="123"/>
    </row>
    <row r="57" spans="1:11" ht="18.75">
      <c r="A57" s="113">
        <v>47</v>
      </c>
      <c r="B57" s="127" t="s">
        <v>312</v>
      </c>
      <c r="C57" s="127" t="s">
        <v>313</v>
      </c>
      <c r="D57" s="127" t="s">
        <v>314</v>
      </c>
      <c r="E57" s="122"/>
      <c r="F57" s="122"/>
      <c r="G57" s="180">
        <v>194841</v>
      </c>
      <c r="H57" s="122"/>
      <c r="I57" s="122"/>
      <c r="J57" s="123"/>
    </row>
    <row r="58" spans="1:11" ht="18.75">
      <c r="A58" s="113">
        <v>48</v>
      </c>
      <c r="B58" s="121" t="s">
        <v>315</v>
      </c>
      <c r="C58" s="121" t="s">
        <v>316</v>
      </c>
      <c r="D58" s="158" t="s">
        <v>409</v>
      </c>
      <c r="E58" s="122"/>
      <c r="F58" s="122"/>
      <c r="G58" s="180">
        <v>11580</v>
      </c>
      <c r="H58" s="122"/>
      <c r="I58" s="122"/>
      <c r="J58" s="123"/>
    </row>
    <row r="59" spans="1:11" ht="18.75">
      <c r="A59" s="113">
        <v>49</v>
      </c>
      <c r="B59" s="121" t="s">
        <v>317</v>
      </c>
      <c r="C59" s="121" t="s">
        <v>318</v>
      </c>
      <c r="D59" s="159" t="s">
        <v>319</v>
      </c>
      <c r="E59" s="122"/>
      <c r="F59" s="122"/>
      <c r="G59" s="180">
        <v>183261</v>
      </c>
      <c r="H59" s="122"/>
      <c r="I59" s="122"/>
      <c r="J59" s="123"/>
    </row>
    <row r="60" spans="1:11" ht="18.75">
      <c r="A60" s="113">
        <v>50</v>
      </c>
      <c r="B60" s="127" t="s">
        <v>308</v>
      </c>
      <c r="C60" s="127" t="s">
        <v>320</v>
      </c>
      <c r="D60" s="127" t="s">
        <v>321</v>
      </c>
      <c r="E60" s="122"/>
      <c r="F60" s="122"/>
      <c r="G60" s="180">
        <v>628414</v>
      </c>
      <c r="H60" s="122"/>
      <c r="I60" s="122"/>
      <c r="J60" s="123"/>
    </row>
    <row r="61" spans="1:11" ht="18.75">
      <c r="A61" s="113">
        <v>51</v>
      </c>
      <c r="B61" s="127" t="s">
        <v>80</v>
      </c>
      <c r="C61" s="135" t="s">
        <v>188</v>
      </c>
      <c r="D61" s="162" t="s">
        <v>252</v>
      </c>
      <c r="E61" s="122"/>
      <c r="F61" s="122"/>
      <c r="G61" s="180">
        <v>48548</v>
      </c>
      <c r="H61" s="122"/>
      <c r="I61" s="122"/>
      <c r="J61" s="123"/>
    </row>
    <row r="62" spans="1:11" s="2" customFormat="1" ht="18.75">
      <c r="A62" s="113">
        <v>52</v>
      </c>
      <c r="B62" s="139"/>
      <c r="C62" s="160" t="s">
        <v>175</v>
      </c>
      <c r="D62" s="106" t="s">
        <v>333</v>
      </c>
      <c r="E62" s="161"/>
      <c r="F62" s="122"/>
      <c r="G62" s="184">
        <f>SUM(G40,G43,G52,G53,G54,G55,G56,G57,G60,G61)</f>
        <v>1328534</v>
      </c>
      <c r="H62" s="122"/>
      <c r="I62" s="122"/>
      <c r="J62" s="123"/>
    </row>
    <row r="63" spans="1:11" ht="18.75">
      <c r="A63" s="113">
        <v>53</v>
      </c>
      <c r="B63" s="127" t="s">
        <v>81</v>
      </c>
      <c r="C63" s="114" t="s">
        <v>173</v>
      </c>
      <c r="D63" s="163" t="s">
        <v>7</v>
      </c>
      <c r="E63" s="122"/>
      <c r="F63" s="122"/>
      <c r="G63" s="180">
        <v>3700000</v>
      </c>
      <c r="H63" s="122"/>
      <c r="I63" s="122"/>
      <c r="J63" s="123"/>
    </row>
    <row r="64" spans="1:11" ht="18.75">
      <c r="A64" s="113">
        <v>54</v>
      </c>
      <c r="B64" s="121" t="s">
        <v>247</v>
      </c>
      <c r="C64" s="121" t="s">
        <v>236</v>
      </c>
      <c r="D64" s="145" t="s">
        <v>176</v>
      </c>
      <c r="E64" s="122"/>
      <c r="F64" s="122"/>
      <c r="G64" s="180">
        <v>3700000</v>
      </c>
      <c r="H64" s="122"/>
      <c r="I64" s="122"/>
      <c r="J64" s="123"/>
    </row>
    <row r="65" spans="1:10" ht="18.75">
      <c r="A65" s="113">
        <v>55</v>
      </c>
      <c r="B65" s="127" t="s">
        <v>82</v>
      </c>
      <c r="C65" s="127" t="s">
        <v>237</v>
      </c>
      <c r="D65" s="137" t="s">
        <v>8</v>
      </c>
      <c r="E65" s="122"/>
      <c r="F65" s="122"/>
      <c r="G65" s="180"/>
      <c r="H65" s="122"/>
      <c r="I65" s="122"/>
      <c r="J65" s="123"/>
    </row>
    <row r="66" spans="1:10" ht="18.75">
      <c r="A66" s="113">
        <v>56</v>
      </c>
      <c r="B66" s="127" t="s">
        <v>83</v>
      </c>
      <c r="C66" s="127" t="s">
        <v>196</v>
      </c>
      <c r="D66" s="137" t="s">
        <v>9</v>
      </c>
      <c r="E66" s="122"/>
      <c r="F66" s="122"/>
      <c r="G66" s="180"/>
      <c r="H66" s="122"/>
      <c r="I66" s="122"/>
      <c r="J66" s="123"/>
    </row>
    <row r="67" spans="1:10" ht="18.75">
      <c r="A67" s="113">
        <v>57</v>
      </c>
      <c r="B67" s="127" t="s">
        <v>84</v>
      </c>
      <c r="C67" s="127" t="s">
        <v>85</v>
      </c>
      <c r="D67" s="137" t="s">
        <v>44</v>
      </c>
      <c r="E67" s="122"/>
      <c r="F67" s="122"/>
      <c r="G67" s="180">
        <v>370000</v>
      </c>
      <c r="H67" s="122"/>
      <c r="I67" s="122"/>
      <c r="J67" s="123"/>
    </row>
    <row r="68" spans="1:10" ht="18.75">
      <c r="A68" s="113">
        <v>58</v>
      </c>
      <c r="B68" s="127" t="s">
        <v>86</v>
      </c>
      <c r="C68" s="127" t="s">
        <v>197</v>
      </c>
      <c r="D68" s="137" t="s">
        <v>10</v>
      </c>
      <c r="E68" s="122"/>
      <c r="F68" s="122"/>
      <c r="G68" s="180">
        <v>7000000</v>
      </c>
      <c r="H68" s="122"/>
      <c r="I68" s="122"/>
      <c r="J68" s="123"/>
    </row>
    <row r="69" spans="1:10" ht="18.75">
      <c r="A69" s="113">
        <v>59</v>
      </c>
      <c r="B69" s="127" t="s">
        <v>87</v>
      </c>
      <c r="C69" s="127" t="s">
        <v>238</v>
      </c>
      <c r="D69" s="137" t="s">
        <v>230</v>
      </c>
      <c r="E69" s="122"/>
      <c r="F69" s="122"/>
      <c r="G69" s="180">
        <v>66604</v>
      </c>
      <c r="H69" s="122"/>
      <c r="I69" s="122"/>
      <c r="J69" s="123"/>
    </row>
    <row r="70" spans="1:10" ht="18.75">
      <c r="A70" s="113">
        <v>60</v>
      </c>
      <c r="B70" s="121" t="s">
        <v>248</v>
      </c>
      <c r="C70" s="124" t="s">
        <v>225</v>
      </c>
      <c r="D70" s="145" t="s">
        <v>11</v>
      </c>
      <c r="E70" s="122"/>
      <c r="F70" s="122"/>
      <c r="G70" s="180"/>
      <c r="H70" s="122"/>
      <c r="I70" s="122"/>
      <c r="J70" s="123"/>
    </row>
    <row r="71" spans="1:10" ht="18.75">
      <c r="A71" s="113">
        <v>61</v>
      </c>
      <c r="B71" s="121" t="s">
        <v>249</v>
      </c>
      <c r="C71" s="125" t="s">
        <v>226</v>
      </c>
      <c r="D71" s="145" t="s">
        <v>150</v>
      </c>
      <c r="E71" s="122"/>
      <c r="F71" s="122"/>
      <c r="G71" s="180"/>
      <c r="H71" s="122"/>
      <c r="I71" s="122"/>
      <c r="J71" s="123"/>
    </row>
    <row r="72" spans="1:10" ht="24.6" customHeight="1">
      <c r="A72" s="113">
        <v>62</v>
      </c>
      <c r="B72" s="121" t="s">
        <v>250</v>
      </c>
      <c r="C72" s="126" t="s">
        <v>227</v>
      </c>
      <c r="D72" s="145" t="s">
        <v>350</v>
      </c>
      <c r="E72" s="122"/>
      <c r="F72" s="122"/>
      <c r="G72" s="180">
        <v>66604</v>
      </c>
      <c r="H72" s="122"/>
      <c r="I72" s="122"/>
      <c r="J72" s="123"/>
    </row>
    <row r="73" spans="1:10" ht="18.75">
      <c r="A73" s="113">
        <v>63</v>
      </c>
      <c r="B73" s="121" t="s">
        <v>353</v>
      </c>
      <c r="C73" s="126" t="s">
        <v>355</v>
      </c>
      <c r="D73" s="145" t="s">
        <v>354</v>
      </c>
      <c r="E73" s="122"/>
      <c r="F73" s="122"/>
      <c r="G73" s="180"/>
      <c r="H73" s="122"/>
      <c r="I73" s="122"/>
      <c r="J73" s="123"/>
    </row>
    <row r="74" spans="1:10" ht="18.75">
      <c r="A74" s="113">
        <v>64</v>
      </c>
      <c r="B74" s="127" t="s">
        <v>228</v>
      </c>
      <c r="C74" s="127" t="s">
        <v>240</v>
      </c>
      <c r="D74" s="137" t="s">
        <v>356</v>
      </c>
      <c r="E74" s="122"/>
      <c r="F74" s="122"/>
      <c r="G74" s="180">
        <v>-1777677</v>
      </c>
      <c r="H74" s="122"/>
      <c r="I74" s="122"/>
      <c r="J74" s="123"/>
    </row>
    <row r="75" spans="1:10" ht="18.75">
      <c r="A75" s="113">
        <v>65</v>
      </c>
      <c r="B75" s="127" t="s">
        <v>251</v>
      </c>
      <c r="C75" s="127" t="s">
        <v>239</v>
      </c>
      <c r="D75" s="137" t="s">
        <v>357</v>
      </c>
      <c r="E75" s="122"/>
      <c r="F75" s="122"/>
      <c r="G75" s="180">
        <v>939502</v>
      </c>
      <c r="H75" s="122"/>
      <c r="I75" s="122"/>
      <c r="J75" s="123"/>
    </row>
    <row r="76" spans="1:10" s="2" customFormat="1" ht="18.75">
      <c r="A76" s="113">
        <v>66</v>
      </c>
      <c r="B76" s="139"/>
      <c r="C76" s="140" t="s">
        <v>177</v>
      </c>
      <c r="D76" s="141" t="s">
        <v>145</v>
      </c>
      <c r="E76" s="122"/>
      <c r="F76" s="122"/>
      <c r="G76" s="184">
        <f>SUM(G63,G65,G66,G67,G68,G69,G74,G75)</f>
        <v>10298429</v>
      </c>
      <c r="H76" s="122"/>
      <c r="I76" s="122"/>
      <c r="J76" s="123"/>
    </row>
    <row r="77" spans="1:10" ht="18.75">
      <c r="A77" s="151">
        <v>67</v>
      </c>
      <c r="B77" s="152"/>
      <c r="C77" s="153" t="s">
        <v>334</v>
      </c>
      <c r="D77" s="152" t="s">
        <v>306</v>
      </c>
      <c r="E77" s="154"/>
      <c r="F77" s="154"/>
      <c r="G77" s="185">
        <f>G76+G62</f>
        <v>11626963</v>
      </c>
      <c r="H77" s="154"/>
      <c r="I77" s="154"/>
      <c r="J77" s="155"/>
    </row>
  </sheetData>
  <mergeCells count="14">
    <mergeCell ref="G7:J7"/>
    <mergeCell ref="A1:B1"/>
    <mergeCell ref="D2:E2"/>
    <mergeCell ref="B2:C2"/>
    <mergeCell ref="J8:J9"/>
    <mergeCell ref="H8:I8"/>
    <mergeCell ref="G8:G9"/>
    <mergeCell ref="C4:C5"/>
    <mergeCell ref="C7:C9"/>
    <mergeCell ref="D7:D9"/>
    <mergeCell ref="E7:E9"/>
    <mergeCell ref="F7:F9"/>
    <mergeCell ref="A7:A9"/>
    <mergeCell ref="B7:B9"/>
  </mergeCells>
  <pageMargins left="0.7" right="0.7" top="0.75" bottom="0.75" header="0.3" footer="0.3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Y77"/>
  <sheetViews>
    <sheetView showZeros="0" zoomScale="80" zoomScaleNormal="80" workbookViewId="0">
      <pane xSplit="1" ySplit="10" topLeftCell="D59" activePane="bottomRight" state="frozen"/>
      <selection pane="topRight" activeCell="B1" sqref="B1"/>
      <selection pane="bottomLeft" activeCell="A10" sqref="A10"/>
      <selection pane="bottomRight" activeCell="H20" sqref="H20"/>
    </sheetView>
  </sheetViews>
  <sheetFormatPr defaultColWidth="9.140625" defaultRowHeight="12.75"/>
  <cols>
    <col min="1" max="1" width="6.5703125" customWidth="1"/>
    <col min="2" max="2" width="14.5703125" style="8" customWidth="1"/>
    <col min="3" max="3" width="72.140625" customWidth="1"/>
    <col min="4" max="4" width="84.42578125" customWidth="1"/>
    <col min="5" max="5" width="12.85546875" customWidth="1"/>
    <col min="6" max="6" width="13.85546875" customWidth="1"/>
    <col min="7" max="7" width="12.85546875" bestFit="1" customWidth="1"/>
    <col min="8" max="8" width="17.5703125" customWidth="1"/>
    <col min="9" max="9" width="11.42578125" customWidth="1"/>
    <col min="10" max="10" width="11.5703125" customWidth="1"/>
  </cols>
  <sheetData>
    <row r="1" spans="1:25" ht="15.75">
      <c r="A1" s="237" t="s">
        <v>254</v>
      </c>
      <c r="B1" s="237"/>
      <c r="C1" s="15"/>
      <c r="D1" s="12"/>
    </row>
    <row r="2" spans="1:25" ht="15.75">
      <c r="A2" s="16" t="s">
        <v>255</v>
      </c>
      <c r="B2" s="239"/>
      <c r="C2" s="240"/>
      <c r="D2" s="238"/>
      <c r="E2" s="238"/>
    </row>
    <row r="3" spans="1:25" ht="15.75">
      <c r="C3" s="49"/>
      <c r="D3" s="49"/>
    </row>
    <row r="4" spans="1:25" ht="18.75">
      <c r="A4" s="50"/>
      <c r="B4" s="165"/>
      <c r="C4" s="244" t="s">
        <v>3</v>
      </c>
      <c r="D4" s="102" t="s">
        <v>301</v>
      </c>
      <c r="E4" s="101"/>
      <c r="F4" s="50"/>
      <c r="G4" s="50"/>
      <c r="H4" s="50"/>
      <c r="I4" s="50"/>
      <c r="J4" s="50"/>
    </row>
    <row r="5" spans="1:25" ht="18.75">
      <c r="A5" s="50"/>
      <c r="B5" s="165"/>
      <c r="C5" s="244"/>
      <c r="D5" s="254" t="s">
        <v>336</v>
      </c>
      <c r="E5" s="255"/>
      <c r="F5" s="50"/>
      <c r="G5" s="50"/>
      <c r="H5" s="50"/>
      <c r="I5" s="50"/>
      <c r="J5" s="50"/>
    </row>
    <row r="6" spans="1:25" ht="15.75" customHeight="1">
      <c r="A6" s="50"/>
      <c r="B6" s="104"/>
      <c r="C6" s="103" t="s">
        <v>2</v>
      </c>
      <c r="D6" s="53"/>
      <c r="E6" s="101"/>
      <c r="F6" s="50"/>
      <c r="G6" s="50"/>
      <c r="H6" s="50"/>
      <c r="I6" s="50"/>
      <c r="J6" s="50"/>
    </row>
    <row r="7" spans="1:25" ht="35.1" customHeight="1">
      <c r="A7" s="252" t="s">
        <v>399</v>
      </c>
      <c r="B7" s="253" t="s">
        <v>89</v>
      </c>
      <c r="C7" s="245" t="s">
        <v>88</v>
      </c>
      <c r="D7" s="246" t="s">
        <v>302</v>
      </c>
      <c r="E7" s="249" t="s">
        <v>21</v>
      </c>
      <c r="F7" s="249" t="s">
        <v>50</v>
      </c>
      <c r="G7" s="235" t="s">
        <v>40</v>
      </c>
      <c r="H7" s="235"/>
      <c r="I7" s="235"/>
      <c r="J7" s="236"/>
    </row>
    <row r="8" spans="1:25" ht="35.1" customHeight="1">
      <c r="A8" s="252"/>
      <c r="B8" s="253"/>
      <c r="C8" s="245"/>
      <c r="D8" s="247"/>
      <c r="E8" s="250"/>
      <c r="F8" s="250"/>
      <c r="G8" s="243" t="s">
        <v>4</v>
      </c>
      <c r="H8" s="242" t="s">
        <v>15</v>
      </c>
      <c r="I8" s="242"/>
      <c r="J8" s="241" t="s">
        <v>16</v>
      </c>
    </row>
    <row r="9" spans="1:25" ht="35.1" customHeight="1">
      <c r="A9" s="252"/>
      <c r="B9" s="253"/>
      <c r="C9" s="245"/>
      <c r="D9" s="248"/>
      <c r="E9" s="251"/>
      <c r="F9" s="251"/>
      <c r="G9" s="243"/>
      <c r="H9" s="107" t="s">
        <v>38</v>
      </c>
      <c r="I9" s="108" t="s">
        <v>411</v>
      </c>
      <c r="J9" s="241"/>
    </row>
    <row r="10" spans="1:25" ht="18" customHeight="1">
      <c r="A10" s="166" t="s">
        <v>256</v>
      </c>
      <c r="B10" s="167" t="s">
        <v>338</v>
      </c>
      <c r="C10" s="164" t="s">
        <v>339</v>
      </c>
      <c r="D10" s="105" t="s">
        <v>340</v>
      </c>
      <c r="E10" s="156" t="s">
        <v>341</v>
      </c>
      <c r="F10" s="109" t="s">
        <v>342</v>
      </c>
      <c r="G10" s="110" t="s">
        <v>343</v>
      </c>
      <c r="H10" s="111" t="s">
        <v>344</v>
      </c>
      <c r="I10" s="111" t="s">
        <v>345</v>
      </c>
      <c r="J10" s="112" t="s">
        <v>347</v>
      </c>
    </row>
    <row r="11" spans="1:25" ht="18.75">
      <c r="A11" s="113">
        <v>1</v>
      </c>
      <c r="B11" s="114" t="s">
        <v>5</v>
      </c>
      <c r="C11" s="114" t="s">
        <v>194</v>
      </c>
      <c r="D11" s="157" t="s">
        <v>146</v>
      </c>
      <c r="E11" s="196">
        <v>582130</v>
      </c>
      <c r="F11" s="197">
        <v>0</v>
      </c>
      <c r="G11" s="198">
        <v>582130</v>
      </c>
      <c r="H11" s="119"/>
      <c r="I11" s="119"/>
      <c r="J11" s="120"/>
    </row>
    <row r="12" spans="1:25" ht="18.75">
      <c r="A12" s="113">
        <v>2</v>
      </c>
      <c r="B12" s="114" t="s">
        <v>52</v>
      </c>
      <c r="C12" s="114" t="s">
        <v>305</v>
      </c>
      <c r="D12" s="115" t="s">
        <v>19</v>
      </c>
      <c r="E12" s="199">
        <v>5728411</v>
      </c>
      <c r="F12" s="199"/>
      <c r="G12" s="199">
        <v>5728411</v>
      </c>
      <c r="H12" s="122"/>
      <c r="I12" s="121"/>
      <c r="J12" s="123"/>
      <c r="K12" s="7"/>
    </row>
    <row r="13" spans="1:25" ht="37.5">
      <c r="A13" s="113">
        <v>3</v>
      </c>
      <c r="B13" s="124" t="s">
        <v>51</v>
      </c>
      <c r="C13" s="125" t="s">
        <v>141</v>
      </c>
      <c r="D13" s="126" t="s">
        <v>360</v>
      </c>
      <c r="E13" s="199">
        <v>0</v>
      </c>
      <c r="F13" s="199"/>
      <c r="G13" s="199"/>
      <c r="H13" s="122"/>
      <c r="I13" s="121"/>
      <c r="J13" s="123"/>
    </row>
    <row r="14" spans="1:25" ht="37.5">
      <c r="A14" s="113">
        <v>4</v>
      </c>
      <c r="B14" s="124" t="s">
        <v>53</v>
      </c>
      <c r="C14" s="125" t="s">
        <v>142</v>
      </c>
      <c r="D14" s="126" t="s">
        <v>32</v>
      </c>
      <c r="E14" s="199">
        <v>0</v>
      </c>
      <c r="F14" s="199"/>
      <c r="G14" s="199"/>
      <c r="H14" s="122"/>
      <c r="I14" s="122"/>
      <c r="J14" s="123"/>
      <c r="L14" s="5"/>
    </row>
    <row r="15" spans="1:25" ht="18.75">
      <c r="A15" s="113">
        <v>5</v>
      </c>
      <c r="B15" s="124" t="s">
        <v>54</v>
      </c>
      <c r="C15" s="125" t="s">
        <v>58</v>
      </c>
      <c r="D15" s="126" t="s">
        <v>18</v>
      </c>
      <c r="E15" s="199">
        <v>5728411</v>
      </c>
      <c r="F15" s="199"/>
      <c r="G15" s="199">
        <v>5728411</v>
      </c>
      <c r="H15" s="122"/>
      <c r="I15" s="122"/>
      <c r="J15" s="123"/>
    </row>
    <row r="16" spans="1:25" ht="18.75">
      <c r="A16" s="113">
        <v>6</v>
      </c>
      <c r="B16" s="124" t="s">
        <v>190</v>
      </c>
      <c r="C16" s="125" t="s">
        <v>59</v>
      </c>
      <c r="D16" s="126" t="s">
        <v>33</v>
      </c>
      <c r="E16" s="199"/>
      <c r="F16" s="199"/>
      <c r="G16" s="199"/>
      <c r="H16" s="122"/>
      <c r="I16" s="122"/>
      <c r="J16" s="123"/>
      <c r="S16" s="7"/>
      <c r="T16" s="7"/>
      <c r="U16" s="7"/>
      <c r="V16" s="7"/>
      <c r="W16" s="7"/>
      <c r="X16" s="7"/>
      <c r="Y16" s="7"/>
    </row>
    <row r="17" spans="1:14" ht="18.75">
      <c r="A17" s="113">
        <v>7</v>
      </c>
      <c r="B17" s="127" t="s">
        <v>55</v>
      </c>
      <c r="C17" s="128" t="s">
        <v>164</v>
      </c>
      <c r="D17" s="115" t="s">
        <v>364</v>
      </c>
      <c r="E17" s="199">
        <v>668633</v>
      </c>
      <c r="F17" s="199"/>
      <c r="G17" s="199">
        <v>668633</v>
      </c>
      <c r="H17" s="199">
        <v>668633</v>
      </c>
      <c r="I17" s="121"/>
      <c r="J17" s="129">
        <f>SUM(J18,J23,J26)</f>
        <v>0</v>
      </c>
    </row>
    <row r="18" spans="1:14" ht="18.75">
      <c r="A18" s="113">
        <v>8</v>
      </c>
      <c r="B18" s="128" t="s">
        <v>385</v>
      </c>
      <c r="C18" s="128" t="s">
        <v>167</v>
      </c>
      <c r="D18" s="115" t="s">
        <v>365</v>
      </c>
      <c r="E18" s="199">
        <v>668633</v>
      </c>
      <c r="F18" s="199"/>
      <c r="G18" s="199">
        <v>668633</v>
      </c>
      <c r="H18" s="199">
        <v>668633</v>
      </c>
      <c r="I18" s="121"/>
      <c r="J18" s="129">
        <f>SUM(J19,J20,J21,J22)</f>
        <v>0</v>
      </c>
    </row>
    <row r="19" spans="1:14" ht="18.75">
      <c r="A19" s="113">
        <v>9</v>
      </c>
      <c r="B19" s="125" t="s">
        <v>401</v>
      </c>
      <c r="C19" s="125" t="s">
        <v>388</v>
      </c>
      <c r="D19" s="126" t="s">
        <v>381</v>
      </c>
      <c r="E19" s="199">
        <v>5633778</v>
      </c>
      <c r="F19" s="199"/>
      <c r="G19" s="199">
        <v>5633778</v>
      </c>
      <c r="H19" s="199">
        <v>5633778</v>
      </c>
      <c r="I19" s="121"/>
      <c r="J19" s="129"/>
    </row>
    <row r="20" spans="1:14" ht="18.75">
      <c r="A20" s="113">
        <v>10</v>
      </c>
      <c r="B20" s="125" t="s">
        <v>386</v>
      </c>
      <c r="C20" s="125" t="s">
        <v>41</v>
      </c>
      <c r="D20" s="126" t="s">
        <v>26</v>
      </c>
      <c r="E20" s="200">
        <v>-2986432</v>
      </c>
      <c r="F20" s="199"/>
      <c r="G20" s="199">
        <v>-2986432</v>
      </c>
      <c r="H20" s="199">
        <v>-2986432</v>
      </c>
      <c r="I20" s="121"/>
      <c r="J20" s="131"/>
      <c r="K20" s="9"/>
      <c r="L20" s="7"/>
      <c r="M20" s="7"/>
      <c r="N20" s="7"/>
    </row>
    <row r="21" spans="1:14" ht="18.75">
      <c r="A21" s="113">
        <v>11</v>
      </c>
      <c r="B21" s="125" t="s">
        <v>387</v>
      </c>
      <c r="C21" s="125" t="s">
        <v>389</v>
      </c>
      <c r="D21" s="126" t="s">
        <v>390</v>
      </c>
      <c r="E21" s="199">
        <v>-1978713</v>
      </c>
      <c r="F21" s="199"/>
      <c r="G21" s="199">
        <v>-1978713</v>
      </c>
      <c r="H21" s="199">
        <v>-1978713</v>
      </c>
      <c r="I21" s="121"/>
      <c r="J21" s="129"/>
    </row>
    <row r="22" spans="1:14" ht="18.75">
      <c r="A22" s="113">
        <v>12</v>
      </c>
      <c r="B22" s="121" t="s">
        <v>402</v>
      </c>
      <c r="C22" s="132" t="s">
        <v>184</v>
      </c>
      <c r="D22" s="126" t="s">
        <v>400</v>
      </c>
      <c r="E22" s="201"/>
      <c r="F22" s="199"/>
      <c r="G22" s="199">
        <f>E22-F22</f>
        <v>0</v>
      </c>
      <c r="H22" s="121"/>
      <c r="I22" s="122"/>
      <c r="J22" s="134"/>
      <c r="K22" s="10"/>
    </row>
    <row r="23" spans="1:14" ht="18.75">
      <c r="A23" s="113">
        <v>13</v>
      </c>
      <c r="B23" s="135" t="s">
        <v>403</v>
      </c>
      <c r="C23" s="135" t="s">
        <v>160</v>
      </c>
      <c r="D23" s="115" t="s">
        <v>380</v>
      </c>
      <c r="E23" s="199">
        <f>SUM(E24,E25)</f>
        <v>0</v>
      </c>
      <c r="F23" s="199">
        <f t="shared" ref="F23:J23" si="0">SUM(F24,F25)</f>
        <v>0</v>
      </c>
      <c r="G23" s="199">
        <f t="shared" si="0"/>
        <v>0</v>
      </c>
      <c r="H23" s="121">
        <f t="shared" si="0"/>
        <v>0</v>
      </c>
      <c r="I23" s="121"/>
      <c r="J23" s="129">
        <f t="shared" si="0"/>
        <v>0</v>
      </c>
    </row>
    <row r="24" spans="1:14" ht="18.75">
      <c r="A24" s="113">
        <v>14</v>
      </c>
      <c r="B24" s="121" t="s">
        <v>404</v>
      </c>
      <c r="C24" s="132" t="s">
        <v>23</v>
      </c>
      <c r="D24" s="126" t="s">
        <v>381</v>
      </c>
      <c r="E24" s="202"/>
      <c r="F24" s="203"/>
      <c r="G24" s="199">
        <f t="shared" ref="G24:G28" si="1">E24-F24</f>
        <v>0</v>
      </c>
      <c r="H24" s="132"/>
      <c r="I24" s="132"/>
      <c r="J24" s="136"/>
    </row>
    <row r="25" spans="1:14" ht="18.75">
      <c r="A25" s="113">
        <v>15</v>
      </c>
      <c r="B25" s="121" t="s">
        <v>405</v>
      </c>
      <c r="C25" s="132" t="s">
        <v>161</v>
      </c>
      <c r="D25" s="126" t="s">
        <v>390</v>
      </c>
      <c r="E25" s="202"/>
      <c r="F25" s="202"/>
      <c r="G25" s="199">
        <f t="shared" si="1"/>
        <v>0</v>
      </c>
      <c r="H25" s="132"/>
      <c r="I25" s="132"/>
      <c r="J25" s="136"/>
    </row>
    <row r="26" spans="1:14" ht="23.25" customHeight="1">
      <c r="A26" s="113">
        <v>16</v>
      </c>
      <c r="B26" s="135" t="s">
        <v>406</v>
      </c>
      <c r="C26" s="135" t="s">
        <v>170</v>
      </c>
      <c r="D26" s="137" t="s">
        <v>163</v>
      </c>
      <c r="E26" s="202"/>
      <c r="F26" s="202"/>
      <c r="G26" s="199">
        <f t="shared" si="1"/>
        <v>0</v>
      </c>
      <c r="H26" s="132"/>
      <c r="I26" s="122"/>
      <c r="J26" s="136"/>
    </row>
    <row r="27" spans="1:14" ht="18.75">
      <c r="A27" s="113">
        <v>17</v>
      </c>
      <c r="B27" s="114" t="s">
        <v>56</v>
      </c>
      <c r="C27" s="128" t="s">
        <v>165</v>
      </c>
      <c r="D27" s="137" t="s">
        <v>168</v>
      </c>
      <c r="E27" s="199"/>
      <c r="F27" s="199"/>
      <c r="G27" s="199">
        <f t="shared" si="1"/>
        <v>0</v>
      </c>
      <c r="H27" s="121"/>
      <c r="I27" s="122"/>
      <c r="J27" s="129"/>
    </row>
    <row r="28" spans="1:14" s="7" customFormat="1" ht="18.75">
      <c r="A28" s="113">
        <v>18</v>
      </c>
      <c r="B28" s="128" t="s">
        <v>57</v>
      </c>
      <c r="C28" s="135" t="s">
        <v>231</v>
      </c>
      <c r="D28" s="137" t="s">
        <v>222</v>
      </c>
      <c r="E28" s="199"/>
      <c r="F28" s="199"/>
      <c r="G28" s="199">
        <f t="shared" si="1"/>
        <v>0</v>
      </c>
      <c r="H28" s="122"/>
      <c r="I28" s="122"/>
      <c r="J28" s="123"/>
    </row>
    <row r="29" spans="1:14" ht="18.75">
      <c r="A29" s="113">
        <v>19</v>
      </c>
      <c r="B29" s="114" t="s">
        <v>169</v>
      </c>
      <c r="C29" s="135" t="s">
        <v>61</v>
      </c>
      <c r="D29" s="115" t="s">
        <v>368</v>
      </c>
      <c r="E29" s="199">
        <v>115400</v>
      </c>
      <c r="F29" s="199">
        <v>86919</v>
      </c>
      <c r="G29" s="199">
        <v>28481</v>
      </c>
      <c r="H29" s="122"/>
      <c r="I29" s="122"/>
      <c r="J29" s="123"/>
    </row>
    <row r="30" spans="1:14" ht="18.75">
      <c r="A30" s="113">
        <v>20</v>
      </c>
      <c r="B30" s="114" t="s">
        <v>60</v>
      </c>
      <c r="C30" s="114" t="s">
        <v>62</v>
      </c>
      <c r="D30" s="115" t="s">
        <v>42</v>
      </c>
      <c r="E30" s="199">
        <v>861450</v>
      </c>
      <c r="F30" s="199">
        <v>128304</v>
      </c>
      <c r="G30" s="199">
        <v>733146</v>
      </c>
      <c r="H30" s="122"/>
      <c r="I30" s="122"/>
      <c r="J30" s="123"/>
    </row>
    <row r="31" spans="1:14" ht="18.75">
      <c r="A31" s="113">
        <v>21</v>
      </c>
      <c r="B31" s="124" t="s">
        <v>391</v>
      </c>
      <c r="C31" s="132" t="s">
        <v>6</v>
      </c>
      <c r="D31" s="126" t="s">
        <v>6</v>
      </c>
      <c r="E31" s="199">
        <v>0</v>
      </c>
      <c r="F31" s="199"/>
      <c r="G31" s="199">
        <v>0</v>
      </c>
      <c r="H31" s="122"/>
      <c r="I31" s="122"/>
      <c r="J31" s="123"/>
    </row>
    <row r="32" spans="1:14" s="5" customFormat="1" ht="18.75">
      <c r="A32" s="113">
        <v>22</v>
      </c>
      <c r="B32" s="124" t="s">
        <v>392</v>
      </c>
      <c r="C32" s="132" t="s">
        <v>241</v>
      </c>
      <c r="D32" s="126" t="s">
        <v>139</v>
      </c>
      <c r="E32" s="199">
        <v>861450</v>
      </c>
      <c r="F32" s="199">
        <v>128304</v>
      </c>
      <c r="G32" s="199">
        <v>733146</v>
      </c>
      <c r="H32" s="122"/>
      <c r="I32" s="122"/>
      <c r="J32" s="123"/>
    </row>
    <row r="33" spans="1:10" ht="18.75">
      <c r="A33" s="113">
        <v>23</v>
      </c>
      <c r="B33" s="124" t="s">
        <v>393</v>
      </c>
      <c r="C33" s="132" t="s">
        <v>64</v>
      </c>
      <c r="D33" s="126" t="s">
        <v>140</v>
      </c>
      <c r="E33" s="199">
        <v>0</v>
      </c>
      <c r="F33" s="199"/>
      <c r="G33" s="199">
        <v>0</v>
      </c>
      <c r="H33" s="122"/>
      <c r="I33" s="122"/>
      <c r="J33" s="123"/>
    </row>
    <row r="34" spans="1:10" ht="18.75">
      <c r="A34" s="113">
        <v>24</v>
      </c>
      <c r="B34" s="114" t="s">
        <v>63</v>
      </c>
      <c r="C34" s="138" t="s">
        <v>65</v>
      </c>
      <c r="D34" s="115" t="s">
        <v>43</v>
      </c>
      <c r="E34" s="199">
        <v>0</v>
      </c>
      <c r="F34" s="199">
        <v>0</v>
      </c>
      <c r="G34" s="199">
        <v>0</v>
      </c>
      <c r="H34" s="122"/>
      <c r="I34" s="122"/>
      <c r="J34" s="123"/>
    </row>
    <row r="35" spans="1:10" ht="18.75">
      <c r="A35" s="113">
        <v>25</v>
      </c>
      <c r="B35" s="124" t="s">
        <v>186</v>
      </c>
      <c r="C35" s="132" t="s">
        <v>232</v>
      </c>
      <c r="D35" s="126" t="s">
        <v>407</v>
      </c>
      <c r="E35" s="199">
        <v>0</v>
      </c>
      <c r="F35" s="199"/>
      <c r="G35" s="199">
        <v>0</v>
      </c>
      <c r="H35" s="122"/>
      <c r="I35" s="122"/>
      <c r="J35" s="123"/>
    </row>
    <row r="36" spans="1:10" ht="18.75">
      <c r="A36" s="113">
        <v>26</v>
      </c>
      <c r="B36" s="121" t="s">
        <v>187</v>
      </c>
      <c r="C36" s="132" t="s">
        <v>171</v>
      </c>
      <c r="D36" s="126" t="s">
        <v>192</v>
      </c>
      <c r="E36" s="199">
        <v>0</v>
      </c>
      <c r="F36" s="199"/>
      <c r="G36" s="199">
        <v>0</v>
      </c>
      <c r="H36" s="122"/>
      <c r="I36" s="122"/>
      <c r="J36" s="123"/>
    </row>
    <row r="37" spans="1:10" ht="18.75">
      <c r="A37" s="113">
        <v>27</v>
      </c>
      <c r="B37" s="114" t="s">
        <v>66</v>
      </c>
      <c r="C37" s="127" t="s">
        <v>233</v>
      </c>
      <c r="D37" s="115" t="s">
        <v>149</v>
      </c>
      <c r="E37" s="199">
        <v>5296</v>
      </c>
      <c r="F37" s="199"/>
      <c r="G37" s="199">
        <v>5296</v>
      </c>
      <c r="H37" s="122"/>
      <c r="I37" s="122"/>
      <c r="J37" s="123"/>
    </row>
    <row r="38" spans="1:10" ht="18.75">
      <c r="A38" s="113">
        <v>28</v>
      </c>
      <c r="B38" s="127" t="s">
        <v>67</v>
      </c>
      <c r="C38" s="127" t="s">
        <v>185</v>
      </c>
      <c r="D38" s="115" t="s">
        <v>253</v>
      </c>
      <c r="E38" s="199">
        <v>26355</v>
      </c>
      <c r="F38" s="199"/>
      <c r="G38" s="199">
        <v>26355</v>
      </c>
      <c r="H38" s="122"/>
      <c r="I38" s="122"/>
      <c r="J38" s="123"/>
    </row>
    <row r="39" spans="1:10" s="2" customFormat="1" ht="18.75">
      <c r="A39" s="113">
        <v>29</v>
      </c>
      <c r="B39" s="139"/>
      <c r="C39" s="140" t="s">
        <v>172</v>
      </c>
      <c r="D39" s="141" t="s">
        <v>29</v>
      </c>
      <c r="E39" s="204">
        <f>SUM(E38,E37,E34,E30,E29,E28,E27,E17,E12,E11)</f>
        <v>7987675</v>
      </c>
      <c r="F39" s="204">
        <f>SUM(F38,F37,F34,F30,F29,F28,F27,F17,F12,F11)</f>
        <v>215223</v>
      </c>
      <c r="G39" s="204">
        <f>SUM(G38,G37,G34,G30,G29,G28,G27,G17,G12,G11)</f>
        <v>7772452</v>
      </c>
      <c r="H39" s="143"/>
      <c r="I39" s="143"/>
      <c r="J39" s="144"/>
    </row>
    <row r="40" spans="1:10" s="5" customFormat="1" ht="18.75">
      <c r="A40" s="113">
        <v>30</v>
      </c>
      <c r="B40" s="127" t="s">
        <v>68</v>
      </c>
      <c r="C40" s="127" t="s">
        <v>69</v>
      </c>
      <c r="D40" s="115" t="s">
        <v>20</v>
      </c>
      <c r="E40" s="205"/>
      <c r="F40" s="205"/>
      <c r="G40" s="199">
        <f t="shared" ref="G40:H40" si="2">SUM(G41,G42)</f>
        <v>0</v>
      </c>
      <c r="H40" s="121">
        <f t="shared" si="2"/>
        <v>0</v>
      </c>
      <c r="I40" s="122"/>
      <c r="J40" s="123"/>
    </row>
    <row r="41" spans="1:10" s="5" customFormat="1" ht="18.75">
      <c r="A41" s="113">
        <v>31</v>
      </c>
      <c r="B41" s="121" t="s">
        <v>70</v>
      </c>
      <c r="C41" s="132" t="s">
        <v>195</v>
      </c>
      <c r="D41" s="145" t="s">
        <v>191</v>
      </c>
      <c r="E41" s="205"/>
      <c r="F41" s="205"/>
      <c r="G41" s="199"/>
      <c r="H41" s="121"/>
      <c r="I41" s="122"/>
      <c r="J41" s="123"/>
    </row>
    <row r="42" spans="1:10" s="5" customFormat="1" ht="18.75">
      <c r="A42" s="113">
        <v>32</v>
      </c>
      <c r="B42" s="121" t="s">
        <v>74</v>
      </c>
      <c r="C42" s="132" t="s">
        <v>242</v>
      </c>
      <c r="D42" s="145" t="s">
        <v>12</v>
      </c>
      <c r="E42" s="206"/>
      <c r="F42" s="205"/>
      <c r="G42" s="199"/>
      <c r="H42" s="122"/>
      <c r="I42" s="122"/>
      <c r="J42" s="123"/>
    </row>
    <row r="43" spans="1:10" s="5" customFormat="1" ht="18.75">
      <c r="A43" s="113">
        <v>33</v>
      </c>
      <c r="B43" s="127" t="s">
        <v>71</v>
      </c>
      <c r="C43" s="127" t="s">
        <v>221</v>
      </c>
      <c r="D43" s="115" t="s">
        <v>366</v>
      </c>
      <c r="E43" s="207"/>
      <c r="F43" s="207"/>
      <c r="G43" s="200">
        <f>SUM(G44,G49)</f>
        <v>0</v>
      </c>
      <c r="H43" s="130">
        <f>SUM(H44,H49)</f>
        <v>0</v>
      </c>
      <c r="I43" s="130"/>
      <c r="J43" s="131">
        <f>SUM(J44,J49)</f>
        <v>0</v>
      </c>
    </row>
    <row r="44" spans="1:10" s="5" customFormat="1" ht="18.75">
      <c r="A44" s="113">
        <v>34</v>
      </c>
      <c r="B44" s="135" t="s">
        <v>72</v>
      </c>
      <c r="C44" s="135" t="s">
        <v>28</v>
      </c>
      <c r="D44" s="115" t="s">
        <v>369</v>
      </c>
      <c r="E44" s="205"/>
      <c r="F44" s="205"/>
      <c r="G44" s="199">
        <f>SUM(G45,G46,G47,G48)</f>
        <v>0</v>
      </c>
      <c r="H44" s="121">
        <f>SUM(H45,H46,H47,H48)</f>
        <v>0</v>
      </c>
      <c r="I44" s="121"/>
      <c r="J44" s="129">
        <f>SUM(J45,J46,J47,J48)</f>
        <v>0</v>
      </c>
    </row>
    <row r="45" spans="1:10" s="5" customFormat="1" ht="18.75">
      <c r="A45" s="113">
        <v>35</v>
      </c>
      <c r="B45" s="132" t="s">
        <v>73</v>
      </c>
      <c r="C45" s="125" t="s">
        <v>23</v>
      </c>
      <c r="D45" s="126" t="s">
        <v>381</v>
      </c>
      <c r="E45" s="205"/>
      <c r="F45" s="205"/>
      <c r="G45" s="199"/>
      <c r="H45" s="121"/>
      <c r="I45" s="121"/>
      <c r="J45" s="131"/>
    </row>
    <row r="46" spans="1:10" s="5" customFormat="1" ht="18.75">
      <c r="A46" s="113">
        <v>36</v>
      </c>
      <c r="B46" s="132" t="s">
        <v>410</v>
      </c>
      <c r="C46" s="125" t="s">
        <v>41</v>
      </c>
      <c r="D46" s="126" t="s">
        <v>26</v>
      </c>
      <c r="E46" s="205"/>
      <c r="F46" s="205"/>
      <c r="G46" s="199"/>
      <c r="H46" s="121"/>
      <c r="I46" s="121"/>
      <c r="J46" s="129"/>
    </row>
    <row r="47" spans="1:10" s="5" customFormat="1" ht="18.75">
      <c r="A47" s="113">
        <v>37</v>
      </c>
      <c r="B47" s="132" t="s">
        <v>76</v>
      </c>
      <c r="C47" s="125" t="s">
        <v>389</v>
      </c>
      <c r="D47" s="126" t="s">
        <v>390</v>
      </c>
      <c r="E47" s="207"/>
      <c r="F47" s="205"/>
      <c r="G47" s="199"/>
      <c r="H47" s="133"/>
      <c r="I47" s="133"/>
      <c r="J47" s="129"/>
    </row>
    <row r="48" spans="1:10" s="6" customFormat="1" ht="18.75">
      <c r="A48" s="113">
        <v>38</v>
      </c>
      <c r="B48" s="148" t="s">
        <v>367</v>
      </c>
      <c r="C48" s="149" t="s">
        <v>229</v>
      </c>
      <c r="D48" s="126" t="s">
        <v>400</v>
      </c>
      <c r="E48" s="205"/>
      <c r="F48" s="205"/>
      <c r="G48" s="199"/>
      <c r="H48" s="130"/>
      <c r="I48" s="122"/>
      <c r="J48" s="136"/>
    </row>
    <row r="49" spans="1:11" s="5" customFormat="1" ht="18.75">
      <c r="A49" s="113">
        <v>39</v>
      </c>
      <c r="B49" s="127" t="s">
        <v>75</v>
      </c>
      <c r="C49" s="127" t="s">
        <v>174</v>
      </c>
      <c r="D49" s="115" t="s">
        <v>408</v>
      </c>
      <c r="E49" s="205"/>
      <c r="F49" s="205"/>
      <c r="G49" s="199">
        <f t="shared" ref="G49:J49" si="3">SUM(G50,G51)</f>
        <v>0</v>
      </c>
      <c r="H49" s="121">
        <f t="shared" si="3"/>
        <v>0</v>
      </c>
      <c r="I49" s="121"/>
      <c r="J49" s="129">
        <f t="shared" si="3"/>
        <v>0</v>
      </c>
    </row>
    <row r="50" spans="1:11" s="5" customFormat="1" ht="18.75">
      <c r="A50" s="113">
        <v>40</v>
      </c>
      <c r="B50" s="121" t="s">
        <v>143</v>
      </c>
      <c r="C50" s="132" t="s">
        <v>147</v>
      </c>
      <c r="D50" s="126" t="s">
        <v>381</v>
      </c>
      <c r="E50" s="205"/>
      <c r="F50" s="205"/>
      <c r="G50" s="199"/>
      <c r="H50" s="121"/>
      <c r="I50" s="121"/>
      <c r="J50" s="129"/>
    </row>
    <row r="51" spans="1:11" s="5" customFormat="1" ht="18.75">
      <c r="A51" s="113">
        <v>41</v>
      </c>
      <c r="B51" s="121" t="s">
        <v>144</v>
      </c>
      <c r="C51" s="132" t="s">
        <v>148</v>
      </c>
      <c r="D51" s="126" t="s">
        <v>394</v>
      </c>
      <c r="E51" s="205"/>
      <c r="F51" s="205"/>
      <c r="G51" s="199"/>
      <c r="H51" s="121"/>
      <c r="I51" s="121"/>
      <c r="J51" s="129"/>
    </row>
    <row r="52" spans="1:11" s="7" customFormat="1" ht="18.75">
      <c r="A52" s="113">
        <v>42</v>
      </c>
      <c r="B52" s="114" t="s">
        <v>77</v>
      </c>
      <c r="C52" s="127" t="s">
        <v>78</v>
      </c>
      <c r="D52" s="137" t="s">
        <v>166</v>
      </c>
      <c r="E52" s="205"/>
      <c r="F52" s="205"/>
      <c r="G52" s="199">
        <v>84108</v>
      </c>
      <c r="H52" s="121"/>
      <c r="I52" s="122"/>
      <c r="J52" s="129"/>
    </row>
    <row r="53" spans="1:11" ht="18.75">
      <c r="A53" s="113">
        <v>43</v>
      </c>
      <c r="B53" s="127" t="s">
        <v>13</v>
      </c>
      <c r="C53" s="135" t="s">
        <v>234</v>
      </c>
      <c r="D53" s="137" t="s">
        <v>223</v>
      </c>
      <c r="E53" s="205"/>
      <c r="F53" s="205"/>
      <c r="G53" s="199">
        <v>73585</v>
      </c>
      <c r="H53" s="122"/>
      <c r="I53" s="122"/>
      <c r="J53" s="123"/>
      <c r="K53" s="7"/>
    </row>
    <row r="54" spans="1:11" ht="18.75">
      <c r="A54" s="113">
        <v>44</v>
      </c>
      <c r="B54" s="127" t="s">
        <v>79</v>
      </c>
      <c r="C54" s="135" t="s">
        <v>235</v>
      </c>
      <c r="D54" s="150" t="s">
        <v>224</v>
      </c>
      <c r="E54" s="205"/>
      <c r="F54" s="205"/>
      <c r="G54" s="199">
        <v>300350</v>
      </c>
      <c r="H54" s="122"/>
      <c r="I54" s="122"/>
      <c r="J54" s="123"/>
    </row>
    <row r="55" spans="1:11" ht="18.75">
      <c r="A55" s="113">
        <v>45</v>
      </c>
      <c r="B55" s="127" t="s">
        <v>307</v>
      </c>
      <c r="C55" s="127" t="s">
        <v>346</v>
      </c>
      <c r="D55" s="127" t="s">
        <v>335</v>
      </c>
      <c r="E55" s="205"/>
      <c r="F55" s="205"/>
      <c r="G55" s="199">
        <v>48600</v>
      </c>
      <c r="H55" s="122"/>
      <c r="I55" s="122"/>
      <c r="J55" s="123"/>
    </row>
    <row r="56" spans="1:11" ht="18.75">
      <c r="A56" s="113">
        <v>46</v>
      </c>
      <c r="B56" s="127" t="s">
        <v>309</v>
      </c>
      <c r="C56" s="127" t="s">
        <v>310</v>
      </c>
      <c r="D56" s="127" t="s">
        <v>311</v>
      </c>
      <c r="E56" s="205"/>
      <c r="F56" s="205"/>
      <c r="G56" s="199">
        <v>0</v>
      </c>
      <c r="H56" s="122"/>
      <c r="I56" s="122"/>
      <c r="J56" s="123"/>
    </row>
    <row r="57" spans="1:11" ht="18.75">
      <c r="A57" s="113">
        <v>47</v>
      </c>
      <c r="B57" s="127" t="s">
        <v>312</v>
      </c>
      <c r="C57" s="127" t="s">
        <v>313</v>
      </c>
      <c r="D57" s="127" t="s">
        <v>314</v>
      </c>
      <c r="E57" s="205"/>
      <c r="F57" s="205"/>
      <c r="G57" s="199">
        <v>9872</v>
      </c>
      <c r="H57" s="122"/>
      <c r="I57" s="122"/>
      <c r="J57" s="123"/>
    </row>
    <row r="58" spans="1:11" ht="18.75">
      <c r="A58" s="113">
        <v>48</v>
      </c>
      <c r="B58" s="121" t="s">
        <v>315</v>
      </c>
      <c r="C58" s="121" t="s">
        <v>316</v>
      </c>
      <c r="D58" s="158" t="s">
        <v>409</v>
      </c>
      <c r="E58" s="205"/>
      <c r="F58" s="205"/>
      <c r="G58" s="199">
        <v>9872</v>
      </c>
      <c r="H58" s="122"/>
      <c r="I58" s="122"/>
      <c r="J58" s="123"/>
    </row>
    <row r="59" spans="1:11" ht="18.75">
      <c r="A59" s="113">
        <v>49</v>
      </c>
      <c r="B59" s="121" t="s">
        <v>317</v>
      </c>
      <c r="C59" s="121" t="s">
        <v>318</v>
      </c>
      <c r="D59" s="159" t="s">
        <v>319</v>
      </c>
      <c r="E59" s="205"/>
      <c r="F59" s="205"/>
      <c r="G59" s="199"/>
      <c r="H59" s="122"/>
      <c r="I59" s="122"/>
      <c r="J59" s="123"/>
    </row>
    <row r="60" spans="1:11" ht="18.75">
      <c r="A60" s="113">
        <v>50</v>
      </c>
      <c r="B60" s="127" t="s">
        <v>308</v>
      </c>
      <c r="C60" s="127" t="s">
        <v>320</v>
      </c>
      <c r="D60" s="127" t="s">
        <v>321</v>
      </c>
      <c r="E60" s="205"/>
      <c r="F60" s="205"/>
      <c r="G60" s="199">
        <v>0</v>
      </c>
      <c r="H60" s="122"/>
      <c r="I60" s="122"/>
      <c r="J60" s="123"/>
    </row>
    <row r="61" spans="1:11" ht="18.75">
      <c r="A61" s="113">
        <v>51</v>
      </c>
      <c r="B61" s="127" t="s">
        <v>80</v>
      </c>
      <c r="C61" s="135" t="s">
        <v>188</v>
      </c>
      <c r="D61" s="162" t="s">
        <v>252</v>
      </c>
      <c r="E61" s="205"/>
      <c r="F61" s="205"/>
      <c r="G61" s="199">
        <v>0</v>
      </c>
      <c r="H61" s="122"/>
      <c r="I61" s="122"/>
      <c r="J61" s="123"/>
    </row>
    <row r="62" spans="1:11" s="2" customFormat="1" ht="18.75">
      <c r="A62" s="113">
        <v>52</v>
      </c>
      <c r="B62" s="139"/>
      <c r="C62" s="160" t="s">
        <v>175</v>
      </c>
      <c r="D62" s="106" t="s">
        <v>333</v>
      </c>
      <c r="E62" s="208"/>
      <c r="F62" s="205"/>
      <c r="G62" s="204">
        <f>SUM(G40,G43,G52,G53,G54,G55,G56,G57,G60,G61)</f>
        <v>516515</v>
      </c>
      <c r="H62" s="122"/>
      <c r="I62" s="122"/>
      <c r="J62" s="123"/>
    </row>
    <row r="63" spans="1:11" ht="18.75">
      <c r="A63" s="113">
        <v>53</v>
      </c>
      <c r="B63" s="127" t="s">
        <v>81</v>
      </c>
      <c r="C63" s="114" t="s">
        <v>173</v>
      </c>
      <c r="D63" s="163" t="s">
        <v>7</v>
      </c>
      <c r="E63" s="205"/>
      <c r="F63" s="205"/>
      <c r="G63" s="199">
        <v>3700000</v>
      </c>
      <c r="H63" s="122"/>
      <c r="I63" s="122"/>
      <c r="J63" s="123"/>
    </row>
    <row r="64" spans="1:11" ht="18.75">
      <c r="A64" s="113">
        <v>54</v>
      </c>
      <c r="B64" s="121" t="s">
        <v>247</v>
      </c>
      <c r="C64" s="121" t="s">
        <v>236</v>
      </c>
      <c r="D64" s="145" t="s">
        <v>176</v>
      </c>
      <c r="E64" s="205"/>
      <c r="F64" s="205"/>
      <c r="G64" s="199">
        <v>3700000</v>
      </c>
      <c r="H64" s="122"/>
      <c r="I64" s="122"/>
      <c r="J64" s="123"/>
    </row>
    <row r="65" spans="1:10" ht="18.75">
      <c r="A65" s="113">
        <v>55</v>
      </c>
      <c r="B65" s="127" t="s">
        <v>82</v>
      </c>
      <c r="C65" s="127" t="s">
        <v>237</v>
      </c>
      <c r="D65" s="137" t="s">
        <v>8</v>
      </c>
      <c r="E65" s="205"/>
      <c r="F65" s="205"/>
      <c r="G65" s="199"/>
      <c r="H65" s="122"/>
      <c r="I65" s="122"/>
      <c r="J65" s="123"/>
    </row>
    <row r="66" spans="1:10" ht="18.75">
      <c r="A66" s="113">
        <v>56</v>
      </c>
      <c r="B66" s="127" t="s">
        <v>83</v>
      </c>
      <c r="C66" s="127" t="s">
        <v>196</v>
      </c>
      <c r="D66" s="137" t="s">
        <v>9</v>
      </c>
      <c r="E66" s="205"/>
      <c r="F66" s="205"/>
      <c r="G66" s="199"/>
      <c r="H66" s="122"/>
      <c r="I66" s="122"/>
      <c r="J66" s="123"/>
    </row>
    <row r="67" spans="1:10" ht="18.75">
      <c r="A67" s="113">
        <v>57</v>
      </c>
      <c r="B67" s="127" t="s">
        <v>84</v>
      </c>
      <c r="C67" s="127" t="s">
        <v>85</v>
      </c>
      <c r="D67" s="137" t="s">
        <v>44</v>
      </c>
      <c r="E67" s="205"/>
      <c r="F67" s="205"/>
      <c r="G67" s="199">
        <v>370000</v>
      </c>
      <c r="H67" s="122"/>
      <c r="I67" s="122"/>
      <c r="J67" s="123"/>
    </row>
    <row r="68" spans="1:10" ht="18.75">
      <c r="A68" s="113">
        <v>58</v>
      </c>
      <c r="B68" s="127" t="s">
        <v>86</v>
      </c>
      <c r="C68" s="127" t="s">
        <v>197</v>
      </c>
      <c r="D68" s="137" t="s">
        <v>10</v>
      </c>
      <c r="E68" s="205"/>
      <c r="F68" s="205"/>
      <c r="G68" s="199">
        <v>5000000</v>
      </c>
      <c r="H68" s="122"/>
      <c r="I68" s="122"/>
      <c r="J68" s="123"/>
    </row>
    <row r="69" spans="1:10" ht="18.75">
      <c r="A69" s="113">
        <v>59</v>
      </c>
      <c r="B69" s="127" t="s">
        <v>87</v>
      </c>
      <c r="C69" s="127" t="s">
        <v>238</v>
      </c>
      <c r="D69" s="137" t="s">
        <v>230</v>
      </c>
      <c r="E69" s="205"/>
      <c r="F69" s="205"/>
      <c r="G69" s="199">
        <v>-36386</v>
      </c>
      <c r="H69" s="122"/>
      <c r="I69" s="122"/>
      <c r="J69" s="123"/>
    </row>
    <row r="70" spans="1:10" ht="18.75">
      <c r="A70" s="113">
        <v>60</v>
      </c>
      <c r="B70" s="121" t="s">
        <v>248</v>
      </c>
      <c r="C70" s="124" t="s">
        <v>225</v>
      </c>
      <c r="D70" s="145" t="s">
        <v>11</v>
      </c>
      <c r="E70" s="205"/>
      <c r="F70" s="205"/>
      <c r="G70" s="199"/>
      <c r="H70" s="122"/>
      <c r="I70" s="122"/>
      <c r="J70" s="123"/>
    </row>
    <row r="71" spans="1:10" ht="18.75">
      <c r="A71" s="113">
        <v>61</v>
      </c>
      <c r="B71" s="121" t="s">
        <v>249</v>
      </c>
      <c r="C71" s="125" t="s">
        <v>226</v>
      </c>
      <c r="D71" s="145" t="s">
        <v>150</v>
      </c>
      <c r="E71" s="205"/>
      <c r="F71" s="205"/>
      <c r="G71" s="199"/>
      <c r="H71" s="122"/>
      <c r="I71" s="122"/>
      <c r="J71" s="123"/>
    </row>
    <row r="72" spans="1:10" ht="24.6" customHeight="1">
      <c r="A72" s="113">
        <v>62</v>
      </c>
      <c r="B72" s="121" t="s">
        <v>250</v>
      </c>
      <c r="C72" s="126" t="s">
        <v>227</v>
      </c>
      <c r="D72" s="145" t="s">
        <v>350</v>
      </c>
      <c r="E72" s="205"/>
      <c r="F72" s="205"/>
      <c r="G72" s="199">
        <v>-36386</v>
      </c>
      <c r="H72" s="122"/>
      <c r="I72" s="122"/>
      <c r="J72" s="123"/>
    </row>
    <row r="73" spans="1:10" ht="18.75">
      <c r="A73" s="113">
        <v>63</v>
      </c>
      <c r="B73" s="121" t="s">
        <v>353</v>
      </c>
      <c r="C73" s="126" t="s">
        <v>355</v>
      </c>
      <c r="D73" s="145" t="s">
        <v>354</v>
      </c>
      <c r="E73" s="205"/>
      <c r="F73" s="205"/>
      <c r="G73" s="199"/>
      <c r="H73" s="122"/>
      <c r="I73" s="122"/>
      <c r="J73" s="123"/>
    </row>
    <row r="74" spans="1:10" ht="18.75">
      <c r="A74" s="113">
        <v>64</v>
      </c>
      <c r="B74" s="127" t="s">
        <v>228</v>
      </c>
      <c r="C74" s="127" t="s">
        <v>240</v>
      </c>
      <c r="D74" s="137" t="s">
        <v>356</v>
      </c>
      <c r="E74" s="205"/>
      <c r="F74" s="205"/>
      <c r="G74" s="199">
        <v>-1446954</v>
      </c>
      <c r="H74" s="122"/>
      <c r="I74" s="122"/>
      <c r="J74" s="123"/>
    </row>
    <row r="75" spans="1:10" ht="18.75">
      <c r="A75" s="113">
        <v>65</v>
      </c>
      <c r="B75" s="127" t="s">
        <v>251</v>
      </c>
      <c r="C75" s="127" t="s">
        <v>239</v>
      </c>
      <c r="D75" s="137" t="s">
        <v>357</v>
      </c>
      <c r="E75" s="205"/>
      <c r="F75" s="205"/>
      <c r="G75" s="199">
        <v>-330723</v>
      </c>
      <c r="H75" s="122"/>
      <c r="I75" s="122"/>
      <c r="J75" s="123"/>
    </row>
    <row r="76" spans="1:10" s="2" customFormat="1" ht="18.75">
      <c r="A76" s="113">
        <v>66</v>
      </c>
      <c r="B76" s="139"/>
      <c r="C76" s="140" t="s">
        <v>177</v>
      </c>
      <c r="D76" s="141" t="s">
        <v>145</v>
      </c>
      <c r="E76" s="205"/>
      <c r="F76" s="205"/>
      <c r="G76" s="204">
        <f>SUM(G63,G65,G66,G67,G68,G69,G74,G75)</f>
        <v>7255937</v>
      </c>
      <c r="H76" s="122"/>
      <c r="I76" s="122"/>
      <c r="J76" s="123"/>
    </row>
    <row r="77" spans="1:10" ht="18.75">
      <c r="A77" s="151">
        <v>67</v>
      </c>
      <c r="B77" s="152"/>
      <c r="C77" s="153" t="s">
        <v>334</v>
      </c>
      <c r="D77" s="152" t="s">
        <v>306</v>
      </c>
      <c r="E77" s="209"/>
      <c r="F77" s="209"/>
      <c r="G77" s="210">
        <f>G76+G62</f>
        <v>7772452</v>
      </c>
      <c r="H77" s="154"/>
      <c r="I77" s="154"/>
      <c r="J77" s="155"/>
    </row>
  </sheetData>
  <mergeCells count="15">
    <mergeCell ref="F7:F9"/>
    <mergeCell ref="G7:J7"/>
    <mergeCell ref="G8:G9"/>
    <mergeCell ref="H8:I8"/>
    <mergeCell ref="J8:J9"/>
    <mergeCell ref="D5:E5"/>
    <mergeCell ref="A1:B1"/>
    <mergeCell ref="B2:C2"/>
    <mergeCell ref="D2:E2"/>
    <mergeCell ref="C4:C5"/>
    <mergeCell ref="A7:A9"/>
    <mergeCell ref="B7:B9"/>
    <mergeCell ref="C7:C9"/>
    <mergeCell ref="D7:D9"/>
    <mergeCell ref="E7:E9"/>
  </mergeCells>
  <pageMargins left="0.7" right="0.7" top="0.75" bottom="0.75" header="0.3" footer="0.3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62"/>
  <sheetViews>
    <sheetView showGridLines="0" showZeros="0" zoomScale="80" zoomScaleNormal="80" workbookViewId="0">
      <pane xSplit="1" ySplit="8" topLeftCell="B46" activePane="bottomRight" state="frozen"/>
      <selection pane="topRight" activeCell="B1" sqref="B1"/>
      <selection pane="bottomLeft" activeCell="A9" sqref="A9"/>
      <selection pane="bottomRight" activeCell="E50" sqref="E50"/>
    </sheetView>
  </sheetViews>
  <sheetFormatPr defaultColWidth="9.140625" defaultRowHeight="12.75"/>
  <cols>
    <col min="1" max="1" width="7.42578125" customWidth="1"/>
    <col min="2" max="2" width="14.5703125" style="85" customWidth="1"/>
    <col min="3" max="3" width="82.42578125" customWidth="1"/>
    <col min="4" max="4" width="90.42578125" style="4" customWidth="1"/>
    <col min="5" max="5" width="13.85546875" style="85" customWidth="1"/>
    <col min="6" max="6" width="15.28515625" customWidth="1"/>
    <col min="7" max="7" width="15.85546875" customWidth="1"/>
    <col min="8" max="8" width="10" customWidth="1"/>
    <col min="9" max="9" width="9.42578125" customWidth="1"/>
    <col min="10" max="10" width="13.140625" customWidth="1"/>
    <col min="11" max="11" width="12.140625" customWidth="1"/>
    <col min="12" max="12" width="10.5703125" customWidth="1"/>
  </cols>
  <sheetData>
    <row r="1" spans="1:12" ht="15.75">
      <c r="A1" s="237" t="s">
        <v>254</v>
      </c>
      <c r="B1" s="237"/>
    </row>
    <row r="2" spans="1:12" ht="15.75">
      <c r="A2" s="16" t="s">
        <v>255</v>
      </c>
      <c r="B2" s="73"/>
    </row>
    <row r="4" spans="1:12" ht="18.75">
      <c r="A4" s="56"/>
      <c r="B4" s="74"/>
      <c r="C4" s="88" t="s">
        <v>1</v>
      </c>
      <c r="D4" s="57" t="s">
        <v>329</v>
      </c>
      <c r="E4" s="74"/>
      <c r="F4" s="56"/>
      <c r="G4" s="56"/>
      <c r="H4" s="56"/>
      <c r="I4" s="56"/>
      <c r="J4" s="56"/>
      <c r="K4" s="56"/>
      <c r="L4" s="56"/>
    </row>
    <row r="5" spans="1:12" ht="18.75">
      <c r="A5" s="56"/>
      <c r="B5" s="74"/>
      <c r="C5" s="168" t="s">
        <v>2</v>
      </c>
      <c r="D5" s="169" t="s">
        <v>331</v>
      </c>
      <c r="E5" s="74"/>
      <c r="F5" s="56"/>
      <c r="G5" s="56"/>
      <c r="H5" s="56"/>
      <c r="I5" s="56"/>
      <c r="J5" s="56"/>
      <c r="K5" s="56"/>
      <c r="L5" s="56"/>
    </row>
    <row r="6" spans="1:12" ht="31.5" customHeight="1">
      <c r="A6" s="51" t="s">
        <v>303</v>
      </c>
      <c r="B6" s="260" t="s">
        <v>89</v>
      </c>
      <c r="C6" s="261" t="s">
        <v>88</v>
      </c>
      <c r="D6" s="261" t="s">
        <v>302</v>
      </c>
      <c r="E6" s="256" t="s">
        <v>4</v>
      </c>
      <c r="F6" s="258" t="s">
        <v>14</v>
      </c>
      <c r="G6" s="259"/>
      <c r="H6" s="259"/>
      <c r="I6" s="256"/>
      <c r="J6" s="258" t="s">
        <v>22</v>
      </c>
      <c r="K6" s="259"/>
      <c r="L6" s="256"/>
    </row>
    <row r="7" spans="1:12" ht="51" customHeight="1">
      <c r="A7" s="96" t="s">
        <v>304</v>
      </c>
      <c r="B7" s="260"/>
      <c r="C7" s="261"/>
      <c r="D7" s="261"/>
      <c r="E7" s="257"/>
      <c r="F7" s="55" t="s">
        <v>38</v>
      </c>
      <c r="G7" s="55" t="s">
        <v>35</v>
      </c>
      <c r="H7" s="55" t="s">
        <v>36</v>
      </c>
      <c r="I7" s="55" t="s">
        <v>37</v>
      </c>
      <c r="J7" s="55" t="s">
        <v>39</v>
      </c>
      <c r="K7" s="55" t="s">
        <v>35</v>
      </c>
      <c r="L7" s="55" t="s">
        <v>37</v>
      </c>
    </row>
    <row r="8" spans="1:12" ht="23.45" customHeight="1">
      <c r="A8" s="98" t="s">
        <v>256</v>
      </c>
      <c r="B8" s="99" t="s">
        <v>338</v>
      </c>
      <c r="C8" s="98" t="s">
        <v>339</v>
      </c>
      <c r="D8" s="98" t="s">
        <v>340</v>
      </c>
      <c r="E8" s="97" t="s">
        <v>341</v>
      </c>
      <c r="F8" s="97" t="s">
        <v>342</v>
      </c>
      <c r="G8" s="97" t="s">
        <v>343</v>
      </c>
      <c r="H8" s="97" t="s">
        <v>344</v>
      </c>
      <c r="I8" s="97" t="s">
        <v>345</v>
      </c>
      <c r="J8" s="97" t="s">
        <v>347</v>
      </c>
      <c r="K8" s="97" t="s">
        <v>348</v>
      </c>
      <c r="L8" s="97" t="s">
        <v>349</v>
      </c>
    </row>
    <row r="9" spans="1:12" ht="18.75">
      <c r="A9" s="62">
        <v>1</v>
      </c>
      <c r="B9" s="75" t="s">
        <v>90</v>
      </c>
      <c r="C9" s="63" t="s">
        <v>183</v>
      </c>
      <c r="D9" s="63" t="s">
        <v>34</v>
      </c>
      <c r="E9" s="189">
        <f>SUM(E10,E11,E12,E13,E14,E15)</f>
        <v>4401662</v>
      </c>
      <c r="F9" s="190">
        <f>SUM(F10,F11,F12,F13,F14,F15)</f>
        <v>4401662</v>
      </c>
      <c r="G9" s="190">
        <f t="shared" ref="G9:L9" si="0">SUM(G10,G11,G12,G13,G14,G15)</f>
        <v>4401662</v>
      </c>
      <c r="H9" s="51">
        <f t="shared" si="0"/>
        <v>0</v>
      </c>
      <c r="I9" s="51">
        <f t="shared" si="0"/>
        <v>0</v>
      </c>
      <c r="J9" s="51">
        <f>SUM(J10,J11,J12,J13,J14,J15)</f>
        <v>0</v>
      </c>
      <c r="K9" s="51">
        <f t="shared" si="0"/>
        <v>0</v>
      </c>
      <c r="L9" s="51">
        <f t="shared" si="0"/>
        <v>0</v>
      </c>
    </row>
    <row r="10" spans="1:12" ht="18.75">
      <c r="A10" s="62">
        <v>2</v>
      </c>
      <c r="B10" s="76" t="s">
        <v>91</v>
      </c>
      <c r="C10" s="58" t="s">
        <v>201</v>
      </c>
      <c r="D10" s="58" t="s">
        <v>203</v>
      </c>
      <c r="E10" s="187">
        <v>2864472</v>
      </c>
      <c r="F10" s="191">
        <v>2864472</v>
      </c>
      <c r="G10" s="191">
        <v>2864472</v>
      </c>
      <c r="H10" s="51"/>
      <c r="I10" s="51"/>
      <c r="J10" s="51">
        <f>K10+L10</f>
        <v>0</v>
      </c>
      <c r="K10" s="51"/>
      <c r="L10" s="51"/>
    </row>
    <row r="11" spans="1:12" ht="18.75">
      <c r="A11" s="62">
        <v>3</v>
      </c>
      <c r="B11" s="77" t="s">
        <v>93</v>
      </c>
      <c r="C11" s="62" t="s">
        <v>202</v>
      </c>
      <c r="D11" s="58" t="s">
        <v>204</v>
      </c>
      <c r="E11" s="187">
        <v>650506</v>
      </c>
      <c r="F11" s="191">
        <v>650506</v>
      </c>
      <c r="G11" s="191">
        <v>650506</v>
      </c>
      <c r="H11" s="51"/>
      <c r="I11" s="51"/>
      <c r="J11" s="51">
        <f t="shared" ref="J11:J14" si="1">K11+L11</f>
        <v>0</v>
      </c>
      <c r="K11" s="51"/>
      <c r="L11" s="51"/>
    </row>
    <row r="12" spans="1:12" ht="18.75">
      <c r="A12" s="62">
        <v>4</v>
      </c>
      <c r="B12" s="77" t="s">
        <v>94</v>
      </c>
      <c r="C12" s="69" t="s">
        <v>98</v>
      </c>
      <c r="D12" s="70" t="s">
        <v>27</v>
      </c>
      <c r="E12" s="187">
        <v>696082</v>
      </c>
      <c r="F12" s="191">
        <v>696082</v>
      </c>
      <c r="G12" s="191">
        <v>696082</v>
      </c>
      <c r="H12" s="51"/>
      <c r="I12" s="51"/>
      <c r="J12" s="51">
        <f t="shared" si="1"/>
        <v>0</v>
      </c>
      <c r="K12" s="51"/>
      <c r="L12" s="51"/>
    </row>
    <row r="13" spans="1:12" ht="18.75">
      <c r="A13" s="62">
        <v>5</v>
      </c>
      <c r="B13" s="77" t="s">
        <v>95</v>
      </c>
      <c r="C13" s="69" t="s">
        <v>100</v>
      </c>
      <c r="D13" s="62" t="s">
        <v>412</v>
      </c>
      <c r="E13" s="187">
        <v>128876</v>
      </c>
      <c r="F13" s="191">
        <v>128876</v>
      </c>
      <c r="G13" s="191">
        <v>128876</v>
      </c>
      <c r="H13" s="51"/>
      <c r="I13" s="51"/>
      <c r="J13" s="51">
        <f t="shared" si="1"/>
        <v>0</v>
      </c>
      <c r="K13" s="51"/>
      <c r="L13" s="51"/>
    </row>
    <row r="14" spans="1:12" ht="18.75">
      <c r="A14" s="62">
        <v>6</v>
      </c>
      <c r="B14" s="76" t="s">
        <v>96</v>
      </c>
      <c r="C14" s="69" t="s">
        <v>99</v>
      </c>
      <c r="D14" s="62" t="s">
        <v>200</v>
      </c>
      <c r="E14" s="187">
        <v>61726</v>
      </c>
      <c r="F14" s="191">
        <v>61726</v>
      </c>
      <c r="G14" s="191">
        <v>61726</v>
      </c>
      <c r="H14" s="51"/>
      <c r="I14" s="51"/>
      <c r="J14" s="51">
        <f t="shared" si="1"/>
        <v>0</v>
      </c>
      <c r="K14" s="51"/>
      <c r="L14" s="51"/>
    </row>
    <row r="15" spans="1:12" ht="18.75">
      <c r="A15" s="62">
        <v>7</v>
      </c>
      <c r="B15" s="77" t="s">
        <v>97</v>
      </c>
      <c r="C15" s="69" t="s">
        <v>101</v>
      </c>
      <c r="D15" s="62" t="s">
        <v>193</v>
      </c>
      <c r="E15" s="187">
        <f t="shared" ref="E15:E33" si="2">F15+J15</f>
        <v>0</v>
      </c>
      <c r="F15" s="191">
        <f>I15</f>
        <v>0</v>
      </c>
      <c r="G15" s="192"/>
      <c r="H15" s="95"/>
      <c r="I15" s="51"/>
      <c r="J15" s="51">
        <f>L15</f>
        <v>0</v>
      </c>
      <c r="K15" s="95"/>
      <c r="L15" s="51"/>
    </row>
    <row r="16" spans="1:12" ht="18.75">
      <c r="A16" s="62">
        <v>8</v>
      </c>
      <c r="B16" s="75" t="s">
        <v>102</v>
      </c>
      <c r="C16" s="61" t="s">
        <v>104</v>
      </c>
      <c r="D16" s="61" t="s">
        <v>24</v>
      </c>
      <c r="E16" s="189">
        <f>SUM(E17,E21,E22,E23)</f>
        <v>-2819013</v>
      </c>
      <c r="F16" s="190">
        <f t="shared" ref="F16:L16" si="3">SUM(F17,F21,F22,F23)</f>
        <v>-2819013</v>
      </c>
      <c r="G16" s="190">
        <f t="shared" si="3"/>
        <v>-2819013</v>
      </c>
      <c r="H16" s="51">
        <f t="shared" si="3"/>
        <v>0</v>
      </c>
      <c r="I16" s="51">
        <f t="shared" si="3"/>
        <v>0</v>
      </c>
      <c r="J16" s="51">
        <f t="shared" si="3"/>
        <v>0</v>
      </c>
      <c r="K16" s="51">
        <f t="shared" si="3"/>
        <v>0</v>
      </c>
      <c r="L16" s="51">
        <f t="shared" si="3"/>
        <v>0</v>
      </c>
    </row>
    <row r="17" spans="1:13" ht="18.75">
      <c r="A17" s="62">
        <v>9</v>
      </c>
      <c r="B17" s="77" t="s">
        <v>103</v>
      </c>
      <c r="C17" s="69" t="s">
        <v>178</v>
      </c>
      <c r="D17" s="70" t="s">
        <v>162</v>
      </c>
      <c r="E17" s="187">
        <v>-2171322</v>
      </c>
      <c r="F17" s="191">
        <v>-2171322</v>
      </c>
      <c r="G17" s="191">
        <v>-2171322</v>
      </c>
      <c r="H17" s="51">
        <f t="shared" ref="H17:K17" si="4">H18+H19+H20</f>
        <v>0</v>
      </c>
      <c r="I17" s="51">
        <f t="shared" si="4"/>
        <v>0</v>
      </c>
      <c r="J17" s="51">
        <f>K17+L17</f>
        <v>0</v>
      </c>
      <c r="K17" s="51">
        <f t="shared" si="4"/>
        <v>0</v>
      </c>
      <c r="L17" s="51">
        <f>L18+L19+L20</f>
        <v>0</v>
      </c>
    </row>
    <row r="18" spans="1:13" ht="18.75">
      <c r="A18" s="62">
        <v>10</v>
      </c>
      <c r="B18" s="77" t="s">
        <v>372</v>
      </c>
      <c r="C18" s="69" t="s">
        <v>374</v>
      </c>
      <c r="D18" s="62" t="s">
        <v>373</v>
      </c>
      <c r="E18" s="187">
        <v>-518187</v>
      </c>
      <c r="F18" s="191">
        <v>-518187</v>
      </c>
      <c r="G18" s="191">
        <v>-518187</v>
      </c>
      <c r="H18" s="51"/>
      <c r="I18" s="51"/>
      <c r="J18" s="51"/>
      <c r="K18" s="51"/>
      <c r="L18" s="51"/>
    </row>
    <row r="19" spans="1:13" ht="18.75">
      <c r="A19" s="62">
        <v>11</v>
      </c>
      <c r="B19" s="77" t="s">
        <v>370</v>
      </c>
      <c r="C19" s="69" t="s">
        <v>376</v>
      </c>
      <c r="D19" s="62" t="s">
        <v>375</v>
      </c>
      <c r="E19" s="187">
        <v>-1653135</v>
      </c>
      <c r="F19" s="191">
        <v>-1653135</v>
      </c>
      <c r="G19" s="191">
        <v>-1653135</v>
      </c>
      <c r="H19" s="51"/>
      <c r="I19" s="51"/>
      <c r="J19" s="51"/>
      <c r="K19" s="51"/>
      <c r="L19" s="51"/>
    </row>
    <row r="20" spans="1:13" ht="18.75">
      <c r="A20" s="62">
        <v>12</v>
      </c>
      <c r="B20" s="77" t="s">
        <v>371</v>
      </c>
      <c r="C20" s="69" t="s">
        <v>395</v>
      </c>
      <c r="D20" s="62" t="s">
        <v>396</v>
      </c>
      <c r="E20" s="187">
        <v>0</v>
      </c>
      <c r="F20" s="191">
        <v>0</v>
      </c>
      <c r="G20" s="191">
        <v>0</v>
      </c>
      <c r="H20" s="51"/>
      <c r="I20" s="51"/>
      <c r="J20" s="51"/>
      <c r="K20" s="51"/>
      <c r="L20" s="51"/>
    </row>
    <row r="21" spans="1:13" ht="18.75">
      <c r="A21" s="62">
        <v>13</v>
      </c>
      <c r="B21" s="77" t="s">
        <v>92</v>
      </c>
      <c r="C21" s="69" t="s">
        <v>205</v>
      </c>
      <c r="D21" s="62" t="s">
        <v>189</v>
      </c>
      <c r="E21" s="187">
        <v>-650506</v>
      </c>
      <c r="F21" s="191">
        <v>-650506</v>
      </c>
      <c r="G21" s="191">
        <v>-650506</v>
      </c>
      <c r="H21" s="51"/>
      <c r="I21" s="51"/>
      <c r="J21" s="51">
        <f t="shared" ref="J21:J34" si="5">K21+L21</f>
        <v>0</v>
      </c>
      <c r="K21" s="52"/>
      <c r="L21" s="51"/>
    </row>
    <row r="22" spans="1:13" ht="18.75">
      <c r="A22" s="62">
        <v>14</v>
      </c>
      <c r="B22" s="77" t="s">
        <v>105</v>
      </c>
      <c r="C22" s="69" t="s">
        <v>109</v>
      </c>
      <c r="D22" s="62" t="s">
        <v>383</v>
      </c>
      <c r="E22" s="187">
        <v>2815</v>
      </c>
      <c r="F22" s="191">
        <v>2815</v>
      </c>
      <c r="G22" s="191">
        <v>2815</v>
      </c>
      <c r="H22" s="51"/>
      <c r="I22" s="51"/>
      <c r="J22" s="51">
        <f t="shared" si="5"/>
        <v>0</v>
      </c>
      <c r="K22" s="51"/>
      <c r="L22" s="51"/>
    </row>
    <row r="23" spans="1:13" ht="18.75">
      <c r="A23" s="62">
        <v>15</v>
      </c>
      <c r="B23" s="77" t="s">
        <v>106</v>
      </c>
      <c r="C23" s="62" t="s">
        <v>110</v>
      </c>
      <c r="D23" s="70" t="s">
        <v>206</v>
      </c>
      <c r="E23" s="187">
        <v>0</v>
      </c>
      <c r="F23" s="191">
        <v>0</v>
      </c>
      <c r="G23" s="191"/>
      <c r="H23" s="51"/>
      <c r="I23" s="51"/>
      <c r="J23" s="51">
        <f t="shared" si="5"/>
        <v>0</v>
      </c>
      <c r="K23" s="51"/>
      <c r="L23" s="51"/>
    </row>
    <row r="24" spans="1:13" ht="18.75">
      <c r="A24" s="62">
        <v>16</v>
      </c>
      <c r="B24" s="75" t="s">
        <v>107</v>
      </c>
      <c r="C24" s="63" t="s">
        <v>111</v>
      </c>
      <c r="D24" s="63" t="s">
        <v>31</v>
      </c>
      <c r="E24" s="189">
        <f>SUM(E25,E26,E27,E28,E29,E30,E31,E32,E33)</f>
        <v>-309450</v>
      </c>
      <c r="F24" s="190">
        <f t="shared" ref="F24:L24" si="6">SUM(F25,F26,F27,F28,F29,F30,F31,F32,F33)</f>
        <v>-309450</v>
      </c>
      <c r="G24" s="190">
        <f t="shared" si="6"/>
        <v>-309450</v>
      </c>
      <c r="H24" s="51">
        <f t="shared" si="6"/>
        <v>0</v>
      </c>
      <c r="I24" s="51">
        <f t="shared" si="6"/>
        <v>0</v>
      </c>
      <c r="J24" s="51">
        <f t="shared" si="6"/>
        <v>0</v>
      </c>
      <c r="K24" s="51">
        <f t="shared" si="6"/>
        <v>0</v>
      </c>
      <c r="L24" s="51">
        <f t="shared" si="6"/>
        <v>0</v>
      </c>
    </row>
    <row r="25" spans="1:13" s="1" customFormat="1" ht="37.5">
      <c r="A25" s="62">
        <v>17</v>
      </c>
      <c r="B25" s="76" t="s">
        <v>108</v>
      </c>
      <c r="C25" s="69" t="s">
        <v>179</v>
      </c>
      <c r="D25" s="62" t="s">
        <v>137</v>
      </c>
      <c r="E25" s="187">
        <v>-188197</v>
      </c>
      <c r="F25" s="191">
        <v>-188197</v>
      </c>
      <c r="G25" s="191">
        <v>-188197</v>
      </c>
      <c r="H25" s="51"/>
      <c r="I25" s="51"/>
      <c r="J25" s="51">
        <f t="shared" si="5"/>
        <v>0</v>
      </c>
      <c r="K25" s="51"/>
      <c r="L25" s="51"/>
    </row>
    <row r="26" spans="1:13" s="1" customFormat="1" ht="18.75">
      <c r="A26" s="62">
        <v>18</v>
      </c>
      <c r="B26" s="76" t="s">
        <v>113</v>
      </c>
      <c r="C26" s="69" t="s">
        <v>100</v>
      </c>
      <c r="D26" s="62" t="s">
        <v>412</v>
      </c>
      <c r="E26" s="187">
        <v>-30089</v>
      </c>
      <c r="F26" s="191">
        <v>-30089</v>
      </c>
      <c r="G26" s="191">
        <v>-30089</v>
      </c>
      <c r="H26" s="51"/>
      <c r="I26" s="51"/>
      <c r="J26" s="51">
        <f t="shared" si="5"/>
        <v>0</v>
      </c>
      <c r="K26" s="51"/>
      <c r="L26" s="51"/>
    </row>
    <row r="27" spans="1:13" s="1" customFormat="1" ht="18.75">
      <c r="A27" s="62">
        <v>19</v>
      </c>
      <c r="B27" s="76" t="s">
        <v>153</v>
      </c>
      <c r="C27" s="69" t="s">
        <v>98</v>
      </c>
      <c r="D27" s="62" t="s">
        <v>27</v>
      </c>
      <c r="E27" s="187">
        <v>-123618</v>
      </c>
      <c r="F27" s="191">
        <v>-123618</v>
      </c>
      <c r="G27" s="191">
        <v>-123618</v>
      </c>
      <c r="H27" s="51"/>
      <c r="I27" s="51"/>
      <c r="J27" s="51">
        <f t="shared" si="5"/>
        <v>0</v>
      </c>
      <c r="K27" s="51"/>
      <c r="L27" s="51"/>
    </row>
    <row r="28" spans="1:13" s="1" customFormat="1" ht="18.75">
      <c r="A28" s="62">
        <v>20</v>
      </c>
      <c r="B28" s="76" t="s">
        <v>154</v>
      </c>
      <c r="C28" s="69" t="s">
        <v>382</v>
      </c>
      <c r="D28" s="70" t="s">
        <v>413</v>
      </c>
      <c r="E28" s="187"/>
      <c r="F28" s="191"/>
      <c r="G28" s="192"/>
      <c r="H28" s="95"/>
      <c r="I28" s="51"/>
      <c r="J28" s="51">
        <f>L28</f>
        <v>0</v>
      </c>
      <c r="K28" s="95"/>
      <c r="L28" s="51"/>
    </row>
    <row r="29" spans="1:13" s="1" customFormat="1" ht="18.75">
      <c r="A29" s="62">
        <v>21</v>
      </c>
      <c r="B29" s="76" t="s">
        <v>155</v>
      </c>
      <c r="C29" s="71" t="s">
        <v>112</v>
      </c>
      <c r="D29" s="58" t="s">
        <v>351</v>
      </c>
      <c r="E29" s="187">
        <v>-16510</v>
      </c>
      <c r="F29" s="191">
        <v>-16510</v>
      </c>
      <c r="G29" s="191">
        <v>-16510</v>
      </c>
      <c r="H29" s="51"/>
      <c r="I29" s="51"/>
      <c r="J29" s="51">
        <f t="shared" si="5"/>
        <v>0</v>
      </c>
      <c r="K29" s="51"/>
      <c r="L29" s="51"/>
    </row>
    <row r="30" spans="1:13" s="1" customFormat="1" ht="37.5">
      <c r="A30" s="62">
        <v>22</v>
      </c>
      <c r="B30" s="76" t="s">
        <v>156</v>
      </c>
      <c r="C30" s="62" t="s">
        <v>384</v>
      </c>
      <c r="D30" s="62" t="s">
        <v>397</v>
      </c>
      <c r="E30" s="187">
        <v>118345</v>
      </c>
      <c r="F30" s="191">
        <v>118345</v>
      </c>
      <c r="G30" s="191">
        <v>118345</v>
      </c>
      <c r="H30" s="51"/>
      <c r="I30" s="51"/>
      <c r="J30" s="51">
        <f t="shared" si="5"/>
        <v>0</v>
      </c>
      <c r="K30" s="51"/>
      <c r="L30" s="51"/>
    </row>
    <row r="31" spans="1:13" s="1" customFormat="1" ht="37.5">
      <c r="A31" s="62">
        <v>23</v>
      </c>
      <c r="B31" s="77" t="s">
        <v>157</v>
      </c>
      <c r="C31" s="62" t="s">
        <v>180</v>
      </c>
      <c r="D31" s="70" t="s">
        <v>398</v>
      </c>
      <c r="E31" s="187">
        <v>-69381</v>
      </c>
      <c r="F31" s="191">
        <v>-69381</v>
      </c>
      <c r="G31" s="191">
        <v>-69381</v>
      </c>
      <c r="H31" s="51"/>
      <c r="I31" s="51"/>
      <c r="J31" s="51">
        <f t="shared" si="5"/>
        <v>0</v>
      </c>
      <c r="K31" s="51"/>
      <c r="L31" s="51"/>
      <c r="M31"/>
    </row>
    <row r="32" spans="1:13" s="1" customFormat="1" ht="18.75">
      <c r="A32" s="62">
        <v>24</v>
      </c>
      <c r="B32" s="78" t="s">
        <v>158</v>
      </c>
      <c r="C32" s="58" t="s">
        <v>181</v>
      </c>
      <c r="D32" s="62" t="s">
        <v>299</v>
      </c>
      <c r="E32" s="187">
        <f t="shared" si="2"/>
        <v>0</v>
      </c>
      <c r="F32" s="191">
        <f t="shared" ref="F32:F33" si="7">G32+H32+I32</f>
        <v>0</v>
      </c>
      <c r="G32" s="191"/>
      <c r="H32" s="51"/>
      <c r="I32" s="51"/>
      <c r="J32" s="51">
        <f t="shared" si="5"/>
        <v>0</v>
      </c>
      <c r="K32" s="51"/>
      <c r="L32" s="51"/>
    </row>
    <row r="33" spans="1:12" s="1" customFormat="1" ht="18.75">
      <c r="A33" s="62">
        <v>25</v>
      </c>
      <c r="B33" s="76" t="s">
        <v>159</v>
      </c>
      <c r="C33" s="58" t="s">
        <v>152</v>
      </c>
      <c r="D33" s="62" t="s">
        <v>332</v>
      </c>
      <c r="E33" s="187">
        <f t="shared" si="2"/>
        <v>0</v>
      </c>
      <c r="F33" s="191">
        <f t="shared" si="7"/>
        <v>0</v>
      </c>
      <c r="G33" s="191"/>
      <c r="H33" s="51"/>
      <c r="I33" s="51"/>
      <c r="J33" s="51">
        <f t="shared" si="5"/>
        <v>0</v>
      </c>
      <c r="K33" s="51"/>
      <c r="L33" s="51"/>
    </row>
    <row r="34" spans="1:12" s="1" customFormat="1" ht="18.75">
      <c r="A34" s="62">
        <v>26</v>
      </c>
      <c r="B34" s="79" t="s">
        <v>114</v>
      </c>
      <c r="C34" s="60" t="s">
        <v>243</v>
      </c>
      <c r="D34" s="65" t="s">
        <v>244</v>
      </c>
      <c r="E34" s="187">
        <v>-529984</v>
      </c>
      <c r="F34" s="191">
        <v>-529984</v>
      </c>
      <c r="G34" s="191">
        <v>-529984</v>
      </c>
      <c r="H34" s="51"/>
      <c r="I34" s="51"/>
      <c r="J34" s="51">
        <f t="shared" si="5"/>
        <v>0</v>
      </c>
      <c r="K34" s="51"/>
      <c r="L34" s="51"/>
    </row>
    <row r="35" spans="1:12" ht="18.75">
      <c r="A35" s="62">
        <v>27</v>
      </c>
      <c r="B35" s="80"/>
      <c r="C35" s="66" t="s">
        <v>419</v>
      </c>
      <c r="D35" s="66" t="s">
        <v>25</v>
      </c>
      <c r="E35" s="193">
        <f>E9+E16+E24+E34</f>
        <v>743215</v>
      </c>
      <c r="F35" s="193">
        <f>F9+F16+F24+F34</f>
        <v>743215</v>
      </c>
      <c r="G35" s="193">
        <f>G9+G16+G24+G34</f>
        <v>743215</v>
      </c>
      <c r="H35" s="54">
        <f t="shared" ref="H35:L35" si="8">H9-H16+H24+H34</f>
        <v>0</v>
      </c>
      <c r="I35" s="54">
        <f t="shared" si="8"/>
        <v>0</v>
      </c>
      <c r="J35" s="54">
        <f t="shared" si="8"/>
        <v>0</v>
      </c>
      <c r="K35" s="54">
        <f t="shared" si="8"/>
        <v>0</v>
      </c>
      <c r="L35" s="54">
        <f t="shared" si="8"/>
        <v>0</v>
      </c>
    </row>
    <row r="36" spans="1:12" ht="18.75">
      <c r="A36" s="62">
        <v>28</v>
      </c>
      <c r="B36" s="75" t="s">
        <v>115</v>
      </c>
      <c r="C36" s="61" t="s">
        <v>322</v>
      </c>
      <c r="D36" s="61" t="s">
        <v>207</v>
      </c>
      <c r="E36" s="186">
        <f>SUM(E37,E38,E39,E40,E41,E42,E43,E44)</f>
        <v>128052.83</v>
      </c>
      <c r="F36" s="194"/>
      <c r="G36" s="194"/>
      <c r="H36" s="95"/>
      <c r="I36" s="95"/>
      <c r="J36" s="95"/>
      <c r="K36" s="95"/>
      <c r="L36" s="95"/>
    </row>
    <row r="37" spans="1:12" s="3" customFormat="1" ht="42" customHeight="1">
      <c r="A37" s="62">
        <v>29</v>
      </c>
      <c r="B37" s="81" t="s">
        <v>124</v>
      </c>
      <c r="C37" s="62" t="s">
        <v>352</v>
      </c>
      <c r="D37" s="72" t="s">
        <v>422</v>
      </c>
      <c r="E37" s="187">
        <v>128052.83</v>
      </c>
      <c r="F37" s="194"/>
      <c r="G37" s="194"/>
      <c r="H37" s="95"/>
      <c r="I37" s="95"/>
      <c r="J37" s="95"/>
      <c r="K37" s="95"/>
      <c r="L37" s="95"/>
    </row>
    <row r="38" spans="1:12" s="3" customFormat="1" ht="27" customHeight="1">
      <c r="A38" s="62">
        <v>30</v>
      </c>
      <c r="B38" s="77" t="s">
        <v>125</v>
      </c>
      <c r="C38" s="62" t="s">
        <v>116</v>
      </c>
      <c r="D38" s="62" t="s">
        <v>361</v>
      </c>
      <c r="E38" s="187"/>
      <c r="F38" s="194"/>
      <c r="G38" s="194"/>
      <c r="H38" s="51"/>
      <c r="I38" s="95"/>
      <c r="J38" s="95"/>
      <c r="K38" s="95"/>
      <c r="L38" s="95"/>
    </row>
    <row r="39" spans="1:12" s="3" customFormat="1" ht="18.75">
      <c r="A39" s="62">
        <v>31</v>
      </c>
      <c r="B39" s="77" t="s">
        <v>208</v>
      </c>
      <c r="C39" s="62" t="s">
        <v>117</v>
      </c>
      <c r="D39" s="70" t="s">
        <v>138</v>
      </c>
      <c r="E39" s="187"/>
      <c r="F39" s="194"/>
      <c r="G39" s="194"/>
      <c r="H39" s="95"/>
      <c r="I39" s="95"/>
      <c r="J39" s="95"/>
      <c r="K39" s="95"/>
      <c r="L39" s="95"/>
    </row>
    <row r="40" spans="1:12" s="3" customFormat="1" ht="18.75">
      <c r="A40" s="62">
        <v>32</v>
      </c>
      <c r="B40" s="77" t="s">
        <v>325</v>
      </c>
      <c r="C40" s="62" t="s">
        <v>118</v>
      </c>
      <c r="D40" s="62" t="s">
        <v>48</v>
      </c>
      <c r="E40" s="187"/>
      <c r="F40" s="194"/>
      <c r="G40" s="194"/>
      <c r="H40" s="95"/>
      <c r="I40" s="95"/>
      <c r="J40" s="95"/>
      <c r="K40" s="95"/>
      <c r="L40" s="95"/>
    </row>
    <row r="41" spans="1:12" ht="37.5">
      <c r="A41" s="62">
        <v>33</v>
      </c>
      <c r="B41" s="77" t="s">
        <v>209</v>
      </c>
      <c r="C41" s="62" t="s">
        <v>119</v>
      </c>
      <c r="D41" s="62" t="s">
        <v>300</v>
      </c>
      <c r="E41" s="187"/>
      <c r="F41" s="194"/>
      <c r="G41" s="194"/>
      <c r="H41" s="95"/>
      <c r="I41" s="95"/>
      <c r="J41" s="95"/>
      <c r="K41" s="95"/>
      <c r="L41" s="95"/>
    </row>
    <row r="42" spans="1:12" ht="18.75">
      <c r="A42" s="62">
        <v>34</v>
      </c>
      <c r="B42" s="77" t="s">
        <v>210</v>
      </c>
      <c r="C42" s="62" t="s">
        <v>120</v>
      </c>
      <c r="D42" s="70" t="s">
        <v>198</v>
      </c>
      <c r="E42" s="187"/>
      <c r="F42" s="194"/>
      <c r="G42" s="194"/>
      <c r="H42" s="95"/>
      <c r="I42" s="95"/>
      <c r="J42" s="95"/>
      <c r="K42" s="95"/>
      <c r="L42" s="95"/>
    </row>
    <row r="43" spans="1:12" ht="18.75">
      <c r="A43" s="62">
        <v>35</v>
      </c>
      <c r="B43" s="77" t="s">
        <v>211</v>
      </c>
      <c r="C43" s="62" t="s">
        <v>121</v>
      </c>
      <c r="D43" s="62" t="s">
        <v>45</v>
      </c>
      <c r="E43" s="187"/>
      <c r="F43" s="194"/>
      <c r="G43" s="194"/>
      <c r="H43" s="95"/>
      <c r="I43" s="95"/>
      <c r="J43" s="95"/>
      <c r="K43" s="95"/>
      <c r="L43" s="95"/>
    </row>
    <row r="44" spans="1:12" ht="18.75">
      <c r="A44" s="62">
        <v>36</v>
      </c>
      <c r="B44" s="77" t="s">
        <v>212</v>
      </c>
      <c r="C44" s="62" t="s">
        <v>122</v>
      </c>
      <c r="D44" s="62" t="s">
        <v>199</v>
      </c>
      <c r="E44" s="187"/>
      <c r="F44" s="194"/>
      <c r="G44" s="194"/>
      <c r="H44" s="95"/>
      <c r="I44" s="95"/>
      <c r="J44" s="95"/>
      <c r="K44" s="95"/>
      <c r="L44" s="95"/>
    </row>
    <row r="45" spans="1:12" ht="18.75">
      <c r="A45" s="62">
        <v>37</v>
      </c>
      <c r="B45" s="75" t="s">
        <v>126</v>
      </c>
      <c r="C45" s="61" t="s">
        <v>123</v>
      </c>
      <c r="D45" s="61" t="s">
        <v>30</v>
      </c>
      <c r="E45" s="187">
        <f>SUM(E46,E50)</f>
        <v>31128</v>
      </c>
      <c r="F45" s="194"/>
      <c r="G45" s="194"/>
      <c r="H45" s="95"/>
      <c r="I45" s="95"/>
      <c r="J45" s="95"/>
      <c r="K45" s="95"/>
      <c r="L45" s="95"/>
    </row>
    <row r="46" spans="1:12" ht="37.5">
      <c r="A46" s="62">
        <v>38</v>
      </c>
      <c r="B46" s="75" t="s">
        <v>213</v>
      </c>
      <c r="C46" s="61" t="s">
        <v>182</v>
      </c>
      <c r="D46" s="64" t="s">
        <v>420</v>
      </c>
      <c r="E46" s="187">
        <f>SUM(E47,E48,E49)</f>
        <v>25776</v>
      </c>
      <c r="F46" s="194"/>
      <c r="G46" s="194"/>
      <c r="H46" s="95"/>
      <c r="I46" s="95"/>
      <c r="J46" s="95"/>
      <c r="K46" s="95"/>
      <c r="L46" s="95"/>
    </row>
    <row r="47" spans="1:12" ht="18.75">
      <c r="A47" s="62">
        <v>39</v>
      </c>
      <c r="B47" s="77" t="s">
        <v>214</v>
      </c>
      <c r="C47" s="62" t="s">
        <v>326</v>
      </c>
      <c r="D47" s="62" t="s">
        <v>323</v>
      </c>
      <c r="E47" s="187">
        <v>25776</v>
      </c>
      <c r="F47" s="187">
        <v>25776</v>
      </c>
      <c r="G47" s="187">
        <v>25776</v>
      </c>
      <c r="H47" s="51"/>
      <c r="I47" s="51"/>
      <c r="J47" s="51"/>
      <c r="K47" s="51"/>
      <c r="L47" s="51"/>
    </row>
    <row r="48" spans="1:12" ht="37.5">
      <c r="A48" s="62">
        <v>40</v>
      </c>
      <c r="B48" s="77" t="s">
        <v>215</v>
      </c>
      <c r="C48" s="62" t="s">
        <v>327</v>
      </c>
      <c r="D48" s="59" t="s">
        <v>324</v>
      </c>
      <c r="E48" s="187"/>
      <c r="F48" s="194"/>
      <c r="G48" s="194"/>
      <c r="H48" s="95"/>
      <c r="I48" s="95"/>
      <c r="J48" s="95"/>
      <c r="K48" s="95"/>
      <c r="L48" s="95"/>
    </row>
    <row r="49" spans="1:12" ht="37.5">
      <c r="A49" s="62">
        <v>41</v>
      </c>
      <c r="B49" s="77" t="s">
        <v>216</v>
      </c>
      <c r="C49" s="62" t="s">
        <v>328</v>
      </c>
      <c r="D49" s="62" t="s">
        <v>414</v>
      </c>
      <c r="E49" s="187">
        <f>F49</f>
        <v>0</v>
      </c>
      <c r="F49" s="195">
        <f>H49</f>
        <v>0</v>
      </c>
      <c r="G49" s="194"/>
      <c r="H49" s="51"/>
      <c r="I49" s="95"/>
      <c r="J49" s="95"/>
      <c r="K49" s="95"/>
      <c r="L49" s="95"/>
    </row>
    <row r="50" spans="1:12" ht="37.5">
      <c r="A50" s="62">
        <v>42</v>
      </c>
      <c r="B50" s="75" t="s">
        <v>217</v>
      </c>
      <c r="C50" s="61" t="s">
        <v>130</v>
      </c>
      <c r="D50" s="64" t="s">
        <v>421</v>
      </c>
      <c r="E50" s="187">
        <f>SUM(E51,E52)</f>
        <v>5352</v>
      </c>
      <c r="F50" s="194"/>
      <c r="G50" s="194"/>
      <c r="H50" s="95"/>
      <c r="I50" s="95"/>
      <c r="J50" s="95"/>
      <c r="K50" s="95"/>
      <c r="L50" s="95"/>
    </row>
    <row r="51" spans="1:12" ht="18.75">
      <c r="A51" s="62">
        <v>43</v>
      </c>
      <c r="B51" s="77" t="s">
        <v>218</v>
      </c>
      <c r="C51" s="62" t="s">
        <v>326</v>
      </c>
      <c r="D51" s="62" t="s">
        <v>323</v>
      </c>
      <c r="E51" s="187">
        <v>5352</v>
      </c>
      <c r="F51" s="194"/>
      <c r="G51" s="194"/>
      <c r="H51" s="95"/>
      <c r="I51" s="95"/>
      <c r="J51" s="95"/>
      <c r="K51" s="95"/>
      <c r="L51" s="95"/>
    </row>
    <row r="52" spans="1:12" ht="37.5">
      <c r="A52" s="62">
        <v>44</v>
      </c>
      <c r="B52" s="77" t="s">
        <v>219</v>
      </c>
      <c r="C52" s="62" t="s">
        <v>327</v>
      </c>
      <c r="D52" s="62" t="s">
        <v>324</v>
      </c>
      <c r="E52" s="187"/>
      <c r="F52" s="194"/>
      <c r="G52" s="194"/>
      <c r="H52" s="95"/>
      <c r="I52" s="95"/>
      <c r="J52" s="95"/>
      <c r="K52" s="95"/>
      <c r="L52" s="95"/>
    </row>
    <row r="53" spans="1:12" ht="18.75">
      <c r="A53" s="62">
        <v>45</v>
      </c>
      <c r="B53" s="79" t="s">
        <v>127</v>
      </c>
      <c r="C53" s="60" t="s">
        <v>245</v>
      </c>
      <c r="D53" s="65" t="s">
        <v>246</v>
      </c>
      <c r="E53" s="187"/>
      <c r="F53" s="194"/>
      <c r="G53" s="194"/>
      <c r="H53" s="95"/>
      <c r="I53" s="95"/>
      <c r="J53" s="95"/>
      <c r="K53" s="95"/>
      <c r="L53" s="95"/>
    </row>
    <row r="54" spans="1:12" s="1" customFormat="1" ht="18.75">
      <c r="A54" s="62">
        <v>46</v>
      </c>
      <c r="B54" s="86"/>
      <c r="C54" s="66" t="s">
        <v>220</v>
      </c>
      <c r="D54" s="66" t="s">
        <v>49</v>
      </c>
      <c r="E54" s="188">
        <f>SUM(E36,E45,E53)</f>
        <v>159180.83000000002</v>
      </c>
      <c r="F54" s="194"/>
      <c r="G54" s="194"/>
      <c r="H54" s="95"/>
      <c r="I54" s="95"/>
      <c r="J54" s="95"/>
      <c r="K54" s="95"/>
      <c r="L54" s="95"/>
    </row>
    <row r="55" spans="1:12" ht="18.75">
      <c r="A55" s="62">
        <v>47</v>
      </c>
      <c r="B55" s="75" t="s">
        <v>131</v>
      </c>
      <c r="C55" s="61" t="s">
        <v>128</v>
      </c>
      <c r="D55" s="61" t="s">
        <v>17</v>
      </c>
      <c r="E55" s="187"/>
      <c r="F55" s="194"/>
      <c r="G55" s="194"/>
      <c r="H55" s="95"/>
      <c r="I55" s="95"/>
      <c r="J55" s="95"/>
      <c r="K55" s="95"/>
      <c r="L55" s="95"/>
    </row>
    <row r="56" spans="1:12" ht="18.75">
      <c r="A56" s="62">
        <v>48</v>
      </c>
      <c r="B56" s="75" t="s">
        <v>132</v>
      </c>
      <c r="C56" s="61" t="s">
        <v>129</v>
      </c>
      <c r="D56" s="64" t="s">
        <v>47</v>
      </c>
      <c r="E56" s="187">
        <v>-2420</v>
      </c>
      <c r="F56" s="194"/>
      <c r="G56" s="194"/>
      <c r="H56" s="95"/>
      <c r="I56" s="95"/>
      <c r="J56" s="95"/>
      <c r="K56" s="95"/>
      <c r="L56" s="95"/>
    </row>
    <row r="57" spans="1:12" s="1" customFormat="1" ht="18.75">
      <c r="A57" s="62">
        <v>49</v>
      </c>
      <c r="B57" s="87" t="s">
        <v>133</v>
      </c>
      <c r="C57" s="66" t="s">
        <v>0</v>
      </c>
      <c r="D57" s="66" t="s">
        <v>358</v>
      </c>
      <c r="E57" s="188">
        <f>SUM(E35,E54,E55)+E56</f>
        <v>899975.83000000007</v>
      </c>
      <c r="F57" s="194"/>
      <c r="G57" s="194"/>
      <c r="H57" s="95"/>
      <c r="I57" s="95"/>
      <c r="J57" s="95"/>
      <c r="K57" s="95"/>
      <c r="L57" s="95"/>
    </row>
    <row r="58" spans="1:12" ht="18.75">
      <c r="A58" s="62">
        <v>50</v>
      </c>
      <c r="B58" s="75" t="s">
        <v>134</v>
      </c>
      <c r="C58" s="61" t="s">
        <v>151</v>
      </c>
      <c r="D58" s="64" t="s">
        <v>46</v>
      </c>
      <c r="E58" s="187">
        <v>39526</v>
      </c>
      <c r="F58" s="194"/>
      <c r="G58" s="194"/>
      <c r="H58" s="95"/>
      <c r="I58" s="95"/>
      <c r="J58" s="95"/>
      <c r="K58" s="95"/>
      <c r="L58" s="95"/>
    </row>
    <row r="59" spans="1:12" ht="18.75">
      <c r="A59" s="62">
        <v>51</v>
      </c>
      <c r="B59" s="87" t="s">
        <v>135</v>
      </c>
      <c r="C59" s="66" t="s">
        <v>136</v>
      </c>
      <c r="D59" s="66" t="s">
        <v>359</v>
      </c>
      <c r="E59" s="188">
        <f>E57+E58</f>
        <v>939501.83000000007</v>
      </c>
      <c r="F59" s="194"/>
      <c r="G59" s="194"/>
      <c r="H59" s="95"/>
      <c r="I59" s="95"/>
      <c r="J59" s="95"/>
      <c r="K59" s="95"/>
      <c r="L59" s="95"/>
    </row>
    <row r="60" spans="1:12">
      <c r="A60" s="67"/>
      <c r="B60" s="82"/>
      <c r="C60" s="68"/>
      <c r="D60" s="68"/>
      <c r="E60" s="100"/>
    </row>
    <row r="61" spans="1:12">
      <c r="B61" s="83"/>
      <c r="C61" s="4"/>
    </row>
    <row r="62" spans="1:12">
      <c r="B62" s="84"/>
    </row>
  </sheetData>
  <mergeCells count="7">
    <mergeCell ref="E6:E7"/>
    <mergeCell ref="J6:L6"/>
    <mergeCell ref="A1:B1"/>
    <mergeCell ref="B6:B7"/>
    <mergeCell ref="F6:I6"/>
    <mergeCell ref="C6:C7"/>
    <mergeCell ref="D6:D7"/>
  </mergeCells>
  <pageMargins left="0.7" right="0.7" top="0.75" bottom="0.75" header="0.3" footer="0.3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62"/>
  <sheetViews>
    <sheetView showGridLines="0" showZeros="0" zoomScale="80" zoomScaleNormal="80" workbookViewId="0">
      <pane xSplit="1" ySplit="8" topLeftCell="B46" activePane="bottomRight" state="frozen"/>
      <selection pane="topRight" activeCell="B1" sqref="B1"/>
      <selection pane="bottomLeft" activeCell="A9" sqref="A9"/>
      <selection pane="bottomRight" sqref="A1:B1"/>
    </sheetView>
  </sheetViews>
  <sheetFormatPr defaultColWidth="9.140625" defaultRowHeight="12.75"/>
  <cols>
    <col min="1" max="1" width="7.42578125" customWidth="1"/>
    <col min="2" max="2" width="14.5703125" style="85" customWidth="1"/>
    <col min="3" max="3" width="82.42578125" customWidth="1"/>
    <col min="4" max="4" width="90.42578125" style="4" customWidth="1"/>
    <col min="5" max="5" width="13.85546875" style="85" customWidth="1"/>
    <col min="6" max="6" width="13" customWidth="1"/>
    <col min="7" max="7" width="14.85546875" customWidth="1"/>
    <col min="8" max="8" width="10" customWidth="1"/>
    <col min="9" max="9" width="9.42578125" customWidth="1"/>
    <col min="10" max="10" width="13.140625" customWidth="1"/>
    <col min="11" max="11" width="12.140625" customWidth="1"/>
    <col min="12" max="12" width="10.5703125" customWidth="1"/>
  </cols>
  <sheetData>
    <row r="1" spans="1:12" ht="15.75">
      <c r="A1" s="237" t="s">
        <v>254</v>
      </c>
      <c r="B1" s="237"/>
    </row>
    <row r="2" spans="1:12" ht="15.75">
      <c r="A2" s="16" t="s">
        <v>255</v>
      </c>
      <c r="B2" s="73"/>
    </row>
    <row r="4" spans="1:12" ht="18.75">
      <c r="A4" s="56"/>
      <c r="B4" s="74"/>
      <c r="C4" s="88" t="s">
        <v>1</v>
      </c>
      <c r="D4" s="57" t="s">
        <v>329</v>
      </c>
      <c r="E4" s="170"/>
      <c r="F4" s="56"/>
      <c r="G4" s="56"/>
      <c r="H4" s="56"/>
      <c r="I4" s="56"/>
      <c r="J4" s="56"/>
      <c r="K4" s="56"/>
      <c r="L4" s="56"/>
    </row>
    <row r="5" spans="1:12" ht="18.75">
      <c r="A5" s="56"/>
      <c r="B5" s="74"/>
      <c r="C5" s="168" t="s">
        <v>2</v>
      </c>
      <c r="D5" s="262" t="s">
        <v>337</v>
      </c>
      <c r="E5" s="263"/>
      <c r="F5" s="56"/>
      <c r="G5" s="56"/>
      <c r="H5" s="56"/>
      <c r="I5" s="56"/>
      <c r="J5" s="56"/>
      <c r="K5" s="56"/>
      <c r="L5" s="56"/>
    </row>
    <row r="6" spans="1:12" ht="31.5" customHeight="1">
      <c r="A6" s="51" t="s">
        <v>303</v>
      </c>
      <c r="B6" s="260" t="s">
        <v>89</v>
      </c>
      <c r="C6" s="261" t="s">
        <v>88</v>
      </c>
      <c r="D6" s="261" t="s">
        <v>302</v>
      </c>
      <c r="E6" s="256" t="s">
        <v>4</v>
      </c>
      <c r="F6" s="258" t="s">
        <v>14</v>
      </c>
      <c r="G6" s="259"/>
      <c r="H6" s="259"/>
      <c r="I6" s="256"/>
      <c r="J6" s="258" t="s">
        <v>22</v>
      </c>
      <c r="K6" s="259"/>
      <c r="L6" s="256"/>
    </row>
    <row r="7" spans="1:12" ht="51" customHeight="1">
      <c r="A7" s="96" t="s">
        <v>304</v>
      </c>
      <c r="B7" s="260"/>
      <c r="C7" s="261"/>
      <c r="D7" s="261"/>
      <c r="E7" s="257"/>
      <c r="F7" s="55" t="s">
        <v>38</v>
      </c>
      <c r="G7" s="55" t="s">
        <v>35</v>
      </c>
      <c r="H7" s="55" t="s">
        <v>36</v>
      </c>
      <c r="I7" s="55" t="s">
        <v>37</v>
      </c>
      <c r="J7" s="55" t="s">
        <v>39</v>
      </c>
      <c r="K7" s="55" t="s">
        <v>35</v>
      </c>
      <c r="L7" s="55" t="s">
        <v>37</v>
      </c>
    </row>
    <row r="8" spans="1:12" ht="23.45" customHeight="1">
      <c r="A8" s="98" t="s">
        <v>256</v>
      </c>
      <c r="B8" s="99" t="s">
        <v>338</v>
      </c>
      <c r="C8" s="98" t="s">
        <v>339</v>
      </c>
      <c r="D8" s="98" t="s">
        <v>340</v>
      </c>
      <c r="E8" s="97" t="s">
        <v>341</v>
      </c>
      <c r="F8" s="97" t="s">
        <v>342</v>
      </c>
      <c r="G8" s="97" t="s">
        <v>343</v>
      </c>
      <c r="H8" s="97" t="s">
        <v>344</v>
      </c>
      <c r="I8" s="97" t="s">
        <v>345</v>
      </c>
      <c r="J8" s="97" t="s">
        <v>347</v>
      </c>
      <c r="K8" s="97" t="s">
        <v>348</v>
      </c>
      <c r="L8" s="97" t="s">
        <v>349</v>
      </c>
    </row>
    <row r="9" spans="1:12" ht="18.75">
      <c r="A9" s="62">
        <v>1</v>
      </c>
      <c r="B9" s="75" t="s">
        <v>90</v>
      </c>
      <c r="C9" s="63" t="s">
        <v>183</v>
      </c>
      <c r="D9" s="63" t="s">
        <v>34</v>
      </c>
      <c r="E9" s="187">
        <f>SUM(E10,E11,E12,E13,E14,E15)</f>
        <v>1217728</v>
      </c>
      <c r="F9" s="191">
        <f>SUM(F10,F11,F12,F13,F14,F15)</f>
        <v>1217728</v>
      </c>
      <c r="G9" s="191">
        <f t="shared" ref="G9:L9" si="0">SUM(G10,G11,G12,G13,G14,G15)</f>
        <v>1217728</v>
      </c>
      <c r="H9" s="51">
        <f t="shared" si="0"/>
        <v>0</v>
      </c>
      <c r="I9" s="51">
        <f t="shared" si="0"/>
        <v>0</v>
      </c>
      <c r="J9" s="51">
        <f>SUM(J10,J11,J12,J13,J14,J15)</f>
        <v>0</v>
      </c>
      <c r="K9" s="51">
        <f t="shared" si="0"/>
        <v>0</v>
      </c>
      <c r="L9" s="51">
        <f t="shared" si="0"/>
        <v>0</v>
      </c>
    </row>
    <row r="10" spans="1:12" ht="18.75">
      <c r="A10" s="62">
        <v>2</v>
      </c>
      <c r="B10" s="76" t="s">
        <v>91</v>
      </c>
      <c r="C10" s="58" t="s">
        <v>201</v>
      </c>
      <c r="D10" s="58" t="s">
        <v>203</v>
      </c>
      <c r="E10" s="187">
        <v>907103</v>
      </c>
      <c r="F10" s="191">
        <v>907103</v>
      </c>
      <c r="G10" s="191">
        <v>907103</v>
      </c>
      <c r="H10" s="51"/>
      <c r="I10" s="51"/>
      <c r="J10" s="51">
        <f>K10+L10</f>
        <v>0</v>
      </c>
      <c r="K10" s="51"/>
      <c r="L10" s="51"/>
    </row>
    <row r="11" spans="1:12" ht="18.75">
      <c r="A11" s="62">
        <v>3</v>
      </c>
      <c r="B11" s="77" t="s">
        <v>93</v>
      </c>
      <c r="C11" s="62" t="s">
        <v>202</v>
      </c>
      <c r="D11" s="58" t="s">
        <v>204</v>
      </c>
      <c r="E11" s="187">
        <v>186658</v>
      </c>
      <c r="F11" s="191">
        <v>186658</v>
      </c>
      <c r="G11" s="191">
        <v>186658</v>
      </c>
      <c r="H11" s="51"/>
      <c r="I11" s="51"/>
      <c r="J11" s="51">
        <f t="shared" ref="J11:J14" si="1">K11+L11</f>
        <v>0</v>
      </c>
      <c r="K11" s="51"/>
      <c r="L11" s="51"/>
    </row>
    <row r="12" spans="1:12" ht="18.75">
      <c r="A12" s="62">
        <v>4</v>
      </c>
      <c r="B12" s="77" t="s">
        <v>94</v>
      </c>
      <c r="C12" s="69" t="s">
        <v>98</v>
      </c>
      <c r="D12" s="70" t="s">
        <v>27</v>
      </c>
      <c r="E12" s="187">
        <v>129987</v>
      </c>
      <c r="F12" s="191">
        <v>129987</v>
      </c>
      <c r="G12" s="191">
        <v>129987</v>
      </c>
      <c r="H12" s="51"/>
      <c r="I12" s="51"/>
      <c r="J12" s="51">
        <f t="shared" si="1"/>
        <v>0</v>
      </c>
      <c r="K12" s="51"/>
      <c r="L12" s="51"/>
    </row>
    <row r="13" spans="1:12" ht="18.75">
      <c r="A13" s="62">
        <v>5</v>
      </c>
      <c r="B13" s="77" t="s">
        <v>95</v>
      </c>
      <c r="C13" s="69" t="s">
        <v>100</v>
      </c>
      <c r="D13" s="62" t="s">
        <v>412</v>
      </c>
      <c r="E13" s="187">
        <v>36931</v>
      </c>
      <c r="F13" s="191">
        <v>36931</v>
      </c>
      <c r="G13" s="191">
        <v>36931</v>
      </c>
      <c r="H13" s="51"/>
      <c r="I13" s="51"/>
      <c r="J13" s="51">
        <f t="shared" si="1"/>
        <v>0</v>
      </c>
      <c r="K13" s="51"/>
      <c r="L13" s="51"/>
    </row>
    <row r="14" spans="1:12" ht="18.75">
      <c r="A14" s="62">
        <v>6</v>
      </c>
      <c r="B14" s="76" t="s">
        <v>96</v>
      </c>
      <c r="C14" s="69" t="s">
        <v>99</v>
      </c>
      <c r="D14" s="62" t="s">
        <v>200</v>
      </c>
      <c r="E14" s="187">
        <v>-42951</v>
      </c>
      <c r="F14" s="191">
        <v>-42951</v>
      </c>
      <c r="G14" s="191">
        <v>-42951</v>
      </c>
      <c r="H14" s="51"/>
      <c r="I14" s="51"/>
      <c r="J14" s="51">
        <f t="shared" si="1"/>
        <v>0</v>
      </c>
      <c r="K14" s="51"/>
      <c r="L14" s="51"/>
    </row>
    <row r="15" spans="1:12" ht="18.75">
      <c r="A15" s="62">
        <v>7</v>
      </c>
      <c r="B15" s="77" t="s">
        <v>97</v>
      </c>
      <c r="C15" s="69" t="s">
        <v>101</v>
      </c>
      <c r="D15" s="62" t="s">
        <v>193</v>
      </c>
      <c r="E15" s="187">
        <f t="shared" ref="E15:E33" si="2">F15+J15</f>
        <v>0</v>
      </c>
      <c r="F15" s="191">
        <f>I15</f>
        <v>0</v>
      </c>
      <c r="G15" s="192"/>
      <c r="H15" s="95"/>
      <c r="I15" s="51"/>
      <c r="J15" s="51">
        <f>L15</f>
        <v>0</v>
      </c>
      <c r="K15" s="95"/>
      <c r="L15" s="51"/>
    </row>
    <row r="16" spans="1:12" ht="18.75">
      <c r="A16" s="62">
        <v>8</v>
      </c>
      <c r="B16" s="75" t="s">
        <v>102</v>
      </c>
      <c r="C16" s="61" t="s">
        <v>104</v>
      </c>
      <c r="D16" s="61" t="s">
        <v>24</v>
      </c>
      <c r="E16" s="187">
        <f>SUM(E17,E21,E22,E23)</f>
        <v>-886272</v>
      </c>
      <c r="F16" s="191">
        <f t="shared" ref="F16:L16" si="3">SUM(F17,F21,F22,F23)</f>
        <v>-886272</v>
      </c>
      <c r="G16" s="191">
        <f t="shared" si="3"/>
        <v>-886272</v>
      </c>
      <c r="H16" s="51">
        <f t="shared" si="3"/>
        <v>0</v>
      </c>
      <c r="I16" s="51">
        <f t="shared" si="3"/>
        <v>0</v>
      </c>
      <c r="J16" s="51">
        <f t="shared" si="3"/>
        <v>0</v>
      </c>
      <c r="K16" s="51">
        <f t="shared" si="3"/>
        <v>0</v>
      </c>
      <c r="L16" s="51">
        <f t="shared" si="3"/>
        <v>0</v>
      </c>
    </row>
    <row r="17" spans="1:13" ht="18.75">
      <c r="A17" s="62">
        <v>9</v>
      </c>
      <c r="B17" s="77" t="s">
        <v>103</v>
      </c>
      <c r="C17" s="69" t="s">
        <v>178</v>
      </c>
      <c r="D17" s="70" t="s">
        <v>162</v>
      </c>
      <c r="E17" s="187">
        <v>-699615</v>
      </c>
      <c r="F17" s="191">
        <v>-699615</v>
      </c>
      <c r="G17" s="191">
        <v>-699615</v>
      </c>
      <c r="H17" s="51">
        <f t="shared" ref="H17:K17" si="4">H18+H19+H20</f>
        <v>0</v>
      </c>
      <c r="I17" s="51">
        <f t="shared" si="4"/>
        <v>0</v>
      </c>
      <c r="J17" s="51">
        <f>K17+L17</f>
        <v>0</v>
      </c>
      <c r="K17" s="51">
        <f t="shared" si="4"/>
        <v>0</v>
      </c>
      <c r="L17" s="51">
        <f>L18+L19+L20</f>
        <v>0</v>
      </c>
    </row>
    <row r="18" spans="1:13" ht="18.75">
      <c r="A18" s="62">
        <v>10</v>
      </c>
      <c r="B18" s="77" t="s">
        <v>372</v>
      </c>
      <c r="C18" s="69" t="s">
        <v>374</v>
      </c>
      <c r="D18" s="62" t="s">
        <v>373</v>
      </c>
      <c r="E18" s="187">
        <v>-4735</v>
      </c>
      <c r="F18" s="191">
        <v>-4735</v>
      </c>
      <c r="G18" s="191">
        <v>-4735</v>
      </c>
      <c r="H18" s="51"/>
      <c r="I18" s="51"/>
      <c r="J18" s="51"/>
      <c r="K18" s="51"/>
      <c r="L18" s="51"/>
    </row>
    <row r="19" spans="1:13" ht="18.75">
      <c r="A19" s="62">
        <v>11</v>
      </c>
      <c r="B19" s="77" t="s">
        <v>370</v>
      </c>
      <c r="C19" s="69" t="s">
        <v>376</v>
      </c>
      <c r="D19" s="62" t="s">
        <v>375</v>
      </c>
      <c r="E19" s="187">
        <v>-694880</v>
      </c>
      <c r="F19" s="191">
        <v>-694880</v>
      </c>
      <c r="G19" s="191">
        <v>-694880</v>
      </c>
      <c r="H19" s="51"/>
      <c r="I19" s="51"/>
      <c r="J19" s="51"/>
      <c r="K19" s="51"/>
      <c r="L19" s="51"/>
    </row>
    <row r="20" spans="1:13" ht="18.75">
      <c r="A20" s="62">
        <v>12</v>
      </c>
      <c r="B20" s="77" t="s">
        <v>371</v>
      </c>
      <c r="C20" s="69" t="s">
        <v>395</v>
      </c>
      <c r="D20" s="62" t="s">
        <v>396</v>
      </c>
      <c r="E20" s="187">
        <v>0</v>
      </c>
      <c r="F20" s="191">
        <v>0</v>
      </c>
      <c r="G20" s="191"/>
      <c r="H20" s="51"/>
      <c r="I20" s="51"/>
      <c r="J20" s="51"/>
      <c r="K20" s="51"/>
      <c r="L20" s="51"/>
    </row>
    <row r="21" spans="1:13" ht="18.75">
      <c r="A21" s="62">
        <v>13</v>
      </c>
      <c r="B21" s="77" t="s">
        <v>92</v>
      </c>
      <c r="C21" s="69" t="s">
        <v>205</v>
      </c>
      <c r="D21" s="62" t="s">
        <v>189</v>
      </c>
      <c r="E21" s="187">
        <v>-186657</v>
      </c>
      <c r="F21" s="191">
        <v>-186657</v>
      </c>
      <c r="G21" s="191">
        <v>-186657</v>
      </c>
      <c r="H21" s="51"/>
      <c r="I21" s="51"/>
      <c r="J21" s="51">
        <f t="shared" ref="J21:J34" si="5">K21+L21</f>
        <v>0</v>
      </c>
      <c r="K21" s="52"/>
      <c r="L21" s="51"/>
    </row>
    <row r="22" spans="1:13" ht="18.75">
      <c r="A22" s="62">
        <v>14</v>
      </c>
      <c r="B22" s="77" t="s">
        <v>105</v>
      </c>
      <c r="C22" s="69" t="s">
        <v>109</v>
      </c>
      <c r="D22" s="62" t="s">
        <v>383</v>
      </c>
      <c r="E22" s="187">
        <v>0</v>
      </c>
      <c r="F22" s="191">
        <v>0</v>
      </c>
      <c r="G22" s="191">
        <v>0</v>
      </c>
      <c r="H22" s="51"/>
      <c r="I22" s="51"/>
      <c r="J22" s="51">
        <f t="shared" si="5"/>
        <v>0</v>
      </c>
      <c r="K22" s="51"/>
      <c r="L22" s="51"/>
    </row>
    <row r="23" spans="1:13" ht="18.75">
      <c r="A23" s="62">
        <v>15</v>
      </c>
      <c r="B23" s="77" t="s">
        <v>106</v>
      </c>
      <c r="C23" s="62" t="s">
        <v>110</v>
      </c>
      <c r="D23" s="70" t="s">
        <v>206</v>
      </c>
      <c r="E23" s="187">
        <f t="shared" si="2"/>
        <v>0</v>
      </c>
      <c r="F23" s="191">
        <f t="shared" ref="F23:F33" si="6">G23+H23+I23</f>
        <v>0</v>
      </c>
      <c r="G23" s="191"/>
      <c r="H23" s="51"/>
      <c r="I23" s="51"/>
      <c r="J23" s="51">
        <f t="shared" si="5"/>
        <v>0</v>
      </c>
      <c r="K23" s="51"/>
      <c r="L23" s="51"/>
    </row>
    <row r="24" spans="1:13" ht="18.75">
      <c r="A24" s="62">
        <v>16</v>
      </c>
      <c r="B24" s="75" t="s">
        <v>107</v>
      </c>
      <c r="C24" s="63" t="s">
        <v>111</v>
      </c>
      <c r="D24" s="63" t="s">
        <v>31</v>
      </c>
      <c r="E24" s="187">
        <f>SUM(E25,E26,E27,E28,E29,E30,E31,E32,E33)</f>
        <v>-89812</v>
      </c>
      <c r="F24" s="191">
        <f t="shared" ref="F24:L24" si="7">SUM(F25,F26,F27,F28,F29,F30,F31,F32,F33)</f>
        <v>-89812</v>
      </c>
      <c r="G24" s="191">
        <f t="shared" si="7"/>
        <v>-89812</v>
      </c>
      <c r="H24" s="51">
        <f t="shared" si="7"/>
        <v>0</v>
      </c>
      <c r="I24" s="51">
        <f t="shared" si="7"/>
        <v>0</v>
      </c>
      <c r="J24" s="51">
        <f t="shared" si="7"/>
        <v>0</v>
      </c>
      <c r="K24" s="51">
        <f t="shared" si="7"/>
        <v>0</v>
      </c>
      <c r="L24" s="51">
        <f t="shared" si="7"/>
        <v>0</v>
      </c>
    </row>
    <row r="25" spans="1:13" s="1" customFormat="1" ht="37.5">
      <c r="A25" s="62">
        <v>17</v>
      </c>
      <c r="B25" s="76" t="s">
        <v>108</v>
      </c>
      <c r="C25" s="69" t="s">
        <v>179</v>
      </c>
      <c r="D25" s="62" t="s">
        <v>137</v>
      </c>
      <c r="E25" s="187">
        <v>-162160</v>
      </c>
      <c r="F25" s="191">
        <v>-162160</v>
      </c>
      <c r="G25" s="191">
        <v>-162160</v>
      </c>
      <c r="H25" s="51"/>
      <c r="I25" s="51"/>
      <c r="J25" s="51">
        <f t="shared" si="5"/>
        <v>0</v>
      </c>
      <c r="K25" s="51"/>
      <c r="L25" s="51"/>
    </row>
    <row r="26" spans="1:13" s="1" customFormat="1" ht="18.75">
      <c r="A26" s="62">
        <v>18</v>
      </c>
      <c r="B26" s="76" t="s">
        <v>113</v>
      </c>
      <c r="C26" s="69" t="s">
        <v>100</v>
      </c>
      <c r="D26" s="62" t="s">
        <v>412</v>
      </c>
      <c r="E26" s="187">
        <v>-8108</v>
      </c>
      <c r="F26" s="191">
        <v>-8108</v>
      </c>
      <c r="G26" s="191">
        <v>-8108</v>
      </c>
      <c r="H26" s="51"/>
      <c r="I26" s="51"/>
      <c r="J26" s="51">
        <f t="shared" si="5"/>
        <v>0</v>
      </c>
      <c r="K26" s="51"/>
      <c r="L26" s="51"/>
    </row>
    <row r="27" spans="1:13" s="1" customFormat="1" ht="18.75">
      <c r="A27" s="62">
        <v>19</v>
      </c>
      <c r="B27" s="76" t="s">
        <v>153</v>
      </c>
      <c r="C27" s="69" t="s">
        <v>98</v>
      </c>
      <c r="D27" s="62" t="s">
        <v>27</v>
      </c>
      <c r="E27" s="187">
        <v>-27456</v>
      </c>
      <c r="F27" s="191">
        <v>-27456</v>
      </c>
      <c r="G27" s="191">
        <v>-27456</v>
      </c>
      <c r="H27" s="51"/>
      <c r="I27" s="51"/>
      <c r="J27" s="51">
        <f t="shared" si="5"/>
        <v>0</v>
      </c>
      <c r="K27" s="51"/>
      <c r="L27" s="51"/>
    </row>
    <row r="28" spans="1:13" s="1" customFormat="1" ht="18.75">
      <c r="A28" s="62">
        <v>20</v>
      </c>
      <c r="B28" s="76" t="s">
        <v>154</v>
      </c>
      <c r="C28" s="69" t="s">
        <v>382</v>
      </c>
      <c r="D28" s="70" t="s">
        <v>413</v>
      </c>
      <c r="E28" s="187"/>
      <c r="F28" s="191"/>
      <c r="G28" s="192"/>
      <c r="H28" s="95"/>
      <c r="I28" s="51"/>
      <c r="J28" s="51">
        <f>L28</f>
        <v>0</v>
      </c>
      <c r="K28" s="95"/>
      <c r="L28" s="51"/>
    </row>
    <row r="29" spans="1:13" s="1" customFormat="1" ht="18.75">
      <c r="A29" s="62">
        <v>21</v>
      </c>
      <c r="B29" s="76" t="s">
        <v>155</v>
      </c>
      <c r="C29" s="71" t="s">
        <v>112</v>
      </c>
      <c r="D29" s="58" t="s">
        <v>351</v>
      </c>
      <c r="E29" s="187">
        <v>-10615</v>
      </c>
      <c r="F29" s="191">
        <v>-10615</v>
      </c>
      <c r="G29" s="191">
        <v>-10615</v>
      </c>
      <c r="H29" s="51"/>
      <c r="I29" s="51"/>
      <c r="J29" s="51">
        <f t="shared" si="5"/>
        <v>0</v>
      </c>
      <c r="K29" s="51"/>
      <c r="L29" s="51"/>
    </row>
    <row r="30" spans="1:13" s="1" customFormat="1" ht="37.5">
      <c r="A30" s="62">
        <v>22</v>
      </c>
      <c r="B30" s="76" t="s">
        <v>156</v>
      </c>
      <c r="C30" s="62" t="s">
        <v>384</v>
      </c>
      <c r="D30" s="62" t="s">
        <v>397</v>
      </c>
      <c r="E30" s="187">
        <v>118527</v>
      </c>
      <c r="F30" s="191">
        <v>118527</v>
      </c>
      <c r="G30" s="191">
        <v>118527</v>
      </c>
      <c r="H30" s="51"/>
      <c r="I30" s="51"/>
      <c r="J30" s="51">
        <f t="shared" si="5"/>
        <v>0</v>
      </c>
      <c r="K30" s="51"/>
      <c r="L30" s="51"/>
    </row>
    <row r="31" spans="1:13" s="1" customFormat="1" ht="37.5">
      <c r="A31" s="62">
        <v>23</v>
      </c>
      <c r="B31" s="77" t="s">
        <v>157</v>
      </c>
      <c r="C31" s="62" t="s">
        <v>180</v>
      </c>
      <c r="D31" s="70" t="s">
        <v>398</v>
      </c>
      <c r="E31" s="187">
        <f t="shared" si="2"/>
        <v>0</v>
      </c>
      <c r="F31" s="191">
        <f t="shared" si="6"/>
        <v>0</v>
      </c>
      <c r="G31" s="191"/>
      <c r="H31" s="51"/>
      <c r="I31" s="51"/>
      <c r="J31" s="51">
        <f t="shared" si="5"/>
        <v>0</v>
      </c>
      <c r="K31" s="51"/>
      <c r="L31" s="51"/>
      <c r="M31"/>
    </row>
    <row r="32" spans="1:13" s="1" customFormat="1" ht="18.75">
      <c r="A32" s="62">
        <v>24</v>
      </c>
      <c r="B32" s="78" t="s">
        <v>158</v>
      </c>
      <c r="C32" s="58" t="s">
        <v>181</v>
      </c>
      <c r="D32" s="62" t="s">
        <v>299</v>
      </c>
      <c r="E32" s="187">
        <f t="shared" si="2"/>
        <v>0</v>
      </c>
      <c r="F32" s="191">
        <f t="shared" si="6"/>
        <v>0</v>
      </c>
      <c r="G32" s="191"/>
      <c r="H32" s="51"/>
      <c r="I32" s="51"/>
      <c r="J32" s="51">
        <f t="shared" si="5"/>
        <v>0</v>
      </c>
      <c r="K32" s="51"/>
      <c r="L32" s="51"/>
    </row>
    <row r="33" spans="1:12" s="1" customFormat="1" ht="18.75">
      <c r="A33" s="62">
        <v>25</v>
      </c>
      <c r="B33" s="76" t="s">
        <v>159</v>
      </c>
      <c r="C33" s="58" t="s">
        <v>152</v>
      </c>
      <c r="D33" s="62" t="s">
        <v>332</v>
      </c>
      <c r="E33" s="187">
        <f t="shared" si="2"/>
        <v>0</v>
      </c>
      <c r="F33" s="191">
        <f t="shared" si="6"/>
        <v>0</v>
      </c>
      <c r="G33" s="191"/>
      <c r="H33" s="51"/>
      <c r="I33" s="51"/>
      <c r="J33" s="51">
        <f t="shared" si="5"/>
        <v>0</v>
      </c>
      <c r="K33" s="51"/>
      <c r="L33" s="51"/>
    </row>
    <row r="34" spans="1:12" s="1" customFormat="1" ht="18.75">
      <c r="A34" s="62">
        <v>26</v>
      </c>
      <c r="B34" s="79" t="s">
        <v>114</v>
      </c>
      <c r="C34" s="60" t="s">
        <v>243</v>
      </c>
      <c r="D34" s="65" t="s">
        <v>244</v>
      </c>
      <c r="E34" s="187">
        <v>-604405</v>
      </c>
      <c r="F34" s="191">
        <v>-604405</v>
      </c>
      <c r="G34" s="191">
        <v>-604405</v>
      </c>
      <c r="H34" s="51"/>
      <c r="I34" s="51"/>
      <c r="J34" s="51">
        <f t="shared" si="5"/>
        <v>0</v>
      </c>
      <c r="K34" s="51"/>
      <c r="L34" s="51"/>
    </row>
    <row r="35" spans="1:12" ht="18.75">
      <c r="A35" s="62">
        <v>27</v>
      </c>
      <c r="B35" s="80"/>
      <c r="C35" s="66" t="s">
        <v>419</v>
      </c>
      <c r="D35" s="66" t="s">
        <v>25</v>
      </c>
      <c r="E35" s="193">
        <f>E9+E16+E24+E34</f>
        <v>-362761</v>
      </c>
      <c r="F35" s="193">
        <f>F9+F16+F24+F34</f>
        <v>-362761</v>
      </c>
      <c r="G35" s="193">
        <f>G9+G16+G24+G34</f>
        <v>-362761</v>
      </c>
      <c r="H35" s="54">
        <f t="shared" ref="H35:L35" si="8">H9-H16+H24+H34</f>
        <v>0</v>
      </c>
      <c r="I35" s="54">
        <f t="shared" si="8"/>
        <v>0</v>
      </c>
      <c r="J35" s="54">
        <f t="shared" si="8"/>
        <v>0</v>
      </c>
      <c r="K35" s="54">
        <f t="shared" si="8"/>
        <v>0</v>
      </c>
      <c r="L35" s="54">
        <f t="shared" si="8"/>
        <v>0</v>
      </c>
    </row>
    <row r="36" spans="1:12" ht="18.75">
      <c r="A36" s="62">
        <v>28</v>
      </c>
      <c r="B36" s="75" t="s">
        <v>115</v>
      </c>
      <c r="C36" s="61" t="s">
        <v>322</v>
      </c>
      <c r="D36" s="61" t="s">
        <v>207</v>
      </c>
      <c r="E36" s="186">
        <f>SUM(E37,E38,E39,E40,E41,E42,E43,E44)</f>
        <v>28707</v>
      </c>
      <c r="F36" s="192"/>
      <c r="G36" s="192"/>
      <c r="H36" s="95"/>
      <c r="I36" s="95"/>
      <c r="J36" s="95"/>
      <c r="K36" s="95"/>
      <c r="L36" s="95"/>
    </row>
    <row r="37" spans="1:12" s="3" customFormat="1" ht="42" customHeight="1">
      <c r="A37" s="62">
        <v>29</v>
      </c>
      <c r="B37" s="81" t="s">
        <v>124</v>
      </c>
      <c r="C37" s="62" t="s">
        <v>352</v>
      </c>
      <c r="D37" s="72" t="s">
        <v>422</v>
      </c>
      <c r="E37" s="187"/>
      <c r="F37" s="192"/>
      <c r="G37" s="192"/>
      <c r="H37" s="95"/>
      <c r="I37" s="95"/>
      <c r="J37" s="95"/>
      <c r="K37" s="95"/>
      <c r="L37" s="95"/>
    </row>
    <row r="38" spans="1:12" s="3" customFormat="1" ht="27" customHeight="1">
      <c r="A38" s="62">
        <v>30</v>
      </c>
      <c r="B38" s="77" t="s">
        <v>125</v>
      </c>
      <c r="C38" s="62" t="s">
        <v>116</v>
      </c>
      <c r="D38" s="62" t="s">
        <v>361</v>
      </c>
      <c r="E38" s="187">
        <v>28707</v>
      </c>
      <c r="F38" s="192"/>
      <c r="G38" s="192"/>
      <c r="H38" s="51"/>
      <c r="I38" s="95"/>
      <c r="J38" s="95"/>
      <c r="K38" s="95"/>
      <c r="L38" s="95"/>
    </row>
    <row r="39" spans="1:12" s="3" customFormat="1" ht="18.75">
      <c r="A39" s="62">
        <v>31</v>
      </c>
      <c r="B39" s="77" t="s">
        <v>208</v>
      </c>
      <c r="C39" s="62" t="s">
        <v>117</v>
      </c>
      <c r="D39" s="70" t="s">
        <v>138</v>
      </c>
      <c r="E39" s="187"/>
      <c r="F39" s="192"/>
      <c r="G39" s="192"/>
      <c r="H39" s="95"/>
      <c r="I39" s="95"/>
      <c r="J39" s="95"/>
      <c r="K39" s="95"/>
      <c r="L39" s="95"/>
    </row>
    <row r="40" spans="1:12" s="3" customFormat="1" ht="18.75">
      <c r="A40" s="62">
        <v>32</v>
      </c>
      <c r="B40" s="77" t="s">
        <v>325</v>
      </c>
      <c r="C40" s="62" t="s">
        <v>118</v>
      </c>
      <c r="D40" s="62" t="s">
        <v>48</v>
      </c>
      <c r="E40" s="187"/>
      <c r="F40" s="192"/>
      <c r="G40" s="192"/>
      <c r="H40" s="95"/>
      <c r="I40" s="95"/>
      <c r="J40" s="95"/>
      <c r="K40" s="95"/>
      <c r="L40" s="95"/>
    </row>
    <row r="41" spans="1:12" ht="37.5">
      <c r="A41" s="62">
        <v>33</v>
      </c>
      <c r="B41" s="77" t="s">
        <v>209</v>
      </c>
      <c r="C41" s="62" t="s">
        <v>119</v>
      </c>
      <c r="D41" s="62" t="s">
        <v>300</v>
      </c>
      <c r="E41" s="187"/>
      <c r="F41" s="192"/>
      <c r="G41" s="192"/>
      <c r="H41" s="95"/>
      <c r="I41" s="95"/>
      <c r="J41" s="95"/>
      <c r="K41" s="95"/>
      <c r="L41" s="95"/>
    </row>
    <row r="42" spans="1:12" ht="18.75">
      <c r="A42" s="62">
        <v>34</v>
      </c>
      <c r="B42" s="77" t="s">
        <v>210</v>
      </c>
      <c r="C42" s="62" t="s">
        <v>120</v>
      </c>
      <c r="D42" s="70" t="s">
        <v>198</v>
      </c>
      <c r="E42" s="187"/>
      <c r="F42" s="192"/>
      <c r="G42" s="192"/>
      <c r="H42" s="95"/>
      <c r="I42" s="95"/>
      <c r="J42" s="95"/>
      <c r="K42" s="95"/>
      <c r="L42" s="95"/>
    </row>
    <row r="43" spans="1:12" ht="18.75">
      <c r="A43" s="62">
        <v>35</v>
      </c>
      <c r="B43" s="77" t="s">
        <v>211</v>
      </c>
      <c r="C43" s="62" t="s">
        <v>121</v>
      </c>
      <c r="D43" s="62" t="s">
        <v>45</v>
      </c>
      <c r="E43" s="187"/>
      <c r="F43" s="192"/>
      <c r="G43" s="192"/>
      <c r="H43" s="95"/>
      <c r="I43" s="95"/>
      <c r="J43" s="95"/>
      <c r="K43" s="95"/>
      <c r="L43" s="95"/>
    </row>
    <row r="44" spans="1:12" ht="18.75">
      <c r="A44" s="62">
        <v>36</v>
      </c>
      <c r="B44" s="77" t="s">
        <v>212</v>
      </c>
      <c r="C44" s="62" t="s">
        <v>122</v>
      </c>
      <c r="D44" s="62" t="s">
        <v>199</v>
      </c>
      <c r="E44" s="187"/>
      <c r="F44" s="192"/>
      <c r="G44" s="192"/>
      <c r="H44" s="95"/>
      <c r="I44" s="95"/>
      <c r="J44" s="95"/>
      <c r="K44" s="95"/>
      <c r="L44" s="95"/>
    </row>
    <row r="45" spans="1:12" ht="18.75">
      <c r="A45" s="62">
        <v>37</v>
      </c>
      <c r="B45" s="75" t="s">
        <v>126</v>
      </c>
      <c r="C45" s="61" t="s">
        <v>123</v>
      </c>
      <c r="D45" s="61" t="s">
        <v>30</v>
      </c>
      <c r="E45" s="187">
        <f>SUM(E46,E50)</f>
        <v>1501</v>
      </c>
      <c r="F45" s="192"/>
      <c r="G45" s="192"/>
      <c r="H45" s="95"/>
      <c r="I45" s="95"/>
      <c r="J45" s="95"/>
      <c r="K45" s="95"/>
      <c r="L45" s="95"/>
    </row>
    <row r="46" spans="1:12" ht="37.5">
      <c r="A46" s="62">
        <v>38</v>
      </c>
      <c r="B46" s="75" t="s">
        <v>213</v>
      </c>
      <c r="C46" s="61" t="s">
        <v>182</v>
      </c>
      <c r="D46" s="64" t="s">
        <v>420</v>
      </c>
      <c r="E46" s="187">
        <f>SUM(E47,E48,E49)</f>
        <v>967</v>
      </c>
      <c r="F46" s="192"/>
      <c r="G46" s="192"/>
      <c r="H46" s="95"/>
      <c r="I46" s="95"/>
      <c r="J46" s="95"/>
      <c r="K46" s="95"/>
      <c r="L46" s="95"/>
    </row>
    <row r="47" spans="1:12" ht="18.75">
      <c r="A47" s="62">
        <v>39</v>
      </c>
      <c r="B47" s="77" t="s">
        <v>214</v>
      </c>
      <c r="C47" s="62" t="s">
        <v>326</v>
      </c>
      <c r="D47" s="62" t="s">
        <v>323</v>
      </c>
      <c r="E47" s="187">
        <v>967</v>
      </c>
      <c r="F47" s="191">
        <v>967</v>
      </c>
      <c r="G47" s="191">
        <v>967</v>
      </c>
      <c r="H47" s="51"/>
      <c r="I47" s="51"/>
      <c r="J47" s="51"/>
      <c r="K47" s="51"/>
      <c r="L47" s="51"/>
    </row>
    <row r="48" spans="1:12" ht="37.5">
      <c r="A48" s="62">
        <v>40</v>
      </c>
      <c r="B48" s="77" t="s">
        <v>215</v>
      </c>
      <c r="C48" s="62" t="s">
        <v>327</v>
      </c>
      <c r="D48" s="59" t="s">
        <v>324</v>
      </c>
      <c r="E48" s="187"/>
      <c r="F48" s="192"/>
      <c r="G48" s="192"/>
      <c r="H48" s="95"/>
      <c r="I48" s="95"/>
      <c r="J48" s="95"/>
      <c r="K48" s="95"/>
      <c r="L48" s="95"/>
    </row>
    <row r="49" spans="1:12" ht="37.5">
      <c r="A49" s="62">
        <v>41</v>
      </c>
      <c r="B49" s="77" t="s">
        <v>216</v>
      </c>
      <c r="C49" s="62" t="s">
        <v>328</v>
      </c>
      <c r="D49" s="62" t="s">
        <v>414</v>
      </c>
      <c r="E49" s="187">
        <f>F49</f>
        <v>0</v>
      </c>
      <c r="F49" s="191">
        <f>H49</f>
        <v>0</v>
      </c>
      <c r="G49" s="192"/>
      <c r="H49" s="51"/>
      <c r="I49" s="95"/>
      <c r="J49" s="95"/>
      <c r="K49" s="95"/>
      <c r="L49" s="95"/>
    </row>
    <row r="50" spans="1:12" ht="37.5">
      <c r="A50" s="62">
        <v>42</v>
      </c>
      <c r="B50" s="75" t="s">
        <v>217</v>
      </c>
      <c r="C50" s="61" t="s">
        <v>130</v>
      </c>
      <c r="D50" s="64" t="s">
        <v>421</v>
      </c>
      <c r="E50" s="187">
        <f>SUM(E51,E52)</f>
        <v>534</v>
      </c>
      <c r="F50" s="192"/>
      <c r="G50" s="192"/>
      <c r="H50" s="95"/>
      <c r="I50" s="95"/>
      <c r="J50" s="95"/>
      <c r="K50" s="95"/>
      <c r="L50" s="95"/>
    </row>
    <row r="51" spans="1:12" ht="18.75">
      <c r="A51" s="62">
        <v>43</v>
      </c>
      <c r="B51" s="77" t="s">
        <v>218</v>
      </c>
      <c r="C51" s="62" t="s">
        <v>326</v>
      </c>
      <c r="D51" s="62" t="s">
        <v>323</v>
      </c>
      <c r="E51" s="187">
        <v>534</v>
      </c>
      <c r="F51" s="192"/>
      <c r="G51" s="192"/>
      <c r="H51" s="95"/>
      <c r="I51" s="95"/>
      <c r="J51" s="95"/>
      <c r="K51" s="95"/>
      <c r="L51" s="95"/>
    </row>
    <row r="52" spans="1:12" ht="37.5">
      <c r="A52" s="62">
        <v>44</v>
      </c>
      <c r="B52" s="77" t="s">
        <v>219</v>
      </c>
      <c r="C52" s="62" t="s">
        <v>327</v>
      </c>
      <c r="D52" s="62" t="s">
        <v>324</v>
      </c>
      <c r="E52" s="187"/>
      <c r="F52" s="192"/>
      <c r="G52" s="192"/>
      <c r="H52" s="95"/>
      <c r="I52" s="95"/>
      <c r="J52" s="95"/>
      <c r="K52" s="95"/>
      <c r="L52" s="95"/>
    </row>
    <row r="53" spans="1:12" ht="18.75">
      <c r="A53" s="62">
        <v>45</v>
      </c>
      <c r="B53" s="79" t="s">
        <v>127</v>
      </c>
      <c r="C53" s="60" t="s">
        <v>245</v>
      </c>
      <c r="D53" s="65" t="s">
        <v>246</v>
      </c>
      <c r="E53" s="187"/>
      <c r="F53" s="192"/>
      <c r="G53" s="192"/>
      <c r="H53" s="95"/>
      <c r="I53" s="95"/>
      <c r="J53" s="95"/>
      <c r="K53" s="95"/>
      <c r="L53" s="95"/>
    </row>
    <row r="54" spans="1:12" s="1" customFormat="1" ht="18.75">
      <c r="A54" s="62">
        <v>46</v>
      </c>
      <c r="B54" s="86"/>
      <c r="C54" s="66" t="s">
        <v>220</v>
      </c>
      <c r="D54" s="66" t="s">
        <v>49</v>
      </c>
      <c r="E54" s="188">
        <f>SUM(E36,E45,E53)</f>
        <v>30208</v>
      </c>
      <c r="F54" s="192"/>
      <c r="G54" s="192"/>
      <c r="H54" s="95"/>
      <c r="I54" s="95"/>
      <c r="J54" s="95"/>
      <c r="K54" s="95"/>
      <c r="L54" s="95"/>
    </row>
    <row r="55" spans="1:12" ht="18.75">
      <c r="A55" s="62">
        <v>47</v>
      </c>
      <c r="B55" s="75" t="s">
        <v>131</v>
      </c>
      <c r="C55" s="61" t="s">
        <v>128</v>
      </c>
      <c r="D55" s="61" t="s">
        <v>17</v>
      </c>
      <c r="E55" s="187">
        <v>1830</v>
      </c>
      <c r="F55" s="192"/>
      <c r="G55" s="192"/>
      <c r="H55" s="95"/>
      <c r="I55" s="95"/>
      <c r="J55" s="95"/>
      <c r="K55" s="95"/>
      <c r="L55" s="95"/>
    </row>
    <row r="56" spans="1:12" ht="18.75">
      <c r="A56" s="62">
        <v>48</v>
      </c>
      <c r="B56" s="75" t="s">
        <v>132</v>
      </c>
      <c r="C56" s="61" t="s">
        <v>129</v>
      </c>
      <c r="D56" s="64" t="s">
        <v>47</v>
      </c>
      <c r="E56" s="187"/>
      <c r="F56" s="192"/>
      <c r="G56" s="192"/>
      <c r="H56" s="95"/>
      <c r="I56" s="95"/>
      <c r="J56" s="95"/>
      <c r="K56" s="95"/>
      <c r="L56" s="95"/>
    </row>
    <row r="57" spans="1:12" s="1" customFormat="1" ht="18.75">
      <c r="A57" s="62">
        <v>49</v>
      </c>
      <c r="B57" s="87" t="s">
        <v>133</v>
      </c>
      <c r="C57" s="66" t="s">
        <v>0</v>
      </c>
      <c r="D57" s="66" t="s">
        <v>358</v>
      </c>
      <c r="E57" s="188">
        <f>SUM(E35,E54,E55)-E56</f>
        <v>-330723</v>
      </c>
      <c r="F57" s="192"/>
      <c r="G57" s="192"/>
      <c r="H57" s="95"/>
      <c r="I57" s="95"/>
      <c r="J57" s="95"/>
      <c r="K57" s="95"/>
      <c r="L57" s="95"/>
    </row>
    <row r="58" spans="1:12" ht="18.75">
      <c r="A58" s="62">
        <v>50</v>
      </c>
      <c r="B58" s="75" t="s">
        <v>134</v>
      </c>
      <c r="C58" s="61" t="s">
        <v>151</v>
      </c>
      <c r="D58" s="64" t="s">
        <v>46</v>
      </c>
      <c r="E58" s="187"/>
      <c r="F58" s="192"/>
      <c r="G58" s="192"/>
      <c r="H58" s="95"/>
      <c r="I58" s="95"/>
      <c r="J58" s="95"/>
      <c r="K58" s="95"/>
      <c r="L58" s="95"/>
    </row>
    <row r="59" spans="1:12" ht="18.75">
      <c r="A59" s="62">
        <v>51</v>
      </c>
      <c r="B59" s="87" t="s">
        <v>135</v>
      </c>
      <c r="C59" s="66" t="s">
        <v>136</v>
      </c>
      <c r="D59" s="66" t="s">
        <v>359</v>
      </c>
      <c r="E59" s="188">
        <f>E57-E58</f>
        <v>-330723</v>
      </c>
      <c r="F59" s="192"/>
      <c r="G59" s="192"/>
      <c r="H59" s="95"/>
      <c r="I59" s="95"/>
      <c r="J59" s="95"/>
      <c r="K59" s="95"/>
      <c r="L59" s="95"/>
    </row>
    <row r="60" spans="1:12">
      <c r="A60" s="67"/>
      <c r="B60" s="82"/>
      <c r="C60" s="68"/>
      <c r="D60" s="68"/>
      <c r="E60" s="100"/>
    </row>
    <row r="61" spans="1:12">
      <c r="B61" s="83"/>
      <c r="C61" s="4"/>
    </row>
    <row r="62" spans="1:12">
      <c r="B62" s="84"/>
    </row>
  </sheetData>
  <mergeCells count="8">
    <mergeCell ref="J6:L6"/>
    <mergeCell ref="D5:E5"/>
    <mergeCell ref="A1:B1"/>
    <mergeCell ref="B6:B7"/>
    <mergeCell ref="C6:C7"/>
    <mergeCell ref="D6:D7"/>
    <mergeCell ref="E6:E7"/>
    <mergeCell ref="F6:I6"/>
  </mergeCells>
  <pageMargins left="0.7" right="0.7" top="0.75" bottom="0.75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activeCell="B18" sqref="B18"/>
    </sheetView>
  </sheetViews>
  <sheetFormatPr defaultColWidth="9.140625" defaultRowHeight="12.75"/>
  <cols>
    <col min="1" max="1" width="37.42578125" style="14" customWidth="1"/>
    <col min="2" max="2" width="21.42578125" style="14" customWidth="1"/>
    <col min="3" max="3" width="23.42578125" style="14" customWidth="1"/>
    <col min="4" max="16384" width="9.140625" style="14"/>
  </cols>
  <sheetData>
    <row r="1" spans="1:5">
      <c r="A1" s="11"/>
      <c r="B1" s="12"/>
      <c r="C1" s="13"/>
      <c r="D1" s="13"/>
      <c r="E1" s="19"/>
    </row>
    <row r="2" spans="1:5" ht="15.75">
      <c r="A2" s="15" t="s">
        <v>254</v>
      </c>
      <c r="B2" s="12"/>
      <c r="D2" s="13"/>
      <c r="E2" s="20"/>
    </row>
    <row r="3" spans="1:5" ht="15.75">
      <c r="A3" s="16" t="s">
        <v>255</v>
      </c>
      <c r="B3" s="17"/>
      <c r="C3" s="18"/>
      <c r="D3" s="18"/>
      <c r="E3" s="21"/>
    </row>
    <row r="4" spans="1:5" ht="15.75">
      <c r="A4" s="16"/>
      <c r="B4" s="18"/>
      <c r="C4" s="18"/>
      <c r="D4" s="18"/>
      <c r="E4" s="21"/>
    </row>
    <row r="5" spans="1:5" ht="18.75">
      <c r="A5" s="264" t="s">
        <v>378</v>
      </c>
      <c r="B5" s="265"/>
      <c r="C5" s="265"/>
      <c r="D5" s="18"/>
      <c r="E5" s="21"/>
    </row>
    <row r="6" spans="1:5" ht="13.5" thickBot="1"/>
    <row r="7" spans="1:5" ht="57" thickBot="1">
      <c r="A7" s="89" t="s">
        <v>262</v>
      </c>
      <c r="B7" s="90" t="s">
        <v>263</v>
      </c>
      <c r="C7" s="90" t="s">
        <v>264</v>
      </c>
    </row>
    <row r="8" spans="1:5" ht="19.5" thickBot="1">
      <c r="A8" s="91" t="s">
        <v>256</v>
      </c>
      <c r="B8" s="92">
        <v>1</v>
      </c>
      <c r="C8" s="92">
        <v>2</v>
      </c>
    </row>
    <row r="9" spans="1:5" ht="60.75" customHeight="1" thickBot="1">
      <c r="A9" s="93" t="s">
        <v>265</v>
      </c>
      <c r="B9" s="92">
        <v>19</v>
      </c>
      <c r="C9" s="92">
        <v>17</v>
      </c>
    </row>
    <row r="10" spans="1:5" ht="73.5" customHeight="1" thickBot="1">
      <c r="A10" s="93" t="s">
        <v>379</v>
      </c>
      <c r="B10" s="92">
        <v>23</v>
      </c>
      <c r="C10" s="92">
        <v>20</v>
      </c>
    </row>
  </sheetData>
  <mergeCells count="1">
    <mergeCell ref="A5:C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5"/>
  <sheetViews>
    <sheetView workbookViewId="0">
      <selection activeCell="B13" sqref="B13"/>
    </sheetView>
  </sheetViews>
  <sheetFormatPr defaultColWidth="9.140625" defaultRowHeight="12.75"/>
  <cols>
    <col min="1" max="1" width="47.5703125" style="14" customWidth="1"/>
    <col min="2" max="2" width="28" style="14" customWidth="1"/>
    <col min="3" max="16384" width="9.140625" style="14"/>
  </cols>
  <sheetData>
    <row r="1" spans="1:3">
      <c r="A1" s="11"/>
      <c r="B1" s="12"/>
      <c r="C1" s="13"/>
    </row>
    <row r="2" spans="1:3" ht="15.75">
      <c r="A2" s="15" t="s">
        <v>254</v>
      </c>
      <c r="B2" s="12"/>
    </row>
    <row r="3" spans="1:3" ht="15.75">
      <c r="A3" s="16" t="s">
        <v>255</v>
      </c>
      <c r="B3" s="17"/>
      <c r="C3" s="18"/>
    </row>
    <row r="4" spans="1:3" ht="15.75">
      <c r="A4" s="16"/>
      <c r="B4" s="18"/>
      <c r="C4" s="18"/>
    </row>
    <row r="5" spans="1:3" ht="18.75">
      <c r="A5" s="264" t="s">
        <v>415</v>
      </c>
      <c r="B5" s="265"/>
      <c r="C5"/>
    </row>
    <row r="6" spans="1:3" ht="13.5" thickBot="1"/>
    <row r="7" spans="1:3" ht="19.5" thickBot="1">
      <c r="A7" s="89" t="s">
        <v>416</v>
      </c>
      <c r="B7" s="90" t="s">
        <v>377</v>
      </c>
    </row>
    <row r="8" spans="1:3" ht="19.5" thickBot="1">
      <c r="A8" s="91" t="s">
        <v>256</v>
      </c>
      <c r="B8" s="92">
        <v>1</v>
      </c>
    </row>
    <row r="9" spans="1:3" ht="30" customHeight="1" thickBot="1">
      <c r="A9" s="94" t="s">
        <v>257</v>
      </c>
      <c r="B9" s="211">
        <v>0</v>
      </c>
    </row>
    <row r="10" spans="1:3" ht="30" customHeight="1" thickBot="1">
      <c r="A10" s="94" t="s">
        <v>258</v>
      </c>
      <c r="B10" s="211">
        <v>39526</v>
      </c>
    </row>
    <row r="11" spans="1:3" ht="34.35" customHeight="1" thickBot="1">
      <c r="A11" s="94" t="s">
        <v>417</v>
      </c>
      <c r="B11" s="211"/>
    </row>
    <row r="12" spans="1:3" ht="30" customHeight="1" thickBot="1">
      <c r="A12" s="94" t="s">
        <v>259</v>
      </c>
      <c r="B12" s="211"/>
    </row>
    <row r="13" spans="1:3" ht="30" customHeight="1" thickBot="1">
      <c r="A13" s="94" t="s">
        <v>260</v>
      </c>
      <c r="B13" s="211"/>
    </row>
    <row r="14" spans="1:3" ht="55.7" customHeight="1" thickBot="1">
      <c r="A14" s="94" t="s">
        <v>418</v>
      </c>
      <c r="B14" s="211"/>
    </row>
    <row r="15" spans="1:3" ht="30" customHeight="1" thickBot="1">
      <c r="A15" s="94" t="s">
        <v>261</v>
      </c>
      <c r="B15" s="211">
        <v>121</v>
      </c>
    </row>
  </sheetData>
  <mergeCells count="1">
    <mergeCell ref="A5:B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VVU-IFRS17_novela_2023"/>
    <f:field ref="objsubject" par="" edit="true" text=""/>
    <f:field ref="objcreatedby" par="" text="Šalkovičová, Ingrid, Ing."/>
    <f:field ref="objcreatedat" par="" text="15.12.2023 9:21:09"/>
    <f:field ref="objchangedby" par="" text="Administrator, System"/>
    <f:field ref="objmodifiedat" par="" text="15.12.2023 9:21:09"/>
    <f:field ref="doc_FSCFOLIO_1_1001_FieldDocumentNumber" par="" text=""/>
    <f:field ref="doc_FSCFOLIO_1_1001_FieldSubject" par="" edit="true" text=""/>
    <f:field ref="FSCFOLIO_1_1001_FieldCurrentUser" par="" text="System Administrator"/>
  </f:record>
  <f:display par="" text="...">
    <f:field ref="FSCFOLIO_1_1001_FieldCurrentUser" text="Aktuálny používateľ"/>
    <f:field ref="objname" text="Meno"/>
    <f:field ref="objmodifiedat" text="Posledná zmena deň/hodina"/>
    <f:field ref="objchangedby" text="Poslednú zmenu urobil"/>
    <f:field ref="objsubject" text="Vec"/>
    <f:field ref="objcreatedat" text="Vytvorené deň/hodina"/>
    <f:field ref="objcreatedby" text="Vytvoril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úvodná strana</vt:lpstr>
      <vt:lpstr>BS_BUO</vt:lpstr>
      <vt:lpstr>BS_PUO</vt:lpstr>
      <vt:lpstr>PL_BUO</vt:lpstr>
      <vt:lpstr>PL_PUO</vt:lpstr>
      <vt:lpstr>zamestnanci</vt:lpstr>
      <vt:lpstr>dane a odvody</vt:lpstr>
      <vt:lpstr>BS_BUO!_Ref66379298</vt:lpstr>
      <vt:lpstr>BS_PUO!_Ref66379298</vt:lpstr>
      <vt:lpstr>BS_BUO!Print_Area</vt:lpstr>
      <vt:lpstr>BS_PUO!Print_Area</vt:lpstr>
      <vt:lpstr>PL_BUO!Print_Area</vt:lpstr>
      <vt:lpstr>PL_PUO!Print_Area</vt:lpstr>
      <vt:lpstr>'úvodná strana'!Print_Area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Gavina, Ana (Allianz SE)</dc:creator>
  <cp:lastModifiedBy>Jana Gruntová</cp:lastModifiedBy>
  <cp:lastPrinted>2024-06-27T11:23:42Z</cp:lastPrinted>
  <dcterms:created xsi:type="dcterms:W3CDTF">2018-08-28T10:26:32Z</dcterms:created>
  <dcterms:modified xsi:type="dcterms:W3CDTF">2024-08-13T12:03:59Z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ive_LatestUserAccountName">
    <vt:lpwstr>regina.bisich@allianz.at</vt:lpwstr>
  </property>
  <property fmtid="{D5CDD505-2E9C-101B-9397-08002B2CF9AE}" pid="3" name="Jive_VersionGuid">
    <vt:lpwstr>e5d86455-7b32-4710-8381-8120c6eee19a</vt:lpwstr>
  </property>
  <property fmtid="{D5CDD505-2E9C-101B-9397-08002B2CF9AE}" pid="4" name="Offisync_ServerID">
    <vt:lpwstr>afd47052-d4b6-4a68-bc46-5ebf2229a14c</vt:lpwstr>
  </property>
  <property fmtid="{D5CDD505-2E9C-101B-9397-08002B2CF9AE}" pid="5" name="Offisync_ProviderInitializationData">
    <vt:lpwstr>https://connect.allianz.com</vt:lpwstr>
  </property>
  <property fmtid="{D5CDD505-2E9C-101B-9397-08002B2CF9AE}" pid="6" name="Offisync_UniqueId">
    <vt:lpwstr>328589</vt:lpwstr>
  </property>
  <property fmtid="{D5CDD505-2E9C-101B-9397-08002B2CF9AE}" pid="7" name="Offisync_UpdateToken">
    <vt:lpwstr>1</vt:lpwstr>
  </property>
  <property fmtid="{D5CDD505-2E9C-101B-9397-08002B2CF9AE}" pid="8" name="Jive_ModifiedButNotPublished">
    <vt:lpwstr>True</vt:lpwstr>
  </property>
  <property fmtid="{D5CDD505-2E9C-101B-9397-08002B2CF9AE}" pid="9" name="FSC#SKEDITIONSLOVLEX@103.510:spravaucastverej">
    <vt:lpwstr>&lt;p&gt;Verejnosť bola o&amp;nbsp;príprave návrhu opatrenia č. MF/011685/2023-74, ktorým sa mení a dopĺňa opatrenie Ministerstva financií Slovenskej republiky z 8. decembra 2011 č. MF/25918/2011-74, ktorým sa ustanovuje rozsah, spôsob, miesto a termíny ukladania výkazu vybraných údajov z&amp;nbsp;individuálnej&amp;nbsp; účtovnej závierky&amp;nbsp; pre účtovné jednotky, ktorými sú poisťovne, pobočky zahraničnej poisťovne, zaisťovne, pobočky zahraničnej zaisťovne, Slovenská kancelária poisťovateľov a Exportno-importná banka Slovenskej republiky v znení neskorších predpisov, informovaná prostredníctvom predbežnej informácie.&lt;/p&gt;&lt;p align="center"&gt;&amp;nbsp;&lt;/p&gt;&lt;p align="center"&gt;&amp;nbsp;&lt;/p&gt;&lt;p&gt;K&amp;nbsp;predbežnej informácii č. PI/2023/208 neboli predložené žiadne pripomienky zo strany verejnosti na stránke Slov-lex.sk. Pripomienky, ktoré prišli priamo na MF SR sú v&amp;nbsp;materiáli zapracované.&lt;/p&gt;</vt:lpwstr>
  </property>
  <property fmtid="{D5CDD505-2E9C-101B-9397-08002B2CF9AE}" pid="10" name="FSC#SKEDITIONSLOVLEX@103.510:typpredpis">
    <vt:lpwstr>Opatrenie</vt:lpwstr>
  </property>
  <property fmtid="{D5CDD505-2E9C-101B-9397-08002B2CF9AE}" pid="11" name="FSC#SKEDITIONSLOVLEX@103.510:aktualnyrok">
    <vt:lpwstr>2024</vt:lpwstr>
  </property>
  <property fmtid="{D5CDD505-2E9C-101B-9397-08002B2CF9AE}" pid="12" name="FSC#SKEDITIONSLOVLEX@103.510:cisloparlamenttlac">
    <vt:lpwstr/>
  </property>
  <property fmtid="{D5CDD505-2E9C-101B-9397-08002B2CF9AE}" pid="13" name="FSC#SKEDITIONSLOVLEX@103.510:stavpredpis">
    <vt:lpwstr>Redakčná úprava</vt:lpwstr>
  </property>
  <property fmtid="{D5CDD505-2E9C-101B-9397-08002B2CF9AE}" pid="14" name="FSC#SKEDITIONSLOVLEX@103.510:povodpredpis">
    <vt:lpwstr>Slovlex (eLeg)</vt:lpwstr>
  </property>
  <property fmtid="{D5CDD505-2E9C-101B-9397-08002B2CF9AE}" pid="15" name="FSC#SKEDITIONSLOVLEX@103.510:legoblast">
    <vt:lpwstr>Finančné právo_x000d_
Účtovníctvo</vt:lpwstr>
  </property>
  <property fmtid="{D5CDD505-2E9C-101B-9397-08002B2CF9AE}" pid="16" name="FSC#SKEDITIONSLOVLEX@103.510:uzemplat">
    <vt:lpwstr/>
  </property>
  <property fmtid="{D5CDD505-2E9C-101B-9397-08002B2CF9AE}" pid="17" name="FSC#SKEDITIONSLOVLEX@103.510:vztahypredpis">
    <vt:lpwstr/>
  </property>
  <property fmtid="{D5CDD505-2E9C-101B-9397-08002B2CF9AE}" pid="18" name="FSC#SKEDITIONSLOVLEX@103.510:predkladatel">
    <vt:lpwstr>Ing. Ingrid Šalkovičová</vt:lpwstr>
  </property>
  <property fmtid="{D5CDD505-2E9C-101B-9397-08002B2CF9AE}" pid="19" name="FSC#SKEDITIONSLOVLEX@103.510:zodppredkladatel">
    <vt:lpwstr>Ing. Ladislav Kamenický</vt:lpwstr>
  </property>
  <property fmtid="{D5CDD505-2E9C-101B-9397-08002B2CF9AE}" pid="20" name="FSC#SKEDITIONSLOVLEX@103.510:dalsipredkladatel">
    <vt:lpwstr/>
  </property>
  <property fmtid="{D5CDD505-2E9C-101B-9397-08002B2CF9AE}" pid="21" name="FSC#SKEDITIONSLOVLEX@103.510:nazovpredpis">
    <vt:lpwstr> č. MF/011685/2023-74, ktorým sa mení a dopĺňa opatrenie Ministerstva financií Slovenskej republiky z 8. decembra 2011 č. MF/25918/2011-74, ktorým sa ustanovuje rozsah, spôsob, miesto a termíny ukladania výkazu vybraných údajov z individuálnej účtovnej zá</vt:lpwstr>
  </property>
  <property fmtid="{D5CDD505-2E9C-101B-9397-08002B2CF9AE}" pid="22" name="FSC#SKEDITIONSLOVLEX@103.510:nazovpredpis1">
    <vt:lpwstr>vierky pre účtovné jednotky, ktorými sú poisťovne, pobočky zahraničnej poisťovne, zaisťovne, pobočky zahraničnej zaisťovne, Slovenská kancelária poisťovateľov a Exportno-importná banka Slovenskej republiky v znení neskorších predpisov.</vt:lpwstr>
  </property>
  <property fmtid="{D5CDD505-2E9C-101B-9397-08002B2CF9AE}" pid="23" name="FSC#SKEDITIONSLOVLEX@103.510:nazovpredpis2">
    <vt:lpwstr/>
  </property>
  <property fmtid="{D5CDD505-2E9C-101B-9397-08002B2CF9AE}" pid="24" name="FSC#SKEDITIONSLOVLEX@103.510:nazovpredpis3">
    <vt:lpwstr/>
  </property>
  <property fmtid="{D5CDD505-2E9C-101B-9397-08002B2CF9AE}" pid="25" name="FSC#SKEDITIONSLOVLEX@103.510:cislopredpis">
    <vt:lpwstr/>
  </property>
  <property fmtid="{D5CDD505-2E9C-101B-9397-08002B2CF9AE}" pid="26" name="FSC#SKEDITIONSLOVLEX@103.510:zodpinstitucia">
    <vt:lpwstr>Ministerstvo financií Slovenskej republiky</vt:lpwstr>
  </property>
  <property fmtid="{D5CDD505-2E9C-101B-9397-08002B2CF9AE}" pid="27" name="FSC#SKEDITIONSLOVLEX@103.510:pripomienkovatelia">
    <vt:lpwstr>Ministerstvo financií Slovenskej republiky</vt:lpwstr>
  </property>
  <property fmtid="{D5CDD505-2E9C-101B-9397-08002B2CF9AE}" pid="28" name="FSC#SKEDITIONSLOVLEX@103.510:autorpredpis">
    <vt:lpwstr/>
  </property>
  <property fmtid="{D5CDD505-2E9C-101B-9397-08002B2CF9AE}" pid="29" name="FSC#SKEDITIONSLOVLEX@103.510:podnetpredpis">
    <vt:lpwstr>Plán práce na rok 2023</vt:lpwstr>
  </property>
  <property fmtid="{D5CDD505-2E9C-101B-9397-08002B2CF9AE}" pid="30" name="FSC#SKEDITIONSLOVLEX@103.510:plnynazovpredpis">
    <vt:lpwstr> Opatrenie Ministerstva financií Slovenskej republiky č. MF/011685/2023-74, ktorým sa mení a dopĺňa opatrenie Ministerstva financií Slovenskej republiky z 8. decembra 2011 č. MF/25918/2011-74, ktorým sa ustanovuje rozsah, spôsob, miesto a termíny ukladani</vt:lpwstr>
  </property>
  <property fmtid="{D5CDD505-2E9C-101B-9397-08002B2CF9AE}" pid="31" name="FSC#SKEDITIONSLOVLEX@103.510:plnynazovpredpis1">
    <vt:lpwstr>a výkazu vybraných údajov z individuálnej účtovnej závierky pre účtovné jednotky, ktorými sú poisťovne, pobočky zahraničnej poisťovne, zaisťovne, pobočky zahraničnej zaisťovne, Slovenská kancelária poisťovateľov a Exportno-importná banka Slovenskej repub</vt:lpwstr>
  </property>
  <property fmtid="{D5CDD505-2E9C-101B-9397-08002B2CF9AE}" pid="32" name="FSC#SKEDITIONSLOVLEX@103.510:plnynazovpredpis2">
    <vt:lpwstr>liky v znení neskorších predpisov.</vt:lpwstr>
  </property>
  <property fmtid="{D5CDD505-2E9C-101B-9397-08002B2CF9AE}" pid="33" name="FSC#SKEDITIONSLOVLEX@103.510:plnynazovpredpis3">
    <vt:lpwstr/>
  </property>
  <property fmtid="{D5CDD505-2E9C-101B-9397-08002B2CF9AE}" pid="34" name="FSC#SKEDITIONSLOVLEX@103.510:rezortcislopredpis">
    <vt:lpwstr>MF/011685/2023-74</vt:lpwstr>
  </property>
  <property fmtid="{D5CDD505-2E9C-101B-9397-08002B2CF9AE}" pid="35" name="FSC#SKEDITIONSLOVLEX@103.510:citaciapredpis">
    <vt:lpwstr/>
  </property>
  <property fmtid="{D5CDD505-2E9C-101B-9397-08002B2CF9AE}" pid="36" name="FSC#SKEDITIONSLOVLEX@103.510:spiscislouv">
    <vt:lpwstr/>
  </property>
  <property fmtid="{D5CDD505-2E9C-101B-9397-08002B2CF9AE}" pid="37" name="FSC#SKEDITIONSLOVLEX@103.510:datumschvalpredpis">
    <vt:lpwstr/>
  </property>
  <property fmtid="{D5CDD505-2E9C-101B-9397-08002B2CF9AE}" pid="38" name="FSC#SKEDITIONSLOVLEX@103.510:platneod">
    <vt:lpwstr/>
  </property>
  <property fmtid="{D5CDD505-2E9C-101B-9397-08002B2CF9AE}" pid="39" name="FSC#SKEDITIONSLOVLEX@103.510:platnedo">
    <vt:lpwstr/>
  </property>
  <property fmtid="{D5CDD505-2E9C-101B-9397-08002B2CF9AE}" pid="40" name="FSC#SKEDITIONSLOVLEX@103.510:ucinnostod">
    <vt:lpwstr/>
  </property>
  <property fmtid="{D5CDD505-2E9C-101B-9397-08002B2CF9AE}" pid="41" name="FSC#SKEDITIONSLOVLEX@103.510:ucinnostdo">
    <vt:lpwstr/>
  </property>
  <property fmtid="{D5CDD505-2E9C-101B-9397-08002B2CF9AE}" pid="42" name="FSC#SKEDITIONSLOVLEX@103.510:datumplatnosti">
    <vt:lpwstr/>
  </property>
  <property fmtid="{D5CDD505-2E9C-101B-9397-08002B2CF9AE}" pid="43" name="FSC#SKEDITIONSLOVLEX@103.510:cislolp">
    <vt:lpwstr>LP/2023/652</vt:lpwstr>
  </property>
  <property fmtid="{D5CDD505-2E9C-101B-9397-08002B2CF9AE}" pid="44" name="FSC#SKEDITIONSLOVLEX@103.510:typsprievdok">
    <vt:lpwstr>Príloha všeobecná</vt:lpwstr>
  </property>
  <property fmtid="{D5CDD505-2E9C-101B-9397-08002B2CF9AE}" pid="45" name="FSC#SKEDITIONSLOVLEX@103.510:cislopartlac">
    <vt:lpwstr/>
  </property>
  <property fmtid="{D5CDD505-2E9C-101B-9397-08002B2CF9AE}" pid="46" name="FSC#SKEDITIONSLOVLEX@103.510:AttrStrListDocPropUcelPredmetZmluvy">
    <vt:lpwstr/>
  </property>
  <property fmtid="{D5CDD505-2E9C-101B-9397-08002B2CF9AE}" pid="47" name="FSC#SKEDITIONSLOVLEX@103.510:AttrStrListDocPropUpravaPravFOPRO">
    <vt:lpwstr/>
  </property>
  <property fmtid="{D5CDD505-2E9C-101B-9397-08002B2CF9AE}" pid="48" name="FSC#SKEDITIONSLOVLEX@103.510:AttrStrListDocPropUpravaPredmetuZmluvy">
    <vt:lpwstr/>
  </property>
  <property fmtid="{D5CDD505-2E9C-101B-9397-08002B2CF9AE}" pid="49" name="FSC#SKEDITIONSLOVLEX@103.510:AttrStrListDocPropKategoriaZmluvy74">
    <vt:lpwstr/>
  </property>
  <property fmtid="{D5CDD505-2E9C-101B-9397-08002B2CF9AE}" pid="50" name="FSC#SKEDITIONSLOVLEX@103.510:AttrStrListDocPropKategoriaZmluvy75">
    <vt:lpwstr/>
  </property>
  <property fmtid="{D5CDD505-2E9C-101B-9397-08002B2CF9AE}" pid="51" name="FSC#SKEDITIONSLOVLEX@103.510:AttrStrListDocPropDopadyPrijatiaZmluvy">
    <vt:lpwstr/>
  </property>
  <property fmtid="{D5CDD505-2E9C-101B-9397-08002B2CF9AE}" pid="52" name="FSC#SKEDITIONSLOVLEX@103.510:AttrStrListDocPropProblematikaPPa">
    <vt:lpwstr>je upravený v práve Európskej únie</vt:lpwstr>
  </property>
  <property fmtid="{D5CDD505-2E9C-101B-9397-08002B2CF9AE}" pid="53" name="FSC#SKEDITIONSLOVLEX@103.510:AttrStrListDocPropPrimarnePravoEU">
    <vt:lpwstr>čl. 4 ods. 2  a čl. 50 Zmluvy o fungovaní Európskej únie (Ú. v. EÚ C 202, 7.6.2016) v platnom znení.</vt:lpwstr>
  </property>
  <property fmtid="{D5CDD505-2E9C-101B-9397-08002B2CF9AE}" pid="54" name="FSC#SKEDITIONSLOVLEX@103.510:AttrStrListDocPropSekundarneLegPravoPO">
    <vt:lpwstr>-	nariadenie Európskeho parlamentu a Rady (ES) č. 1606/2002 z 19. júla 2002 o uplatňovaní medzinárodných účtovných noriem (Ú. v. ES L 243, 11.9.2002; Mimoriadne vydanie Ú. v. EÚ, kap. 13/zv. 29) v platnom znení, gestor: MF SR,_x000d_
-	nariadenie Komisie (EÚ) 2023/1803 z 13. septembra 2023, ktorým sa v súlade s nariadením Európskeho parlamentu a Rady (ES) č. 1606/2002 prijímajú určité medzinárodné účtovné štandardy (Ú. v. EÚ L 237, 26.9.2023) v platnom znení, gestor: MF SR.</vt:lpwstr>
  </property>
  <property fmtid="{D5CDD505-2E9C-101B-9397-08002B2CF9AE}" pid="55" name="FSC#SKEDITIONSLOVLEX@103.510:AttrStrListDocPropSekundarneNelegPravoPO">
    <vt:lpwstr/>
  </property>
  <property fmtid="{D5CDD505-2E9C-101B-9397-08002B2CF9AE}" pid="56" name="FSC#SKEDITIONSLOVLEX@103.510:AttrStrListDocPropSekundarneLegPravoDO">
    <vt:lpwstr/>
  </property>
  <property fmtid="{D5CDD505-2E9C-101B-9397-08002B2CF9AE}" pid="57" name="FSC#SKEDITIONSLOVLEX@103.510:AttrStrListDocPropProblematikaPPb">
    <vt:lpwstr/>
  </property>
  <property fmtid="{D5CDD505-2E9C-101B-9397-08002B2CF9AE}" pid="58" name="FSC#SKEDITIONSLOVLEX@103.510:AttrStrListDocPropNazovPredpisuEU">
    <vt:lpwstr> nie je obsiahnutý v judikatúre Súdneho dvora Európskej únie.</vt:lpwstr>
  </property>
  <property fmtid="{D5CDD505-2E9C-101B-9397-08002B2CF9AE}" pid="59" name="FSC#SKEDITIONSLOVLEX@103.510:AttrStrListDocPropLehotaPrebratieSmernice">
    <vt:lpwstr>bezpredmetné</vt:lpwstr>
  </property>
  <property fmtid="{D5CDD505-2E9C-101B-9397-08002B2CF9AE}" pid="60" name="FSC#SKEDITIONSLOVLEX@103.510:AttrStrListDocPropLehotaNaPredlozenie">
    <vt:lpwstr/>
  </property>
  <property fmtid="{D5CDD505-2E9C-101B-9397-08002B2CF9AE}" pid="61" name="FSC#SKEDITIONSLOVLEX@103.510:AttrStrListDocPropInfoZaciatokKonania">
    <vt:lpwstr>Proti SR nebolo začaté konanie v rámci „EÚ Pilot“, ani nebol začatý postup EK ako aj  nebolo začaté konanie Súdneho dvora EÚ proti SR podľa čl. 258 až 260 Zmluvy o fungovaní Európskej únie.</vt:lpwstr>
  </property>
  <property fmtid="{D5CDD505-2E9C-101B-9397-08002B2CF9AE}" pid="62" name="FSC#SKEDITIONSLOVLEX@103.510:AttrStrListDocPropInfoUzPreberanePP">
    <vt:lpwstr>bezpredmetné</vt:lpwstr>
  </property>
  <property fmtid="{D5CDD505-2E9C-101B-9397-08002B2CF9AE}" pid="63" name="FSC#SKEDITIONSLOVLEX@103.510:AttrStrListDocPropStupenZlucitelnostiPP">
    <vt:lpwstr>úplne</vt:lpwstr>
  </property>
  <property fmtid="{D5CDD505-2E9C-101B-9397-08002B2CF9AE}" pid="64" name="FSC#SKEDITIONSLOVLEX@103.510:AttrStrListDocPropGestorSpolupRezorty">
    <vt:lpwstr/>
  </property>
  <property fmtid="{D5CDD505-2E9C-101B-9397-08002B2CF9AE}" pid="65" name="FSC#SKEDITIONSLOVLEX@103.510:AttrDateDocPropZaciatokPKK">
    <vt:lpwstr/>
  </property>
  <property fmtid="{D5CDD505-2E9C-101B-9397-08002B2CF9AE}" pid="66" name="FSC#SKEDITIONSLOVLEX@103.510:AttrDateDocPropUkonceniePKK">
    <vt:lpwstr/>
  </property>
  <property fmtid="{D5CDD505-2E9C-101B-9397-08002B2CF9AE}" pid="67" name="FSC#SKEDITIONSLOVLEX@103.510:AttrStrDocPropVplyvRozpocetVS">
    <vt:lpwstr/>
  </property>
  <property fmtid="{D5CDD505-2E9C-101B-9397-08002B2CF9AE}" pid="68" name="FSC#SKEDITIONSLOVLEX@103.510:AttrStrDocPropVplyvPodnikatelskeProstr">
    <vt:lpwstr/>
  </property>
  <property fmtid="{D5CDD505-2E9C-101B-9397-08002B2CF9AE}" pid="69" name="FSC#SKEDITIONSLOVLEX@103.510:AttrStrDocPropVplyvSocialny">
    <vt:lpwstr/>
  </property>
  <property fmtid="{D5CDD505-2E9C-101B-9397-08002B2CF9AE}" pid="70" name="FSC#SKEDITIONSLOVLEX@103.510:AttrStrDocPropVplyvNaZivotProstr">
    <vt:lpwstr/>
  </property>
  <property fmtid="{D5CDD505-2E9C-101B-9397-08002B2CF9AE}" pid="71" name="FSC#SKEDITIONSLOVLEX@103.510:AttrStrDocPropVplyvNaInformatizaciu">
    <vt:lpwstr/>
  </property>
  <property fmtid="{D5CDD505-2E9C-101B-9397-08002B2CF9AE}" pid="72" name="FSC#SKEDITIONSLOVLEX@103.510:AttrStrListDocPropPoznamkaVplyv">
    <vt:lpwstr/>
  </property>
  <property fmtid="{D5CDD505-2E9C-101B-9397-08002B2CF9AE}" pid="73" name="FSC#SKEDITIONSLOVLEX@103.510:AttrStrListDocPropAltRiesenia">
    <vt:lpwstr/>
  </property>
  <property fmtid="{D5CDD505-2E9C-101B-9397-08002B2CF9AE}" pid="74" name="FSC#SKEDITIONSLOVLEX@103.510:AttrStrListDocPropStanoviskoGest">
    <vt:lpwstr/>
  </property>
  <property fmtid="{D5CDD505-2E9C-101B-9397-08002B2CF9AE}" pid="75" name="FSC#SKEDITIONSLOVLEX@103.510:AttrStrListDocPropTextKomunike">
    <vt:lpwstr/>
  </property>
  <property fmtid="{D5CDD505-2E9C-101B-9397-08002B2CF9AE}" pid="76" name="FSC#SKEDITIONSLOVLEX@103.510:AttrStrListDocPropUznesenieCastA">
    <vt:lpwstr/>
  </property>
  <property fmtid="{D5CDD505-2E9C-101B-9397-08002B2CF9AE}" pid="77" name="FSC#SKEDITIONSLOVLEX@103.510:AttrStrListDocPropUznesenieZodpovednyA1">
    <vt:lpwstr/>
  </property>
  <property fmtid="{D5CDD505-2E9C-101B-9397-08002B2CF9AE}" pid="78" name="FSC#SKEDITIONSLOVLEX@103.510:AttrStrListDocPropUznesenieTextA1">
    <vt:lpwstr/>
  </property>
  <property fmtid="{D5CDD505-2E9C-101B-9397-08002B2CF9AE}" pid="79" name="FSC#SKEDITIONSLOVLEX@103.510:AttrStrListDocPropUznesenieTerminA1">
    <vt:lpwstr/>
  </property>
  <property fmtid="{D5CDD505-2E9C-101B-9397-08002B2CF9AE}" pid="80" name="FSC#SKEDITIONSLOVLEX@103.510:AttrStrListDocPropUznesenieBODA1">
    <vt:lpwstr/>
  </property>
  <property fmtid="{D5CDD505-2E9C-101B-9397-08002B2CF9AE}" pid="81" name="FSC#SKEDITIONSLOVLEX@103.510:AttrStrListDocPropUznesenieZodpovednyA2">
    <vt:lpwstr/>
  </property>
  <property fmtid="{D5CDD505-2E9C-101B-9397-08002B2CF9AE}" pid="82" name="FSC#SKEDITIONSLOVLEX@103.510:AttrStrListDocPropUznesenieTextA2">
    <vt:lpwstr/>
  </property>
  <property fmtid="{D5CDD505-2E9C-101B-9397-08002B2CF9AE}" pid="83" name="FSC#SKEDITIONSLOVLEX@103.510:AttrStrListDocPropUznesenieTerminA2">
    <vt:lpwstr/>
  </property>
  <property fmtid="{D5CDD505-2E9C-101B-9397-08002B2CF9AE}" pid="84" name="FSC#SKEDITIONSLOVLEX@103.510:AttrStrListDocPropUznesenieBODA3">
    <vt:lpwstr/>
  </property>
  <property fmtid="{D5CDD505-2E9C-101B-9397-08002B2CF9AE}" pid="85" name="FSC#SKEDITIONSLOVLEX@103.510:AttrStrListDocPropUznesenieZodpovednyA3">
    <vt:lpwstr/>
  </property>
  <property fmtid="{D5CDD505-2E9C-101B-9397-08002B2CF9AE}" pid="86" name="FSC#SKEDITIONSLOVLEX@103.510:AttrStrListDocPropUznesenieTextA3">
    <vt:lpwstr/>
  </property>
  <property fmtid="{D5CDD505-2E9C-101B-9397-08002B2CF9AE}" pid="87" name="FSC#SKEDITIONSLOVLEX@103.510:AttrStrListDocPropUznesenieTerminA3">
    <vt:lpwstr/>
  </property>
  <property fmtid="{D5CDD505-2E9C-101B-9397-08002B2CF9AE}" pid="88" name="FSC#SKEDITIONSLOVLEX@103.510:AttrStrListDocPropUznesenieBODA4">
    <vt:lpwstr/>
  </property>
  <property fmtid="{D5CDD505-2E9C-101B-9397-08002B2CF9AE}" pid="89" name="FSC#SKEDITIONSLOVLEX@103.510:AttrStrListDocPropUznesenieZodpovednyA4">
    <vt:lpwstr/>
  </property>
  <property fmtid="{D5CDD505-2E9C-101B-9397-08002B2CF9AE}" pid="90" name="FSC#SKEDITIONSLOVLEX@103.510:AttrStrListDocPropUznesenieTextA4">
    <vt:lpwstr/>
  </property>
  <property fmtid="{D5CDD505-2E9C-101B-9397-08002B2CF9AE}" pid="91" name="FSC#SKEDITIONSLOVLEX@103.510:AttrStrListDocPropUznesenieTerminA4">
    <vt:lpwstr/>
  </property>
  <property fmtid="{D5CDD505-2E9C-101B-9397-08002B2CF9AE}" pid="92" name="FSC#SKEDITIONSLOVLEX@103.510:AttrStrListDocPropUznesenieCastB">
    <vt:lpwstr/>
  </property>
  <property fmtid="{D5CDD505-2E9C-101B-9397-08002B2CF9AE}" pid="93" name="FSC#SKEDITIONSLOVLEX@103.510:AttrStrListDocPropUznesenieBODB1">
    <vt:lpwstr/>
  </property>
  <property fmtid="{D5CDD505-2E9C-101B-9397-08002B2CF9AE}" pid="94" name="FSC#SKEDITIONSLOVLEX@103.510:AttrStrListDocPropUznesenieZodpovednyB1">
    <vt:lpwstr/>
  </property>
  <property fmtid="{D5CDD505-2E9C-101B-9397-08002B2CF9AE}" pid="95" name="FSC#SKEDITIONSLOVLEX@103.510:AttrStrListDocPropUznesenieTextB1">
    <vt:lpwstr/>
  </property>
  <property fmtid="{D5CDD505-2E9C-101B-9397-08002B2CF9AE}" pid="96" name="FSC#SKEDITIONSLOVLEX@103.510:AttrStrListDocPropUznesenieTerminB1">
    <vt:lpwstr/>
  </property>
  <property fmtid="{D5CDD505-2E9C-101B-9397-08002B2CF9AE}" pid="97" name="FSC#SKEDITIONSLOVLEX@103.510:AttrStrListDocPropUznesenieBODB2">
    <vt:lpwstr/>
  </property>
  <property fmtid="{D5CDD505-2E9C-101B-9397-08002B2CF9AE}" pid="98" name="FSC#SKEDITIONSLOVLEX@103.510:AttrStrListDocPropUznesenieZodpovednyB2">
    <vt:lpwstr/>
  </property>
  <property fmtid="{D5CDD505-2E9C-101B-9397-08002B2CF9AE}" pid="99" name="FSC#SKEDITIONSLOVLEX@103.510:AttrStrListDocPropUznesenieTextB2">
    <vt:lpwstr/>
  </property>
  <property fmtid="{D5CDD505-2E9C-101B-9397-08002B2CF9AE}" pid="100" name="FSC#SKEDITIONSLOVLEX@103.510:AttrStrListDocPropUznesenieTerminB2">
    <vt:lpwstr/>
  </property>
  <property fmtid="{D5CDD505-2E9C-101B-9397-08002B2CF9AE}" pid="101" name="FSC#SKEDITIONSLOVLEX@103.510:AttrStrListDocPropUznesenieBODB3">
    <vt:lpwstr/>
  </property>
  <property fmtid="{D5CDD505-2E9C-101B-9397-08002B2CF9AE}" pid="102" name="FSC#SKEDITIONSLOVLEX@103.510:AttrStrListDocPropUznesenieZodpovednyB3">
    <vt:lpwstr/>
  </property>
  <property fmtid="{D5CDD505-2E9C-101B-9397-08002B2CF9AE}" pid="103" name="FSC#SKEDITIONSLOVLEX@103.510:AttrStrListDocPropUznesenieTextB3">
    <vt:lpwstr/>
  </property>
  <property fmtid="{D5CDD505-2E9C-101B-9397-08002B2CF9AE}" pid="104" name="FSC#SKEDITIONSLOVLEX@103.510:AttrStrListDocPropUznesenieTerminB3">
    <vt:lpwstr/>
  </property>
  <property fmtid="{D5CDD505-2E9C-101B-9397-08002B2CF9AE}" pid="105" name="FSC#SKEDITIONSLOVLEX@103.510:AttrStrListDocPropUznesenieBODB4">
    <vt:lpwstr/>
  </property>
  <property fmtid="{D5CDD505-2E9C-101B-9397-08002B2CF9AE}" pid="106" name="FSC#SKEDITIONSLOVLEX@103.510:AttrStrListDocPropUznesenieZodpovednyB4">
    <vt:lpwstr/>
  </property>
  <property fmtid="{D5CDD505-2E9C-101B-9397-08002B2CF9AE}" pid="107" name="FSC#SKEDITIONSLOVLEX@103.510:AttrStrListDocPropUznesenieTextB4">
    <vt:lpwstr/>
  </property>
  <property fmtid="{D5CDD505-2E9C-101B-9397-08002B2CF9AE}" pid="108" name="FSC#SKEDITIONSLOVLEX@103.510:AttrStrListDocPropUznesenieTerminB4">
    <vt:lpwstr/>
  </property>
  <property fmtid="{D5CDD505-2E9C-101B-9397-08002B2CF9AE}" pid="109" name="FSC#SKEDITIONSLOVLEX@103.510:AttrStrListDocPropUznesenieCastC">
    <vt:lpwstr/>
  </property>
  <property fmtid="{D5CDD505-2E9C-101B-9397-08002B2CF9AE}" pid="110" name="FSC#SKEDITIONSLOVLEX@103.510:AttrStrListDocPropUznesenieBODC1">
    <vt:lpwstr/>
  </property>
  <property fmtid="{D5CDD505-2E9C-101B-9397-08002B2CF9AE}" pid="111" name="FSC#SKEDITIONSLOVLEX@103.510:AttrStrListDocPropUznesenieZodpovednyC1">
    <vt:lpwstr/>
  </property>
  <property fmtid="{D5CDD505-2E9C-101B-9397-08002B2CF9AE}" pid="112" name="FSC#SKEDITIONSLOVLEX@103.510:AttrStrListDocPropUznesenieTextC1">
    <vt:lpwstr/>
  </property>
  <property fmtid="{D5CDD505-2E9C-101B-9397-08002B2CF9AE}" pid="113" name="FSC#SKEDITIONSLOVLEX@103.510:AttrStrListDocPropUznesenieTerminC1">
    <vt:lpwstr/>
  </property>
  <property fmtid="{D5CDD505-2E9C-101B-9397-08002B2CF9AE}" pid="114" name="FSC#SKEDITIONSLOVLEX@103.510:AttrStrListDocPropUznesenieBODC2">
    <vt:lpwstr/>
  </property>
  <property fmtid="{D5CDD505-2E9C-101B-9397-08002B2CF9AE}" pid="115" name="FSC#SKEDITIONSLOVLEX@103.510:AttrStrListDocPropUznesenieZodpovednyC2">
    <vt:lpwstr/>
  </property>
  <property fmtid="{D5CDD505-2E9C-101B-9397-08002B2CF9AE}" pid="116" name="FSC#SKEDITIONSLOVLEX@103.510:AttrStrListDocPropUznesenieTextC2">
    <vt:lpwstr/>
  </property>
  <property fmtid="{D5CDD505-2E9C-101B-9397-08002B2CF9AE}" pid="117" name="FSC#SKEDITIONSLOVLEX@103.510:AttrStrListDocPropUznesenieTerminC2">
    <vt:lpwstr/>
  </property>
  <property fmtid="{D5CDD505-2E9C-101B-9397-08002B2CF9AE}" pid="118" name="FSC#SKEDITIONSLOVLEX@103.510:AttrStrListDocPropUznesenieBODC3">
    <vt:lpwstr/>
  </property>
  <property fmtid="{D5CDD505-2E9C-101B-9397-08002B2CF9AE}" pid="119" name="FSC#SKEDITIONSLOVLEX@103.510:AttrStrListDocPropUznesenieZodpovednyC3">
    <vt:lpwstr/>
  </property>
  <property fmtid="{D5CDD505-2E9C-101B-9397-08002B2CF9AE}" pid="120" name="FSC#SKEDITIONSLOVLEX@103.510:AttrStrListDocPropUznesenieTextC3">
    <vt:lpwstr/>
  </property>
  <property fmtid="{D5CDD505-2E9C-101B-9397-08002B2CF9AE}" pid="121" name="FSC#SKEDITIONSLOVLEX@103.510:AttrStrListDocPropUznesenieTerminC3">
    <vt:lpwstr/>
  </property>
  <property fmtid="{D5CDD505-2E9C-101B-9397-08002B2CF9AE}" pid="122" name="FSC#SKEDITIONSLOVLEX@103.510:AttrStrListDocPropUznesenieBODC4">
    <vt:lpwstr/>
  </property>
  <property fmtid="{D5CDD505-2E9C-101B-9397-08002B2CF9AE}" pid="123" name="FSC#SKEDITIONSLOVLEX@103.510:AttrStrListDocPropUznesenieZodpovednyC4">
    <vt:lpwstr/>
  </property>
  <property fmtid="{D5CDD505-2E9C-101B-9397-08002B2CF9AE}" pid="124" name="FSC#SKEDITIONSLOVLEX@103.510:AttrStrListDocPropUznesenieTextC4">
    <vt:lpwstr/>
  </property>
  <property fmtid="{D5CDD505-2E9C-101B-9397-08002B2CF9AE}" pid="125" name="FSC#SKEDITIONSLOVLEX@103.510:AttrStrListDocPropUznesenieTerminC4">
    <vt:lpwstr/>
  </property>
  <property fmtid="{D5CDD505-2E9C-101B-9397-08002B2CF9AE}" pid="126" name="FSC#SKEDITIONSLOVLEX@103.510:AttrStrListDocPropUznesenieCastD">
    <vt:lpwstr/>
  </property>
  <property fmtid="{D5CDD505-2E9C-101B-9397-08002B2CF9AE}" pid="127" name="FSC#SKEDITIONSLOVLEX@103.510:AttrStrListDocPropUznesenieBODD1">
    <vt:lpwstr/>
  </property>
  <property fmtid="{D5CDD505-2E9C-101B-9397-08002B2CF9AE}" pid="128" name="FSC#SKEDITIONSLOVLEX@103.510:AttrStrListDocPropUznesenieZodpovednyD1">
    <vt:lpwstr/>
  </property>
  <property fmtid="{D5CDD505-2E9C-101B-9397-08002B2CF9AE}" pid="129" name="FSC#SKEDITIONSLOVLEX@103.510:AttrStrListDocPropUznesenieTextD1">
    <vt:lpwstr/>
  </property>
  <property fmtid="{D5CDD505-2E9C-101B-9397-08002B2CF9AE}" pid="130" name="FSC#SKEDITIONSLOVLEX@103.510:AttrStrListDocPropUznesenieTerminD1">
    <vt:lpwstr/>
  </property>
  <property fmtid="{D5CDD505-2E9C-101B-9397-08002B2CF9AE}" pid="131" name="FSC#SKEDITIONSLOVLEX@103.510:AttrStrListDocPropUznesenieBODD2">
    <vt:lpwstr/>
  </property>
  <property fmtid="{D5CDD505-2E9C-101B-9397-08002B2CF9AE}" pid="132" name="FSC#SKEDITIONSLOVLEX@103.510:AttrStrListDocPropUznesenieZodpovednyD2">
    <vt:lpwstr/>
  </property>
  <property fmtid="{D5CDD505-2E9C-101B-9397-08002B2CF9AE}" pid="133" name="FSC#SKEDITIONSLOVLEX@103.510:AttrStrListDocPropUznesenieTextD2">
    <vt:lpwstr/>
  </property>
  <property fmtid="{D5CDD505-2E9C-101B-9397-08002B2CF9AE}" pid="134" name="FSC#SKEDITIONSLOVLEX@103.510:AttrStrListDocPropUznesenieTerminD2">
    <vt:lpwstr/>
  </property>
  <property fmtid="{D5CDD505-2E9C-101B-9397-08002B2CF9AE}" pid="135" name="FSC#SKEDITIONSLOVLEX@103.510:AttrStrListDocPropUznesenieBODD3">
    <vt:lpwstr/>
  </property>
  <property fmtid="{D5CDD505-2E9C-101B-9397-08002B2CF9AE}" pid="136" name="FSC#SKEDITIONSLOVLEX@103.510:AttrStrListDocPropUznesenieZodpovednyD3">
    <vt:lpwstr/>
  </property>
  <property fmtid="{D5CDD505-2E9C-101B-9397-08002B2CF9AE}" pid="137" name="FSC#SKEDITIONSLOVLEX@103.510:AttrStrListDocPropUznesenieTextD3">
    <vt:lpwstr/>
  </property>
  <property fmtid="{D5CDD505-2E9C-101B-9397-08002B2CF9AE}" pid="138" name="FSC#SKEDITIONSLOVLEX@103.510:AttrStrListDocPropUznesenieTerminD3">
    <vt:lpwstr/>
  </property>
  <property fmtid="{D5CDD505-2E9C-101B-9397-08002B2CF9AE}" pid="139" name="FSC#SKEDITIONSLOVLEX@103.510:AttrStrListDocPropUznesenieBODD4">
    <vt:lpwstr/>
  </property>
  <property fmtid="{D5CDD505-2E9C-101B-9397-08002B2CF9AE}" pid="140" name="FSC#SKEDITIONSLOVLEX@103.510:AttrStrListDocPropUznesenieZodpovednyD4">
    <vt:lpwstr/>
  </property>
  <property fmtid="{D5CDD505-2E9C-101B-9397-08002B2CF9AE}" pid="141" name="FSC#SKEDITIONSLOVLEX@103.510:AttrStrListDocPropUznesenieTextD4">
    <vt:lpwstr/>
  </property>
  <property fmtid="{D5CDD505-2E9C-101B-9397-08002B2CF9AE}" pid="142" name="FSC#SKEDITIONSLOVLEX@103.510:AttrStrListDocPropUznesenieTerminD4">
    <vt:lpwstr/>
  </property>
  <property fmtid="{D5CDD505-2E9C-101B-9397-08002B2CF9AE}" pid="143" name="FSC#SKEDITIONSLOVLEX@103.510:AttrStrListDocPropUznesenieVykonaju">
    <vt:lpwstr/>
  </property>
  <property fmtid="{D5CDD505-2E9C-101B-9397-08002B2CF9AE}" pid="144" name="FSC#SKEDITIONSLOVLEX@103.510:AttrStrListDocPropUznesenieNaVedomie">
    <vt:lpwstr/>
  </property>
  <property fmtid="{D5CDD505-2E9C-101B-9397-08002B2CF9AE}" pid="145" name="FSC#SKEDITIONSLOVLEX@103.510:funkciaPred">
    <vt:lpwstr/>
  </property>
  <property fmtid="{D5CDD505-2E9C-101B-9397-08002B2CF9AE}" pid="146" name="FSC#SKEDITIONSLOVLEX@103.510:funkciaPredAkuzativ">
    <vt:lpwstr/>
  </property>
  <property fmtid="{D5CDD505-2E9C-101B-9397-08002B2CF9AE}" pid="147" name="FSC#SKEDITIONSLOVLEX@103.510:funkciaPredDativ">
    <vt:lpwstr/>
  </property>
  <property fmtid="{D5CDD505-2E9C-101B-9397-08002B2CF9AE}" pid="148" name="FSC#SKEDITIONSLOVLEX@103.510:funkciaZodpPred">
    <vt:lpwstr>minister financií</vt:lpwstr>
  </property>
  <property fmtid="{D5CDD505-2E9C-101B-9397-08002B2CF9AE}" pid="149" name="FSC#SKEDITIONSLOVLEX@103.510:funkciaZodpPredAkuzativ">
    <vt:lpwstr>ministra financií Slovenskej republiky</vt:lpwstr>
  </property>
  <property fmtid="{D5CDD505-2E9C-101B-9397-08002B2CF9AE}" pid="150" name="FSC#SKEDITIONSLOVLEX@103.510:funkciaZodpPredDativ">
    <vt:lpwstr>ministrovi financií Slovenskej republiky</vt:lpwstr>
  </property>
  <property fmtid="{D5CDD505-2E9C-101B-9397-08002B2CF9AE}" pid="151" name="FSC#SKEDITIONSLOVLEX@103.510:funkciaDalsiPred">
    <vt:lpwstr/>
  </property>
  <property fmtid="{D5CDD505-2E9C-101B-9397-08002B2CF9AE}" pid="152" name="FSC#SKEDITIONSLOVLEX@103.510:funkciaDalsiPredAkuzativ">
    <vt:lpwstr/>
  </property>
  <property fmtid="{D5CDD505-2E9C-101B-9397-08002B2CF9AE}" pid="153" name="FSC#SKEDITIONSLOVLEX@103.510:funkciaDalsiPredDativ">
    <vt:lpwstr/>
  </property>
  <property fmtid="{D5CDD505-2E9C-101B-9397-08002B2CF9AE}" pid="154" name="FSC#SKEDITIONSLOVLEX@103.510:predkladateliaObalSD">
    <vt:lpwstr>Ing. Ladislav Kamenický_x000d_
minister financií</vt:lpwstr>
  </property>
  <property fmtid="{D5CDD505-2E9C-101B-9397-08002B2CF9AE}" pid="155" name="FSC#SKEDITIONSLOVLEX@103.510:AttrStrListDocPropTextVseobPrilohy">
    <vt:lpwstr/>
  </property>
  <property fmtid="{D5CDD505-2E9C-101B-9397-08002B2CF9AE}" pid="156" name="FSC#SKEDITIONSLOVLEX@103.510:AttrStrListDocPropTextPredklSpravy">
    <vt:lpwstr>&lt;p&gt;Návrh opatrenia Ministerstva financií Slovenskej republiky č. MF/011685/2023-74, ktorým sa mení a dopĺňa opatrenie Ministerstva financií Slovenskej republiky č. MF/25918/2011-74, ktorým sa ustanovuje rozsah, spôsob, miesto a&amp;nbsp;termíny ukladania výkazu vybraných údajov z&amp;nbsp;individuálnej &amp;nbsp;účtovnej závierky pre účtovné jednotky, ktorými sú poisťovne, pobočky zahraničnej poisťovne, zaisťovne, pobočky zahraničnej zaisťovne, Slovenská kancelária poisťovateľov a&amp;nbsp;Exportno-importná banka Slovenskej republiky v&amp;nbsp;znení neskorších predpisov, sa predkladá v&amp;nbsp;súlade s § 17a ods. 7 zákona č. 431/2002 Z. z. o&amp;nbsp;účtovníctve v&amp;nbsp;znení zákona č.&amp;nbsp;547/2011 Z. z., ktorým sa splnomocňuje Ministerstvo financií Slovenskej republiky k&amp;nbsp;vydaniu tohto opatrenia.&lt;/p&gt;&lt;p&gt;V&amp;nbsp;predkladanom návrhu opatrenia sú zapracované úpravy vyplývajúce z&amp;nbsp;aplikačnej praxe uplatňovania nového medzinárodného štandardu finančného vykazovania 17 (ďalej len „IFRS 17“) a z požiadaviek Národnej banky Slovenska. &amp;nbsp;Navrhuje sa nové znenie výkazu vybraných údajov z&amp;nbsp;dôvodu, že vznikla nevyhnutnosť úpravy a&amp;nbsp;doplnenia súčasne platného znenia výkazu v&amp;nbsp;nadväznosti na získané skúsenosti z&amp;nbsp;kvartálnych výkazov predkladaných Národnej banke Slovenska. Pri aplikácii kvartálnych výkazov sa vyskytli požiadavky na úpravu, vysvetlenie vykazovania v jednotlivých riadkoch a následne vypustenie bez náhrady prípadne rozloženie niektorých riadkov na viacero sledovaných podpoložiek.&lt;/p&gt;&lt;p&gt;&amp;nbsp;&lt;/p&gt;&lt;p&gt;Predkladaný návrh opatrenia je v&amp;nbsp;súlade s&amp;nbsp;Ústavou Slovenskej republiky,&amp;nbsp;ústavnými zákonmi, s nálezmi Ústavného súdu Slovenskej republiky, inými zákonmi a všeobecne záväznými právnymi predpismi a&amp;nbsp;medzinárodnými zmluvami, ktorými je Slovenská republika viazaná ako aj v&amp;nbsp;súlade s&amp;nbsp;právom Európskej únie.&lt;/p&gt;&lt;p&gt;&amp;nbsp;&lt;/p&gt;&lt;p&gt;Tak ako je uvedené v&amp;nbsp;doložke vybraných vplyvov, predkladaný návrh opatrenia nevyžaduje a&amp;nbsp;nezakladá žiadne nároky na rozpočet verejnej správy, nemá sociálne vplyvy, vplyvy na životné prostredie, na informatizáciu spoločnosti, ani vplyvy na služby verejnej správy pre občana a ani vplyv na manželstvo, rodičovstvo a rodinu. Predkladaný návrh opatrenia bude mať vplyv na podnikateľské prostredie.&lt;/p&gt;&lt;p&gt;&amp;nbsp;&lt;/p&gt;&lt;p&gt;Predkladaný návrh opatrenia nie je predmetom vnútrokomunitárneho pripomienkového konania.&lt;/p&gt;&lt;p&gt;Predkladaný návrh opatrenia bol predmetom medzirezortného pripomienkového konania a do ďalšieho legislatívneho procesu sa predkladá bez rozporov.&lt;/p&gt;</vt:lpwstr>
  </property>
  <property fmtid="{D5CDD505-2E9C-101B-9397-08002B2CF9AE}" pid="157" name="FSC#SKEDITIONSLOVLEX@103.510:vytvorenedna">
    <vt:lpwstr>15. 12. 2023</vt:lpwstr>
  </property>
  <property fmtid="{D5CDD505-2E9C-101B-9397-08002B2CF9AE}" pid="158" name="FSC#COOSYSTEM@1.1:Container">
    <vt:lpwstr>COO.2145.1000.3.5968098</vt:lpwstr>
  </property>
  <property fmtid="{D5CDD505-2E9C-101B-9397-08002B2CF9AE}" pid="159" name="FSC#FSCFOLIO@1.1001:docpropproject">
    <vt:lpwstr/>
  </property>
</Properties>
</file>