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ÚČETNICTVÍ A DAŇOVÁ EVIDENCE\A PLÁTCI  DPH\REGION POPRAD\2024\DAŇ Z PŘÍJMŮ 2024\"/>
    </mc:Choice>
  </mc:AlternateContent>
  <bookViews>
    <workbookView xWindow="0" yWindow="0" windowWidth="16380" windowHeight="8190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Area" localSheetId="0">Poznamky_k_MUZ!$B$2:$BZ$693</definedName>
    <definedName name="Print_Area" localSheetId="0">Poznamky_k_MUZ!$B$2:$BZ$693</definedName>
    <definedName name="Print_Titles" localSheetId="0">Poznamky_k_MUZ!$2:$3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DA690" i="1"/>
  <c r="CZ690" i="1"/>
  <c r="CX690" i="1"/>
  <c r="CW690" i="1"/>
  <c r="CB690" i="1"/>
  <c r="DA689" i="1"/>
  <c r="CZ689" i="1"/>
  <c r="CX689" i="1"/>
  <c r="CW689" i="1"/>
  <c r="CB689" i="1"/>
  <c r="CZ688" i="1"/>
  <c r="CX688" i="1"/>
  <c r="CW688" i="1"/>
  <c r="DA688" i="1" s="1"/>
  <c r="CB688" i="1" s="1"/>
  <c r="CZ687" i="1"/>
  <c r="CX687" i="1"/>
  <c r="CW687" i="1"/>
  <c r="CZ686" i="1"/>
  <c r="CX686" i="1"/>
  <c r="CW686" i="1"/>
  <c r="CZ685" i="1"/>
  <c r="CW685" i="1"/>
  <c r="CZ684" i="1"/>
  <c r="CX684" i="1"/>
  <c r="DA684" i="1" s="1"/>
  <c r="CB684" i="1" s="1"/>
  <c r="CW684" i="1"/>
  <c r="CZ683" i="1"/>
  <c r="CX683" i="1"/>
  <c r="CW683" i="1"/>
  <c r="CZ682" i="1"/>
  <c r="CX682" i="1"/>
  <c r="DA682" i="1" s="1"/>
  <c r="CB682" i="1" s="1"/>
  <c r="CW682" i="1"/>
  <c r="DA681" i="1"/>
  <c r="CZ681" i="1"/>
  <c r="CX681" i="1"/>
  <c r="CW681" i="1"/>
  <c r="CB681" i="1"/>
  <c r="CZ680" i="1"/>
  <c r="CX680" i="1"/>
  <c r="CW680" i="1"/>
  <c r="DA680" i="1" s="1"/>
  <c r="CB680" i="1" s="1"/>
  <c r="CZ679" i="1"/>
  <c r="CX679" i="1"/>
  <c r="CW679" i="1"/>
  <c r="DA679" i="1" s="1"/>
  <c r="CB679" i="1" s="1"/>
  <c r="DA678" i="1"/>
  <c r="CZ678" i="1"/>
  <c r="CX678" i="1"/>
  <c r="CW678" i="1"/>
  <c r="CB678" i="1"/>
  <c r="CZ677" i="1"/>
  <c r="CW677" i="1"/>
  <c r="CZ676" i="1"/>
  <c r="CX676" i="1"/>
  <c r="CW676" i="1"/>
  <c r="DA676" i="1" s="1"/>
  <c r="CB676" i="1" s="1"/>
  <c r="CZ675" i="1"/>
  <c r="CX675" i="1"/>
  <c r="CW675" i="1"/>
  <c r="DA675" i="1" s="1"/>
  <c r="CB675" i="1" s="1"/>
  <c r="CZ674" i="1"/>
  <c r="CX674" i="1"/>
  <c r="DA674" i="1" s="1"/>
  <c r="CB674" i="1" s="1"/>
  <c r="CW674" i="1"/>
  <c r="DA673" i="1"/>
  <c r="CZ673" i="1"/>
  <c r="CX673" i="1"/>
  <c r="CW673" i="1"/>
  <c r="CB673" i="1"/>
  <c r="DA672" i="1"/>
  <c r="CZ672" i="1"/>
  <c r="CX672" i="1"/>
  <c r="CW672" i="1"/>
  <c r="CB672" i="1"/>
  <c r="CZ671" i="1"/>
  <c r="CX671" i="1"/>
  <c r="CW671" i="1"/>
  <c r="DA671" i="1" s="1"/>
  <c r="CB671" i="1" s="1"/>
  <c r="DA670" i="1"/>
  <c r="CZ670" i="1"/>
  <c r="CX670" i="1"/>
  <c r="CW670" i="1"/>
  <c r="CB670" i="1"/>
  <c r="CZ669" i="1"/>
  <c r="CW669" i="1"/>
  <c r="CZ668" i="1"/>
  <c r="CW668" i="1"/>
  <c r="B668" i="1"/>
  <c r="CZ667" i="1"/>
  <c r="CW667" i="1"/>
  <c r="DA666" i="1"/>
  <c r="CB666" i="1" s="1"/>
  <c r="CZ666" i="1"/>
  <c r="CW666" i="1"/>
  <c r="DA665" i="1"/>
  <c r="CB665" i="1" s="1"/>
  <c r="CZ665" i="1"/>
  <c r="CW665" i="1"/>
  <c r="DA664" i="1"/>
  <c r="CB664" i="1" s="1"/>
  <c r="CZ664" i="1"/>
  <c r="CW664" i="1"/>
  <c r="DA663" i="1"/>
  <c r="CB663" i="1" s="1"/>
  <c r="CZ663" i="1"/>
  <c r="CW663" i="1"/>
  <c r="DA662" i="1"/>
  <c r="CB662" i="1" s="1"/>
  <c r="CZ662" i="1"/>
  <c r="CW662" i="1"/>
  <c r="DA661" i="1"/>
  <c r="CZ661" i="1"/>
  <c r="CX661" i="1"/>
  <c r="CW661" i="1"/>
  <c r="CB661" i="1"/>
  <c r="CZ660" i="1"/>
  <c r="CX660" i="1"/>
  <c r="CW660" i="1"/>
  <c r="DA660" i="1" s="1"/>
  <c r="CB660" i="1" s="1"/>
  <c r="CZ659" i="1"/>
  <c r="CX659" i="1"/>
  <c r="CW659" i="1"/>
  <c r="DA659" i="1" s="1"/>
  <c r="CB659" i="1" s="1"/>
  <c r="DA658" i="1"/>
  <c r="CZ658" i="1"/>
  <c r="CX658" i="1"/>
  <c r="CW658" i="1"/>
  <c r="CB658" i="1"/>
  <c r="CZ657" i="1"/>
  <c r="CX657" i="1"/>
  <c r="CW657" i="1"/>
  <c r="DA657" i="1" s="1"/>
  <c r="CB657" i="1" s="1"/>
  <c r="CZ656" i="1"/>
  <c r="CX656" i="1"/>
  <c r="DA656" i="1" s="1"/>
  <c r="CB656" i="1" s="1"/>
  <c r="CW656" i="1"/>
  <c r="CZ655" i="1"/>
  <c r="CW655" i="1"/>
  <c r="CZ654" i="1"/>
  <c r="CX654" i="1"/>
  <c r="CW654" i="1"/>
  <c r="DA653" i="1"/>
  <c r="CZ653" i="1"/>
  <c r="CX653" i="1"/>
  <c r="CW653" i="1"/>
  <c r="CB653" i="1"/>
  <c r="DA652" i="1"/>
  <c r="CZ652" i="1"/>
  <c r="CX652" i="1"/>
  <c r="CW652" i="1"/>
  <c r="CB652" i="1"/>
  <c r="CZ651" i="1"/>
  <c r="CW651" i="1"/>
  <c r="BM651" i="1"/>
  <c r="AY651" i="1"/>
  <c r="AK651" i="1"/>
  <c r="CZ650" i="1"/>
  <c r="CW650" i="1"/>
  <c r="CZ649" i="1"/>
  <c r="CW649" i="1"/>
  <c r="CZ648" i="1"/>
  <c r="CW648" i="1"/>
  <c r="DA647" i="1"/>
  <c r="CZ647" i="1"/>
  <c r="CX647" i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W642" i="1"/>
  <c r="CZ641" i="1"/>
  <c r="CW641" i="1"/>
  <c r="CZ640" i="1"/>
  <c r="CX640" i="1"/>
  <c r="CW640" i="1"/>
  <c r="DA640" i="1" s="1"/>
  <c r="CB640" i="1" s="1"/>
  <c r="CZ639" i="1"/>
  <c r="CX639" i="1"/>
  <c r="CW639" i="1"/>
  <c r="DA639" i="1" s="1"/>
  <c r="CB639" i="1" s="1"/>
  <c r="CZ638" i="1"/>
  <c r="CX638" i="1"/>
  <c r="DA638" i="1" s="1"/>
  <c r="CB638" i="1" s="1"/>
  <c r="CW638" i="1"/>
  <c r="DA637" i="1"/>
  <c r="CZ637" i="1"/>
  <c r="CX637" i="1"/>
  <c r="CW637" i="1"/>
  <c r="CB637" i="1"/>
  <c r="DA636" i="1"/>
  <c r="CZ636" i="1"/>
  <c r="CX636" i="1"/>
  <c r="CW636" i="1"/>
  <c r="CB636" i="1"/>
  <c r="CZ635" i="1"/>
  <c r="CX635" i="1"/>
  <c r="CW635" i="1"/>
  <c r="DA635" i="1" s="1"/>
  <c r="CB635" i="1" s="1"/>
  <c r="DA634" i="1"/>
  <c r="CZ634" i="1"/>
  <c r="CX634" i="1"/>
  <c r="CW634" i="1"/>
  <c r="CB634" i="1"/>
  <c r="CZ633" i="1"/>
  <c r="CX633" i="1"/>
  <c r="CW633" i="1"/>
  <c r="DA633" i="1" s="1"/>
  <c r="CB633" i="1" s="1"/>
  <c r="CZ632" i="1"/>
  <c r="CX632" i="1"/>
  <c r="CW632" i="1"/>
  <c r="CZ631" i="1"/>
  <c r="CX631" i="1"/>
  <c r="CW631" i="1"/>
  <c r="DA631" i="1" s="1"/>
  <c r="CB631" i="1" s="1"/>
  <c r="CZ630" i="1"/>
  <c r="CX630" i="1"/>
  <c r="DA630" i="1" s="1"/>
  <c r="CB630" i="1" s="1"/>
  <c r="CW630" i="1"/>
  <c r="DA629" i="1"/>
  <c r="CZ629" i="1"/>
  <c r="CX629" i="1"/>
  <c r="CW629" i="1"/>
  <c r="CB629" i="1"/>
  <c r="DA628" i="1"/>
  <c r="CZ628" i="1"/>
  <c r="CX628" i="1"/>
  <c r="CW628" i="1"/>
  <c r="CB628" i="1"/>
  <c r="CZ627" i="1"/>
  <c r="CX627" i="1"/>
  <c r="CW627" i="1"/>
  <c r="DA627" i="1" s="1"/>
  <c r="CB627" i="1" s="1"/>
  <c r="DA626" i="1"/>
  <c r="CZ626" i="1"/>
  <c r="CX626" i="1"/>
  <c r="CW626" i="1"/>
  <c r="CB626" i="1"/>
  <c r="CZ625" i="1"/>
  <c r="CX625" i="1"/>
  <c r="CW625" i="1"/>
  <c r="DA625" i="1" s="1"/>
  <c r="CB625" i="1" s="1"/>
  <c r="CZ624" i="1"/>
  <c r="CX624" i="1"/>
  <c r="CW624" i="1"/>
  <c r="DA624" i="1" s="1"/>
  <c r="CB624" i="1" s="1"/>
  <c r="CZ623" i="1"/>
  <c r="CX623" i="1"/>
  <c r="CW623" i="1"/>
  <c r="DA623" i="1" s="1"/>
  <c r="CB623" i="1" s="1"/>
  <c r="CZ622" i="1"/>
  <c r="CX622" i="1"/>
  <c r="CW622" i="1"/>
  <c r="DA621" i="1"/>
  <c r="CZ621" i="1"/>
  <c r="CX621" i="1"/>
  <c r="CW621" i="1"/>
  <c r="CB621" i="1"/>
  <c r="CZ620" i="1"/>
  <c r="CW620" i="1"/>
  <c r="B620" i="1"/>
  <c r="CZ619" i="1"/>
  <c r="CW619" i="1"/>
  <c r="DA619" i="1" s="1"/>
  <c r="CB619" i="1" s="1"/>
  <c r="DA618" i="1"/>
  <c r="CB618" i="1" s="1"/>
  <c r="CZ618" i="1"/>
  <c r="CW618" i="1"/>
  <c r="DA617" i="1"/>
  <c r="CB617" i="1" s="1"/>
  <c r="CZ617" i="1"/>
  <c r="CW617" i="1"/>
  <c r="CZ616" i="1"/>
  <c r="CW616" i="1"/>
  <c r="DA616" i="1" s="1"/>
  <c r="CB616" i="1" s="1"/>
  <c r="CZ615" i="1"/>
  <c r="CX615" i="1"/>
  <c r="DA615" i="1" s="1"/>
  <c r="CB615" i="1" s="1"/>
  <c r="CW615" i="1"/>
  <c r="DA614" i="1"/>
  <c r="CZ614" i="1"/>
  <c r="CX614" i="1"/>
  <c r="CW614" i="1"/>
  <c r="CB614" i="1"/>
  <c r="DA613" i="1"/>
  <c r="CZ613" i="1"/>
  <c r="CX613" i="1"/>
  <c r="CW613" i="1"/>
  <c r="CB613" i="1"/>
  <c r="CZ612" i="1"/>
  <c r="CX612" i="1"/>
  <c r="CW612" i="1"/>
  <c r="DA612" i="1" s="1"/>
  <c r="CB612" i="1" s="1"/>
  <c r="DA611" i="1"/>
  <c r="CZ611" i="1"/>
  <c r="CX611" i="1"/>
  <c r="CW611" i="1"/>
  <c r="CB611" i="1"/>
  <c r="DA610" i="1"/>
  <c r="CZ610" i="1"/>
  <c r="CX610" i="1"/>
  <c r="CW610" i="1"/>
  <c r="CB610" i="1"/>
  <c r="CZ609" i="1"/>
  <c r="CX609" i="1"/>
  <c r="CW609" i="1"/>
  <c r="DA609" i="1" s="1"/>
  <c r="CB609" i="1" s="1"/>
  <c r="CZ608" i="1"/>
  <c r="CX608" i="1"/>
  <c r="CW608" i="1"/>
  <c r="DA608" i="1" s="1"/>
  <c r="CB608" i="1" s="1"/>
  <c r="CZ607" i="1"/>
  <c r="CX607" i="1"/>
  <c r="DA607" i="1" s="1"/>
  <c r="CB607" i="1" s="1"/>
  <c r="CW607" i="1"/>
  <c r="DA606" i="1"/>
  <c r="CZ606" i="1"/>
  <c r="CX606" i="1"/>
  <c r="CW606" i="1"/>
  <c r="CB606" i="1"/>
  <c r="DA605" i="1"/>
  <c r="CZ605" i="1"/>
  <c r="CX605" i="1"/>
  <c r="CW605" i="1"/>
  <c r="CB605" i="1"/>
  <c r="CZ604" i="1"/>
  <c r="CX604" i="1"/>
  <c r="CW604" i="1"/>
  <c r="DA604" i="1" s="1"/>
  <c r="CB604" i="1" s="1"/>
  <c r="DA603" i="1"/>
  <c r="CZ603" i="1"/>
  <c r="CX603" i="1"/>
  <c r="CW603" i="1"/>
  <c r="CB603" i="1"/>
  <c r="DA602" i="1"/>
  <c r="CZ602" i="1"/>
  <c r="CX602" i="1"/>
  <c r="CW602" i="1"/>
  <c r="CB602" i="1"/>
  <c r="CZ601" i="1"/>
  <c r="CX601" i="1"/>
  <c r="CW601" i="1"/>
  <c r="DA601" i="1" s="1"/>
  <c r="CB601" i="1" s="1"/>
  <c r="CZ600" i="1"/>
  <c r="CX600" i="1"/>
  <c r="CW600" i="1"/>
  <c r="DA600" i="1" s="1"/>
  <c r="CB600" i="1" s="1"/>
  <c r="CZ599" i="1"/>
  <c r="CX599" i="1"/>
  <c r="CW599" i="1"/>
  <c r="DA598" i="1"/>
  <c r="CZ598" i="1"/>
  <c r="CX598" i="1"/>
  <c r="CW598" i="1"/>
  <c r="CB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W595" i="1"/>
  <c r="DA594" i="1"/>
  <c r="CB594" i="1" s="1"/>
  <c r="CZ594" i="1"/>
  <c r="CW594" i="1"/>
  <c r="DA593" i="1"/>
  <c r="CB593" i="1" s="1"/>
  <c r="CZ593" i="1"/>
  <c r="CW593" i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X571" i="1"/>
  <c r="CW571" i="1"/>
  <c r="DA571" i="1" s="1"/>
  <c r="CB571" i="1" s="1"/>
  <c r="CZ570" i="1"/>
  <c r="CW570" i="1"/>
  <c r="CZ569" i="1"/>
  <c r="CX569" i="1"/>
  <c r="DA569" i="1" s="1"/>
  <c r="CB569" i="1" s="1"/>
  <c r="CW569" i="1"/>
  <c r="DA568" i="1"/>
  <c r="CZ568" i="1"/>
  <c r="CX568" i="1"/>
  <c r="CW568" i="1"/>
  <c r="CB568" i="1"/>
  <c r="DA567" i="1"/>
  <c r="CZ567" i="1"/>
  <c r="CX567" i="1"/>
  <c r="CW567" i="1"/>
  <c r="CB567" i="1"/>
  <c r="CZ566" i="1"/>
  <c r="CX566" i="1"/>
  <c r="CW566" i="1"/>
  <c r="DA566" i="1" s="1"/>
  <c r="CB566" i="1" s="1"/>
  <c r="DA565" i="1"/>
  <c r="CZ565" i="1"/>
  <c r="CX565" i="1"/>
  <c r="CW565" i="1"/>
  <c r="CB565" i="1"/>
  <c r="CZ564" i="1"/>
  <c r="CX564" i="1"/>
  <c r="CW564" i="1"/>
  <c r="DA564" i="1" s="1"/>
  <c r="CB564" i="1" s="1"/>
  <c r="CZ563" i="1"/>
  <c r="CX563" i="1"/>
  <c r="CW563" i="1"/>
  <c r="CZ562" i="1"/>
  <c r="CX562" i="1"/>
  <c r="CW562" i="1"/>
  <c r="DA562" i="1" s="1"/>
  <c r="CB562" i="1" s="1"/>
  <c r="CZ561" i="1"/>
  <c r="CX561" i="1"/>
  <c r="DA561" i="1" s="1"/>
  <c r="CB561" i="1" s="1"/>
  <c r="CW561" i="1"/>
  <c r="DA560" i="1"/>
  <c r="CZ560" i="1"/>
  <c r="CX560" i="1"/>
  <c r="CW560" i="1"/>
  <c r="CB560" i="1"/>
  <c r="DA559" i="1"/>
  <c r="CZ559" i="1"/>
  <c r="CX559" i="1"/>
  <c r="CW559" i="1"/>
  <c r="CB559" i="1"/>
  <c r="CZ558" i="1"/>
  <c r="CX558" i="1"/>
  <c r="CW558" i="1"/>
  <c r="DA558" i="1" s="1"/>
  <c r="CB558" i="1" s="1"/>
  <c r="DA557" i="1"/>
  <c r="CZ557" i="1"/>
  <c r="CX557" i="1"/>
  <c r="CW557" i="1"/>
  <c r="CB557" i="1"/>
  <c r="CZ556" i="1"/>
  <c r="CX556" i="1"/>
  <c r="CW556" i="1"/>
  <c r="DA556" i="1" s="1"/>
  <c r="CB556" i="1" s="1"/>
  <c r="CZ555" i="1"/>
  <c r="CW555" i="1"/>
  <c r="CZ554" i="1"/>
  <c r="CW554" i="1"/>
  <c r="CZ553" i="1"/>
  <c r="CW553" i="1"/>
  <c r="CZ552" i="1"/>
  <c r="CW552" i="1"/>
  <c r="B552" i="1"/>
  <c r="CZ551" i="1"/>
  <c r="CW551" i="1"/>
  <c r="CZ550" i="1"/>
  <c r="CW550" i="1"/>
  <c r="DA550" i="1" s="1"/>
  <c r="CB550" i="1"/>
  <c r="CZ549" i="1"/>
  <c r="CW549" i="1"/>
  <c r="CZ548" i="1"/>
  <c r="CX548" i="1"/>
  <c r="CW548" i="1"/>
  <c r="DA548" i="1" s="1"/>
  <c r="CB548" i="1" s="1"/>
  <c r="CZ547" i="1"/>
  <c r="CX547" i="1"/>
  <c r="DA547" i="1" s="1"/>
  <c r="CB547" i="1" s="1"/>
  <c r="CW547" i="1"/>
  <c r="DA546" i="1"/>
  <c r="CZ546" i="1"/>
  <c r="CX546" i="1"/>
  <c r="CW546" i="1"/>
  <c r="CB546" i="1"/>
  <c r="CZ545" i="1"/>
  <c r="CX545" i="1"/>
  <c r="CW545" i="1"/>
  <c r="DA545" i="1" s="1"/>
  <c r="CB545" i="1" s="1"/>
  <c r="CZ544" i="1"/>
  <c r="CX544" i="1"/>
  <c r="CW544" i="1"/>
  <c r="DA544" i="1" s="1"/>
  <c r="CB544" i="1" s="1"/>
  <c r="CZ543" i="1"/>
  <c r="CX543" i="1"/>
  <c r="DA543" i="1" s="1"/>
  <c r="CB543" i="1" s="1"/>
  <c r="CW543" i="1"/>
  <c r="DA542" i="1"/>
  <c r="CZ542" i="1"/>
  <c r="CX542" i="1"/>
  <c r="CW542" i="1"/>
  <c r="CB542" i="1"/>
  <c r="CZ541" i="1"/>
  <c r="CX541" i="1"/>
  <c r="CW541" i="1"/>
  <c r="DA541" i="1" s="1"/>
  <c r="CB541" i="1" s="1"/>
  <c r="CZ540" i="1"/>
  <c r="CX540" i="1"/>
  <c r="CW540" i="1"/>
  <c r="DA540" i="1" s="1"/>
  <c r="CB540" i="1" s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CZ533" i="1"/>
  <c r="CX533" i="1"/>
  <c r="CW533" i="1"/>
  <c r="DA533" i="1" s="1"/>
  <c r="CB533" i="1" s="1"/>
  <c r="CZ532" i="1"/>
  <c r="CX532" i="1"/>
  <c r="CW532" i="1"/>
  <c r="DA532" i="1" s="1"/>
  <c r="CB532" i="1" s="1"/>
  <c r="DA531" i="1"/>
  <c r="CZ531" i="1"/>
  <c r="CX531" i="1"/>
  <c r="CW531" i="1"/>
  <c r="CB531" i="1"/>
  <c r="CZ530" i="1"/>
  <c r="CX530" i="1"/>
  <c r="CW530" i="1"/>
  <c r="DA530" i="1" s="1"/>
  <c r="CB530" i="1" s="1"/>
  <c r="CZ529" i="1"/>
  <c r="CX529" i="1"/>
  <c r="DA529" i="1" s="1"/>
  <c r="CB529" i="1" s="1"/>
  <c r="CW529" i="1"/>
  <c r="CZ528" i="1"/>
  <c r="CX528" i="1"/>
  <c r="CW528" i="1"/>
  <c r="CZ527" i="1"/>
  <c r="CX527" i="1"/>
  <c r="DA527" i="1" s="1"/>
  <c r="CB527" i="1" s="1"/>
  <c r="CW527" i="1"/>
  <c r="DA526" i="1"/>
  <c r="CZ526" i="1"/>
  <c r="CX526" i="1"/>
  <c r="CW526" i="1"/>
  <c r="CB526" i="1"/>
  <c r="DA525" i="1"/>
  <c r="CZ525" i="1"/>
  <c r="CX525" i="1"/>
  <c r="CW525" i="1"/>
  <c r="CB525" i="1"/>
  <c r="CZ524" i="1"/>
  <c r="CX524" i="1"/>
  <c r="CW524" i="1"/>
  <c r="DA524" i="1" s="1"/>
  <c r="CB524" i="1" s="1"/>
  <c r="DA523" i="1"/>
  <c r="CZ523" i="1"/>
  <c r="CX523" i="1"/>
  <c r="CW523" i="1"/>
  <c r="CB523" i="1"/>
  <c r="CZ522" i="1"/>
  <c r="CX522" i="1"/>
  <c r="CW522" i="1"/>
  <c r="DA522" i="1" s="1"/>
  <c r="CB522" i="1" s="1"/>
  <c r="CZ521" i="1"/>
  <c r="CX521" i="1"/>
  <c r="DA521" i="1" s="1"/>
  <c r="CB521" i="1" s="1"/>
  <c r="CW521" i="1"/>
  <c r="CZ520" i="1"/>
  <c r="CX520" i="1"/>
  <c r="CX513" i="1" s="1"/>
  <c r="DA513" i="1" s="1"/>
  <c r="CB513" i="1" s="1"/>
  <c r="CW520" i="1"/>
  <c r="CZ519" i="1"/>
  <c r="CX519" i="1"/>
  <c r="DA519" i="1" s="1"/>
  <c r="CB519" i="1" s="1"/>
  <c r="CW519" i="1"/>
  <c r="DA518" i="1"/>
  <c r="CZ518" i="1"/>
  <c r="CX518" i="1"/>
  <c r="CW518" i="1"/>
  <c r="CB518" i="1"/>
  <c r="CZ517" i="1"/>
  <c r="CX517" i="1"/>
  <c r="CW517" i="1"/>
  <c r="DA517" i="1" s="1"/>
  <c r="CB517" i="1" s="1"/>
  <c r="CZ516" i="1"/>
  <c r="CX516" i="1"/>
  <c r="CW516" i="1"/>
  <c r="DA516" i="1" s="1"/>
  <c r="CB516" i="1" s="1"/>
  <c r="DA515" i="1"/>
  <c r="CZ515" i="1"/>
  <c r="CX515" i="1"/>
  <c r="CW515" i="1"/>
  <c r="CB515" i="1"/>
  <c r="CZ514" i="1"/>
  <c r="CX514" i="1"/>
  <c r="CW514" i="1"/>
  <c r="DA514" i="1" s="1"/>
  <c r="CB514" i="1" s="1"/>
  <c r="CZ513" i="1"/>
  <c r="CW513" i="1"/>
  <c r="B513" i="1"/>
  <c r="DA512" i="1"/>
  <c r="CB512" i="1" s="1"/>
  <c r="CZ512" i="1"/>
  <c r="CW512" i="1"/>
  <c r="CZ511" i="1"/>
  <c r="CZ510" i="1"/>
  <c r="CZ509" i="1"/>
  <c r="CZ508" i="1"/>
  <c r="CW508" i="1"/>
  <c r="AK508" i="1"/>
  <c r="BO508" i="1" s="1"/>
  <c r="CZ507" i="1"/>
  <c r="CX507" i="1"/>
  <c r="CW507" i="1"/>
  <c r="AK507" i="1"/>
  <c r="BO507" i="1" s="1"/>
  <c r="DA506" i="1"/>
  <c r="CZ506" i="1"/>
  <c r="CX506" i="1"/>
  <c r="CW506" i="1"/>
  <c r="CB506" i="1"/>
  <c r="AK506" i="1"/>
  <c r="BO506" i="1" s="1"/>
  <c r="DA505" i="1"/>
  <c r="CZ505" i="1"/>
  <c r="CX505" i="1"/>
  <c r="CW505" i="1"/>
  <c r="CB505" i="1"/>
  <c r="BO505" i="1"/>
  <c r="AK505" i="1"/>
  <c r="CZ504" i="1"/>
  <c r="CX504" i="1"/>
  <c r="DA504" i="1" s="1"/>
  <c r="CB504" i="1" s="1"/>
  <c r="CW504" i="1"/>
  <c r="AK504" i="1"/>
  <c r="BO504" i="1" s="1"/>
  <c r="CZ503" i="1"/>
  <c r="CX503" i="1"/>
  <c r="CW503" i="1"/>
  <c r="DA503" i="1" s="1"/>
  <c r="CB503" i="1" s="1"/>
  <c r="AK503" i="1"/>
  <c r="BO503" i="1" s="1"/>
  <c r="CZ502" i="1"/>
  <c r="CX502" i="1"/>
  <c r="CW502" i="1"/>
  <c r="DA502" i="1" s="1"/>
  <c r="CB502" i="1" s="1"/>
  <c r="AK502" i="1"/>
  <c r="BO502" i="1" s="1"/>
  <c r="DA501" i="1"/>
  <c r="CZ501" i="1"/>
  <c r="CX501" i="1"/>
  <c r="CW501" i="1"/>
  <c r="CB501" i="1"/>
  <c r="BO501" i="1"/>
  <c r="AK501" i="1"/>
  <c r="CZ500" i="1"/>
  <c r="CX500" i="1"/>
  <c r="DA500" i="1" s="1"/>
  <c r="CB500" i="1" s="1"/>
  <c r="CW500" i="1"/>
  <c r="AK500" i="1"/>
  <c r="BO500" i="1" s="1"/>
  <c r="CZ499" i="1"/>
  <c r="CX499" i="1"/>
  <c r="CW499" i="1"/>
  <c r="DA499" i="1" s="1"/>
  <c r="CB499" i="1" s="1"/>
  <c r="BO499" i="1"/>
  <c r="AK499" i="1"/>
  <c r="CZ498" i="1"/>
  <c r="CW498" i="1"/>
  <c r="CZ497" i="1"/>
  <c r="CW497" i="1"/>
  <c r="CZ496" i="1"/>
  <c r="CW496" i="1"/>
  <c r="BO496" i="1"/>
  <c r="AB496" i="1"/>
  <c r="CZ495" i="1"/>
  <c r="CX495" i="1"/>
  <c r="CW495" i="1"/>
  <c r="DA495" i="1" s="1"/>
  <c r="CB495" i="1" s="1"/>
  <c r="BO495" i="1"/>
  <c r="AB495" i="1"/>
  <c r="CZ494" i="1"/>
  <c r="CX494" i="1"/>
  <c r="DA494" i="1" s="1"/>
  <c r="CB494" i="1" s="1"/>
  <c r="CW494" i="1"/>
  <c r="BO494" i="1"/>
  <c r="AB494" i="1"/>
  <c r="CZ493" i="1"/>
  <c r="CX493" i="1"/>
  <c r="CW493" i="1"/>
  <c r="DA493" i="1" s="1"/>
  <c r="CB493" i="1" s="1"/>
  <c r="BO493" i="1"/>
  <c r="AB493" i="1"/>
  <c r="DA492" i="1"/>
  <c r="CZ492" i="1"/>
  <c r="CX492" i="1"/>
  <c r="CW492" i="1"/>
  <c r="CB492" i="1"/>
  <c r="BO492" i="1"/>
  <c r="AB492" i="1"/>
  <c r="CZ491" i="1"/>
  <c r="CX491" i="1"/>
  <c r="CW491" i="1"/>
  <c r="BO491" i="1"/>
  <c r="AB491" i="1"/>
  <c r="CZ490" i="1"/>
  <c r="CX490" i="1"/>
  <c r="CW490" i="1"/>
  <c r="DA490" i="1" s="1"/>
  <c r="CB490" i="1" s="1"/>
  <c r="BO490" i="1"/>
  <c r="AB490" i="1"/>
  <c r="DA489" i="1"/>
  <c r="CZ489" i="1"/>
  <c r="CX489" i="1"/>
  <c r="CW489" i="1"/>
  <c r="CB489" i="1"/>
  <c r="BO489" i="1"/>
  <c r="AB489" i="1"/>
  <c r="CZ488" i="1"/>
  <c r="CX488" i="1"/>
  <c r="CW488" i="1"/>
  <c r="BO488" i="1"/>
  <c r="AB488" i="1"/>
  <c r="CZ487" i="1"/>
  <c r="CX487" i="1"/>
  <c r="CW487" i="1"/>
  <c r="DA487" i="1" s="1"/>
  <c r="CB487" i="1" s="1"/>
  <c r="BO487" i="1"/>
  <c r="AB487" i="1"/>
  <c r="CZ486" i="1"/>
  <c r="CW486" i="1"/>
  <c r="CZ485" i="1"/>
  <c r="CW485" i="1"/>
  <c r="CZ484" i="1"/>
  <c r="CW484" i="1"/>
  <c r="BO484" i="1"/>
  <c r="AF484" i="1"/>
  <c r="CZ483" i="1"/>
  <c r="CX483" i="1"/>
  <c r="CW483" i="1"/>
  <c r="DA483" i="1" s="1"/>
  <c r="CB483" i="1" s="1"/>
  <c r="BO483" i="1"/>
  <c r="AF483" i="1"/>
  <c r="CZ482" i="1"/>
  <c r="CX482" i="1"/>
  <c r="DA482" i="1" s="1"/>
  <c r="CB482" i="1" s="1"/>
  <c r="CW482" i="1"/>
  <c r="AF482" i="1"/>
  <c r="BO482" i="1" s="1"/>
  <c r="DA481" i="1"/>
  <c r="CB481" i="1" s="1"/>
  <c r="CZ481" i="1"/>
  <c r="CX481" i="1"/>
  <c r="CW481" i="1"/>
  <c r="BO481" i="1"/>
  <c r="AF481" i="1"/>
  <c r="DA480" i="1"/>
  <c r="CZ480" i="1"/>
  <c r="CX480" i="1"/>
  <c r="CW480" i="1"/>
  <c r="CB480" i="1"/>
  <c r="BO480" i="1"/>
  <c r="AF480" i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AF478" i="1"/>
  <c r="BO478" i="1" s="1"/>
  <c r="CZ477" i="1"/>
  <c r="CX477" i="1"/>
  <c r="CW477" i="1"/>
  <c r="DA477" i="1" s="1"/>
  <c r="CB477" i="1" s="1"/>
  <c r="BO477" i="1"/>
  <c r="AF477" i="1"/>
  <c r="DA476" i="1"/>
  <c r="CZ476" i="1"/>
  <c r="CX476" i="1"/>
  <c r="CW476" i="1"/>
  <c r="CB476" i="1"/>
  <c r="AF476" i="1"/>
  <c r="BO476" i="1" s="1"/>
  <c r="CZ475" i="1"/>
  <c r="CX475" i="1"/>
  <c r="CX484" i="1" s="1"/>
  <c r="DA484" i="1" s="1"/>
  <c r="CB484" i="1" s="1"/>
  <c r="CW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AF471" i="1"/>
  <c r="BO471" i="1" s="1"/>
  <c r="CZ470" i="1"/>
  <c r="CX470" i="1"/>
  <c r="CW470" i="1"/>
  <c r="DA470" i="1" s="1"/>
  <c r="CB470" i="1" s="1"/>
  <c r="AF470" i="1"/>
  <c r="BO470" i="1" s="1"/>
  <c r="DA469" i="1"/>
  <c r="CZ469" i="1"/>
  <c r="CX469" i="1"/>
  <c r="CW469" i="1"/>
  <c r="CB469" i="1"/>
  <c r="BO469" i="1"/>
  <c r="AF469" i="1"/>
  <c r="CZ468" i="1"/>
  <c r="CX468" i="1"/>
  <c r="DA468" i="1" s="1"/>
  <c r="CB468" i="1" s="1"/>
  <c r="CW468" i="1"/>
  <c r="AF468" i="1"/>
  <c r="BO468" i="1" s="1"/>
  <c r="CZ467" i="1"/>
  <c r="CX467" i="1"/>
  <c r="CW467" i="1"/>
  <c r="DA467" i="1" s="1"/>
  <c r="CB467" i="1" s="1"/>
  <c r="AF467" i="1"/>
  <c r="BO467" i="1" s="1"/>
  <c r="CZ466" i="1"/>
  <c r="CX466" i="1"/>
  <c r="CW466" i="1"/>
  <c r="AF466" i="1"/>
  <c r="BO466" i="1" s="1"/>
  <c r="DA465" i="1"/>
  <c r="CZ465" i="1"/>
  <c r="CX465" i="1"/>
  <c r="CW465" i="1"/>
  <c r="CB465" i="1"/>
  <c r="BO465" i="1"/>
  <c r="AF465" i="1"/>
  <c r="CZ464" i="1"/>
  <c r="CX464" i="1"/>
  <c r="CW464" i="1"/>
  <c r="AF464" i="1"/>
  <c r="BO464" i="1" s="1"/>
  <c r="CZ463" i="1"/>
  <c r="CX463" i="1"/>
  <c r="CW463" i="1"/>
  <c r="DA463" i="1" s="1"/>
  <c r="CB463" i="1" s="1"/>
  <c r="BO463" i="1"/>
  <c r="AF463" i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DA456" i="1"/>
  <c r="CZ456" i="1"/>
  <c r="CX456" i="1"/>
  <c r="CW456" i="1"/>
  <c r="CB456" i="1"/>
  <c r="CZ455" i="1"/>
  <c r="CX455" i="1"/>
  <c r="CW455" i="1"/>
  <c r="DA455" i="1" s="1"/>
  <c r="CB455" i="1" s="1"/>
  <c r="CZ454" i="1"/>
  <c r="CX454" i="1"/>
  <c r="CW454" i="1"/>
  <c r="DA454" i="1" s="1"/>
  <c r="CB454" i="1" s="1"/>
  <c r="CZ453" i="1"/>
  <c r="CX453" i="1"/>
  <c r="CW453" i="1"/>
  <c r="DA453" i="1" s="1"/>
  <c r="CB453" i="1" s="1"/>
  <c r="CZ452" i="1"/>
  <c r="CX452" i="1"/>
  <c r="DA452" i="1" s="1"/>
  <c r="CB452" i="1" s="1"/>
  <c r="CW452" i="1"/>
  <c r="DA451" i="1"/>
  <c r="CZ451" i="1"/>
  <c r="CX451" i="1"/>
  <c r="CW451" i="1"/>
  <c r="CB451" i="1"/>
  <c r="DA450" i="1"/>
  <c r="CZ450" i="1"/>
  <c r="CX450" i="1"/>
  <c r="CW450" i="1"/>
  <c r="CB450" i="1"/>
  <c r="CZ449" i="1"/>
  <c r="CX449" i="1"/>
  <c r="CW449" i="1"/>
  <c r="DA449" i="1" s="1"/>
  <c r="CB449" i="1" s="1"/>
  <c r="DA448" i="1"/>
  <c r="CB448" i="1" s="1"/>
  <c r="CZ448" i="1"/>
  <c r="CX448" i="1"/>
  <c r="CW448" i="1"/>
  <c r="CZ447" i="1"/>
  <c r="CX447" i="1"/>
  <c r="CW447" i="1"/>
  <c r="DA447" i="1" s="1"/>
  <c r="CB447" i="1" s="1"/>
  <c r="CZ446" i="1"/>
  <c r="CX446" i="1"/>
  <c r="CW446" i="1"/>
  <c r="CZ445" i="1"/>
  <c r="CX445" i="1"/>
  <c r="CW445" i="1"/>
  <c r="DA445" i="1" s="1"/>
  <c r="CB445" i="1" s="1"/>
  <c r="CZ444" i="1"/>
  <c r="CX444" i="1"/>
  <c r="DA444" i="1" s="1"/>
  <c r="CB444" i="1" s="1"/>
  <c r="CW444" i="1"/>
  <c r="DA443" i="1"/>
  <c r="CZ443" i="1"/>
  <c r="CX443" i="1"/>
  <c r="CW443" i="1"/>
  <c r="CB443" i="1"/>
  <c r="CZ442" i="1"/>
  <c r="CX442" i="1"/>
  <c r="CW442" i="1"/>
  <c r="DA442" i="1" s="1"/>
  <c r="CB442" i="1" s="1"/>
  <c r="CZ441" i="1"/>
  <c r="CX441" i="1"/>
  <c r="CW441" i="1"/>
  <c r="DA441" i="1" s="1"/>
  <c r="CB441" i="1" s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CW438" i="1"/>
  <c r="DA438" i="1" s="1"/>
  <c r="CB438" i="1" s="1"/>
  <c r="CZ437" i="1"/>
  <c r="CW437" i="1"/>
  <c r="B437" i="1"/>
  <c r="DA436" i="1"/>
  <c r="CB436" i="1" s="1"/>
  <c r="CZ436" i="1"/>
  <c r="CW436" i="1"/>
  <c r="S436" i="1"/>
  <c r="DA435" i="1"/>
  <c r="CZ435" i="1"/>
  <c r="CW435" i="1"/>
  <c r="CB435" i="1"/>
  <c r="DA434" i="1"/>
  <c r="CZ434" i="1"/>
  <c r="CW434" i="1"/>
  <c r="CB434" i="1"/>
  <c r="DA433" i="1"/>
  <c r="CZ433" i="1"/>
  <c r="CW433" i="1"/>
  <c r="CB433" i="1"/>
  <c r="CZ432" i="1"/>
  <c r="CW432" i="1"/>
  <c r="CZ431" i="1"/>
  <c r="CX431" i="1"/>
  <c r="CW431" i="1"/>
  <c r="DA431" i="1" s="1"/>
  <c r="CB431" i="1" s="1"/>
  <c r="DA430" i="1"/>
  <c r="CZ430" i="1"/>
  <c r="CX430" i="1"/>
  <c r="CW430" i="1"/>
  <c r="CB430" i="1"/>
  <c r="CZ429" i="1"/>
  <c r="CX429" i="1"/>
  <c r="CW429" i="1"/>
  <c r="DA429" i="1" s="1"/>
  <c r="CB429" i="1" s="1"/>
  <c r="CZ428" i="1"/>
  <c r="CX428" i="1"/>
  <c r="CW428" i="1"/>
  <c r="DA428" i="1" s="1"/>
  <c r="CB428" i="1" s="1"/>
  <c r="CZ427" i="1"/>
  <c r="CX427" i="1"/>
  <c r="CW427" i="1"/>
  <c r="DA427" i="1" s="1"/>
  <c r="CB427" i="1" s="1"/>
  <c r="CZ426" i="1"/>
  <c r="CX426" i="1"/>
  <c r="CW426" i="1"/>
  <c r="CZ425" i="1"/>
  <c r="DA425" i="1" s="1"/>
  <c r="CB425" i="1" s="1"/>
  <c r="CX425" i="1"/>
  <c r="CW425" i="1"/>
  <c r="DA424" i="1"/>
  <c r="CB424" i="1" s="1"/>
  <c r="CZ424" i="1"/>
  <c r="CX424" i="1"/>
  <c r="CW424" i="1"/>
  <c r="CZ423" i="1"/>
  <c r="CX423" i="1"/>
  <c r="CW423" i="1"/>
  <c r="DA423" i="1" s="1"/>
  <c r="CB423" i="1" s="1"/>
  <c r="CZ422" i="1"/>
  <c r="CW422" i="1"/>
  <c r="CZ421" i="1"/>
  <c r="CW421" i="1"/>
  <c r="CZ420" i="1"/>
  <c r="CW420" i="1"/>
  <c r="CZ419" i="1"/>
  <c r="CW419" i="1"/>
  <c r="DA418" i="1"/>
  <c r="CZ418" i="1"/>
  <c r="CX418" i="1"/>
  <c r="CW418" i="1"/>
  <c r="CB418" i="1"/>
  <c r="CZ417" i="1"/>
  <c r="CX417" i="1"/>
  <c r="CW417" i="1"/>
  <c r="DA417" i="1" s="1"/>
  <c r="CB417" i="1" s="1"/>
  <c r="DA416" i="1"/>
  <c r="CZ416" i="1"/>
  <c r="CX416" i="1"/>
  <c r="CW416" i="1"/>
  <c r="CB416" i="1"/>
  <c r="CZ415" i="1"/>
  <c r="CX415" i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CW411" i="1"/>
  <c r="CZ410" i="1"/>
  <c r="CX410" i="1"/>
  <c r="DA410" i="1" s="1"/>
  <c r="CB410" i="1" s="1"/>
  <c r="CW410" i="1"/>
  <c r="CZ409" i="1"/>
  <c r="CX409" i="1"/>
  <c r="CW409" i="1"/>
  <c r="DA409" i="1" s="1"/>
  <c r="CB409" i="1" s="1"/>
  <c r="CZ408" i="1"/>
  <c r="CX408" i="1"/>
  <c r="DA408" i="1" s="1"/>
  <c r="CB408" i="1" s="1"/>
  <c r="CW408" i="1"/>
  <c r="CZ407" i="1"/>
  <c r="CX407" i="1"/>
  <c r="CW407" i="1"/>
  <c r="CZ406" i="1"/>
  <c r="CX406" i="1"/>
  <c r="CW406" i="1"/>
  <c r="DA405" i="1"/>
  <c r="CZ405" i="1"/>
  <c r="CX405" i="1"/>
  <c r="CW405" i="1"/>
  <c r="CB405" i="1"/>
  <c r="DA404" i="1"/>
  <c r="CZ404" i="1"/>
  <c r="CX404" i="1"/>
  <c r="CW404" i="1"/>
  <c r="CB404" i="1"/>
  <c r="CZ403" i="1"/>
  <c r="CX403" i="1"/>
  <c r="CW403" i="1"/>
  <c r="DA403" i="1" s="1"/>
  <c r="CB403" i="1" s="1"/>
  <c r="DA402" i="1"/>
  <c r="CB402" i="1" s="1"/>
  <c r="CZ402" i="1"/>
  <c r="CX402" i="1"/>
  <c r="CW402" i="1"/>
  <c r="CZ401" i="1"/>
  <c r="CX401" i="1"/>
  <c r="CW401" i="1"/>
  <c r="DA401" i="1" s="1"/>
  <c r="CB401" i="1" s="1"/>
  <c r="DA400" i="1"/>
  <c r="CB400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CZ391" i="1"/>
  <c r="CX391" i="1"/>
  <c r="CW391" i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CZ384" i="1"/>
  <c r="CX384" i="1"/>
  <c r="CW384" i="1"/>
  <c r="CZ383" i="1"/>
  <c r="CW383" i="1"/>
  <c r="CZ382" i="1"/>
  <c r="CW382" i="1"/>
  <c r="CZ381" i="1"/>
  <c r="CW381" i="1"/>
  <c r="CZ380" i="1"/>
  <c r="CW380" i="1"/>
  <c r="CZ379" i="1"/>
  <c r="CW379" i="1"/>
  <c r="CZ378" i="1"/>
  <c r="CW378" i="1"/>
  <c r="CZ377" i="1"/>
  <c r="CX377" i="1"/>
  <c r="CW377" i="1"/>
  <c r="DA377" i="1" s="1"/>
  <c r="CB377" i="1" s="1"/>
  <c r="CZ376" i="1"/>
  <c r="CX376" i="1"/>
  <c r="CW376" i="1"/>
  <c r="DA376" i="1" s="1"/>
  <c r="CB376" i="1" s="1"/>
  <c r="CZ375" i="1"/>
  <c r="CX375" i="1"/>
  <c r="CW375" i="1"/>
  <c r="DA375" i="1" s="1"/>
  <c r="CB375" i="1" s="1"/>
  <c r="CZ374" i="1"/>
  <c r="CX374" i="1"/>
  <c r="CW374" i="1"/>
  <c r="DA374" i="1" s="1"/>
  <c r="CB374" i="1" s="1"/>
  <c r="CZ373" i="1"/>
  <c r="CX373" i="1"/>
  <c r="CW373" i="1"/>
  <c r="DA373" i="1" s="1"/>
  <c r="CB373" i="1" s="1"/>
  <c r="CZ372" i="1"/>
  <c r="CX372" i="1"/>
  <c r="CW372" i="1"/>
  <c r="CZ371" i="1"/>
  <c r="CX371" i="1"/>
  <c r="CW371" i="1"/>
  <c r="CZ370" i="1"/>
  <c r="CX370" i="1"/>
  <c r="CW370" i="1"/>
  <c r="DA370" i="1" s="1"/>
  <c r="CB370" i="1" s="1"/>
  <c r="CZ369" i="1"/>
  <c r="CX369" i="1"/>
  <c r="CW369" i="1"/>
  <c r="DA369" i="1" s="1"/>
  <c r="CB369" i="1" s="1"/>
  <c r="CZ368" i="1"/>
  <c r="CX368" i="1"/>
  <c r="CW368" i="1"/>
  <c r="DA368" i="1" s="1"/>
  <c r="CB368" i="1" s="1"/>
  <c r="CZ367" i="1"/>
  <c r="CX367" i="1"/>
  <c r="CW367" i="1"/>
  <c r="DA367" i="1" s="1"/>
  <c r="CB367" i="1" s="1"/>
  <c r="CZ366" i="1"/>
  <c r="CX366" i="1"/>
  <c r="CW366" i="1"/>
  <c r="DA366" i="1" s="1"/>
  <c r="CB366" i="1" s="1"/>
  <c r="CZ365" i="1"/>
  <c r="CX365" i="1"/>
  <c r="CW365" i="1"/>
  <c r="CZ364" i="1"/>
  <c r="CX364" i="1"/>
  <c r="CX357" i="1" s="1"/>
  <c r="CW364" i="1"/>
  <c r="CZ363" i="1"/>
  <c r="CX363" i="1"/>
  <c r="CW363" i="1"/>
  <c r="CZ362" i="1"/>
  <c r="CX362" i="1"/>
  <c r="CW362" i="1"/>
  <c r="DA362" i="1" s="1"/>
  <c r="CB362" i="1" s="1"/>
  <c r="CZ361" i="1"/>
  <c r="CX361" i="1"/>
  <c r="CW361" i="1"/>
  <c r="DA361" i="1" s="1"/>
  <c r="CB361" i="1" s="1"/>
  <c r="CZ360" i="1"/>
  <c r="CX360" i="1"/>
  <c r="CW360" i="1"/>
  <c r="DA360" i="1" s="1"/>
  <c r="CB360" i="1" s="1"/>
  <c r="CZ359" i="1"/>
  <c r="CX359" i="1"/>
  <c r="CW359" i="1"/>
  <c r="DA359" i="1" s="1"/>
  <c r="CB359" i="1" s="1"/>
  <c r="CZ358" i="1"/>
  <c r="CX358" i="1"/>
  <c r="CW358" i="1"/>
  <c r="DA358" i="1" s="1"/>
  <c r="CB358" i="1" s="1"/>
  <c r="CZ357" i="1"/>
  <c r="CW357" i="1"/>
  <c r="B357" i="1"/>
  <c r="CZ356" i="1"/>
  <c r="CW356" i="1"/>
  <c r="DA356" i="1" s="1"/>
  <c r="CB356" i="1" s="1"/>
  <c r="CZ355" i="1"/>
  <c r="CW355" i="1"/>
  <c r="DA355" i="1" s="1"/>
  <c r="CB355" i="1" s="1"/>
  <c r="CZ354" i="1"/>
  <c r="CW354" i="1"/>
  <c r="DA353" i="1"/>
  <c r="CZ353" i="1"/>
  <c r="CB353" i="1"/>
  <c r="CZ352" i="1"/>
  <c r="DA352" i="1" s="1"/>
  <c r="CB352" i="1" s="1"/>
  <c r="DA351" i="1"/>
  <c r="CZ351" i="1"/>
  <c r="CB351" i="1"/>
  <c r="DA350" i="1"/>
  <c r="CZ350" i="1"/>
  <c r="CW350" i="1"/>
  <c r="CB350" i="1"/>
  <c r="CZ349" i="1"/>
  <c r="CX349" i="1"/>
  <c r="CW349" i="1"/>
  <c r="DA349" i="1" s="1"/>
  <c r="CB349" i="1" s="1"/>
  <c r="CZ348" i="1"/>
  <c r="CX348" i="1"/>
  <c r="CW348" i="1"/>
  <c r="CZ347" i="1"/>
  <c r="CX347" i="1"/>
  <c r="CW347" i="1"/>
  <c r="CZ346" i="1"/>
  <c r="CX346" i="1"/>
  <c r="DA346" i="1" s="1"/>
  <c r="CB346" i="1" s="1"/>
  <c r="CW346" i="1"/>
  <c r="DA345" i="1"/>
  <c r="CZ345" i="1"/>
  <c r="CX345" i="1"/>
  <c r="CW345" i="1"/>
  <c r="CB345" i="1"/>
  <c r="CZ344" i="1"/>
  <c r="CX344" i="1"/>
  <c r="CW344" i="1"/>
  <c r="DA344" i="1" s="1"/>
  <c r="CB344" i="1" s="1"/>
  <c r="CZ343" i="1"/>
  <c r="CX343" i="1"/>
  <c r="CW343" i="1"/>
  <c r="DA343" i="1" s="1"/>
  <c r="CB343" i="1" s="1"/>
  <c r="DA342" i="1"/>
  <c r="CZ342" i="1"/>
  <c r="CX342" i="1"/>
  <c r="CW342" i="1"/>
  <c r="CB342" i="1"/>
  <c r="CZ341" i="1"/>
  <c r="CX341" i="1"/>
  <c r="CW341" i="1"/>
  <c r="DA341" i="1" s="1"/>
  <c r="CB341" i="1" s="1"/>
  <c r="CZ340" i="1"/>
  <c r="CW340" i="1"/>
  <c r="DA340" i="1" s="1"/>
  <c r="CB340" i="1" s="1"/>
  <c r="CZ339" i="1"/>
  <c r="CW339" i="1"/>
  <c r="DA339" i="1" s="1"/>
  <c r="CB339" i="1" s="1"/>
  <c r="CZ338" i="1"/>
  <c r="CW338" i="1"/>
  <c r="DA338" i="1" s="1"/>
  <c r="CB338" i="1" s="1"/>
  <c r="B338" i="1"/>
  <c r="CZ337" i="1"/>
  <c r="CW337" i="1"/>
  <c r="DA337" i="1" s="1"/>
  <c r="CB337" i="1" s="1"/>
  <c r="CZ336" i="1"/>
  <c r="CW336" i="1"/>
  <c r="DA336" i="1" s="1"/>
  <c r="CB336" i="1" s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 s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 s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 s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 s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 s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 s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 s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/>
  <c r="CZ276" i="1"/>
  <c r="CW276" i="1"/>
  <c r="DA276" i="1" s="1"/>
  <c r="CB276" i="1" s="1"/>
  <c r="CZ275" i="1"/>
  <c r="CW275" i="1"/>
  <c r="DA275" i="1" s="1"/>
  <c r="CB275" i="1"/>
  <c r="CZ274" i="1"/>
  <c r="CW274" i="1"/>
  <c r="DA274" i="1" s="1"/>
  <c r="CB274" i="1" s="1"/>
  <c r="CZ273" i="1"/>
  <c r="CW273" i="1"/>
  <c r="CZ272" i="1"/>
  <c r="CW272" i="1"/>
  <c r="DA272" i="1" s="1"/>
  <c r="CB272" i="1" s="1"/>
  <c r="CZ271" i="1"/>
  <c r="CW271" i="1"/>
  <c r="DA271" i="1" s="1"/>
  <c r="CB271" i="1"/>
  <c r="CZ270" i="1"/>
  <c r="CW270" i="1"/>
  <c r="CZ269" i="1"/>
  <c r="CZ268" i="1"/>
  <c r="CZ267" i="1"/>
  <c r="CW267" i="1"/>
  <c r="DA267" i="1" s="1"/>
  <c r="CB267" i="1"/>
  <c r="CZ266" i="1"/>
  <c r="CW266" i="1"/>
  <c r="DA266" i="1" s="1"/>
  <c r="CB266" i="1"/>
  <c r="CZ265" i="1"/>
  <c r="CW265" i="1"/>
  <c r="DA265" i="1" s="1"/>
  <c r="CB265" i="1" s="1"/>
  <c r="CZ264" i="1"/>
  <c r="CW264" i="1"/>
  <c r="DA264" i="1" s="1"/>
  <c r="CB264" i="1" s="1"/>
  <c r="CZ263" i="1"/>
  <c r="CW263" i="1"/>
  <c r="DA263" i="1" s="1"/>
  <c r="CB263" i="1"/>
  <c r="CZ262" i="1"/>
  <c r="CW262" i="1"/>
  <c r="DA262" i="1" s="1"/>
  <c r="CB262" i="1"/>
  <c r="CZ261" i="1"/>
  <c r="CW261" i="1"/>
  <c r="DA261" i="1" s="1"/>
  <c r="CB261" i="1" s="1"/>
  <c r="CZ260" i="1"/>
  <c r="CW260" i="1"/>
  <c r="DA260" i="1" s="1"/>
  <c r="CB260" i="1" s="1"/>
  <c r="CZ259" i="1"/>
  <c r="CW259" i="1"/>
  <c r="DA259" i="1" s="1"/>
  <c r="CB259" i="1"/>
  <c r="CZ258" i="1"/>
  <c r="CW258" i="1"/>
  <c r="DA258" i="1" s="1"/>
  <c r="CB258" i="1"/>
  <c r="CZ257" i="1"/>
  <c r="CW257" i="1"/>
  <c r="DA257" i="1" s="1"/>
  <c r="CB257" i="1" s="1"/>
  <c r="CZ256" i="1"/>
  <c r="CW256" i="1"/>
  <c r="DA256" i="1" s="1"/>
  <c r="CB256" i="1" s="1"/>
  <c r="CZ255" i="1"/>
  <c r="CW255" i="1"/>
  <c r="DA255" i="1" s="1"/>
  <c r="CB255" i="1"/>
  <c r="CZ254" i="1"/>
  <c r="CW254" i="1"/>
  <c r="DA254" i="1" s="1"/>
  <c r="CB254" i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/>
  <c r="CZ250" i="1"/>
  <c r="CW250" i="1"/>
  <c r="CZ249" i="1"/>
  <c r="CW249" i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/>
  <c r="CZ242" i="1"/>
  <c r="CW242" i="1"/>
  <c r="DA242" i="1" s="1"/>
  <c r="CB242" i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/>
  <c r="CZ238" i="1"/>
  <c r="CW238" i="1"/>
  <c r="DA238" i="1" s="1"/>
  <c r="CB238" i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/>
  <c r="CZ234" i="1"/>
  <c r="CW234" i="1"/>
  <c r="DA234" i="1" s="1"/>
  <c r="CB234" i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/>
  <c r="CZ230" i="1"/>
  <c r="CW230" i="1"/>
  <c r="CZ229" i="1"/>
  <c r="CW229" i="1"/>
  <c r="CZ228" i="1"/>
  <c r="CW228" i="1"/>
  <c r="DA228" i="1" s="1"/>
  <c r="CB228" i="1" s="1"/>
  <c r="CZ227" i="1"/>
  <c r="CW227" i="1"/>
  <c r="DA227" i="1" s="1"/>
  <c r="CB227" i="1"/>
  <c r="CZ226" i="1"/>
  <c r="CW226" i="1"/>
  <c r="CZ225" i="1"/>
  <c r="CZ224" i="1"/>
  <c r="CW224" i="1"/>
  <c r="DA224" i="1" s="1"/>
  <c r="CB224" i="1" s="1"/>
  <c r="CZ223" i="1"/>
  <c r="CW223" i="1"/>
  <c r="DA223" i="1" s="1"/>
  <c r="CB223" i="1"/>
  <c r="CZ222" i="1"/>
  <c r="CW222" i="1"/>
  <c r="DA222" i="1" s="1"/>
  <c r="CB222" i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/>
  <c r="CZ218" i="1"/>
  <c r="CW218" i="1"/>
  <c r="DA218" i="1" s="1"/>
  <c r="CB218" i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/>
  <c r="CZ214" i="1"/>
  <c r="CW214" i="1"/>
  <c r="DA214" i="1" s="1"/>
  <c r="CB214" i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/>
  <c r="CZ210" i="1"/>
  <c r="CW210" i="1"/>
  <c r="DA210" i="1" s="1"/>
  <c r="CB210" i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CZ205" i="1"/>
  <c r="CW205" i="1"/>
  <c r="CZ204" i="1"/>
  <c r="CW204" i="1"/>
  <c r="DA204" i="1" s="1"/>
  <c r="CB204" i="1" s="1"/>
  <c r="CZ203" i="1"/>
  <c r="CZ202" i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/>
  <c r="CZ198" i="1"/>
  <c r="CW198" i="1"/>
  <c r="DA198" i="1" s="1"/>
  <c r="CB198" i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/>
  <c r="CZ194" i="1"/>
  <c r="CW194" i="1"/>
  <c r="DA194" i="1" s="1"/>
  <c r="CB194" i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/>
  <c r="CZ190" i="1"/>
  <c r="CW190" i="1"/>
  <c r="DA190" i="1" s="1"/>
  <c r="CB190" i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/>
  <c r="CZ186" i="1"/>
  <c r="CW186" i="1"/>
  <c r="DA186" i="1" s="1"/>
  <c r="CB186" i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/>
  <c r="CZ182" i="1"/>
  <c r="CW182" i="1"/>
  <c r="CZ181" i="1"/>
  <c r="CZ180" i="1"/>
  <c r="CZ179" i="1"/>
  <c r="CW179" i="1"/>
  <c r="DA179" i="1" s="1"/>
  <c r="CB179" i="1"/>
  <c r="CZ178" i="1"/>
  <c r="CW178" i="1"/>
  <c r="DA178" i="1" s="1"/>
  <c r="CB178" i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/>
  <c r="CZ174" i="1"/>
  <c r="CW174" i="1"/>
  <c r="DA174" i="1" s="1"/>
  <c r="CB174" i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/>
  <c r="CZ170" i="1"/>
  <c r="CW170" i="1"/>
  <c r="DA170" i="1" s="1"/>
  <c r="CB170" i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 s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 s="1"/>
  <c r="CZ159" i="1"/>
  <c r="CZ158" i="1"/>
  <c r="CZ157" i="1"/>
  <c r="CW157" i="1"/>
  <c r="DA157" i="1" s="1"/>
  <c r="CB157" i="1" s="1"/>
  <c r="CZ156" i="1"/>
  <c r="CW156" i="1"/>
  <c r="DA156" i="1" s="1"/>
  <c r="CB156" i="1" s="1"/>
  <c r="CZ155" i="1"/>
  <c r="CW155" i="1"/>
  <c r="DA155" i="1" s="1"/>
  <c r="CB155" i="1"/>
  <c r="CZ154" i="1"/>
  <c r="CW154" i="1"/>
  <c r="DA154" i="1" s="1"/>
  <c r="CB154" i="1"/>
  <c r="CZ153" i="1"/>
  <c r="CW153" i="1"/>
  <c r="DA153" i="1" s="1"/>
  <c r="CB153" i="1" s="1"/>
  <c r="CZ152" i="1"/>
  <c r="CW152" i="1"/>
  <c r="DA152" i="1" s="1"/>
  <c r="CB152" i="1" s="1"/>
  <c r="CZ151" i="1"/>
  <c r="CW151" i="1"/>
  <c r="DA151" i="1" s="1"/>
  <c r="CB151" i="1"/>
  <c r="CZ150" i="1"/>
  <c r="CW150" i="1"/>
  <c r="DA150" i="1" s="1"/>
  <c r="CB150" i="1"/>
  <c r="CZ149" i="1"/>
  <c r="CW149" i="1"/>
  <c r="DA149" i="1" s="1"/>
  <c r="CB149" i="1" s="1"/>
  <c r="CZ148" i="1"/>
  <c r="CW148" i="1"/>
  <c r="DA148" i="1" s="1"/>
  <c r="CB148" i="1" s="1"/>
  <c r="CZ147" i="1"/>
  <c r="CZ146" i="1"/>
  <c r="CZ145" i="1"/>
  <c r="CZ144" i="1"/>
  <c r="CW144" i="1"/>
  <c r="DA144" i="1" s="1"/>
  <c r="CB144" i="1" s="1"/>
  <c r="CZ143" i="1"/>
  <c r="CZ142" i="1"/>
  <c r="CW142" i="1"/>
  <c r="DA142" i="1" s="1"/>
  <c r="CB142" i="1"/>
  <c r="CZ141" i="1"/>
  <c r="CW141" i="1"/>
  <c r="DA141" i="1" s="1"/>
  <c r="CB141" i="1" s="1"/>
  <c r="CZ140" i="1"/>
  <c r="CW140" i="1"/>
  <c r="DA140" i="1" s="1"/>
  <c r="CB140" i="1" s="1"/>
  <c r="CZ139" i="1"/>
  <c r="CW139" i="1"/>
  <c r="DA139" i="1" s="1"/>
  <c r="CB139" i="1"/>
  <c r="CZ138" i="1"/>
  <c r="CW138" i="1"/>
  <c r="DA138" i="1" s="1"/>
  <c r="CB138" i="1"/>
  <c r="CZ137" i="1"/>
  <c r="CW137" i="1"/>
  <c r="DA137" i="1" s="1"/>
  <c r="CB137" i="1" s="1"/>
  <c r="CZ136" i="1"/>
  <c r="CW136" i="1"/>
  <c r="DA136" i="1" s="1"/>
  <c r="CB136" i="1" s="1"/>
  <c r="CZ135" i="1"/>
  <c r="CW135" i="1"/>
  <c r="DA135" i="1" s="1"/>
  <c r="CB135" i="1"/>
  <c r="CZ134" i="1"/>
  <c r="CW134" i="1"/>
  <c r="DA134" i="1" s="1"/>
  <c r="CB134" i="1"/>
  <c r="CZ133" i="1"/>
  <c r="CW133" i="1"/>
  <c r="DA133" i="1" s="1"/>
  <c r="CB133" i="1" s="1"/>
  <c r="CZ132" i="1"/>
  <c r="CW132" i="1"/>
  <c r="DA132" i="1" s="1"/>
  <c r="CB132" i="1" s="1"/>
  <c r="CZ131" i="1"/>
  <c r="CW131" i="1"/>
  <c r="DA131" i="1" s="1"/>
  <c r="CB131" i="1"/>
  <c r="CZ130" i="1"/>
  <c r="CW130" i="1"/>
  <c r="DA130" i="1" s="1"/>
  <c r="CB130" i="1"/>
  <c r="CZ129" i="1"/>
  <c r="CW129" i="1"/>
  <c r="DA129" i="1" s="1"/>
  <c r="CB129" i="1" s="1"/>
  <c r="CZ128" i="1"/>
  <c r="CW128" i="1"/>
  <c r="DA128" i="1" s="1"/>
  <c r="CB128" i="1" s="1"/>
  <c r="CZ127" i="1"/>
  <c r="CW127" i="1"/>
  <c r="DA127" i="1" s="1"/>
  <c r="CB127" i="1"/>
  <c r="CZ126" i="1"/>
  <c r="CW126" i="1"/>
  <c r="CZ125" i="1"/>
  <c r="CW125" i="1"/>
  <c r="CZ124" i="1"/>
  <c r="CW124" i="1"/>
  <c r="DA124" i="1" s="1"/>
  <c r="CB124" i="1" s="1"/>
  <c r="CZ123" i="1"/>
  <c r="CW123" i="1"/>
  <c r="DA123" i="1" s="1"/>
  <c r="CB123" i="1"/>
  <c r="CZ122" i="1"/>
  <c r="CZ121" i="1"/>
  <c r="CW121" i="1"/>
  <c r="DA121" i="1" s="1"/>
  <c r="CB121" i="1" s="1"/>
  <c r="CZ120" i="1"/>
  <c r="CW120" i="1"/>
  <c r="DA120" i="1" s="1"/>
  <c r="CB120" i="1" s="1"/>
  <c r="CZ119" i="1"/>
  <c r="CW119" i="1"/>
  <c r="DA119" i="1" s="1"/>
  <c r="CB119" i="1"/>
  <c r="CZ118" i="1"/>
  <c r="CW118" i="1"/>
  <c r="DA118" i="1" s="1"/>
  <c r="CB118" i="1"/>
  <c r="CZ117" i="1"/>
  <c r="CW117" i="1"/>
  <c r="DA117" i="1" s="1"/>
  <c r="CB117" i="1" s="1"/>
  <c r="CZ116" i="1"/>
  <c r="CW116" i="1"/>
  <c r="DA116" i="1" s="1"/>
  <c r="CB116" i="1" s="1"/>
  <c r="CZ115" i="1"/>
  <c r="CW115" i="1"/>
  <c r="DA115" i="1" s="1"/>
  <c r="CB115" i="1"/>
  <c r="DA114" i="1"/>
  <c r="CZ114" i="1"/>
  <c r="CW114" i="1"/>
  <c r="CB114" i="1"/>
  <c r="DA113" i="1"/>
  <c r="CZ113" i="1"/>
  <c r="CW113" i="1"/>
  <c r="CB113" i="1"/>
  <c r="DA112" i="1"/>
  <c r="CZ112" i="1"/>
  <c r="CW112" i="1"/>
  <c r="CB112" i="1"/>
  <c r="CZ111" i="1"/>
  <c r="CZ110" i="1"/>
  <c r="CZ109" i="1"/>
  <c r="CZ108" i="1"/>
  <c r="CZ107" i="1"/>
  <c r="DA106" i="1"/>
  <c r="CZ106" i="1"/>
  <c r="CW106" i="1"/>
  <c r="CB106" i="1"/>
  <c r="DA105" i="1"/>
  <c r="CZ105" i="1"/>
  <c r="CW105" i="1"/>
  <c r="CB105" i="1"/>
  <c r="DA104" i="1"/>
  <c r="CZ104" i="1"/>
  <c r="CW104" i="1"/>
  <c r="CB104" i="1"/>
  <c r="DA103" i="1"/>
  <c r="CZ103" i="1"/>
  <c r="CW103" i="1"/>
  <c r="CB103" i="1"/>
  <c r="DA102" i="1"/>
  <c r="CZ102" i="1"/>
  <c r="CW102" i="1"/>
  <c r="CB102" i="1"/>
  <c r="DA101" i="1"/>
  <c r="CZ101" i="1"/>
  <c r="CW101" i="1"/>
  <c r="CB101" i="1"/>
  <c r="DA100" i="1"/>
  <c r="CZ100" i="1"/>
  <c r="CW100" i="1"/>
  <c r="CB100" i="1"/>
  <c r="DA99" i="1"/>
  <c r="CZ99" i="1"/>
  <c r="CW99" i="1"/>
  <c r="CB99" i="1"/>
  <c r="DA98" i="1"/>
  <c r="CZ98" i="1"/>
  <c r="CW98" i="1"/>
  <c r="CB98" i="1"/>
  <c r="DA97" i="1"/>
  <c r="CZ97" i="1"/>
  <c r="CW97" i="1"/>
  <c r="CB97" i="1"/>
  <c r="DA96" i="1"/>
  <c r="CZ96" i="1"/>
  <c r="CW96" i="1"/>
  <c r="CB96" i="1"/>
  <c r="DA95" i="1"/>
  <c r="CZ95" i="1"/>
  <c r="CW95" i="1"/>
  <c r="CB95" i="1"/>
  <c r="DA94" i="1"/>
  <c r="CZ94" i="1"/>
  <c r="CW94" i="1"/>
  <c r="CB94" i="1"/>
  <c r="DA93" i="1"/>
  <c r="CZ93" i="1"/>
  <c r="CW93" i="1"/>
  <c r="CB93" i="1"/>
  <c r="DA92" i="1"/>
  <c r="CZ92" i="1"/>
  <c r="CW92" i="1"/>
  <c r="CB92" i="1"/>
  <c r="DA91" i="1"/>
  <c r="CZ91" i="1"/>
  <c r="CW91" i="1"/>
  <c r="CW86" i="1" s="1"/>
  <c r="DA86" i="1" s="1"/>
  <c r="CB86" i="1" s="1"/>
  <c r="CB91" i="1"/>
  <c r="DA90" i="1"/>
  <c r="CZ90" i="1"/>
  <c r="CW90" i="1"/>
  <c r="CB90" i="1"/>
  <c r="DA89" i="1"/>
  <c r="CZ89" i="1"/>
  <c r="CW89" i="1"/>
  <c r="CB89" i="1"/>
  <c r="DA88" i="1"/>
  <c r="CZ88" i="1"/>
  <c r="CW88" i="1"/>
  <c r="CB88" i="1"/>
  <c r="DA87" i="1"/>
  <c r="CZ87" i="1"/>
  <c r="CW87" i="1"/>
  <c r="CB87" i="1"/>
  <c r="CZ86" i="1"/>
  <c r="DA85" i="1"/>
  <c r="CZ85" i="1"/>
  <c r="CW85" i="1"/>
  <c r="CB85" i="1"/>
  <c r="CZ84" i="1"/>
  <c r="CX84" i="1"/>
  <c r="CW84" i="1"/>
  <c r="DA84" i="1" s="1"/>
  <c r="CB84" i="1" s="1"/>
  <c r="CZ83" i="1"/>
  <c r="CX83" i="1"/>
  <c r="CW83" i="1"/>
  <c r="DA83" i="1" s="1"/>
  <c r="CB83" i="1" s="1"/>
  <c r="CZ82" i="1"/>
  <c r="CX82" i="1"/>
  <c r="DA82" i="1" s="1"/>
  <c r="CB82" i="1" s="1"/>
  <c r="CW82" i="1"/>
  <c r="DA81" i="1"/>
  <c r="CZ81" i="1"/>
  <c r="CX81" i="1"/>
  <c r="CW81" i="1"/>
  <c r="CB81" i="1"/>
  <c r="CZ80" i="1"/>
  <c r="CX80" i="1"/>
  <c r="CW80" i="1"/>
  <c r="DA80" i="1" s="1"/>
  <c r="CB80" i="1" s="1"/>
  <c r="CZ79" i="1"/>
  <c r="CX79" i="1"/>
  <c r="CW79" i="1"/>
  <c r="DA79" i="1" s="1"/>
  <c r="CB79" i="1" s="1"/>
  <c r="CZ78" i="1"/>
  <c r="CX78" i="1"/>
  <c r="DA78" i="1" s="1"/>
  <c r="CB78" i="1" s="1"/>
  <c r="CW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 s="1"/>
  <c r="B72" i="1"/>
  <c r="CZ71" i="1"/>
  <c r="DA71" i="1" s="1"/>
  <c r="CB71" i="1" s="1"/>
  <c r="DA70" i="1"/>
  <c r="CB70" i="1" s="1"/>
  <c r="CZ70" i="1"/>
  <c r="DA69" i="1"/>
  <c r="CB69" i="1" s="1"/>
  <c r="CZ69" i="1"/>
  <c r="CW69" i="1"/>
  <c r="B69" i="1"/>
  <c r="DA68" i="1"/>
  <c r="CB68" i="1" s="1"/>
  <c r="CZ68" i="1"/>
  <c r="DA67" i="1"/>
  <c r="CB67" i="1" s="1"/>
  <c r="CZ67" i="1"/>
  <c r="CZ66" i="1"/>
  <c r="DA66" i="1" s="1"/>
  <c r="CB66" i="1" s="1"/>
  <c r="CZ65" i="1"/>
  <c r="DA65" i="1" s="1"/>
  <c r="CB65" i="1" s="1"/>
  <c r="DA64" i="1"/>
  <c r="CB64" i="1" s="1"/>
  <c r="CZ64" i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W41" i="1"/>
  <c r="DA41" i="1" s="1"/>
  <c r="CB41" i="1" s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DA31" i="1" s="1"/>
  <c r="CB31" i="1" s="1"/>
  <c r="CZ30" i="1"/>
  <c r="CY30" i="1"/>
  <c r="CX30" i="1"/>
  <c r="CW30" i="1"/>
  <c r="DA30" i="1" s="1"/>
  <c r="CB30" i="1" s="1"/>
  <c r="CZ29" i="1"/>
  <c r="CY29" i="1"/>
  <c r="CX29" i="1"/>
  <c r="CW29" i="1"/>
  <c r="DA29" i="1" s="1"/>
  <c r="CB29" i="1" s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B24" i="1" s="1"/>
  <c r="CZ24" i="1"/>
  <c r="CX24" i="1"/>
  <c r="CW24" i="1"/>
  <c r="B24" i="1"/>
  <c r="CZ23" i="1"/>
  <c r="CW23" i="1"/>
  <c r="DA23" i="1" s="1"/>
  <c r="CB23" i="1" s="1"/>
  <c r="V23" i="1"/>
  <c r="CZ22" i="1"/>
  <c r="CW22" i="1"/>
  <c r="DA22" i="1" s="1"/>
  <c r="CB22" i="1" s="1"/>
  <c r="CZ21" i="1"/>
  <c r="CX21" i="1"/>
  <c r="DA21" i="1" s="1"/>
  <c r="CB21" i="1" s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CW18" i="1"/>
  <c r="DA18" i="1" s="1"/>
  <c r="CB18" i="1" s="1"/>
  <c r="CZ17" i="1"/>
  <c r="CX17" i="1"/>
  <c r="DA17" i="1" s="1"/>
  <c r="CB17" i="1" s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DA13" i="1"/>
  <c r="CZ13" i="1"/>
  <c r="CW13" i="1"/>
  <c r="CB13" i="1"/>
  <c r="DA12" i="1"/>
  <c r="CZ12" i="1"/>
  <c r="CW12" i="1"/>
  <c r="CB12" i="1"/>
  <c r="DA11" i="1"/>
  <c r="CB11" i="1" s="1"/>
  <c r="CZ11" i="1"/>
  <c r="DA10" i="1"/>
  <c r="CB10" i="1" s="1"/>
  <c r="CZ10" i="1"/>
  <c r="CZ9" i="1"/>
  <c r="DA9" i="1" s="1"/>
  <c r="CB9" i="1" s="1"/>
  <c r="CZ8" i="1"/>
  <c r="DA8" i="1" s="1"/>
  <c r="CB8" i="1" s="1"/>
  <c r="DA7" i="1"/>
  <c r="CB7" i="1" s="1"/>
  <c r="CZ7" i="1"/>
  <c r="DA6" i="1"/>
  <c r="CB6" i="1" s="1"/>
  <c r="CZ6" i="1"/>
  <c r="CZ5" i="1"/>
  <c r="DA5" i="1" s="1"/>
  <c r="CB5" i="1" s="1"/>
  <c r="DA371" i="1" l="1"/>
  <c r="CB371" i="1" s="1"/>
  <c r="DA363" i="1"/>
  <c r="CB363" i="1" s="1"/>
  <c r="DA390" i="1"/>
  <c r="CB390" i="1" s="1"/>
  <c r="CW180" i="1"/>
  <c r="DA180" i="1" s="1"/>
  <c r="CB180" i="1" s="1"/>
  <c r="CX382" i="1"/>
  <c r="DA382" i="1" s="1"/>
  <c r="CB382" i="1" s="1"/>
  <c r="CX378" i="1"/>
  <c r="DA378" i="1" s="1"/>
  <c r="CB378" i="1" s="1"/>
  <c r="CX381" i="1"/>
  <c r="DA381" i="1" s="1"/>
  <c r="CB381" i="1" s="1"/>
  <c r="CX380" i="1"/>
  <c r="CX379" i="1"/>
  <c r="DA379" i="1" s="1"/>
  <c r="CB379" i="1" s="1"/>
  <c r="DA488" i="1"/>
  <c r="CB488" i="1" s="1"/>
  <c r="CX496" i="1"/>
  <c r="DA496" i="1" s="1"/>
  <c r="CB496" i="1" s="1"/>
  <c r="DA599" i="1"/>
  <c r="CB599" i="1" s="1"/>
  <c r="CX595" i="1"/>
  <c r="DA595" i="1" s="1"/>
  <c r="CB595" i="1" s="1"/>
  <c r="CX646" i="1"/>
  <c r="DA654" i="1"/>
  <c r="CB654" i="1" s="1"/>
  <c r="CX651" i="1"/>
  <c r="CX644" i="1"/>
  <c r="CX643" i="1"/>
  <c r="CX642" i="1"/>
  <c r="DA642" i="1" s="1"/>
  <c r="CB642" i="1" s="1"/>
  <c r="CX650" i="1"/>
  <c r="CX655" i="1"/>
  <c r="CW109" i="1"/>
  <c r="CW110" i="1"/>
  <c r="DA110" i="1" s="1"/>
  <c r="CB110" i="1" s="1"/>
  <c r="CW111" i="1"/>
  <c r="DA111" i="1" s="1"/>
  <c r="CB111" i="1" s="1"/>
  <c r="CW147" i="1"/>
  <c r="DA147" i="1" s="1"/>
  <c r="CB147" i="1" s="1"/>
  <c r="CW159" i="1"/>
  <c r="DA159" i="1" s="1"/>
  <c r="CB159" i="1" s="1"/>
  <c r="CW203" i="1"/>
  <c r="DA203" i="1" s="1"/>
  <c r="CB203" i="1" s="1"/>
  <c r="CW247" i="1"/>
  <c r="DA247" i="1" s="1"/>
  <c r="CB247" i="1" s="1"/>
  <c r="CW290" i="1"/>
  <c r="DA290" i="1" s="1"/>
  <c r="CB290" i="1" s="1"/>
  <c r="CW312" i="1"/>
  <c r="DA312" i="1" s="1"/>
  <c r="CB312" i="1" s="1"/>
  <c r="CX383" i="1"/>
  <c r="DA383" i="1" s="1"/>
  <c r="CB383" i="1" s="1"/>
  <c r="DA464" i="1"/>
  <c r="CB464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DA551" i="1"/>
  <c r="CB551" i="1" s="1"/>
  <c r="CW587" i="1"/>
  <c r="DA587" i="1" s="1"/>
  <c r="CB587" i="1" s="1"/>
  <c r="CW586" i="1"/>
  <c r="DA586" i="1" s="1"/>
  <c r="CB586" i="1" s="1"/>
  <c r="CW584" i="1"/>
  <c r="DA584" i="1" s="1"/>
  <c r="CB584" i="1" s="1"/>
  <c r="CW583" i="1"/>
  <c r="DA583" i="1" s="1"/>
  <c r="CB583" i="1" s="1"/>
  <c r="CW582" i="1"/>
  <c r="DA582" i="1" s="1"/>
  <c r="CB582" i="1" s="1"/>
  <c r="CW580" i="1"/>
  <c r="DA580" i="1" s="1"/>
  <c r="CB580" i="1" s="1"/>
  <c r="CW590" i="1"/>
  <c r="DA590" i="1" s="1"/>
  <c r="CB590" i="1" s="1"/>
  <c r="CW592" i="1"/>
  <c r="DA592" i="1" s="1"/>
  <c r="CB592" i="1" s="1"/>
  <c r="CW591" i="1"/>
  <c r="DA591" i="1" s="1"/>
  <c r="CB591" i="1" s="1"/>
  <c r="CW578" i="1"/>
  <c r="DA578" i="1" s="1"/>
  <c r="CB578" i="1" s="1"/>
  <c r="CW574" i="1"/>
  <c r="DA574" i="1" s="1"/>
  <c r="CB574" i="1" s="1"/>
  <c r="CW572" i="1"/>
  <c r="CW579" i="1"/>
  <c r="DA579" i="1" s="1"/>
  <c r="CB579" i="1" s="1"/>
  <c r="CW575" i="1"/>
  <c r="DA575" i="1" s="1"/>
  <c r="CB575" i="1" s="1"/>
  <c r="DA644" i="1"/>
  <c r="CB644" i="1" s="1"/>
  <c r="CX685" i="1"/>
  <c r="DA686" i="1"/>
  <c r="CB686" i="1" s="1"/>
  <c r="CW268" i="1"/>
  <c r="DA268" i="1" s="1"/>
  <c r="CB268" i="1" s="1"/>
  <c r="DA357" i="1"/>
  <c r="CB357" i="1" s="1"/>
  <c r="CX474" i="1"/>
  <c r="DA474" i="1" s="1"/>
  <c r="CB474" i="1" s="1"/>
  <c r="CX473" i="1"/>
  <c r="DA473" i="1" s="1"/>
  <c r="CB473" i="1" s="1"/>
  <c r="CX485" i="1"/>
  <c r="CX649" i="1"/>
  <c r="DA649" i="1" s="1"/>
  <c r="CB649" i="1" s="1"/>
  <c r="CW122" i="1"/>
  <c r="DA122" i="1" s="1"/>
  <c r="CB122" i="1" s="1"/>
  <c r="DA126" i="1"/>
  <c r="CB126" i="1" s="1"/>
  <c r="CW146" i="1"/>
  <c r="DA146" i="1" s="1"/>
  <c r="CB146" i="1" s="1"/>
  <c r="CW158" i="1"/>
  <c r="DA158" i="1" s="1"/>
  <c r="CB158" i="1" s="1"/>
  <c r="DA182" i="1"/>
  <c r="CB182" i="1" s="1"/>
  <c r="CW202" i="1"/>
  <c r="DA202" i="1" s="1"/>
  <c r="CB202" i="1" s="1"/>
  <c r="DA206" i="1"/>
  <c r="CB206" i="1" s="1"/>
  <c r="DA226" i="1"/>
  <c r="CB226" i="1" s="1"/>
  <c r="DA230" i="1"/>
  <c r="CB230" i="1" s="1"/>
  <c r="CW246" i="1"/>
  <c r="DA246" i="1" s="1"/>
  <c r="CB246" i="1" s="1"/>
  <c r="DA250" i="1"/>
  <c r="CB250" i="1" s="1"/>
  <c r="DA270" i="1"/>
  <c r="CB270" i="1" s="1"/>
  <c r="DA292" i="1"/>
  <c r="CB292" i="1" s="1"/>
  <c r="CW291" i="1"/>
  <c r="DA291" i="1" s="1"/>
  <c r="CB291" i="1" s="1"/>
  <c r="DA314" i="1"/>
  <c r="CB314" i="1" s="1"/>
  <c r="DA348" i="1"/>
  <c r="CB348" i="1" s="1"/>
  <c r="DA365" i="1"/>
  <c r="CB365" i="1" s="1"/>
  <c r="DA437" i="1"/>
  <c r="CB437" i="1" s="1"/>
  <c r="DA446" i="1"/>
  <c r="CB446" i="1" s="1"/>
  <c r="CX538" i="1"/>
  <c r="DA538" i="1" s="1"/>
  <c r="CB538" i="1" s="1"/>
  <c r="CX534" i="1"/>
  <c r="DA534" i="1" s="1"/>
  <c r="CB534" i="1" s="1"/>
  <c r="CX549" i="1"/>
  <c r="CX537" i="1"/>
  <c r="DA537" i="1" s="1"/>
  <c r="CB537" i="1" s="1"/>
  <c r="CX536" i="1"/>
  <c r="CX535" i="1"/>
  <c r="DA535" i="1" s="1"/>
  <c r="CB535" i="1" s="1"/>
  <c r="CX539" i="1"/>
  <c r="DA539" i="1" s="1"/>
  <c r="CB539" i="1" s="1"/>
  <c r="CW576" i="1"/>
  <c r="DA576" i="1" s="1"/>
  <c r="CB576" i="1" s="1"/>
  <c r="CW588" i="1"/>
  <c r="DA588" i="1" s="1"/>
  <c r="CB588" i="1" s="1"/>
  <c r="DA125" i="1"/>
  <c r="CB125" i="1" s="1"/>
  <c r="CW145" i="1"/>
  <c r="DA145" i="1" s="1"/>
  <c r="CB145" i="1" s="1"/>
  <c r="CW181" i="1"/>
  <c r="DA181" i="1" s="1"/>
  <c r="CB181" i="1" s="1"/>
  <c r="DA205" i="1"/>
  <c r="CB205" i="1" s="1"/>
  <c r="CW225" i="1"/>
  <c r="DA225" i="1" s="1"/>
  <c r="CB225" i="1" s="1"/>
  <c r="DA229" i="1"/>
  <c r="CB229" i="1" s="1"/>
  <c r="DA249" i="1"/>
  <c r="CB249" i="1" s="1"/>
  <c r="CW269" i="1"/>
  <c r="DA269" i="1" s="1"/>
  <c r="CB269" i="1" s="1"/>
  <c r="DA273" i="1"/>
  <c r="CB273" i="1" s="1"/>
  <c r="DA294" i="1"/>
  <c r="CB294" i="1" s="1"/>
  <c r="DA317" i="1"/>
  <c r="CB317" i="1" s="1"/>
  <c r="DA354" i="1"/>
  <c r="CB354" i="1" s="1"/>
  <c r="DA392" i="1"/>
  <c r="CB392" i="1" s="1"/>
  <c r="DA406" i="1"/>
  <c r="CB406" i="1" s="1"/>
  <c r="CX398" i="1"/>
  <c r="DA398" i="1" s="1"/>
  <c r="CB398" i="1" s="1"/>
  <c r="CW510" i="1"/>
  <c r="DA510" i="1" s="1"/>
  <c r="CB510" i="1" s="1"/>
  <c r="CW511" i="1"/>
  <c r="DA511" i="1" s="1"/>
  <c r="CB511" i="1" s="1"/>
  <c r="DA315" i="1"/>
  <c r="CB315" i="1" s="1"/>
  <c r="DA319" i="1"/>
  <c r="CB319" i="1" s="1"/>
  <c r="DA380" i="1"/>
  <c r="CB380" i="1" s="1"/>
  <c r="DA466" i="1"/>
  <c r="CB466" i="1" s="1"/>
  <c r="CX508" i="1"/>
  <c r="DA508" i="1" s="1"/>
  <c r="CB508" i="1" s="1"/>
  <c r="DA347" i="1"/>
  <c r="CB347" i="1" s="1"/>
  <c r="DA364" i="1"/>
  <c r="CB364" i="1" s="1"/>
  <c r="DA372" i="1"/>
  <c r="CB372" i="1" s="1"/>
  <c r="DA384" i="1"/>
  <c r="CB384" i="1" s="1"/>
  <c r="DA385" i="1"/>
  <c r="CB385" i="1" s="1"/>
  <c r="DA391" i="1"/>
  <c r="CB391" i="1" s="1"/>
  <c r="DA411" i="1"/>
  <c r="CB411" i="1" s="1"/>
  <c r="DA426" i="1"/>
  <c r="CB426" i="1" s="1"/>
  <c r="CX472" i="1"/>
  <c r="DA472" i="1" s="1"/>
  <c r="CB472" i="1" s="1"/>
  <c r="DA549" i="1"/>
  <c r="CB549" i="1" s="1"/>
  <c r="DA563" i="1"/>
  <c r="CB563" i="1" s="1"/>
  <c r="DA632" i="1"/>
  <c r="CB632" i="1" s="1"/>
  <c r="DA651" i="1"/>
  <c r="CB651" i="1" s="1"/>
  <c r="DA536" i="1"/>
  <c r="CB536" i="1" s="1"/>
  <c r="CX570" i="1"/>
  <c r="CX554" i="1" s="1"/>
  <c r="DA554" i="1" s="1"/>
  <c r="CB554" i="1" s="1"/>
  <c r="DA643" i="1"/>
  <c r="CB643" i="1" s="1"/>
  <c r="DA685" i="1"/>
  <c r="CB685" i="1" s="1"/>
  <c r="DA388" i="1"/>
  <c r="CB388" i="1" s="1"/>
  <c r="DA399" i="1"/>
  <c r="CB399" i="1" s="1"/>
  <c r="DA407" i="1"/>
  <c r="CB407" i="1" s="1"/>
  <c r="DA415" i="1"/>
  <c r="CB415" i="1" s="1"/>
  <c r="CX432" i="1"/>
  <c r="CX419" i="1" s="1"/>
  <c r="DA419" i="1" s="1"/>
  <c r="CB419" i="1" s="1"/>
  <c r="DA471" i="1"/>
  <c r="CB471" i="1" s="1"/>
  <c r="DA475" i="1"/>
  <c r="CB475" i="1" s="1"/>
  <c r="DA485" i="1"/>
  <c r="CB485" i="1" s="1"/>
  <c r="DA491" i="1"/>
  <c r="CB491" i="1" s="1"/>
  <c r="DA507" i="1"/>
  <c r="CB507" i="1" s="1"/>
  <c r="DA520" i="1"/>
  <c r="CB520" i="1" s="1"/>
  <c r="DA528" i="1"/>
  <c r="CB528" i="1" s="1"/>
  <c r="CX572" i="1"/>
  <c r="DA622" i="1"/>
  <c r="CB622" i="1" s="1"/>
  <c r="CX620" i="1"/>
  <c r="DA620" i="1" s="1"/>
  <c r="CB620" i="1" s="1"/>
  <c r="DA687" i="1"/>
  <c r="CB687" i="1" s="1"/>
  <c r="DA646" i="1"/>
  <c r="CB646" i="1" s="1"/>
  <c r="CX677" i="1"/>
  <c r="DA677" i="1" s="1"/>
  <c r="CB677" i="1" s="1"/>
  <c r="CX552" i="1"/>
  <c r="DA552" i="1" s="1"/>
  <c r="CB552" i="1" s="1"/>
  <c r="CX648" i="1"/>
  <c r="DA648" i="1" s="1"/>
  <c r="CB648" i="1" s="1"/>
  <c r="CX645" i="1"/>
  <c r="DA645" i="1" s="1"/>
  <c r="CB645" i="1" s="1"/>
  <c r="CX641" i="1"/>
  <c r="DA641" i="1" s="1"/>
  <c r="CB641" i="1" s="1"/>
  <c r="DA650" i="1"/>
  <c r="CB650" i="1" s="1"/>
  <c r="DA655" i="1"/>
  <c r="CB655" i="1" s="1"/>
  <c r="CX669" i="1"/>
  <c r="DA683" i="1"/>
  <c r="CB683" i="1" s="1"/>
  <c r="DA432" i="1" l="1"/>
  <c r="CB432" i="1" s="1"/>
  <c r="CX553" i="1"/>
  <c r="DA553" i="1" s="1"/>
  <c r="CB553" i="1" s="1"/>
  <c r="DA572" i="1"/>
  <c r="CB572" i="1" s="1"/>
  <c r="CX462" i="1"/>
  <c r="DA462" i="1" s="1"/>
  <c r="CB462" i="1" s="1"/>
  <c r="CX486" i="1"/>
  <c r="DA486" i="1" s="1"/>
  <c r="CB486" i="1" s="1"/>
  <c r="CX421" i="1"/>
  <c r="DA421" i="1" s="1"/>
  <c r="CB421" i="1" s="1"/>
  <c r="CX420" i="1"/>
  <c r="DA420" i="1" s="1"/>
  <c r="CB420" i="1" s="1"/>
  <c r="CX498" i="1"/>
  <c r="DA498" i="1" s="1"/>
  <c r="CB498" i="1" s="1"/>
  <c r="CX461" i="1"/>
  <c r="DA109" i="1"/>
  <c r="CB109" i="1" s="1"/>
  <c r="CW108" i="1"/>
  <c r="CX668" i="1"/>
  <c r="DA668" i="1" s="1"/>
  <c r="CB668" i="1" s="1"/>
  <c r="CX667" i="1"/>
  <c r="DA667" i="1" s="1"/>
  <c r="CB667" i="1" s="1"/>
  <c r="DA669" i="1"/>
  <c r="CB669" i="1" s="1"/>
  <c r="CX422" i="1"/>
  <c r="DA422" i="1" s="1"/>
  <c r="CB422" i="1" s="1"/>
  <c r="CX555" i="1"/>
  <c r="DA555" i="1" s="1"/>
  <c r="CB555" i="1" s="1"/>
  <c r="CX497" i="1"/>
  <c r="DA497" i="1" s="1"/>
  <c r="CB497" i="1" s="1"/>
  <c r="CW143" i="1"/>
  <c r="DA143" i="1" s="1"/>
  <c r="CB143" i="1" s="1"/>
  <c r="DA570" i="1"/>
  <c r="CB570" i="1" s="1"/>
  <c r="CW509" i="1"/>
  <c r="DA509" i="1" s="1"/>
  <c r="CB509" i="1" s="1"/>
  <c r="DA108" i="1" l="1"/>
  <c r="CB108" i="1" s="1"/>
  <c r="CW107" i="1"/>
  <c r="DA107" i="1" s="1"/>
  <c r="CB107" i="1" s="1"/>
  <c r="CX459" i="1"/>
  <c r="DA459" i="1" s="1"/>
  <c r="CB459" i="1" s="1"/>
  <c r="CX458" i="1"/>
  <c r="DA458" i="1" s="1"/>
  <c r="CB458" i="1" s="1"/>
  <c r="CX460" i="1"/>
  <c r="DA460" i="1" s="1"/>
  <c r="CB460" i="1" s="1"/>
  <c r="DA461" i="1"/>
  <c r="CB461" i="1" s="1"/>
</calcChain>
</file>

<file path=xl/comments1.xml><?xml version="1.0" encoding="utf-8"?>
<comments xmlns="http://schemas.openxmlformats.org/spreadsheetml/2006/main">
  <authors>
    <author/>
  </authors>
  <commentList>
    <comment ref="B89" authorId="0" shapeId="0">
      <text>
        <r>
          <rPr>
            <sz val="11"/>
            <color rgb="FF000000"/>
            <rFont val="Calibri"/>
            <family val="2"/>
            <charset val="238"/>
          </rPr>
          <t xml:space="preserve">Computer:
</t>
        </r>
      </text>
    </comment>
  </commentList>
</comments>
</file>

<file path=xl/sharedStrings.xml><?xml version="1.0" encoding="utf-8"?>
<sst xmlns="http://schemas.openxmlformats.org/spreadsheetml/2006/main" count="973" uniqueCount="210">
  <si>
    <t>F I L T E R</t>
  </si>
  <si>
    <t>Poznámky Úč MÚJ 3-01</t>
  </si>
  <si>
    <t>IČO</t>
  </si>
  <si>
    <t>DIČ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</si>
  <si>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</si>
  <si>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</si>
  <si>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</si>
  <si>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</si>
  <si>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</si>
  <si>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</si>
  <si>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REGION POPRAD, s. r. o.</t>
  </si>
  <si>
    <t>SUCHOŇOVA 3390/31, 058 01 Poprad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</si>
  <si>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</si>
  <si>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</si>
  <si>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</si>
  <si>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</si>
  <si>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</si>
  <si>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</si>
  <si>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</si>
  <si>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nie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</si>
  <si>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</si>
  <si>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</si>
  <si>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</si>
  <si>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</si>
  <si>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SPOLOČNÍK: Ondraszek Bronislav, výška podielu na základnom imaní 6 639,00 eur, 100,00 %</t>
  </si>
  <si>
    <t>2.</t>
  </si>
  <si>
    <t>Informácie o prijatých postupoch</t>
  </si>
  <si>
    <t>Z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</si>
  <si>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</si>
  <si>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</si>
  <si>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</si>
  <si>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</si>
  <si>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</si>
  <si>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</si>
  <si>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</si>
  <si>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</si>
  <si>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</si>
  <si>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</si>
  <si>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</si>
  <si>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</si>
  <si>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</si>
  <si>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</si>
  <si>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</si>
  <si>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</si>
  <si>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</si>
  <si>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</si>
  <si>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</si>
  <si>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</si>
  <si>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</si>
  <si>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</si>
  <si>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</si>
  <si>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</si>
  <si>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</si>
  <si>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</si>
  <si>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</si>
  <si>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>0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</si>
  <si>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</si>
  <si>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</si>
  <si>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1 700 EUR a nižšia, sa odpisuje jednorazovo pri uvedení do používania. </t>
  </si>
  <si>
    <t>Ocenenie DFM (cenných papierov, obchodných podielov)</t>
  </si>
  <si>
    <t>Cenné papiere a podiely sa oceňujú obstarávacími cenami vrátane nákladov súvisiacich s obstaraním.  NEMÁME</t>
  </si>
  <si>
    <t>Ocenenie zásob (obstaraných kúpou, vlastnou činnosťou, inak)</t>
  </si>
  <si>
    <t xml:space="preserve">Zásoby sa oceňujú obstarávacou cenou. </t>
  </si>
  <si>
    <t>Súčasťou obstarávacej ceny sú aj obstarávacie náklady- poštovné, doprava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</si>
  <si>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</si>
  <si>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</si>
  <si>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</si>
  <si>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</si>
  <si>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</si>
  <si>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</si>
  <si>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</si>
  <si>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</si>
  <si>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</si>
  <si>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</si>
  <si>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</si>
  <si>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</si>
  <si>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</si>
  <si>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</si>
  <si>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Rezervy  NEMÁME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</si>
  <si>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</si>
  <si>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</si>
  <si>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</si>
  <si>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</si>
  <si>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</si>
  <si>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  NEMÁME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</si>
  <si>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</si>
  <si>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</si>
  <si>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</si>
  <si>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>imania. NEMÁME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</si>
  <si>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</si>
  <si>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</si>
  <si>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</si>
  <si>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</si>
  <si>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</si>
  <si>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</si>
  <si>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>so zaúčtovaním odpisov z tohto dlhodobého majetku.   NEMÁME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</si>
  <si>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</si>
  <si>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</si>
  <si>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</si>
  <si>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</si>
  <si>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</si>
  <si>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</si>
  <si>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</si>
  <si>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</si>
  <si>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</si>
  <si>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</si>
  <si>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záväzky.</t>
  </si>
  <si>
    <t>Spoločnosť eviduje len krátkodobé 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</si>
  <si>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</si>
  <si>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</si>
  <si>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</si>
  <si>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</si>
  <si>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</si>
  <si>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</si>
  <si>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</si>
  <si>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</si>
  <si>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</si>
  <si>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</si>
  <si>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</si>
  <si>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</si>
  <si>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</si>
  <si>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</si>
  <si>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</si>
  <si>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</si>
  <si>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</si>
  <si>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</si>
  <si>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</si>
  <si>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</si>
  <si>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</si>
  <si>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</si>
  <si>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tržby z predaja tovaru</t>
  </si>
  <si>
    <t>výnos</t>
  </si>
  <si>
    <t>náklady vynaložené na obstaranie tovru</t>
  </si>
  <si>
    <t>náklad</t>
  </si>
  <si>
    <t>služby</t>
  </si>
  <si>
    <t>ostatné finančné náklady</t>
  </si>
  <si>
    <t>spotreba materiálu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</si>
  <si>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</si>
  <si>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</si>
  <si>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</si>
  <si>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</si>
  <si>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</si>
  <si>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</si>
  <si>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</si>
  <si>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</si>
  <si>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</si>
  <si>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</si>
  <si>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</si>
  <si>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</si>
  <si>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</si>
  <si>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</si>
  <si>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</si>
  <si>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</si>
  <si>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</si>
  <si>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</si>
  <si>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</si>
  <si>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</si>
  <si>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</si>
  <si>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</si>
  <si>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</si>
  <si>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</si>
  <si>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</si>
  <si>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</si>
  <si>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</si>
  <si>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</si>
  <si>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</si>
  <si>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</si>
  <si>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</si>
  <si>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</si>
  <si>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</si>
  <si>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</si>
  <si>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</si>
  <si>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</si>
  <si>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</si>
  <si>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</si>
  <si>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</si>
  <si>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</si>
  <si>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</si>
  <si>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</si>
  <si>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</si>
  <si>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</si>
  <si>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</si>
  <si>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</si>
  <si>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</si>
  <si>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</si>
  <si>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</si>
  <si>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</si>
  <si>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</si>
  <si>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</si>
  <si>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</si>
  <si>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</si>
  <si>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</si>
  <si>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</si>
  <si>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</si>
  <si>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</si>
  <si>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</si>
  <si>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</si>
  <si>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</si>
  <si>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</si>
  <si>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</si>
  <si>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</si>
  <si>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</si>
  <si>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</si>
  <si>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</si>
  <si>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</si>
  <si>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</si>
  <si>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Spoločnosť eviduje záväzky z obchodného styku v sume  6 639,00 eur a daňové záväzky v sume 0  celkom 6 639,00 eur.</t>
  </si>
  <si>
    <t>Zásoby sú v sume  9 487,99 eur.</t>
  </si>
  <si>
    <t>Pohľadávky z obchodného styku predstavujú sumu 0 eur.  Ostatné pohľadávky: 0 eur.</t>
  </si>
  <si>
    <t xml:space="preserve">Peňažné prostriedky : celkom  431,15 eur, toho: bankové účty 0 eur, pokladnica 431,15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</si>
</sst>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\-??\ _€_-;_-@_-"/>
    <numFmt numFmtId="165" formatCode="0\ %"/>
    <numFmt numFmtId="166" formatCode="0.00\ %"/>
  </numFmts>
  <fonts count="28" x14ac:knownFonts="1">
    <font>
      <sz val="11"/>
      <color rgb="FF000000"/>
      <name val="Calibri"/>
      <family val="2"/>
      <charset val="238"/>
    </font>
    <font>
      <sz val="10"/>
      <name val="Arial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1"/>
      <color rgb="FF558ED5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C6D9F1"/>
      </patternFill>
    </fill>
    <fill>
      <patternFill patternType="solid">
        <fgColor rgb="FFEBF1DE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1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9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9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9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9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9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4" fontId="17" fillId="4" borderId="40" xfId="0" applyNumberFormat="1" applyFont="1" applyFill="1" applyBorder="1" applyAlignment="1" applyProtection="1">
      <alignment horizontal="center"/>
      <protection locked="0"/>
    </xf>
    <xf numFmtId="3" fontId="15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9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4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árka" xfId="1" builtinId="3"/>
    <cellStyle name="Normal_vzorvykazov98" xfId="3"/>
    <cellStyle name="Normální" xfId="0" builtinId="0"/>
    <cellStyle name="Procenta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F2F2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MJ1160"/>
  <sheetViews>
    <sheetView tabSelected="1" zoomScaleNormal="100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BG425" sqref="BG425:BZ425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2.85546875" style="1" hidden="1"/>
    <col min="101" max="101" width="2" style="2" hidden="1" customWidth="1"/>
    <col min="102" max="103" width="2" style="3" hidden="1" customWidth="1"/>
    <col min="104" max="104" width="6.7109375" style="3" hidden="1" customWidth="1"/>
    <col min="105" max="105" width="1.85546875" style="3" hidden="1" customWidth="1"/>
    <col min="106" max="120" width="2.85546875" style="1" hidden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25">
      <c r="A2" s="7"/>
      <c r="D2" s="69" t="s">
        <v>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X2" s="1" t="s">
        <v>2</v>
      </c>
      <c r="Z2" s="11"/>
      <c r="AA2" s="11"/>
      <c r="AB2" s="70">
        <v>3</v>
      </c>
      <c r="AC2" s="70"/>
      <c r="AD2" s="70">
        <v>6</v>
      </c>
      <c r="AE2" s="70"/>
      <c r="AF2" s="70">
        <v>4</v>
      </c>
      <c r="AG2" s="70"/>
      <c r="AH2" s="70"/>
      <c r="AI2" s="70">
        <v>7</v>
      </c>
      <c r="AJ2" s="70"/>
      <c r="AK2" s="70">
        <v>7</v>
      </c>
      <c r="AL2" s="70"/>
      <c r="AM2" s="70">
        <v>6</v>
      </c>
      <c r="AN2" s="70"/>
      <c r="AO2" s="70">
        <v>7</v>
      </c>
      <c r="AP2" s="70"/>
      <c r="AQ2" s="70">
        <v>2</v>
      </c>
      <c r="AR2" s="70"/>
      <c r="AW2" s="11"/>
      <c r="AX2" s="1" t="s">
        <v>3</v>
      </c>
      <c r="AZ2" s="11"/>
      <c r="BA2" s="11"/>
      <c r="BB2" s="70">
        <v>2</v>
      </c>
      <c r="BC2" s="70"/>
      <c r="BD2" s="70">
        <v>0</v>
      </c>
      <c r="BE2" s="70"/>
      <c r="BF2" s="70">
        <v>2</v>
      </c>
      <c r="BG2" s="70"/>
      <c r="BH2" s="70"/>
      <c r="BI2" s="70">
        <v>0</v>
      </c>
      <c r="BJ2" s="70"/>
      <c r="BK2" s="70">
        <v>0</v>
      </c>
      <c r="BL2" s="70"/>
      <c r="BM2" s="70">
        <v>2</v>
      </c>
      <c r="BN2" s="70"/>
      <c r="BO2" s="70">
        <v>0</v>
      </c>
      <c r="BP2" s="70"/>
      <c r="BQ2" s="70">
        <v>0</v>
      </c>
      <c r="BR2" s="70"/>
      <c r="BS2" s="70">
        <v>3</v>
      </c>
      <c r="BT2" s="70"/>
      <c r="BU2" s="70">
        <v>5</v>
      </c>
      <c r="BV2" s="70"/>
      <c r="CA2" s="12"/>
      <c r="CB2" s="13" t="s">
        <v>4</v>
      </c>
      <c r="CW2" s="8"/>
      <c r="CX2" s="14"/>
      <c r="CY2" s="14"/>
      <c r="CZ2" s="14"/>
      <c r="DA2" s="14"/>
      <c r="DZ2" s="10"/>
    </row>
    <row r="3" spans="1:130" ht="13.5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5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4</v>
      </c>
      <c r="CW3" s="8"/>
      <c r="CX3" s="14"/>
      <c r="CY3" s="14"/>
      <c r="CZ3" s="14"/>
      <c r="DA3" s="14"/>
      <c r="DZ3" s="10"/>
    </row>
    <row r="4" spans="1:130" ht="3.75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4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6</v>
      </c>
      <c r="C5" s="21"/>
      <c r="D5" s="21"/>
      <c r="E5" s="22" t="s">
        <v>7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8" si="0">+IF(DA5=0,"Riadok bude skrytý.","Riadok bude vidieť.")</f>
        <v>Riadok bude vidieť.</v>
      </c>
      <c r="CW5" s="28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8</v>
      </c>
      <c r="CA7" s="8"/>
      <c r="CB7" s="27" t="str">
        <f t="shared" si="0"/>
        <v>Riadok bude vidieť.</v>
      </c>
      <c r="CC7" s="31" t="s">
        <v>9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9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72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8"/>
      <c r="CB9" s="27" t="str">
        <f t="shared" si="0"/>
        <v>Riadok bude vidieť.</v>
      </c>
      <c r="CC9" s="31" t="s">
        <v>9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72" t="s">
        <v>11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8"/>
      <c r="CB10" s="27" t="str">
        <f t="shared" si="0"/>
        <v>Riadok bude vidieť.</v>
      </c>
      <c r="CC10" s="31" t="s">
        <v>9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9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12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9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7" t="str">
        <f t="shared" si="0"/>
        <v>Riadok bude skrytý.</v>
      </c>
      <c r="CC13" s="31" t="s">
        <v>9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13</v>
      </c>
      <c r="J14" s="73" t="s">
        <v>14</v>
      </c>
      <c r="K14" s="73"/>
      <c r="L14" s="73"/>
      <c r="M14" s="73"/>
      <c r="N14" s="73"/>
      <c r="O14" s="1" t="s">
        <v>15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9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6"/>
      <c r="CB15" s="27" t="str">
        <f t="shared" si="0"/>
        <v>Riadok bude skrytý.</v>
      </c>
      <c r="CC15" s="31" t="s">
        <v>9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74" t="s">
        <v>16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36"/>
      <c r="CB16" s="27" t="str">
        <f t="shared" si="0"/>
        <v>Riadok bude skrytý.</v>
      </c>
      <c r="CC16" s="31" t="s">
        <v>9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36"/>
      <c r="CB17" s="27" t="str">
        <f t="shared" si="0"/>
        <v>Riadok bude skrytý.</v>
      </c>
      <c r="CC17" s="31" t="s">
        <v>9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36"/>
      <c r="CB18" s="27" t="str">
        <f t="shared" si="0"/>
        <v>Riadok bude skrytý.</v>
      </c>
      <c r="CC18" s="31" t="s">
        <v>9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74" t="s">
        <v>17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36"/>
      <c r="CB19" s="27" t="str">
        <f t="shared" si="0"/>
        <v>Riadok bude skrytý.</v>
      </c>
      <c r="CC19" s="31" t="s">
        <v>9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36"/>
      <c r="CB20" s="27" t="str">
        <f t="shared" si="0"/>
        <v>Riadok bude skrytý.</v>
      </c>
      <c r="CC20" s="31" t="s">
        <v>9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36"/>
      <c r="CB21" s="27" t="str">
        <f t="shared" si="0"/>
        <v>Riadok bude skrytý.</v>
      </c>
      <c r="CC21" s="31" t="s">
        <v>9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74" t="s">
        <v>18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36"/>
      <c r="CB22" s="27" t="str">
        <f t="shared" si="0"/>
        <v>Riadok bude skrytý.</v>
      </c>
      <c r="CC22" s="31" t="s">
        <v>9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65" t="s">
        <v>19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6" t="str">
        <f>+IF(B23="nie","","Spoločnosť uvádza nasledujúce informácie:")</f>
        <v/>
      </c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36"/>
      <c r="CB23" s="27" t="str">
        <f t="shared" si="0"/>
        <v>Riadok bude skrytý.</v>
      </c>
      <c r="CC23" s="31" t="s">
        <v>9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6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36"/>
      <c r="CB24" s="27" t="str">
        <f t="shared" si="0"/>
        <v>Riadok bude skrytý.</v>
      </c>
      <c r="CC24" s="31" t="s">
        <v>9</v>
      </c>
      <c r="CW24" s="3">
        <f t="shared" si="3"/>
        <v>0</v>
      </c>
      <c r="CX24" s="3">
        <f t="shared" ref="CX24:CX33" si="4">+IF($B$23="nie",0,1)</f>
        <v>0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36"/>
      <c r="CB25" s="27" t="str">
        <f t="shared" si="0"/>
        <v>Riadok bude skrytý.</v>
      </c>
      <c r="CC25" s="31" t="s">
        <v>9</v>
      </c>
      <c r="CW25" s="3">
        <f t="shared" si="3"/>
        <v>0</v>
      </c>
      <c r="CX25" s="3">
        <f t="shared" si="4"/>
        <v>0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 x14ac:dyDescent="0.25">
      <c r="A26" s="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36"/>
      <c r="CB26" s="27" t="str">
        <f t="shared" si="0"/>
        <v>Riadok bude skrytý.</v>
      </c>
      <c r="CC26" s="31" t="s">
        <v>9</v>
      </c>
      <c r="CW26" s="3">
        <f t="shared" si="3"/>
        <v>0</v>
      </c>
      <c r="CX26" s="3">
        <f t="shared" si="4"/>
        <v>0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 x14ac:dyDescent="0.25">
      <c r="A27" s="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36"/>
      <c r="CB27" s="27" t="str">
        <f t="shared" si="0"/>
        <v>Riadok bude skrytý.</v>
      </c>
      <c r="CC27" s="31" t="s">
        <v>9</v>
      </c>
      <c r="CW27" s="3">
        <f t="shared" si="3"/>
        <v>0</v>
      </c>
      <c r="CX27" s="3">
        <f t="shared" si="4"/>
        <v>0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 x14ac:dyDescent="0.25">
      <c r="A28" s="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36"/>
      <c r="CB28" s="27" t="str">
        <f t="shared" si="0"/>
        <v>Riadok bude skrytý.</v>
      </c>
      <c r="CC28" s="31" t="s">
        <v>9</v>
      </c>
      <c r="CW28" s="3">
        <f t="shared" si="3"/>
        <v>0</v>
      </c>
      <c r="CX28" s="3">
        <f t="shared" si="4"/>
        <v>0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 x14ac:dyDescent="0.25">
      <c r="A29" s="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36"/>
      <c r="CB29" s="27" t="str">
        <f t="shared" si="0"/>
        <v>Riadok bude skrytý.</v>
      </c>
      <c r="CC29" s="31" t="s">
        <v>9</v>
      </c>
      <c r="CW29" s="3">
        <f t="shared" si="3"/>
        <v>0</v>
      </c>
      <c r="CX29" s="3">
        <f t="shared" si="4"/>
        <v>0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 x14ac:dyDescent="0.25">
      <c r="A30" s="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36"/>
      <c r="CB30" s="27" t="str">
        <f t="shared" si="0"/>
        <v>Riadok bude skrytý.</v>
      </c>
      <c r="CC30" s="31" t="s">
        <v>9</v>
      </c>
      <c r="CW30" s="3">
        <f t="shared" si="3"/>
        <v>0</v>
      </c>
      <c r="CX30" s="3">
        <f t="shared" si="4"/>
        <v>0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 x14ac:dyDescent="0.25">
      <c r="A31" s="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36"/>
      <c r="CB31" s="27" t="str">
        <f t="shared" si="0"/>
        <v>Riadok bude skrytý.</v>
      </c>
      <c r="CC31" s="31" t="s">
        <v>9</v>
      </c>
      <c r="CW31" s="3">
        <f t="shared" si="3"/>
        <v>0</v>
      </c>
      <c r="CX31" s="3">
        <f t="shared" si="4"/>
        <v>0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 x14ac:dyDescent="0.25">
      <c r="A32" s="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36"/>
      <c r="CB32" s="27" t="str">
        <f t="shared" si="0"/>
        <v>Riadok bude skrytý.</v>
      </c>
      <c r="CC32" s="31" t="s">
        <v>9</v>
      </c>
      <c r="CW32" s="3">
        <f t="shared" si="3"/>
        <v>0</v>
      </c>
      <c r="CX32" s="3">
        <f t="shared" si="4"/>
        <v>0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 x14ac:dyDescent="0.25">
      <c r="A33" s="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36"/>
      <c r="CB33" s="27" t="str">
        <f t="shared" si="0"/>
        <v>Riadok bude skrytý.</v>
      </c>
      <c r="CC33" s="31" t="s">
        <v>9</v>
      </c>
      <c r="CW33" s="3">
        <f t="shared" si="3"/>
        <v>0</v>
      </c>
      <c r="CX33" s="3">
        <f t="shared" si="4"/>
        <v>0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 x14ac:dyDescent="0.25">
      <c r="A34" s="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36"/>
      <c r="CB34" s="27" t="str">
        <f t="shared" si="0"/>
        <v>Riadok bude skrytý.</v>
      </c>
      <c r="CC34" s="31" t="s">
        <v>9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6"/>
      <c r="CB35" s="27" t="str">
        <f t="shared" si="0"/>
        <v>Riadok bude skrytý.</v>
      </c>
      <c r="CC35" s="31" t="s">
        <v>9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41" t="s">
        <v>20</v>
      </c>
      <c r="CA36" s="12"/>
      <c r="CB36" s="27" t="str">
        <f t="shared" si="0"/>
        <v>Riadok bude vidieť.</v>
      </c>
      <c r="CC36" s="31" t="s">
        <v>9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41"/>
      <c r="CA37" s="36"/>
      <c r="CB37" s="27" t="str">
        <f t="shared" si="0"/>
        <v>Riadok bude vidieť.</v>
      </c>
      <c r="CC37" s="31" t="s">
        <v>9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78" t="s">
        <v>21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>
        <v>2024</v>
      </c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36"/>
      <c r="CB38" s="27" t="str">
        <f t="shared" si="0"/>
        <v>Riadok bude vidieť.</v>
      </c>
      <c r="CC38" s="31" t="s">
        <v>9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80" t="s">
        <v>22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0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36"/>
      <c r="CB39" s="27" t="str">
        <f t="shared" si="0"/>
        <v>Riadok bude vidieť.</v>
      </c>
      <c r="CC39" s="31" t="s">
        <v>9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6"/>
      <c r="CB40" s="27" t="str">
        <f t="shared" si="0"/>
        <v>Riadok bude vidieť.</v>
      </c>
      <c r="CC40" s="31" t="s">
        <v>9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x14ac:dyDescent="0.25">
      <c r="A41" s="7"/>
      <c r="B41" s="1" t="s">
        <v>23</v>
      </c>
      <c r="CA41" s="36"/>
      <c r="CB41" s="27" t="str">
        <f t="shared" si="0"/>
        <v>Riadok bude vidieť.</v>
      </c>
      <c r="CC41" s="31" t="s">
        <v>9</v>
      </c>
      <c r="CW41" s="3">
        <f>+IF(SUM(CW42:CW61)=0,0,1)</f>
        <v>1</v>
      </c>
      <c r="CZ41" s="3">
        <f t="shared" si="1"/>
        <v>1</v>
      </c>
      <c r="DA41" s="3">
        <f t="shared" si="7"/>
        <v>1</v>
      </c>
      <c r="DZ41" s="10"/>
    </row>
    <row r="42" spans="1:130" x14ac:dyDescent="0.25">
      <c r="A42" s="7"/>
      <c r="B42" s="72" t="s">
        <v>24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36"/>
      <c r="CB42" s="27" t="str">
        <f t="shared" si="0"/>
        <v>Riadok bude vidieť.</v>
      </c>
      <c r="CC42" s="31" t="s">
        <v>9</v>
      </c>
      <c r="CW42" s="3">
        <f t="shared" ref="CW42:CW61" si="8">+IF(B42="",0,1)</f>
        <v>1</v>
      </c>
      <c r="CZ42" s="3">
        <f t="shared" si="1"/>
        <v>1</v>
      </c>
      <c r="DA42" s="3">
        <f t="shared" si="7"/>
        <v>1</v>
      </c>
      <c r="DZ42" s="10"/>
    </row>
    <row r="43" spans="1:130" hidden="1" x14ac:dyDescent="0.25">
      <c r="A43" s="7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36"/>
      <c r="CB43" s="27" t="str">
        <f t="shared" si="0"/>
        <v>Riadok bude skrytý.</v>
      </c>
      <c r="CC43" s="31" t="s">
        <v>9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36"/>
      <c r="CB44" s="27" t="str">
        <f t="shared" si="0"/>
        <v>Riadok bude skrytý.</v>
      </c>
      <c r="CC44" s="31" t="s">
        <v>9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36"/>
      <c r="CB45" s="27" t="str">
        <f t="shared" si="0"/>
        <v>Riadok bude skrytý.</v>
      </c>
      <c r="CC45" s="31" t="s">
        <v>9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36"/>
      <c r="CB46" s="27" t="str">
        <f t="shared" si="0"/>
        <v>Riadok bude skrytý.</v>
      </c>
      <c r="CC46" s="31" t="s">
        <v>9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36"/>
      <c r="CB47" s="27" t="str">
        <f t="shared" si="0"/>
        <v>Riadok bude skrytý.</v>
      </c>
      <c r="CC47" s="31" t="s">
        <v>9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36"/>
      <c r="CB48" s="27" t="str">
        <f t="shared" si="0"/>
        <v>Riadok bude skrytý.</v>
      </c>
      <c r="CC48" s="31" t="s">
        <v>9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36"/>
      <c r="CB49" s="27" t="str">
        <f t="shared" si="0"/>
        <v>Riadok bude skrytý.</v>
      </c>
      <c r="CC49" s="31" t="s">
        <v>9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36"/>
      <c r="CB50" s="27" t="str">
        <f t="shared" si="0"/>
        <v>Riadok bude skrytý.</v>
      </c>
      <c r="CC50" s="31" t="s">
        <v>9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36"/>
      <c r="CB51" s="27" t="str">
        <f t="shared" si="0"/>
        <v>Riadok bude skrytý.</v>
      </c>
      <c r="CC51" s="31" t="s">
        <v>9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36"/>
      <c r="CB52" s="27" t="str">
        <f t="shared" si="0"/>
        <v>Riadok bude skrytý.</v>
      </c>
      <c r="CC52" s="31" t="s">
        <v>9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36"/>
      <c r="CB53" s="27" t="str">
        <f t="shared" si="0"/>
        <v>Riadok bude skrytý.</v>
      </c>
      <c r="CC53" s="31" t="s">
        <v>9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36"/>
      <c r="CB54" s="27" t="str">
        <f t="shared" si="0"/>
        <v>Riadok bude skrytý.</v>
      </c>
      <c r="CC54" s="31" t="s">
        <v>9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36"/>
      <c r="CB55" s="27" t="str">
        <f t="shared" si="0"/>
        <v>Riadok bude skrytý.</v>
      </c>
      <c r="CC55" s="31" t="s">
        <v>9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36"/>
      <c r="CB56" s="27" t="str">
        <f t="shared" si="0"/>
        <v>Riadok bude skrytý.</v>
      </c>
      <c r="CC56" s="31" t="s">
        <v>9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36"/>
      <c r="CB57" s="27" t="str">
        <f t="shared" si="0"/>
        <v>Riadok bude skrytý.</v>
      </c>
      <c r="CC57" s="31" t="s">
        <v>9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36"/>
      <c r="CB58" s="27" t="str">
        <f t="shared" si="0"/>
        <v>Riadok bude skrytý.</v>
      </c>
      <c r="CC58" s="31" t="s">
        <v>9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36"/>
      <c r="CB59" s="27" t="str">
        <f t="shared" si="0"/>
        <v>Riadok bude skrytý.</v>
      </c>
      <c r="CC59" s="31" t="s">
        <v>9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36"/>
      <c r="CB60" s="27" t="str">
        <f t="shared" si="0"/>
        <v>Riadok bude skrytý.</v>
      </c>
      <c r="CC60" s="31" t="s">
        <v>9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36"/>
      <c r="CB61" s="27" t="str">
        <f t="shared" si="0"/>
        <v>Riadok bude skrytý.</v>
      </c>
      <c r="CC61" s="31" t="s">
        <v>9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20" t="s">
        <v>25</v>
      </c>
      <c r="C63" s="21"/>
      <c r="D63" s="21"/>
      <c r="E63" s="22" t="s">
        <v>26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27</v>
      </c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5" t="s">
        <v>28</v>
      </c>
      <c r="C65" s="41" t="s">
        <v>29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41" t="s">
        <v>30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7" t="str">
        <f t="shared" si="0"/>
        <v>Riadok bude vidieť.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46" t="s">
        <v>31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82" t="s">
        <v>32</v>
      </c>
      <c r="P68" s="82"/>
      <c r="Q68" s="82"/>
      <c r="R68" s="82"/>
      <c r="S68" s="82"/>
      <c r="T68" s="82"/>
      <c r="U68" s="46" t="s">
        <v>33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0"/>
        <v>Riadok bude vidieť.</v>
      </c>
      <c r="CC68" s="31" t="s">
        <v>9</v>
      </c>
      <c r="CW68" s="42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36"/>
      <c r="CB69" s="27" t="str">
        <f t="shared" ref="CB69:CB132" si="9">+IF(DA69=0,"Riadok bude skrytý.","Riadok bude vidieť.")</f>
        <v>Riadok bude skrytý.</v>
      </c>
      <c r="CC69" s="31" t="s">
        <v>9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6"/>
      <c r="CB70" s="27" t="str">
        <f t="shared" si="9"/>
        <v>Riadok bude vidieť.</v>
      </c>
      <c r="CC70" s="31" t="s">
        <v>9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37" t="s">
        <v>34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73" t="s">
        <v>35</v>
      </c>
      <c r="AJ71" s="73"/>
      <c r="AK71" s="73"/>
      <c r="AL71" s="73"/>
      <c r="AM71" s="73"/>
      <c r="AN71" s="73"/>
      <c r="AP71" s="37" t="s">
        <v>36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27</v>
      </c>
      <c r="CB71" s="27" t="str">
        <f t="shared" si="9"/>
        <v>Riadok bude vidieť.</v>
      </c>
      <c r="CC71" s="31" t="s">
        <v>9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9"/>
        <v>Riadok bude vidieť.</v>
      </c>
      <c r="CC72" s="31" t="s">
        <v>9</v>
      </c>
      <c r="CW72" s="42">
        <v>1</v>
      </c>
      <c r="CZ72" s="3">
        <f t="shared" si="10"/>
        <v>1</v>
      </c>
      <c r="DA72" s="3">
        <f t="shared" si="7"/>
        <v>1</v>
      </c>
      <c r="DZ72" s="10"/>
    </row>
    <row r="73" spans="1:130" hidden="1" x14ac:dyDescent="0.25">
      <c r="A73" s="7"/>
      <c r="CA73" s="36"/>
      <c r="CB73" s="27" t="str">
        <f t="shared" si="9"/>
        <v>Riadok bude skrytý.</v>
      </c>
      <c r="CC73" s="31" t="s">
        <v>9</v>
      </c>
      <c r="CW73" s="3">
        <f>+IF(AI71="boli",0,1)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t="21.75" hidden="1" customHeight="1" x14ac:dyDescent="0.25">
      <c r="A74" s="7"/>
      <c r="B74" s="84" t="s">
        <v>37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 t="s">
        <v>38</v>
      </c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5" t="s">
        <v>39</v>
      </c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49"/>
      <c r="CB74" s="27" t="str">
        <f t="shared" si="9"/>
        <v>Riadok bude skrytý.</v>
      </c>
      <c r="CC74" s="31" t="s">
        <v>9</v>
      </c>
      <c r="CW74" s="50">
        <f t="shared" ref="CW74:CW84" si="11">+IF($AI$71="boli",0,1)</f>
        <v>0</v>
      </c>
      <c r="CZ74" s="3">
        <f t="shared" si="10"/>
        <v>1</v>
      </c>
      <c r="DA74" s="3">
        <f t="shared" si="7"/>
        <v>0</v>
      </c>
      <c r="DZ74" s="10"/>
    </row>
    <row r="75" spans="1:130" hidden="1" x14ac:dyDescent="0.25">
      <c r="A75" s="7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49"/>
      <c r="CB75" s="27" t="str">
        <f t="shared" si="9"/>
        <v>Riadok bude skrytý.</v>
      </c>
      <c r="CC75" s="31" t="s">
        <v>9</v>
      </c>
      <c r="CW75" s="50">
        <f t="shared" si="11"/>
        <v>0</v>
      </c>
      <c r="CZ75" s="3">
        <f t="shared" si="10"/>
        <v>1</v>
      </c>
      <c r="DA75" s="3">
        <f t="shared" si="7"/>
        <v>0</v>
      </c>
      <c r="DZ75" s="10"/>
    </row>
    <row r="76" spans="1:130" hidden="1" x14ac:dyDescent="0.25">
      <c r="A76" s="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49"/>
      <c r="CB76" s="27" t="str">
        <f t="shared" si="9"/>
        <v>Riadok bude skrytý.</v>
      </c>
      <c r="CC76" s="31" t="s">
        <v>9</v>
      </c>
      <c r="CW76" s="50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9">
        <f t="shared" ref="DA76:DA84" si="13">+IF(CW76*CX76=0,0,IF(CZ76=0,0,1))</f>
        <v>0</v>
      </c>
      <c r="DZ76" s="10"/>
    </row>
    <row r="77" spans="1:130" hidden="1" x14ac:dyDescent="0.25">
      <c r="A77" s="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49"/>
      <c r="CB77" s="27" t="str">
        <f t="shared" si="9"/>
        <v>Riadok bude skrytý.</v>
      </c>
      <c r="CC77" s="31" t="s">
        <v>9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 x14ac:dyDescent="0.25">
      <c r="A78" s="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49"/>
      <c r="CB78" s="27" t="str">
        <f t="shared" si="9"/>
        <v>Riadok bude skrytý.</v>
      </c>
      <c r="CC78" s="31" t="s">
        <v>9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 x14ac:dyDescent="0.25">
      <c r="A79" s="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49"/>
      <c r="CB79" s="27" t="str">
        <f t="shared" si="9"/>
        <v>Riadok bude skrytý.</v>
      </c>
      <c r="CC79" s="31" t="s">
        <v>9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 x14ac:dyDescent="0.25">
      <c r="A80" s="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49"/>
      <c r="CB80" s="27" t="str">
        <f t="shared" si="9"/>
        <v>Riadok bude skrytý.</v>
      </c>
      <c r="CC80" s="31" t="s">
        <v>9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 x14ac:dyDescent="0.25">
      <c r="A81" s="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49"/>
      <c r="CB81" s="27" t="str">
        <f t="shared" si="9"/>
        <v>Riadok bude skrytý.</v>
      </c>
      <c r="CC81" s="31" t="s">
        <v>9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 x14ac:dyDescent="0.25">
      <c r="A82" s="7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49"/>
      <c r="CB82" s="27" t="str">
        <f t="shared" si="9"/>
        <v>Riadok bude skrytý.</v>
      </c>
      <c r="CC82" s="31" t="s">
        <v>9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 x14ac:dyDescent="0.25">
      <c r="A83" s="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49"/>
      <c r="CB83" s="27" t="str">
        <f t="shared" si="9"/>
        <v>Riadok bude skrytý.</v>
      </c>
      <c r="CC83" s="31" t="s">
        <v>9</v>
      </c>
      <c r="CW83" s="50">
        <f t="shared" si="11"/>
        <v>0</v>
      </c>
      <c r="CX83" s="3">
        <f t="shared" si="12"/>
        <v>0</v>
      </c>
      <c r="CZ83" s="3">
        <f t="shared" si="10"/>
        <v>1</v>
      </c>
      <c r="DA83" s="39">
        <f t="shared" si="13"/>
        <v>0</v>
      </c>
      <c r="DZ83" s="10"/>
    </row>
    <row r="84" spans="1:130" hidden="1" x14ac:dyDescent="0.25">
      <c r="A84" s="7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49"/>
      <c r="CB84" s="27" t="str">
        <f t="shared" si="9"/>
        <v>Riadok bude skrytý.</v>
      </c>
      <c r="CC84" s="31" t="s">
        <v>9</v>
      </c>
      <c r="CW84" s="50">
        <f t="shared" si="11"/>
        <v>0</v>
      </c>
      <c r="CX84" s="3">
        <f>+IF(B84="",1,1)</f>
        <v>1</v>
      </c>
      <c r="CZ84" s="3">
        <f t="shared" si="10"/>
        <v>1</v>
      </c>
      <c r="DA84" s="39">
        <f t="shared" si="13"/>
        <v>0</v>
      </c>
      <c r="DZ84" s="10"/>
    </row>
    <row r="85" spans="1:130" hidden="1" x14ac:dyDescent="0.25">
      <c r="A85" s="7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49"/>
      <c r="CB85" s="27" t="str">
        <f t="shared" si="9"/>
        <v>Riadok bude skrytý.</v>
      </c>
      <c r="CC85" s="31" t="s">
        <v>9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x14ac:dyDescent="0.25">
      <c r="A86" s="7"/>
      <c r="B86" s="45" t="s">
        <v>28</v>
      </c>
      <c r="C86" s="92" t="s">
        <v>40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12" t="s">
        <v>27</v>
      </c>
      <c r="CB86" s="27" t="str">
        <f t="shared" si="9"/>
        <v>Riadok bude vidieť.</v>
      </c>
      <c r="CC86" s="31" t="s">
        <v>9</v>
      </c>
      <c r="CW86" s="3">
        <f>+IF(SUM(CW87:CW106)=0,0,1)</f>
        <v>1</v>
      </c>
      <c r="CZ86" s="3">
        <f t="shared" si="10"/>
        <v>1</v>
      </c>
      <c r="DA86" s="3">
        <f t="shared" si="14"/>
        <v>1</v>
      </c>
      <c r="DZ86" s="10"/>
    </row>
    <row r="87" spans="1:130" x14ac:dyDescent="0.25">
      <c r="A87" s="7"/>
      <c r="B87" s="72" t="s">
        <v>41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49"/>
      <c r="CB87" s="27" t="str">
        <f t="shared" si="9"/>
        <v>Riadok bude vidieť.</v>
      </c>
      <c r="CC87" s="31" t="s">
        <v>9</v>
      </c>
      <c r="CW87" s="3">
        <f t="shared" ref="CW87:CW106" si="15">+IF(B87="",0,1)</f>
        <v>1</v>
      </c>
      <c r="CZ87" s="3">
        <f t="shared" si="10"/>
        <v>1</v>
      </c>
      <c r="DA87" s="3">
        <f t="shared" si="14"/>
        <v>1</v>
      </c>
      <c r="DZ87" s="10"/>
    </row>
    <row r="88" spans="1:130" x14ac:dyDescent="0.25">
      <c r="A88" s="7"/>
      <c r="B88" s="72" t="s">
        <v>42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49"/>
      <c r="CB88" s="27" t="str">
        <f t="shared" si="9"/>
        <v>Riadok bude vidieť.</v>
      </c>
      <c r="CC88" s="31" t="s">
        <v>9</v>
      </c>
      <c r="CW88" s="3">
        <f t="shared" si="15"/>
        <v>1</v>
      </c>
      <c r="CZ88" s="3">
        <f t="shared" si="10"/>
        <v>1</v>
      </c>
      <c r="DA88" s="3">
        <f t="shared" si="14"/>
        <v>1</v>
      </c>
      <c r="DZ88" s="10"/>
    </row>
    <row r="89" spans="1:130" x14ac:dyDescent="0.25">
      <c r="A89" s="7"/>
      <c r="B89" s="72" t="s">
        <v>43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49"/>
      <c r="CB89" s="27" t="str">
        <f t="shared" si="9"/>
        <v>Riadok bude vidieť.</v>
      </c>
      <c r="CC89" s="31" t="s">
        <v>9</v>
      </c>
      <c r="CW89" s="3">
        <f t="shared" si="15"/>
        <v>1</v>
      </c>
      <c r="CZ89" s="3">
        <f t="shared" si="10"/>
        <v>1</v>
      </c>
      <c r="DA89" s="3">
        <f t="shared" si="14"/>
        <v>1</v>
      </c>
      <c r="DZ89" s="10"/>
    </row>
    <row r="90" spans="1:130" x14ac:dyDescent="0.25">
      <c r="A90" s="7"/>
      <c r="B90" s="72" t="s">
        <v>44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49"/>
      <c r="CB90" s="27" t="str">
        <f t="shared" si="9"/>
        <v>Riadok bude vidieť.</v>
      </c>
      <c r="CC90" s="31" t="s">
        <v>9</v>
      </c>
      <c r="CW90" s="3">
        <f t="shared" si="15"/>
        <v>1</v>
      </c>
      <c r="CZ90" s="3">
        <f t="shared" si="10"/>
        <v>1</v>
      </c>
      <c r="DA90" s="3">
        <f t="shared" si="14"/>
        <v>1</v>
      </c>
      <c r="DZ90" s="10"/>
    </row>
    <row r="91" spans="1:130" x14ac:dyDescent="0.25">
      <c r="A91" s="7"/>
      <c r="B91" s="72" t="s">
        <v>45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49"/>
      <c r="CB91" s="27" t="str">
        <f t="shared" si="9"/>
        <v>Riadok bude vidieť.</v>
      </c>
      <c r="CC91" s="31" t="s">
        <v>9</v>
      </c>
      <c r="CW91" s="3">
        <f t="shared" si="15"/>
        <v>1</v>
      </c>
      <c r="CZ91" s="3">
        <f t="shared" si="10"/>
        <v>1</v>
      </c>
      <c r="DA91" s="3">
        <f t="shared" si="14"/>
        <v>1</v>
      </c>
      <c r="DZ91" s="10"/>
    </row>
    <row r="92" spans="1:130" x14ac:dyDescent="0.25">
      <c r="A92" s="7"/>
      <c r="B92" s="72" t="s">
        <v>46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49"/>
      <c r="CB92" s="27" t="str">
        <f t="shared" si="9"/>
        <v>Riadok bude vidieť.</v>
      </c>
      <c r="CC92" s="31" t="s">
        <v>9</v>
      </c>
      <c r="CW92" s="3">
        <f t="shared" si="15"/>
        <v>1</v>
      </c>
      <c r="CZ92" s="3">
        <f t="shared" si="10"/>
        <v>1</v>
      </c>
      <c r="DA92" s="3">
        <f t="shared" si="14"/>
        <v>1</v>
      </c>
      <c r="DZ92" s="10"/>
    </row>
    <row r="93" spans="1:130" x14ac:dyDescent="0.25">
      <c r="A93" s="7"/>
      <c r="B93" s="72" t="s">
        <v>47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49"/>
      <c r="CB93" s="27" t="str">
        <f t="shared" si="9"/>
        <v>Riadok bude vidieť.</v>
      </c>
      <c r="CC93" s="31" t="s">
        <v>9</v>
      </c>
      <c r="CW93" s="3">
        <f t="shared" si="15"/>
        <v>1</v>
      </c>
      <c r="CZ93" s="3">
        <f t="shared" si="10"/>
        <v>1</v>
      </c>
      <c r="DA93" s="3">
        <f t="shared" si="14"/>
        <v>1</v>
      </c>
      <c r="DZ93" s="10"/>
    </row>
    <row r="94" spans="1:130" x14ac:dyDescent="0.25">
      <c r="A94" s="7"/>
      <c r="B94" s="93" t="s">
        <v>48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49"/>
      <c r="CB94" s="27" t="str">
        <f t="shared" si="9"/>
        <v>Riadok bude vidieť.</v>
      </c>
      <c r="CC94" s="31" t="s">
        <v>9</v>
      </c>
      <c r="CW94" s="3">
        <f t="shared" si="15"/>
        <v>1</v>
      </c>
      <c r="CZ94" s="3">
        <f t="shared" si="10"/>
        <v>1</v>
      </c>
      <c r="DA94" s="3">
        <f t="shared" si="14"/>
        <v>1</v>
      </c>
      <c r="DZ94" s="10"/>
    </row>
    <row r="95" spans="1:130" x14ac:dyDescent="0.25">
      <c r="A95" s="7"/>
      <c r="B95" s="94" t="s">
        <v>49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49"/>
      <c r="CB95" s="27" t="str">
        <f t="shared" si="9"/>
        <v>Riadok bude vidieť.</v>
      </c>
      <c r="CC95" s="31" t="s">
        <v>9</v>
      </c>
      <c r="CW95" s="3">
        <f t="shared" si="15"/>
        <v>1</v>
      </c>
      <c r="CZ95" s="3">
        <f t="shared" si="10"/>
        <v>1</v>
      </c>
      <c r="DA95" s="3">
        <f t="shared" si="14"/>
        <v>1</v>
      </c>
      <c r="DZ95" s="10"/>
    </row>
    <row r="96" spans="1:130" hidden="1" x14ac:dyDescent="0.25">
      <c r="A96" s="7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49"/>
      <c r="CB96" s="27" t="str">
        <f t="shared" si="9"/>
        <v>Riadok bude skrytý.</v>
      </c>
      <c r="CC96" s="31" t="s">
        <v>9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49"/>
      <c r="CB97" s="27" t="str">
        <f t="shared" si="9"/>
        <v>Riadok bude skrytý.</v>
      </c>
      <c r="CC97" s="31" t="s">
        <v>9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49"/>
      <c r="CB98" s="27" t="str">
        <f t="shared" si="9"/>
        <v>Riadok bude skrytý.</v>
      </c>
      <c r="CC98" s="31" t="s">
        <v>9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49"/>
      <c r="CB99" s="27" t="str">
        <f t="shared" si="9"/>
        <v>Riadok bude skrytý.</v>
      </c>
      <c r="CC99" s="31" t="s">
        <v>9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49"/>
      <c r="CB100" s="27" t="str">
        <f t="shared" si="9"/>
        <v>Riadok bude skrytý.</v>
      </c>
      <c r="CC100" s="31" t="s">
        <v>9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49"/>
      <c r="CB101" s="27" t="str">
        <f t="shared" si="9"/>
        <v>Riadok bude skrytý.</v>
      </c>
      <c r="CC101" s="31" t="s">
        <v>9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49"/>
      <c r="CB102" s="27" t="str">
        <f t="shared" si="9"/>
        <v>Riadok bude skrytý.</v>
      </c>
      <c r="CC102" s="31" t="s">
        <v>9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49"/>
      <c r="CB103" s="27" t="str">
        <f t="shared" si="9"/>
        <v>Riadok bude skrytý.</v>
      </c>
      <c r="CC103" s="31" t="s">
        <v>9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49"/>
      <c r="CB104" s="27" t="str">
        <f t="shared" si="9"/>
        <v>Riadok bude skrytý.</v>
      </c>
      <c r="CC104" s="31" t="s">
        <v>9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49"/>
      <c r="CB105" s="27" t="str">
        <f t="shared" si="9"/>
        <v>Riadok bude skrytý.</v>
      </c>
      <c r="CC105" s="31" t="s">
        <v>9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49"/>
      <c r="CB106" s="27" t="str">
        <f t="shared" si="9"/>
        <v>Riadok bude skrytý.</v>
      </c>
      <c r="CC106" s="31" t="s">
        <v>9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x14ac:dyDescent="0.25">
      <c r="A107" s="7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52"/>
      <c r="CB107" s="27" t="str">
        <f t="shared" si="9"/>
        <v>Riadok bude skrytý.</v>
      </c>
      <c r="CC107" s="31" t="s">
        <v>9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x14ac:dyDescent="0.25">
      <c r="A108" s="7"/>
      <c r="B108" s="1" t="s">
        <v>50</v>
      </c>
      <c r="CA108" s="12" t="s">
        <v>27</v>
      </c>
      <c r="CB108" s="27" t="str">
        <f t="shared" si="9"/>
        <v>Riadok bude skrytý.</v>
      </c>
      <c r="CC108" s="31" t="s">
        <v>9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x14ac:dyDescent="0.25">
      <c r="A109" s="7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52"/>
      <c r="CB109" s="27" t="str">
        <f t="shared" si="9"/>
        <v>Riadok bude skrytý.</v>
      </c>
      <c r="CC109" s="31" t="s">
        <v>9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customHeight="1" x14ac:dyDescent="0.25">
      <c r="A110" s="7"/>
      <c r="B110" s="84" t="s">
        <v>51</v>
      </c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5" t="s">
        <v>52</v>
      </c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 t="s">
        <v>53</v>
      </c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 t="s">
        <v>54</v>
      </c>
      <c r="BR110" s="85"/>
      <c r="BS110" s="85"/>
      <c r="BT110" s="85"/>
      <c r="BU110" s="85"/>
      <c r="BV110" s="85"/>
      <c r="BW110" s="85"/>
      <c r="BX110" s="85"/>
      <c r="BY110" s="85"/>
      <c r="BZ110" s="85"/>
      <c r="CA110" s="12" t="s">
        <v>27</v>
      </c>
      <c r="CB110" s="27" t="str">
        <f t="shared" si="9"/>
        <v>Riadok bude skrytý.</v>
      </c>
      <c r="CC110" s="31" t="s">
        <v>9</v>
      </c>
      <c r="CW110" s="50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customHeight="1" x14ac:dyDescent="0.25">
      <c r="A111" s="7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36"/>
      <c r="CB111" s="27" t="str">
        <f t="shared" si="9"/>
        <v>Riadok bude skrytý.</v>
      </c>
      <c r="CC111" s="31" t="s">
        <v>9</v>
      </c>
      <c r="CW111" s="50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x14ac:dyDescent="0.25">
      <c r="A112" s="7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6" t="s">
        <v>55</v>
      </c>
      <c r="BR112" s="96"/>
      <c r="BS112" s="96"/>
      <c r="BT112" s="96"/>
      <c r="BU112" s="96"/>
      <c r="BV112" s="96"/>
      <c r="BW112" s="96"/>
      <c r="BX112" s="96"/>
      <c r="BY112" s="96"/>
      <c r="BZ112" s="96"/>
      <c r="CA112" s="36"/>
      <c r="CB112" s="27" t="str">
        <f t="shared" si="9"/>
        <v>Riadok bude skrytý.</v>
      </c>
      <c r="CC112" s="31" t="s">
        <v>9</v>
      </c>
      <c r="CW112" s="50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36"/>
      <c r="CB113" s="27" t="str">
        <f t="shared" si="9"/>
        <v>Riadok bude skrytý.</v>
      </c>
      <c r="CC113" s="31" t="s">
        <v>9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36"/>
      <c r="CB114" s="27" t="str">
        <f t="shared" si="9"/>
        <v>Riadok bude skrytý.</v>
      </c>
      <c r="CC114" s="31" t="s">
        <v>9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36"/>
      <c r="CB115" s="27" t="str">
        <f t="shared" si="9"/>
        <v>Riadok bude skrytý.</v>
      </c>
      <c r="CC115" s="31" t="s">
        <v>9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36"/>
      <c r="CB116" s="27" t="str">
        <f t="shared" si="9"/>
        <v>Riadok bude skrytý.</v>
      </c>
      <c r="CC116" s="31" t="s">
        <v>9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36"/>
      <c r="CB117" s="27" t="str">
        <f t="shared" si="9"/>
        <v>Riadok bude skrytý.</v>
      </c>
      <c r="CC117" s="31" t="s">
        <v>9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36"/>
      <c r="CB118" s="27" t="str">
        <f t="shared" si="9"/>
        <v>Riadok bude skrytý.</v>
      </c>
      <c r="CC118" s="31" t="s">
        <v>9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36"/>
      <c r="CB119" s="27" t="str">
        <f t="shared" si="9"/>
        <v>Riadok bude skrytý.</v>
      </c>
      <c r="CC119" s="31" t="s">
        <v>9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36"/>
      <c r="CB120" s="27" t="str">
        <f t="shared" si="9"/>
        <v>Riadok bude skrytý.</v>
      </c>
      <c r="CC120" s="31" t="s">
        <v>9</v>
      </c>
      <c r="CW120" s="50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x14ac:dyDescent="0.25">
      <c r="A121" s="7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1"/>
      <c r="BG121" s="101"/>
      <c r="BH121" s="101"/>
      <c r="BI121" s="101"/>
      <c r="BJ121" s="101"/>
      <c r="BK121" s="101"/>
      <c r="BL121" s="101"/>
      <c r="BM121" s="101"/>
      <c r="BN121" s="101"/>
      <c r="BO121" s="101"/>
      <c r="BP121" s="101"/>
      <c r="BQ121" s="102"/>
      <c r="BR121" s="102"/>
      <c r="BS121" s="102"/>
      <c r="BT121" s="102"/>
      <c r="BU121" s="102"/>
      <c r="BV121" s="102"/>
      <c r="BW121" s="102"/>
      <c r="BX121" s="102"/>
      <c r="BY121" s="102"/>
      <c r="BZ121" s="102"/>
      <c r="CA121" s="36"/>
      <c r="CB121" s="27" t="str">
        <f t="shared" si="9"/>
        <v>Riadok bude skrytý.</v>
      </c>
      <c r="CC121" s="31" t="s">
        <v>9</v>
      </c>
      <c r="CW121" s="50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x14ac:dyDescent="0.25">
      <c r="A122" s="7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49"/>
      <c r="CB122" s="27" t="str">
        <f t="shared" si="9"/>
        <v>Riadok bude skrytý.</v>
      </c>
      <c r="CC122" s="31" t="s">
        <v>9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72" t="s">
        <v>56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12" t="s">
        <v>27</v>
      </c>
      <c r="CB123" s="27" t="str">
        <f t="shared" si="9"/>
        <v>Riadok bude vidieť.</v>
      </c>
      <c r="CC123" s="31" t="s">
        <v>9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72" t="s">
        <v>47</v>
      </c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49"/>
      <c r="CB124" s="27" t="str">
        <f t="shared" si="9"/>
        <v>Riadok bude vidieť.</v>
      </c>
      <c r="CC124" s="31" t="s">
        <v>9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72" t="s">
        <v>57</v>
      </c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49"/>
      <c r="CB125" s="27" t="str">
        <f t="shared" si="9"/>
        <v>Riadok bude vidieť.</v>
      </c>
      <c r="CC125" s="31" t="s">
        <v>9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94" t="s">
        <v>58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49"/>
      <c r="CB126" s="27" t="str">
        <f t="shared" si="9"/>
        <v>Riadok bude vidieť.</v>
      </c>
      <c r="CC126" s="31" t="s">
        <v>9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49"/>
      <c r="CB127" s="27" t="str">
        <f t="shared" si="9"/>
        <v>Riadok bude skrytý.</v>
      </c>
      <c r="CC127" s="31" t="s">
        <v>9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49"/>
      <c r="CB128" s="27" t="str">
        <f t="shared" si="9"/>
        <v>Riadok bude skrytý.</v>
      </c>
      <c r="CC128" s="31" t="s">
        <v>9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49"/>
      <c r="CB129" s="27" t="str">
        <f t="shared" si="9"/>
        <v>Riadok bude skrytý.</v>
      </c>
      <c r="CC129" s="31" t="s">
        <v>9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49"/>
      <c r="CB130" s="27" t="str">
        <f t="shared" si="9"/>
        <v>Riadok bude skrytý.</v>
      </c>
      <c r="CC130" s="31" t="s">
        <v>9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49"/>
      <c r="CB131" s="27" t="str">
        <f t="shared" si="9"/>
        <v>Riadok bude skrytý.</v>
      </c>
      <c r="CC131" s="31" t="s">
        <v>9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49"/>
      <c r="CB132" s="27" t="str">
        <f t="shared" si="9"/>
        <v>Riadok bude skrytý.</v>
      </c>
      <c r="CC132" s="31" t="s">
        <v>9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49"/>
      <c r="CB133" s="27" t="str">
        <f t="shared" ref="CB133:CB196" si="18">+IF(DA133=0,"Riadok bude skrytý.","Riadok bude vidieť.")</f>
        <v>Riadok bude skrytý.</v>
      </c>
      <c r="CC133" s="31" t="s">
        <v>9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49"/>
      <c r="CB134" s="27" t="str">
        <f t="shared" si="18"/>
        <v>Riadok bude skrytý.</v>
      </c>
      <c r="CC134" s="31" t="s">
        <v>9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49"/>
      <c r="CB135" s="27" t="str">
        <f t="shared" si="18"/>
        <v>Riadok bude skrytý.</v>
      </c>
      <c r="CC135" s="31" t="s">
        <v>9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49"/>
      <c r="CB136" s="27" t="str">
        <f t="shared" si="18"/>
        <v>Riadok bude skrytý.</v>
      </c>
      <c r="CC136" s="31" t="s">
        <v>9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49"/>
      <c r="CB137" s="27" t="str">
        <f t="shared" si="18"/>
        <v>Riadok bude skrytý.</v>
      </c>
      <c r="CC137" s="31" t="s">
        <v>9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49"/>
      <c r="CB138" s="27" t="str">
        <f t="shared" si="18"/>
        <v>Riadok bude skrytý.</v>
      </c>
      <c r="CC138" s="31" t="s">
        <v>9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49"/>
      <c r="CB139" s="27" t="str">
        <f t="shared" si="18"/>
        <v>Riadok bude skrytý.</v>
      </c>
      <c r="CC139" s="31" t="s">
        <v>9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49"/>
      <c r="CB140" s="27" t="str">
        <f t="shared" si="18"/>
        <v>Riadok bude skrytý.</v>
      </c>
      <c r="CC140" s="31" t="s">
        <v>9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49"/>
      <c r="CB141" s="27" t="str">
        <f t="shared" si="18"/>
        <v>Riadok bude skrytý.</v>
      </c>
      <c r="CC141" s="31" t="s">
        <v>9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49"/>
      <c r="CB142" s="27" t="str">
        <f t="shared" si="18"/>
        <v>Riadok bude skrytý.</v>
      </c>
      <c r="CC142" s="31" t="s">
        <v>9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hidden="1" x14ac:dyDescent="0.25">
      <c r="A143" s="7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52"/>
      <c r="CB143" s="27" t="str">
        <f t="shared" si="18"/>
        <v>Riadok bude skrytý.</v>
      </c>
      <c r="CC143" s="31" t="s">
        <v>9</v>
      </c>
      <c r="CW143" s="3">
        <f>+IF(SUM(CW144:CW157)=0,0,1)</f>
        <v>0</v>
      </c>
      <c r="CZ143" s="3">
        <f t="shared" si="19"/>
        <v>1</v>
      </c>
      <c r="DA143" s="3">
        <f t="shared" si="14"/>
        <v>0</v>
      </c>
      <c r="DZ143" s="10"/>
    </row>
    <row r="144" spans="1:130" hidden="1" x14ac:dyDescent="0.25">
      <c r="A144" s="7"/>
      <c r="B144" s="1" t="s">
        <v>50</v>
      </c>
      <c r="CA144" s="12" t="s">
        <v>27</v>
      </c>
      <c r="CB144" s="27" t="str">
        <f t="shared" si="18"/>
        <v>Riadok bude skrytý.</v>
      </c>
      <c r="CC144" s="31" t="s">
        <v>9</v>
      </c>
      <c r="CW144" s="3">
        <f>+IF(SUM(CW148:CW157)=0,0,1)</f>
        <v>0</v>
      </c>
      <c r="CZ144" s="3">
        <f t="shared" si="19"/>
        <v>1</v>
      </c>
      <c r="DA144" s="3">
        <f t="shared" si="14"/>
        <v>0</v>
      </c>
      <c r="DZ144" s="10"/>
    </row>
    <row r="145" spans="1:130" hidden="1" x14ac:dyDescent="0.25">
      <c r="A145" s="7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52"/>
      <c r="CB145" s="27" t="str">
        <f t="shared" si="18"/>
        <v>Riadok bude skrytý.</v>
      </c>
      <c r="CC145" s="31" t="s">
        <v>9</v>
      </c>
      <c r="CW145" s="3">
        <f>+IF(SUM(CW148:CW157)=0,0,1)</f>
        <v>0</v>
      </c>
      <c r="CZ145" s="3">
        <f t="shared" si="19"/>
        <v>1</v>
      </c>
      <c r="DA145" s="3">
        <f t="shared" si="14"/>
        <v>0</v>
      </c>
      <c r="DZ145" s="10"/>
    </row>
    <row r="146" spans="1:130" ht="18" hidden="1" customHeight="1" x14ac:dyDescent="0.25">
      <c r="A146" s="7"/>
      <c r="B146" s="84" t="s">
        <v>51</v>
      </c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5" t="s">
        <v>52</v>
      </c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 t="s">
        <v>53</v>
      </c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 t="s">
        <v>54</v>
      </c>
      <c r="BR146" s="85"/>
      <c r="BS146" s="85"/>
      <c r="BT146" s="85"/>
      <c r="BU146" s="85"/>
      <c r="BV146" s="85"/>
      <c r="BW146" s="85"/>
      <c r="BX146" s="85"/>
      <c r="BY146" s="85"/>
      <c r="BZ146" s="85"/>
      <c r="CA146" s="12" t="s">
        <v>27</v>
      </c>
      <c r="CB146" s="27" t="str">
        <f t="shared" si="18"/>
        <v>Riadok bude skrytý.</v>
      </c>
      <c r="CC146" s="31" t="s">
        <v>9</v>
      </c>
      <c r="CW146" s="50">
        <f>+IF(SUM(CW148:CW157)=0,0,1)</f>
        <v>0</v>
      </c>
      <c r="CZ146" s="3">
        <f t="shared" si="19"/>
        <v>1</v>
      </c>
      <c r="DA146" s="3">
        <f t="shared" si="14"/>
        <v>0</v>
      </c>
      <c r="DZ146" s="10"/>
    </row>
    <row r="147" spans="1:130" ht="18" hidden="1" customHeight="1" x14ac:dyDescent="0.25">
      <c r="A147" s="7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36"/>
      <c r="CB147" s="27" t="str">
        <f t="shared" si="18"/>
        <v>Riadok bude skrytý.</v>
      </c>
      <c r="CC147" s="31" t="s">
        <v>9</v>
      </c>
      <c r="CW147" s="50">
        <f>+IF(SUM(CW148:CW157)=0,0,1)</f>
        <v>0</v>
      </c>
      <c r="CZ147" s="3">
        <f t="shared" si="19"/>
        <v>1</v>
      </c>
      <c r="DA147" s="3">
        <f t="shared" si="14"/>
        <v>0</v>
      </c>
      <c r="DZ147" s="10"/>
    </row>
    <row r="148" spans="1:130" hidden="1" x14ac:dyDescent="0.25">
      <c r="A148" s="7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36"/>
      <c r="CB148" s="27" t="str">
        <f t="shared" si="18"/>
        <v>Riadok bude skrytý.</v>
      </c>
      <c r="CC148" s="31" t="s">
        <v>9</v>
      </c>
      <c r="CW148" s="50">
        <f t="shared" ref="CW148:CW156" si="20">+IF(B148="",0,1)</f>
        <v>0</v>
      </c>
      <c r="CZ148" s="3">
        <f t="shared" si="19"/>
        <v>1</v>
      </c>
      <c r="DA148" s="3">
        <f t="shared" si="14"/>
        <v>0</v>
      </c>
      <c r="DZ148" s="10"/>
    </row>
    <row r="149" spans="1:130" hidden="1" x14ac:dyDescent="0.25">
      <c r="A149" s="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36"/>
      <c r="CB149" s="27" t="str">
        <f t="shared" si="18"/>
        <v>Riadok bude skrytý.</v>
      </c>
      <c r="CC149" s="31" t="s">
        <v>9</v>
      </c>
      <c r="CW149" s="50">
        <f t="shared" si="20"/>
        <v>0</v>
      </c>
      <c r="CZ149" s="3">
        <f t="shared" si="19"/>
        <v>1</v>
      </c>
      <c r="DA149" s="3">
        <f t="shared" ref="DA149:DA212" si="21">+IF(CW149+CX149+CY149=0,0,IF(CZ149=0,0,1))</f>
        <v>0</v>
      </c>
      <c r="DZ149" s="10"/>
    </row>
    <row r="150" spans="1:130" hidden="1" x14ac:dyDescent="0.25">
      <c r="A150" s="7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36"/>
      <c r="CB150" s="27" t="str">
        <f t="shared" si="18"/>
        <v>Riadok bude skrytý.</v>
      </c>
      <c r="CC150" s="31" t="s">
        <v>9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 x14ac:dyDescent="0.25">
      <c r="A151" s="7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36"/>
      <c r="CB151" s="27" t="str">
        <f t="shared" si="18"/>
        <v>Riadok bude skrytý.</v>
      </c>
      <c r="CC151" s="31" t="s">
        <v>9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36"/>
      <c r="CB152" s="27" t="str">
        <f t="shared" si="18"/>
        <v>Riadok bude skrytý.</v>
      </c>
      <c r="CC152" s="31" t="s">
        <v>9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36"/>
      <c r="CB153" s="27" t="str">
        <f t="shared" si="18"/>
        <v>Riadok bude skrytý.</v>
      </c>
      <c r="CC153" s="31" t="s">
        <v>9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36"/>
      <c r="CB154" s="27" t="str">
        <f t="shared" si="18"/>
        <v>Riadok bude skrytý.</v>
      </c>
      <c r="CC154" s="31" t="s">
        <v>9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36"/>
      <c r="CB155" s="27" t="str">
        <f t="shared" si="18"/>
        <v>Riadok bude skrytý.</v>
      </c>
      <c r="CC155" s="31" t="s">
        <v>9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36"/>
      <c r="CB156" s="27" t="str">
        <f t="shared" si="18"/>
        <v>Riadok bude skrytý.</v>
      </c>
      <c r="CC156" s="31" t="s">
        <v>9</v>
      </c>
      <c r="CW156" s="50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hidden="1" x14ac:dyDescent="0.25">
      <c r="A157" s="7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1"/>
      <c r="BG157" s="101"/>
      <c r="BH157" s="101"/>
      <c r="BI157" s="101"/>
      <c r="BJ157" s="101"/>
      <c r="BK157" s="101"/>
      <c r="BL157" s="101"/>
      <c r="BM157" s="101"/>
      <c r="BN157" s="101"/>
      <c r="BO157" s="101"/>
      <c r="BP157" s="101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36"/>
      <c r="CB157" s="27" t="str">
        <f t="shared" si="18"/>
        <v>Riadok bude skrytý.</v>
      </c>
      <c r="CC157" s="31" t="s">
        <v>9</v>
      </c>
      <c r="CW157" s="50">
        <f>+IF(B148&amp;B149&amp;B150&amp;B151&amp;B152&amp;B153&amp;B154&amp;B155&amp;B156&amp;B157="",0,1)</f>
        <v>0</v>
      </c>
      <c r="CZ157" s="3">
        <f t="shared" si="19"/>
        <v>1</v>
      </c>
      <c r="DA157" s="3">
        <f t="shared" si="21"/>
        <v>0</v>
      </c>
      <c r="DZ157" s="10"/>
    </row>
    <row r="158" spans="1:130" x14ac:dyDescent="0.25">
      <c r="A158" s="7"/>
      <c r="CA158" s="36"/>
      <c r="CB158" s="27" t="str">
        <f t="shared" si="18"/>
        <v>Riadok bude vidieť.</v>
      </c>
      <c r="CC158" s="31" t="s">
        <v>9</v>
      </c>
      <c r="CW158" s="50">
        <f>+IF(SUM(CW160:CW179)=0,0,1)</f>
        <v>1</v>
      </c>
      <c r="CZ158" s="3">
        <f t="shared" si="19"/>
        <v>1</v>
      </c>
      <c r="DA158" s="3">
        <f t="shared" si="21"/>
        <v>1</v>
      </c>
      <c r="DZ158" s="10"/>
    </row>
    <row r="159" spans="1:130" x14ac:dyDescent="0.25">
      <c r="A159" s="7"/>
      <c r="B159" s="45" t="s">
        <v>28</v>
      </c>
      <c r="C159" s="41" t="s">
        <v>59</v>
      </c>
      <c r="D159" s="41"/>
      <c r="E159" s="41"/>
      <c r="F159" s="41"/>
      <c r="CA159" s="12" t="s">
        <v>27</v>
      </c>
      <c r="CB159" s="27" t="str">
        <f t="shared" si="18"/>
        <v>Riadok bude vidieť.</v>
      </c>
      <c r="CC159" s="31" t="s">
        <v>9</v>
      </c>
      <c r="CW159" s="3">
        <f>+IF(SUM(CW160:CW179)=0,0,1)</f>
        <v>1</v>
      </c>
      <c r="CZ159" s="3">
        <f t="shared" si="19"/>
        <v>1</v>
      </c>
      <c r="DA159" s="3">
        <f t="shared" si="21"/>
        <v>1</v>
      </c>
      <c r="DZ159" s="10"/>
    </row>
    <row r="160" spans="1:130" x14ac:dyDescent="0.25">
      <c r="A160" s="7"/>
      <c r="B160" s="72" t="s">
        <v>60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49"/>
      <c r="CB160" s="27" t="str">
        <f t="shared" si="18"/>
        <v>Riadok bude vidieť.</v>
      </c>
      <c r="CC160" s="31" t="s">
        <v>9</v>
      </c>
      <c r="CW160" s="3">
        <f t="shared" ref="CW160:CW179" si="22">+IF(B160="",0,1)</f>
        <v>1</v>
      </c>
      <c r="CZ160" s="3">
        <f t="shared" si="19"/>
        <v>1</v>
      </c>
      <c r="DA160" s="3">
        <f t="shared" si="21"/>
        <v>1</v>
      </c>
      <c r="DZ160" s="10"/>
    </row>
    <row r="161" spans="1:130" hidden="1" x14ac:dyDescent="0.25">
      <c r="A161" s="7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49"/>
      <c r="CB161" s="27" t="str">
        <f t="shared" si="18"/>
        <v>Riadok bude skrytý.</v>
      </c>
      <c r="CC161" s="31" t="s">
        <v>9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49"/>
      <c r="CB162" s="27" t="str">
        <f t="shared" si="18"/>
        <v>Riadok bude skrytý.</v>
      </c>
      <c r="CC162" s="31" t="s">
        <v>9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49"/>
      <c r="CB163" s="27" t="str">
        <f t="shared" si="18"/>
        <v>Riadok bude skrytý.</v>
      </c>
      <c r="CC163" s="31" t="s">
        <v>9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49"/>
      <c r="CB164" s="27" t="str">
        <f t="shared" si="18"/>
        <v>Riadok bude skrytý.</v>
      </c>
      <c r="CC164" s="31" t="s">
        <v>9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49"/>
      <c r="CB165" s="27" t="str">
        <f t="shared" si="18"/>
        <v>Riadok bude skrytý.</v>
      </c>
      <c r="CC165" s="31" t="s">
        <v>9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49"/>
      <c r="CB166" s="27" t="str">
        <f t="shared" si="18"/>
        <v>Riadok bude skrytý.</v>
      </c>
      <c r="CC166" s="31" t="s">
        <v>9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49"/>
      <c r="CB167" s="27" t="str">
        <f t="shared" si="18"/>
        <v>Riadok bude skrytý.</v>
      </c>
      <c r="CC167" s="31" t="s">
        <v>9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49"/>
      <c r="CB168" s="27" t="str">
        <f t="shared" si="18"/>
        <v>Riadok bude skrytý.</v>
      </c>
      <c r="CC168" s="31" t="s">
        <v>9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49"/>
      <c r="CB169" s="27" t="str">
        <f t="shared" si="18"/>
        <v>Riadok bude skrytý.</v>
      </c>
      <c r="CC169" s="31" t="s">
        <v>9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49"/>
      <c r="CB170" s="27" t="str">
        <f t="shared" si="18"/>
        <v>Riadok bude skrytý.</v>
      </c>
      <c r="CC170" s="31" t="s">
        <v>9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49"/>
      <c r="CB171" s="27" t="str">
        <f t="shared" si="18"/>
        <v>Riadok bude skrytý.</v>
      </c>
      <c r="CC171" s="31" t="s">
        <v>9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49"/>
      <c r="CB172" s="27" t="str">
        <f t="shared" si="18"/>
        <v>Riadok bude skrytý.</v>
      </c>
      <c r="CC172" s="31" t="s">
        <v>9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49"/>
      <c r="CB173" s="27" t="str">
        <f t="shared" si="18"/>
        <v>Riadok bude skrytý.</v>
      </c>
      <c r="CC173" s="31" t="s">
        <v>9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49"/>
      <c r="CB174" s="27" t="str">
        <f t="shared" si="18"/>
        <v>Riadok bude skrytý.</v>
      </c>
      <c r="CC174" s="31" t="s">
        <v>9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49"/>
      <c r="CB175" s="27" t="str">
        <f t="shared" si="18"/>
        <v>Riadok bude skrytý.</v>
      </c>
      <c r="CC175" s="31" t="s">
        <v>9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49"/>
      <c r="CB176" s="27" t="str">
        <f t="shared" si="18"/>
        <v>Riadok bude skrytý.</v>
      </c>
      <c r="CC176" s="31" t="s">
        <v>9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49"/>
      <c r="CB177" s="27" t="str">
        <f t="shared" si="18"/>
        <v>Riadok bude skrytý.</v>
      </c>
      <c r="CC177" s="31" t="s">
        <v>9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49"/>
      <c r="CB178" s="27" t="str">
        <f t="shared" si="18"/>
        <v>Riadok bude skrytý.</v>
      </c>
      <c r="CC178" s="31" t="s">
        <v>9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49"/>
      <c r="CB179" s="27" t="str">
        <f t="shared" si="18"/>
        <v>Riadok bude skrytý.</v>
      </c>
      <c r="CC179" s="31" t="s">
        <v>9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x14ac:dyDescent="0.25">
      <c r="A180" s="7"/>
      <c r="CA180" s="49"/>
      <c r="CB180" s="27" t="str">
        <f t="shared" si="18"/>
        <v>Riadok bude vidieť.</v>
      </c>
      <c r="CC180" s="31" t="s">
        <v>9</v>
      </c>
      <c r="CW180" s="50">
        <f>+IF(SUM(CW182:CW201)=0,0,1)</f>
        <v>1</v>
      </c>
      <c r="CZ180" s="3">
        <f t="shared" si="19"/>
        <v>1</v>
      </c>
      <c r="DA180" s="3">
        <f t="shared" si="21"/>
        <v>1</v>
      </c>
      <c r="DZ180" s="10"/>
    </row>
    <row r="181" spans="1:130" x14ac:dyDescent="0.25">
      <c r="A181" s="7"/>
      <c r="B181" s="45" t="s">
        <v>28</v>
      </c>
      <c r="C181" s="41" t="s">
        <v>61</v>
      </c>
      <c r="D181" s="41"/>
      <c r="E181" s="41"/>
      <c r="F181" s="41"/>
      <c r="CA181" s="12" t="s">
        <v>27</v>
      </c>
      <c r="CB181" s="27" t="str">
        <f t="shared" si="18"/>
        <v>Riadok bude vidieť.</v>
      </c>
      <c r="CC181" s="31" t="s">
        <v>9</v>
      </c>
      <c r="CW181" s="3">
        <f>+IF(SUM(CW182:CW201)=0,0,1)</f>
        <v>1</v>
      </c>
      <c r="CZ181" s="3">
        <f t="shared" si="19"/>
        <v>1</v>
      </c>
      <c r="DA181" s="3">
        <f t="shared" si="21"/>
        <v>1</v>
      </c>
      <c r="DZ181" s="10"/>
    </row>
    <row r="182" spans="1:130" x14ac:dyDescent="0.25">
      <c r="A182" s="7"/>
      <c r="B182" s="72" t="s">
        <v>62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49"/>
      <c r="CB182" s="27" t="str">
        <f t="shared" si="18"/>
        <v>Riadok bude vidieť.</v>
      </c>
      <c r="CC182" s="31" t="s">
        <v>9</v>
      </c>
      <c r="CW182" s="3">
        <f t="shared" ref="CW182:CW201" si="23">+IF(B182="",0,1)</f>
        <v>1</v>
      </c>
      <c r="CZ182" s="3">
        <f t="shared" si="19"/>
        <v>1</v>
      </c>
      <c r="DA182" s="3">
        <f t="shared" si="21"/>
        <v>1</v>
      </c>
      <c r="DZ182" s="10"/>
    </row>
    <row r="183" spans="1:130" x14ac:dyDescent="0.25">
      <c r="A183" s="7"/>
      <c r="B183" s="72" t="s">
        <v>63</v>
      </c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49"/>
      <c r="CB183" s="27" t="str">
        <f t="shared" si="18"/>
        <v>Riadok bude vidieť.</v>
      </c>
      <c r="CC183" s="31" t="s">
        <v>9</v>
      </c>
      <c r="CW183" s="3">
        <f t="shared" si="23"/>
        <v>1</v>
      </c>
      <c r="CZ183" s="3">
        <f t="shared" si="19"/>
        <v>1</v>
      </c>
      <c r="DA183" s="3">
        <f t="shared" si="21"/>
        <v>1</v>
      </c>
      <c r="DZ183" s="10"/>
    </row>
    <row r="184" spans="1:130" x14ac:dyDescent="0.25">
      <c r="A184" s="7"/>
      <c r="B184" s="72" t="s">
        <v>207</v>
      </c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49"/>
      <c r="CB184" s="27" t="str">
        <f t="shared" si="18"/>
        <v>Riadok bude vidieť.</v>
      </c>
      <c r="CC184" s="31" t="s">
        <v>9</v>
      </c>
      <c r="CW184" s="3">
        <f t="shared" si="23"/>
        <v>1</v>
      </c>
      <c r="CZ184" s="3">
        <f t="shared" si="19"/>
        <v>1</v>
      </c>
      <c r="DA184" s="3">
        <f t="shared" si="21"/>
        <v>1</v>
      </c>
      <c r="DZ184" s="10"/>
    </row>
    <row r="185" spans="1:130" hidden="1" x14ac:dyDescent="0.25">
      <c r="A185" s="7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49"/>
      <c r="CB185" s="27" t="str">
        <f t="shared" si="18"/>
        <v>Riadok bude skrytý.</v>
      </c>
      <c r="CC185" s="31" t="s">
        <v>9</v>
      </c>
      <c r="CW185" s="3">
        <f t="shared" si="23"/>
        <v>0</v>
      </c>
      <c r="CZ185" s="3">
        <f t="shared" si="19"/>
        <v>1</v>
      </c>
      <c r="DA185" s="3">
        <f t="shared" si="21"/>
        <v>0</v>
      </c>
      <c r="DZ185" s="10"/>
    </row>
    <row r="186" spans="1:130" hidden="1" x14ac:dyDescent="0.25">
      <c r="A186" s="7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49"/>
      <c r="CB186" s="27" t="str">
        <f t="shared" si="18"/>
        <v>Riadok bude skrytý.</v>
      </c>
      <c r="CC186" s="31" t="s">
        <v>9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49"/>
      <c r="CB187" s="27" t="str">
        <f t="shared" si="18"/>
        <v>Riadok bude skrytý.</v>
      </c>
      <c r="CC187" s="31" t="s">
        <v>9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49"/>
      <c r="CB188" s="27" t="str">
        <f t="shared" si="18"/>
        <v>Riadok bude skrytý.</v>
      </c>
      <c r="CC188" s="31" t="s">
        <v>9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49"/>
      <c r="CB189" s="27" t="str">
        <f t="shared" si="18"/>
        <v>Riadok bude skrytý.</v>
      </c>
      <c r="CC189" s="31" t="s">
        <v>9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49"/>
      <c r="CB190" s="27" t="str">
        <f t="shared" si="18"/>
        <v>Riadok bude skrytý.</v>
      </c>
      <c r="CC190" s="31" t="s">
        <v>9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49"/>
      <c r="CB191" s="27" t="str">
        <f t="shared" si="18"/>
        <v>Riadok bude skrytý.</v>
      </c>
      <c r="CC191" s="31" t="s">
        <v>9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49"/>
      <c r="CB192" s="27" t="str">
        <f t="shared" si="18"/>
        <v>Riadok bude skrytý.</v>
      </c>
      <c r="CC192" s="31" t="s">
        <v>9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49"/>
      <c r="CB193" s="27" t="str">
        <f t="shared" si="18"/>
        <v>Riadok bude skrytý.</v>
      </c>
      <c r="CC193" s="31" t="s">
        <v>9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49"/>
      <c r="CB194" s="27" t="str">
        <f t="shared" si="18"/>
        <v>Riadok bude skrytý.</v>
      </c>
      <c r="CC194" s="31" t="s">
        <v>9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49"/>
      <c r="CB195" s="27" t="str">
        <f t="shared" si="18"/>
        <v>Riadok bude skrytý.</v>
      </c>
      <c r="CC195" s="31" t="s">
        <v>9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49"/>
      <c r="CB196" s="27" t="str">
        <f t="shared" si="18"/>
        <v>Riadok bude skrytý.</v>
      </c>
      <c r="CC196" s="31" t="s">
        <v>9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49"/>
      <c r="CB197" s="27" t="str">
        <f t="shared" ref="CB197:CB260" si="24">+IF(DA197=0,"Riadok bude skrytý.","Riadok bude vidieť.")</f>
        <v>Riadok bude skrytý.</v>
      </c>
      <c r="CC197" s="31" t="s">
        <v>9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49"/>
      <c r="CB198" s="27" t="str">
        <f t="shared" si="24"/>
        <v>Riadok bude skrytý.</v>
      </c>
      <c r="CC198" s="31" t="s">
        <v>9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49"/>
      <c r="CB199" s="27" t="str">
        <f t="shared" si="24"/>
        <v>Riadok bude skrytý.</v>
      </c>
      <c r="CC199" s="31" t="s">
        <v>9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49"/>
      <c r="CB200" s="27" t="str">
        <f t="shared" si="24"/>
        <v>Riadok bude skrytý.</v>
      </c>
      <c r="CC200" s="31" t="s">
        <v>9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49"/>
      <c r="CB201" s="27" t="str">
        <f t="shared" si="24"/>
        <v>Riadok bude skrytý.</v>
      </c>
      <c r="CC201" s="31" t="s">
        <v>9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6"/>
      <c r="CB202" s="27" t="str">
        <f t="shared" si="24"/>
        <v>Riadok bude vidieť.</v>
      </c>
      <c r="CC202" s="31" t="s">
        <v>9</v>
      </c>
      <c r="CW202" s="50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5" t="s">
        <v>28</v>
      </c>
      <c r="C203" s="41" t="s">
        <v>64</v>
      </c>
      <c r="D203" s="41"/>
      <c r="E203" s="41"/>
      <c r="F203" s="41"/>
      <c r="CA203" s="12" t="s">
        <v>27</v>
      </c>
      <c r="CB203" s="27" t="str">
        <f t="shared" si="24"/>
        <v>Riadok bude vidieť.</v>
      </c>
      <c r="CC203" s="31" t="s">
        <v>9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94" t="s">
        <v>65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49"/>
      <c r="CB204" s="27" t="str">
        <f t="shared" si="24"/>
        <v>Riadok bude vidieť.</v>
      </c>
      <c r="CC204" s="31" t="s">
        <v>9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94" t="s">
        <v>66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49"/>
      <c r="CB205" s="27" t="str">
        <f t="shared" si="24"/>
        <v>Riadok bude vidieť.</v>
      </c>
      <c r="CC205" s="31" t="s">
        <v>9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94" t="s">
        <v>67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49"/>
      <c r="CB206" s="27" t="str">
        <f t="shared" si="24"/>
        <v>Riadok bude vidieť.</v>
      </c>
      <c r="CC206" s="31" t="s">
        <v>9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x14ac:dyDescent="0.25">
      <c r="A207" s="7"/>
      <c r="B207" s="94" t="s">
        <v>208</v>
      </c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49"/>
      <c r="CB207" s="27" t="str">
        <f t="shared" si="24"/>
        <v>Riadok bude vidieť.</v>
      </c>
      <c r="CC207" s="31" t="s">
        <v>9</v>
      </c>
      <c r="CW207" s="3">
        <f t="shared" si="26"/>
        <v>1</v>
      </c>
      <c r="CZ207" s="3">
        <f t="shared" si="25"/>
        <v>1</v>
      </c>
      <c r="DA207" s="3">
        <f t="shared" si="21"/>
        <v>1</v>
      </c>
      <c r="DZ207" s="10"/>
    </row>
    <row r="208" spans="1:130" hidden="1" x14ac:dyDescent="0.25">
      <c r="A208" s="7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49"/>
      <c r="CB208" s="27" t="str">
        <f t="shared" si="24"/>
        <v>Riadok bude skrytý.</v>
      </c>
      <c r="CC208" s="31" t="s">
        <v>9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49"/>
      <c r="CB209" s="27" t="str">
        <f t="shared" si="24"/>
        <v>Riadok bude skrytý.</v>
      </c>
      <c r="CC209" s="31" t="s">
        <v>9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49"/>
      <c r="CB210" s="27" t="str">
        <f t="shared" si="24"/>
        <v>Riadok bude skrytý.</v>
      </c>
      <c r="CC210" s="31" t="s">
        <v>9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49"/>
      <c r="CB211" s="27" t="str">
        <f t="shared" si="24"/>
        <v>Riadok bude skrytý.</v>
      </c>
      <c r="CC211" s="31" t="s">
        <v>9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49"/>
      <c r="CB212" s="27" t="str">
        <f t="shared" si="24"/>
        <v>Riadok bude skrytý.</v>
      </c>
      <c r="CC212" s="31" t="s">
        <v>9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49"/>
      <c r="CB213" s="27" t="str">
        <f t="shared" si="24"/>
        <v>Riadok bude skrytý.</v>
      </c>
      <c r="CC213" s="31" t="s">
        <v>9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49"/>
      <c r="CB214" s="27" t="str">
        <f t="shared" si="24"/>
        <v>Riadok bude skrytý.</v>
      </c>
      <c r="CC214" s="31" t="s">
        <v>9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49"/>
      <c r="CB215" s="27" t="str">
        <f t="shared" si="24"/>
        <v>Riadok bude skrytý.</v>
      </c>
      <c r="CC215" s="31" t="s">
        <v>9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49"/>
      <c r="CB216" s="27" t="str">
        <f t="shared" si="24"/>
        <v>Riadok bude skrytý.</v>
      </c>
      <c r="CC216" s="31" t="s">
        <v>9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49"/>
      <c r="CB217" s="27" t="str">
        <f t="shared" si="24"/>
        <v>Riadok bude skrytý.</v>
      </c>
      <c r="CC217" s="31" t="s">
        <v>9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49"/>
      <c r="CB218" s="27" t="str">
        <f t="shared" si="24"/>
        <v>Riadok bude skrytý.</v>
      </c>
      <c r="CC218" s="31" t="s">
        <v>9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49"/>
      <c r="CB219" s="27" t="str">
        <f t="shared" si="24"/>
        <v>Riadok bude skrytý.</v>
      </c>
      <c r="CC219" s="31" t="s">
        <v>9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49"/>
      <c r="CB220" s="27" t="str">
        <f t="shared" si="24"/>
        <v>Riadok bude skrytý.</v>
      </c>
      <c r="CC220" s="31" t="s">
        <v>9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49"/>
      <c r="CB221" s="27" t="str">
        <f t="shared" si="24"/>
        <v>Riadok bude skrytý.</v>
      </c>
      <c r="CC221" s="31" t="s">
        <v>9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49"/>
      <c r="CB222" s="27" t="str">
        <f t="shared" si="24"/>
        <v>Riadok bude skrytý.</v>
      </c>
      <c r="CC222" s="31" t="s">
        <v>9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49"/>
      <c r="CB223" s="27" t="str">
        <f t="shared" si="24"/>
        <v>Riadok bude skrytý.</v>
      </c>
      <c r="CC223" s="31" t="s">
        <v>9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6"/>
      <c r="CB224" s="27" t="str">
        <f t="shared" si="24"/>
        <v>Riadok bude vidieť.</v>
      </c>
      <c r="CC224" s="31" t="s">
        <v>9</v>
      </c>
      <c r="CW224" s="50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5" t="s">
        <v>28</v>
      </c>
      <c r="C225" s="92" t="s">
        <v>68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12" t="s">
        <v>27</v>
      </c>
      <c r="CB225" s="27" t="str">
        <f t="shared" si="24"/>
        <v>Riadok bude vidieť.</v>
      </c>
      <c r="CC225" s="31" t="s">
        <v>9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94" t="s">
        <v>69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49"/>
      <c r="CB226" s="27" t="str">
        <f t="shared" si="24"/>
        <v>Riadok bude vidieť.</v>
      </c>
      <c r="CC226" s="31" t="s">
        <v>9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94" t="s">
        <v>70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49"/>
      <c r="CB227" s="27" t="str">
        <f t="shared" si="24"/>
        <v>Riadok bude vidieť.</v>
      </c>
      <c r="CC227" s="31" t="s">
        <v>9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x14ac:dyDescent="0.25">
      <c r="A228" s="7"/>
      <c r="B228" s="94" t="s">
        <v>71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49"/>
      <c r="CB228" s="27" t="str">
        <f t="shared" si="24"/>
        <v>Riadok bude vidieť.</v>
      </c>
      <c r="CC228" s="31" t="s">
        <v>9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x14ac:dyDescent="0.25">
      <c r="A229" s="7"/>
      <c r="B229" s="94" t="s">
        <v>72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49"/>
      <c r="CB229" s="27" t="str">
        <f t="shared" si="24"/>
        <v>Riadok bude vidieť.</v>
      </c>
      <c r="CC229" s="31" t="s">
        <v>9</v>
      </c>
      <c r="CW229" s="3">
        <f t="shared" si="28"/>
        <v>1</v>
      </c>
      <c r="CZ229" s="3">
        <f t="shared" si="25"/>
        <v>1</v>
      </c>
      <c r="DA229" s="3">
        <f t="shared" si="27"/>
        <v>1</v>
      </c>
      <c r="DZ229" s="10"/>
    </row>
    <row r="230" spans="1:130" x14ac:dyDescent="0.25">
      <c r="A230" s="7"/>
      <c r="B230" s="94" t="s">
        <v>209</v>
      </c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49"/>
      <c r="CB230" s="27" t="str">
        <f t="shared" si="24"/>
        <v>Riadok bude vidieť.</v>
      </c>
      <c r="CC230" s="31" t="s">
        <v>9</v>
      </c>
      <c r="CW230" s="3">
        <f t="shared" si="28"/>
        <v>1</v>
      </c>
      <c r="CZ230" s="3">
        <f t="shared" si="25"/>
        <v>1</v>
      </c>
      <c r="DA230" s="3">
        <f t="shared" si="27"/>
        <v>1</v>
      </c>
      <c r="DZ230" s="10"/>
    </row>
    <row r="231" spans="1:130" hidden="1" x14ac:dyDescent="0.25">
      <c r="A231" s="7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49"/>
      <c r="CB231" s="27" t="str">
        <f t="shared" si="24"/>
        <v>Riadok bude skrytý.</v>
      </c>
      <c r="CC231" s="31" t="s">
        <v>9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49"/>
      <c r="CB232" s="27" t="str">
        <f t="shared" si="24"/>
        <v>Riadok bude skrytý.</v>
      </c>
      <c r="CC232" s="31" t="s">
        <v>9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49"/>
      <c r="CB233" s="27" t="str">
        <f t="shared" si="24"/>
        <v>Riadok bude skrytý.</v>
      </c>
      <c r="CC233" s="31" t="s">
        <v>9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49"/>
      <c r="CB234" s="27" t="str">
        <f t="shared" si="24"/>
        <v>Riadok bude skrytý.</v>
      </c>
      <c r="CC234" s="31" t="s">
        <v>9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49"/>
      <c r="CB235" s="27" t="str">
        <f t="shared" si="24"/>
        <v>Riadok bude skrytý.</v>
      </c>
      <c r="CC235" s="31" t="s">
        <v>9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49"/>
      <c r="CB236" s="27" t="str">
        <f t="shared" si="24"/>
        <v>Riadok bude skrytý.</v>
      </c>
      <c r="CC236" s="31" t="s">
        <v>9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49"/>
      <c r="CB237" s="27" t="str">
        <f t="shared" si="24"/>
        <v>Riadok bude skrytý.</v>
      </c>
      <c r="CC237" s="31" t="s">
        <v>9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49"/>
      <c r="CB238" s="27" t="str">
        <f t="shared" si="24"/>
        <v>Riadok bude skrytý.</v>
      </c>
      <c r="CC238" s="31" t="s">
        <v>9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49"/>
      <c r="CB239" s="27" t="str">
        <f t="shared" si="24"/>
        <v>Riadok bude skrytý.</v>
      </c>
      <c r="CC239" s="31" t="s">
        <v>9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49"/>
      <c r="CB240" s="27" t="str">
        <f t="shared" si="24"/>
        <v>Riadok bude skrytý.</v>
      </c>
      <c r="CC240" s="31" t="s">
        <v>9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49"/>
      <c r="CB241" s="27" t="str">
        <f t="shared" si="24"/>
        <v>Riadok bude skrytý.</v>
      </c>
      <c r="CC241" s="31" t="s">
        <v>9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49"/>
      <c r="CB242" s="27" t="str">
        <f t="shared" si="24"/>
        <v>Riadok bude skrytý.</v>
      </c>
      <c r="CC242" s="31" t="s">
        <v>9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49"/>
      <c r="CB243" s="27" t="str">
        <f t="shared" si="24"/>
        <v>Riadok bude skrytý.</v>
      </c>
      <c r="CC243" s="31" t="s">
        <v>9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49"/>
      <c r="CB244" s="27" t="str">
        <f t="shared" si="24"/>
        <v>Riadok bude skrytý.</v>
      </c>
      <c r="CC244" s="31" t="s">
        <v>9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49"/>
      <c r="CB245" s="27" t="str">
        <f t="shared" si="24"/>
        <v>Riadok bude skrytý.</v>
      </c>
      <c r="CC245" s="31" t="s">
        <v>9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6"/>
      <c r="CB246" s="27" t="str">
        <f t="shared" si="24"/>
        <v>Riadok bude vidieť.</v>
      </c>
      <c r="CC246" s="31" t="s">
        <v>9</v>
      </c>
      <c r="CW246" s="50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5" t="s">
        <v>28</v>
      </c>
      <c r="C247" s="41" t="s">
        <v>73</v>
      </c>
      <c r="D247" s="41"/>
      <c r="E247" s="41"/>
      <c r="F247" s="41"/>
      <c r="CA247" s="12" t="s">
        <v>27</v>
      </c>
      <c r="CB247" s="27" t="str">
        <f t="shared" si="24"/>
        <v>Riadok bude vidieť.</v>
      </c>
      <c r="CC247" s="31" t="s">
        <v>9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72" t="s">
        <v>74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49"/>
      <c r="CB248" s="27" t="str">
        <f t="shared" si="24"/>
        <v>Riadok bude vidieť.</v>
      </c>
      <c r="CC248" s="31" t="s">
        <v>9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72" t="s">
        <v>75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49"/>
      <c r="CB249" s="27" t="str">
        <f t="shared" si="24"/>
        <v>Riadok bude vidieť.</v>
      </c>
      <c r="CC249" s="31" t="s">
        <v>9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72" t="s">
        <v>76</v>
      </c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49"/>
      <c r="CB250" s="27" t="str">
        <f t="shared" si="24"/>
        <v>Riadok bude vidieť.</v>
      </c>
      <c r="CC250" s="31" t="s">
        <v>9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72" t="s">
        <v>77</v>
      </c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49"/>
      <c r="CB251" s="27" t="str">
        <f t="shared" si="24"/>
        <v>Riadok bude vidieť.</v>
      </c>
      <c r="CC251" s="31" t="s">
        <v>9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72" t="s">
        <v>78</v>
      </c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49"/>
      <c r="CB252" s="27" t="str">
        <f t="shared" si="24"/>
        <v>Riadok bude vidieť.</v>
      </c>
      <c r="CC252" s="31" t="s">
        <v>9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49"/>
      <c r="CB253" s="27" t="str">
        <f t="shared" si="24"/>
        <v>Riadok bude skrytý.</v>
      </c>
      <c r="CC253" s="31" t="s">
        <v>9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49"/>
      <c r="CB254" s="27" t="str">
        <f t="shared" si="24"/>
        <v>Riadok bude skrytý.</v>
      </c>
      <c r="CC254" s="31" t="s">
        <v>9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49"/>
      <c r="CB255" s="27" t="str">
        <f t="shared" si="24"/>
        <v>Riadok bude skrytý.</v>
      </c>
      <c r="CC255" s="31" t="s">
        <v>9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49"/>
      <c r="CB256" s="27" t="str">
        <f t="shared" si="24"/>
        <v>Riadok bude skrytý.</v>
      </c>
      <c r="CC256" s="31" t="s">
        <v>9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49"/>
      <c r="CB257" s="27" t="str">
        <f t="shared" si="24"/>
        <v>Riadok bude skrytý.</v>
      </c>
      <c r="CC257" s="31" t="s">
        <v>9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49"/>
      <c r="CB258" s="27" t="str">
        <f t="shared" si="24"/>
        <v>Riadok bude skrytý.</v>
      </c>
      <c r="CC258" s="31" t="s">
        <v>9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49"/>
      <c r="CB259" s="27" t="str">
        <f t="shared" si="24"/>
        <v>Riadok bude skrytý.</v>
      </c>
      <c r="CC259" s="31" t="s">
        <v>9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49"/>
      <c r="CB260" s="27" t="str">
        <f t="shared" si="24"/>
        <v>Riadok bude skrytý.</v>
      </c>
      <c r="CC260" s="31" t="s">
        <v>9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49"/>
      <c r="CB261" s="27" t="str">
        <f t="shared" ref="CB261:CB324" si="30">+IF(DA261=0,"Riadok bude skrytý.","Riadok bude vidieť.")</f>
        <v>Riadok bude skrytý.</v>
      </c>
      <c r="CC261" s="31" t="s">
        <v>9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49"/>
      <c r="CB262" s="27" t="str">
        <f t="shared" si="30"/>
        <v>Riadok bude skrytý.</v>
      </c>
      <c r="CC262" s="31" t="s">
        <v>9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49"/>
      <c r="CB263" s="27" t="str">
        <f t="shared" si="30"/>
        <v>Riadok bude skrytý.</v>
      </c>
      <c r="CC263" s="31" t="s">
        <v>9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49"/>
      <c r="CB264" s="27" t="str">
        <f t="shared" si="30"/>
        <v>Riadok bude skrytý.</v>
      </c>
      <c r="CC264" s="31" t="s">
        <v>9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49"/>
      <c r="CB265" s="27" t="str">
        <f t="shared" si="30"/>
        <v>Riadok bude skrytý.</v>
      </c>
      <c r="CC265" s="31" t="s">
        <v>9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49"/>
      <c r="CB266" s="27" t="str">
        <f t="shared" si="30"/>
        <v>Riadok bude skrytý.</v>
      </c>
      <c r="CC266" s="31" t="s">
        <v>9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49"/>
      <c r="CB267" s="27" t="str">
        <f t="shared" si="30"/>
        <v>Riadok bude skrytý.</v>
      </c>
      <c r="CC267" s="31" t="s">
        <v>9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x14ac:dyDescent="0.25">
      <c r="A268" s="7"/>
      <c r="CA268" s="36"/>
      <c r="CB268" s="27" t="str">
        <f t="shared" si="30"/>
        <v>Riadok bude vidieť.</v>
      </c>
      <c r="CC268" s="31" t="s">
        <v>9</v>
      </c>
      <c r="CW268" s="50">
        <f>+IF(SUM(CW270:CW289)=0,0,1)</f>
        <v>1</v>
      </c>
      <c r="CZ268" s="3">
        <f t="shared" si="31"/>
        <v>1</v>
      </c>
      <c r="DA268" s="3">
        <f t="shared" si="27"/>
        <v>1</v>
      </c>
      <c r="DZ268" s="10"/>
    </row>
    <row r="269" spans="1:130" x14ac:dyDescent="0.25">
      <c r="A269" s="7"/>
      <c r="B269" s="45" t="s">
        <v>28</v>
      </c>
      <c r="C269" s="41" t="s">
        <v>79</v>
      </c>
      <c r="D269" s="41"/>
      <c r="E269" s="41"/>
      <c r="F269" s="41"/>
      <c r="CA269" s="12" t="s">
        <v>27</v>
      </c>
      <c r="CB269" s="27" t="str">
        <f t="shared" si="30"/>
        <v>Riadok bude vidieť.</v>
      </c>
      <c r="CC269" s="31" t="s">
        <v>9</v>
      </c>
      <c r="CW269" s="3">
        <f>+IF(SUM(CW270:CW289)=0,0,1)</f>
        <v>1</v>
      </c>
      <c r="CZ269" s="3">
        <f t="shared" si="31"/>
        <v>1</v>
      </c>
      <c r="DA269" s="3">
        <f t="shared" si="27"/>
        <v>1</v>
      </c>
      <c r="DZ269" s="10"/>
    </row>
    <row r="270" spans="1:130" x14ac:dyDescent="0.25">
      <c r="A270" s="7"/>
      <c r="B270" s="72" t="s">
        <v>80</v>
      </c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49"/>
      <c r="CB270" s="27" t="str">
        <f t="shared" si="30"/>
        <v>Riadok bude vidieť.</v>
      </c>
      <c r="CC270" s="31" t="s">
        <v>9</v>
      </c>
      <c r="CW270" s="3">
        <f t="shared" ref="CW270:CW289" si="32">+IF(B270="",0,1)</f>
        <v>1</v>
      </c>
      <c r="CZ270" s="3">
        <f t="shared" si="31"/>
        <v>1</v>
      </c>
      <c r="DA270" s="3">
        <f t="shared" si="27"/>
        <v>1</v>
      </c>
      <c r="DZ270" s="10"/>
    </row>
    <row r="271" spans="1:130" x14ac:dyDescent="0.25">
      <c r="A271" s="7"/>
      <c r="B271" s="72" t="s">
        <v>81</v>
      </c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49"/>
      <c r="CB271" s="27" t="str">
        <f t="shared" si="30"/>
        <v>Riadok bude vidieť.</v>
      </c>
      <c r="CC271" s="31" t="s">
        <v>9</v>
      </c>
      <c r="CW271" s="3">
        <f t="shared" si="32"/>
        <v>1</v>
      </c>
      <c r="CZ271" s="3">
        <f t="shared" si="31"/>
        <v>1</v>
      </c>
      <c r="DA271" s="3">
        <f t="shared" si="27"/>
        <v>1</v>
      </c>
      <c r="DZ271" s="10"/>
    </row>
    <row r="272" spans="1:130" x14ac:dyDescent="0.25">
      <c r="A272" s="7"/>
      <c r="B272" s="72" t="s">
        <v>82</v>
      </c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49"/>
      <c r="CB272" s="27" t="str">
        <f t="shared" si="30"/>
        <v>Riadok bude vidieť.</v>
      </c>
      <c r="CC272" s="31" t="s">
        <v>9</v>
      </c>
      <c r="CW272" s="3">
        <f t="shared" si="32"/>
        <v>1</v>
      </c>
      <c r="CZ272" s="3">
        <f t="shared" si="31"/>
        <v>1</v>
      </c>
      <c r="DA272" s="3">
        <f t="shared" si="27"/>
        <v>1</v>
      </c>
      <c r="DZ272" s="10"/>
    </row>
    <row r="273" spans="1:130" x14ac:dyDescent="0.25">
      <c r="A273" s="7"/>
      <c r="B273" s="72" t="s">
        <v>83</v>
      </c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49"/>
      <c r="CB273" s="27" t="str">
        <f t="shared" si="30"/>
        <v>Riadok bude vidieť.</v>
      </c>
      <c r="CC273" s="31" t="s">
        <v>9</v>
      </c>
      <c r="CW273" s="3">
        <f t="shared" si="32"/>
        <v>1</v>
      </c>
      <c r="CZ273" s="3">
        <f t="shared" si="31"/>
        <v>1</v>
      </c>
      <c r="DA273" s="3">
        <f t="shared" si="27"/>
        <v>1</v>
      </c>
      <c r="DZ273" s="10"/>
    </row>
    <row r="274" spans="1:130" x14ac:dyDescent="0.25">
      <c r="A274" s="7"/>
      <c r="B274" s="72" t="s">
        <v>84</v>
      </c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49"/>
      <c r="CB274" s="27" t="str">
        <f t="shared" si="30"/>
        <v>Riadok bude vidieť.</v>
      </c>
      <c r="CC274" s="31" t="s">
        <v>9</v>
      </c>
      <c r="CW274" s="3">
        <f t="shared" si="32"/>
        <v>1</v>
      </c>
      <c r="CZ274" s="3">
        <f t="shared" si="31"/>
        <v>1</v>
      </c>
      <c r="DA274" s="3">
        <f t="shared" si="27"/>
        <v>1</v>
      </c>
      <c r="DZ274" s="10"/>
    </row>
    <row r="275" spans="1:130" hidden="1" x14ac:dyDescent="0.25">
      <c r="A275" s="7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49"/>
      <c r="CB275" s="27" t="str">
        <f t="shared" si="30"/>
        <v>Riadok bude skrytý.</v>
      </c>
      <c r="CC275" s="31" t="s">
        <v>9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49"/>
      <c r="CB276" s="27" t="str">
        <f t="shared" si="30"/>
        <v>Riadok bude skrytý.</v>
      </c>
      <c r="CC276" s="31" t="s">
        <v>9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49"/>
      <c r="CB277" s="27" t="str">
        <f t="shared" si="30"/>
        <v>Riadok bude skrytý.</v>
      </c>
      <c r="CC277" s="31" t="s">
        <v>9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49"/>
      <c r="CB278" s="27" t="str">
        <f t="shared" si="30"/>
        <v>Riadok bude skrytý.</v>
      </c>
      <c r="CC278" s="31" t="s">
        <v>9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49"/>
      <c r="CB279" s="27" t="str">
        <f t="shared" si="30"/>
        <v>Riadok bude skrytý.</v>
      </c>
      <c r="CC279" s="31" t="s">
        <v>9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49"/>
      <c r="CB280" s="27" t="str">
        <f t="shared" si="30"/>
        <v>Riadok bude skrytý.</v>
      </c>
      <c r="CC280" s="31" t="s">
        <v>9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49"/>
      <c r="CB281" s="27" t="str">
        <f t="shared" si="30"/>
        <v>Riadok bude skrytý.</v>
      </c>
      <c r="CC281" s="31" t="s">
        <v>9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49"/>
      <c r="CB282" s="27" t="str">
        <f t="shared" si="30"/>
        <v>Riadok bude skrytý.</v>
      </c>
      <c r="CC282" s="31" t="s">
        <v>9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49"/>
      <c r="CB283" s="27" t="str">
        <f t="shared" si="30"/>
        <v>Riadok bude skrytý.</v>
      </c>
      <c r="CC283" s="31" t="s">
        <v>9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49"/>
      <c r="CB284" s="27" t="str">
        <f t="shared" si="30"/>
        <v>Riadok bude skrytý.</v>
      </c>
      <c r="CC284" s="31" t="s">
        <v>9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49"/>
      <c r="CB285" s="27" t="str">
        <f t="shared" si="30"/>
        <v>Riadok bude skrytý.</v>
      </c>
      <c r="CC285" s="31" t="s">
        <v>9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49"/>
      <c r="CB286" s="27" t="str">
        <f t="shared" si="30"/>
        <v>Riadok bude skrytý.</v>
      </c>
      <c r="CC286" s="31" t="s">
        <v>9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49"/>
      <c r="CB287" s="27" t="str">
        <f t="shared" si="30"/>
        <v>Riadok bude skrytý.</v>
      </c>
      <c r="CC287" s="31" t="s">
        <v>9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49"/>
      <c r="CB288" s="27" t="str">
        <f t="shared" si="30"/>
        <v>Riadok bude skrytý.</v>
      </c>
      <c r="CC288" s="31" t="s">
        <v>9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49"/>
      <c r="CB289" s="27" t="str">
        <f t="shared" si="30"/>
        <v>Riadok bude skrytý.</v>
      </c>
      <c r="CC289" s="31" t="s">
        <v>9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x14ac:dyDescent="0.25">
      <c r="A290" s="7"/>
      <c r="CA290" s="36"/>
      <c r="CB290" s="27" t="str">
        <f t="shared" si="30"/>
        <v>Riadok bude vidieť.</v>
      </c>
      <c r="CC290" s="31" t="s">
        <v>9</v>
      </c>
      <c r="CW290" s="50">
        <f>+IF(SUM(CW292:CW311)=0,0,1)</f>
        <v>1</v>
      </c>
      <c r="CZ290" s="3">
        <f t="shared" si="31"/>
        <v>1</v>
      </c>
      <c r="DA290" s="3">
        <f t="shared" si="33"/>
        <v>1</v>
      </c>
      <c r="DZ290" s="10"/>
    </row>
    <row r="291" spans="1:130" x14ac:dyDescent="0.25">
      <c r="A291" s="7"/>
      <c r="B291" s="45" t="s">
        <v>28</v>
      </c>
      <c r="C291" s="41" t="s">
        <v>85</v>
      </c>
      <c r="D291" s="41"/>
      <c r="E291" s="41"/>
      <c r="F291" s="41"/>
      <c r="CA291" s="12" t="s">
        <v>27</v>
      </c>
      <c r="CB291" s="27" t="str">
        <f t="shared" si="30"/>
        <v>Riadok bude vidieť.</v>
      </c>
      <c r="CC291" s="31" t="s">
        <v>9</v>
      </c>
      <c r="CW291" s="3">
        <f>+IF(SUM(CW292:CW311)=0,0,1)</f>
        <v>1</v>
      </c>
      <c r="CZ291" s="3">
        <f t="shared" si="31"/>
        <v>1</v>
      </c>
      <c r="DA291" s="3">
        <f t="shared" si="33"/>
        <v>1</v>
      </c>
      <c r="DZ291" s="10"/>
    </row>
    <row r="292" spans="1:130" x14ac:dyDescent="0.25">
      <c r="A292" s="7"/>
      <c r="B292" s="72" t="s">
        <v>86</v>
      </c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49"/>
      <c r="CB292" s="27" t="str">
        <f t="shared" si="30"/>
        <v>Riadok bude vidieť.</v>
      </c>
      <c r="CC292" s="31" t="s">
        <v>9</v>
      </c>
      <c r="CW292" s="3">
        <f t="shared" ref="CW292:CW311" si="34">+IF(B292="",0,1)</f>
        <v>1</v>
      </c>
      <c r="CZ292" s="3">
        <f t="shared" si="31"/>
        <v>1</v>
      </c>
      <c r="DA292" s="3">
        <f t="shared" si="33"/>
        <v>1</v>
      </c>
      <c r="DZ292" s="10"/>
    </row>
    <row r="293" spans="1:130" x14ac:dyDescent="0.25">
      <c r="A293" s="7"/>
      <c r="B293" s="72" t="s">
        <v>87</v>
      </c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49"/>
      <c r="CB293" s="27" t="str">
        <f t="shared" si="30"/>
        <v>Riadok bude vidieť.</v>
      </c>
      <c r="CC293" s="31" t="s">
        <v>9</v>
      </c>
      <c r="CW293" s="3">
        <f t="shared" si="34"/>
        <v>1</v>
      </c>
      <c r="CZ293" s="3">
        <f t="shared" si="31"/>
        <v>1</v>
      </c>
      <c r="DA293" s="3">
        <f t="shared" si="33"/>
        <v>1</v>
      </c>
      <c r="DZ293" s="10"/>
    </row>
    <row r="294" spans="1:130" x14ac:dyDescent="0.25">
      <c r="A294" s="7"/>
      <c r="B294" s="72" t="s">
        <v>88</v>
      </c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49"/>
      <c r="CB294" s="27" t="str">
        <f t="shared" si="30"/>
        <v>Riadok bude vidieť.</v>
      </c>
      <c r="CC294" s="31" t="s">
        <v>9</v>
      </c>
      <c r="CW294" s="3">
        <f t="shared" si="34"/>
        <v>1</v>
      </c>
      <c r="CZ294" s="3">
        <f t="shared" si="31"/>
        <v>1</v>
      </c>
      <c r="DA294" s="3">
        <f t="shared" si="33"/>
        <v>1</v>
      </c>
      <c r="DZ294" s="10"/>
    </row>
    <row r="295" spans="1:130" hidden="1" x14ac:dyDescent="0.25">
      <c r="A295" s="7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49"/>
      <c r="CB295" s="27" t="str">
        <f t="shared" si="30"/>
        <v>Riadok bude skrytý.</v>
      </c>
      <c r="CC295" s="31" t="s">
        <v>9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49"/>
      <c r="CB296" s="27" t="str">
        <f t="shared" si="30"/>
        <v>Riadok bude skrytý.</v>
      </c>
      <c r="CC296" s="31" t="s">
        <v>9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49"/>
      <c r="CB297" s="27" t="str">
        <f t="shared" si="30"/>
        <v>Riadok bude skrytý.</v>
      </c>
      <c r="CC297" s="31" t="s">
        <v>9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49"/>
      <c r="CB298" s="27" t="str">
        <f t="shared" si="30"/>
        <v>Riadok bude skrytý.</v>
      </c>
      <c r="CC298" s="31" t="s">
        <v>9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49"/>
      <c r="CB299" s="27" t="str">
        <f t="shared" si="30"/>
        <v>Riadok bude skrytý.</v>
      </c>
      <c r="CC299" s="31" t="s">
        <v>9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49"/>
      <c r="CB300" s="27" t="str">
        <f t="shared" si="30"/>
        <v>Riadok bude skrytý.</v>
      </c>
      <c r="CC300" s="31" t="s">
        <v>9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49"/>
      <c r="CB301" s="27" t="str">
        <f t="shared" si="30"/>
        <v>Riadok bude skrytý.</v>
      </c>
      <c r="CC301" s="31" t="s">
        <v>9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49"/>
      <c r="CB302" s="27" t="str">
        <f t="shared" si="30"/>
        <v>Riadok bude skrytý.</v>
      </c>
      <c r="CC302" s="31" t="s">
        <v>9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49"/>
      <c r="CB303" s="27" t="str">
        <f t="shared" si="30"/>
        <v>Riadok bude skrytý.</v>
      </c>
      <c r="CC303" s="31" t="s">
        <v>9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49"/>
      <c r="CB304" s="27" t="str">
        <f t="shared" si="30"/>
        <v>Riadok bude skrytý.</v>
      </c>
      <c r="CC304" s="31" t="s">
        <v>9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49"/>
      <c r="CB305" s="27" t="str">
        <f t="shared" si="30"/>
        <v>Riadok bude skrytý.</v>
      </c>
      <c r="CC305" s="31" t="s">
        <v>9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49"/>
      <c r="CB306" s="27" t="str">
        <f t="shared" si="30"/>
        <v>Riadok bude skrytý.</v>
      </c>
      <c r="CC306" s="31" t="s">
        <v>9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49"/>
      <c r="CB307" s="27" t="str">
        <f t="shared" si="30"/>
        <v>Riadok bude skrytý.</v>
      </c>
      <c r="CC307" s="31" t="s">
        <v>9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49"/>
      <c r="CB308" s="27" t="str">
        <f t="shared" si="30"/>
        <v>Riadok bude skrytý.</v>
      </c>
      <c r="CC308" s="31" t="s">
        <v>9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49"/>
      <c r="CB309" s="27" t="str">
        <f t="shared" si="30"/>
        <v>Riadok bude skrytý.</v>
      </c>
      <c r="CC309" s="31" t="s">
        <v>9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49"/>
      <c r="CB310" s="27" t="str">
        <f t="shared" si="30"/>
        <v>Riadok bude skrytý.</v>
      </c>
      <c r="CC310" s="31" t="s">
        <v>9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49"/>
      <c r="CB311" s="27" t="str">
        <f t="shared" si="30"/>
        <v>Riadok bude skrytý.</v>
      </c>
      <c r="CC311" s="31" t="s">
        <v>9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x14ac:dyDescent="0.25">
      <c r="A312" s="7"/>
      <c r="CA312" s="36"/>
      <c r="CB312" s="27" t="str">
        <f t="shared" si="30"/>
        <v>Riadok bude vidieť.</v>
      </c>
      <c r="CC312" s="31" t="s">
        <v>9</v>
      </c>
      <c r="CW312" s="50">
        <f>+IF(SUM(CW314:CW333)=0,0,1)</f>
        <v>1</v>
      </c>
      <c r="CZ312" s="3">
        <f t="shared" si="31"/>
        <v>1</v>
      </c>
      <c r="DA312" s="3">
        <f t="shared" si="33"/>
        <v>1</v>
      </c>
      <c r="DZ312" s="10"/>
    </row>
    <row r="313" spans="1:130" x14ac:dyDescent="0.25">
      <c r="A313" s="7"/>
      <c r="B313" s="45" t="s">
        <v>28</v>
      </c>
      <c r="C313" s="41" t="s">
        <v>89</v>
      </c>
      <c r="D313" s="41"/>
      <c r="E313" s="41"/>
      <c r="F313" s="41"/>
      <c r="CA313" s="12" t="s">
        <v>27</v>
      </c>
      <c r="CB313" s="27" t="str">
        <f t="shared" si="30"/>
        <v>Riadok bude vidieť.</v>
      </c>
      <c r="CC313" s="31" t="s">
        <v>9</v>
      </c>
      <c r="CW313" s="3">
        <f>+IF(SUM(CW314:CW333)=0,0,1)</f>
        <v>1</v>
      </c>
      <c r="CZ313" s="3">
        <f t="shared" si="31"/>
        <v>1</v>
      </c>
      <c r="DA313" s="3">
        <f t="shared" si="33"/>
        <v>1</v>
      </c>
      <c r="DZ313" s="10"/>
    </row>
    <row r="314" spans="1:130" x14ac:dyDescent="0.25">
      <c r="A314" s="7"/>
      <c r="B314" s="72" t="s">
        <v>90</v>
      </c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49"/>
      <c r="CB314" s="27" t="str">
        <f t="shared" si="30"/>
        <v>Riadok bude vidieť.</v>
      </c>
      <c r="CC314" s="31" t="s">
        <v>9</v>
      </c>
      <c r="CW314" s="3">
        <f t="shared" ref="CW314:CW333" si="35">+IF(B314="",0,1)</f>
        <v>1</v>
      </c>
      <c r="CZ314" s="3">
        <f t="shared" si="31"/>
        <v>1</v>
      </c>
      <c r="DA314" s="3">
        <f t="shared" si="33"/>
        <v>1</v>
      </c>
      <c r="DZ314" s="10"/>
    </row>
    <row r="315" spans="1:130" x14ac:dyDescent="0.25">
      <c r="A315" s="7"/>
      <c r="B315" s="72" t="s">
        <v>91</v>
      </c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49"/>
      <c r="CB315" s="27" t="str">
        <f t="shared" si="30"/>
        <v>Riadok bude vidieť.</v>
      </c>
      <c r="CC315" s="31" t="s">
        <v>9</v>
      </c>
      <c r="CW315" s="3">
        <f t="shared" si="35"/>
        <v>1</v>
      </c>
      <c r="CZ315" s="3">
        <f t="shared" si="31"/>
        <v>1</v>
      </c>
      <c r="DA315" s="3">
        <f t="shared" si="33"/>
        <v>1</v>
      </c>
      <c r="DZ315" s="10"/>
    </row>
    <row r="316" spans="1:130" x14ac:dyDescent="0.25">
      <c r="A316" s="7"/>
      <c r="B316" s="72" t="s">
        <v>92</v>
      </c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49"/>
      <c r="CB316" s="27" t="str">
        <f t="shared" si="30"/>
        <v>Riadok bude vidieť.</v>
      </c>
      <c r="CC316" s="31" t="s">
        <v>9</v>
      </c>
      <c r="CW316" s="3">
        <f t="shared" si="35"/>
        <v>1</v>
      </c>
      <c r="CZ316" s="3">
        <f t="shared" si="31"/>
        <v>1</v>
      </c>
      <c r="DA316" s="3">
        <f t="shared" si="33"/>
        <v>1</v>
      </c>
      <c r="DZ316" s="10"/>
    </row>
    <row r="317" spans="1:130" ht="15" customHeight="1" x14ac:dyDescent="0.25">
      <c r="A317" s="7"/>
      <c r="B317" s="103" t="s">
        <v>93</v>
      </c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49"/>
      <c r="CB317" s="27" t="str">
        <f t="shared" si="30"/>
        <v>Riadok bude vidieť.</v>
      </c>
      <c r="CC317" s="31" t="s">
        <v>9</v>
      </c>
      <c r="CW317" s="3">
        <f t="shared" si="35"/>
        <v>1</v>
      </c>
      <c r="CZ317" s="3">
        <f t="shared" si="31"/>
        <v>1</v>
      </c>
      <c r="DA317" s="3">
        <f t="shared" si="33"/>
        <v>1</v>
      </c>
      <c r="DZ317" s="10"/>
    </row>
    <row r="318" spans="1:130" x14ac:dyDescent="0.25">
      <c r="A318" s="7"/>
      <c r="B318" s="72" t="s">
        <v>94</v>
      </c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49"/>
      <c r="CB318" s="27" t="str">
        <f t="shared" si="30"/>
        <v>Riadok bude vidieť.</v>
      </c>
      <c r="CC318" s="31" t="s">
        <v>9</v>
      </c>
      <c r="CW318" s="3">
        <f t="shared" si="35"/>
        <v>1</v>
      </c>
      <c r="CZ318" s="3">
        <f t="shared" si="31"/>
        <v>1</v>
      </c>
      <c r="DA318" s="3">
        <f t="shared" si="33"/>
        <v>1</v>
      </c>
      <c r="DZ318" s="10"/>
    </row>
    <row r="319" spans="1:130" x14ac:dyDescent="0.25">
      <c r="A319" s="7"/>
      <c r="B319" s="72" t="s">
        <v>95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49"/>
      <c r="CB319" s="27" t="str">
        <f t="shared" si="30"/>
        <v>Riadok bude vidieť.</v>
      </c>
      <c r="CC319" s="31" t="s">
        <v>9</v>
      </c>
      <c r="CW319" s="3">
        <f t="shared" si="35"/>
        <v>1</v>
      </c>
      <c r="CZ319" s="3">
        <f t="shared" si="31"/>
        <v>1</v>
      </c>
      <c r="DA319" s="3">
        <f t="shared" si="33"/>
        <v>1</v>
      </c>
      <c r="DZ319" s="10"/>
    </row>
    <row r="320" spans="1:130" hidden="1" x14ac:dyDescent="0.25">
      <c r="A320" s="7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49"/>
      <c r="CB320" s="27" t="str">
        <f t="shared" si="30"/>
        <v>Riadok bude skrytý.</v>
      </c>
      <c r="CC320" s="31" t="s">
        <v>9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49"/>
      <c r="CB321" s="27" t="str">
        <f t="shared" si="30"/>
        <v>Riadok bude skrytý.</v>
      </c>
      <c r="CC321" s="31" t="s">
        <v>9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49"/>
      <c r="CB322" s="27" t="str">
        <f t="shared" si="30"/>
        <v>Riadok bude skrytý.</v>
      </c>
      <c r="CC322" s="31" t="s">
        <v>9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49"/>
      <c r="CB323" s="27" t="str">
        <f t="shared" si="30"/>
        <v>Riadok bude skrytý.</v>
      </c>
      <c r="CC323" s="31" t="s">
        <v>9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49"/>
      <c r="CB324" s="27" t="str">
        <f t="shared" si="30"/>
        <v>Riadok bude skrytý.</v>
      </c>
      <c r="CC324" s="31" t="s">
        <v>9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49"/>
      <c r="CB325" s="27" t="str">
        <f t="shared" ref="CB325:CB388" si="36">+IF(DA325=0,"Riadok bude skrytý.","Riadok bude vidieť.")</f>
        <v>Riadok bude skrytý.</v>
      </c>
      <c r="CC325" s="31" t="s">
        <v>9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49"/>
      <c r="CB326" s="27" t="str">
        <f t="shared" si="36"/>
        <v>Riadok bude skrytý.</v>
      </c>
      <c r="CC326" s="31" t="s">
        <v>9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49"/>
      <c r="CB327" s="27" t="str">
        <f t="shared" si="36"/>
        <v>Riadok bude skrytý.</v>
      </c>
      <c r="CC327" s="31" t="s">
        <v>9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49"/>
      <c r="CB328" s="27" t="str">
        <f t="shared" si="36"/>
        <v>Riadok bude skrytý.</v>
      </c>
      <c r="CC328" s="31" t="s">
        <v>9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49"/>
      <c r="CB329" s="27" t="str">
        <f t="shared" si="36"/>
        <v>Riadok bude skrytý.</v>
      </c>
      <c r="CC329" s="31" t="s">
        <v>9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49"/>
      <c r="CB330" s="27" t="str">
        <f t="shared" si="36"/>
        <v>Riadok bude skrytý.</v>
      </c>
      <c r="CC330" s="31" t="s">
        <v>9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49"/>
      <c r="CB331" s="27" t="str">
        <f t="shared" si="36"/>
        <v>Riadok bude skrytý.</v>
      </c>
      <c r="CC331" s="31" t="s">
        <v>9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49"/>
      <c r="CB332" s="27" t="str">
        <f t="shared" si="36"/>
        <v>Riadok bude skrytý.</v>
      </c>
      <c r="CC332" s="31" t="s">
        <v>9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49"/>
      <c r="CB333" s="27" t="str">
        <f t="shared" si="36"/>
        <v>Riadok bude skrytý.</v>
      </c>
      <c r="CC333" s="31" t="s">
        <v>9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B334" s="37"/>
      <c r="CA334" s="36"/>
      <c r="CB334" s="27" t="str">
        <f t="shared" si="36"/>
        <v>Riadok bude skrytý.</v>
      </c>
      <c r="CC334" s="31" t="s">
        <v>9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53" t="s">
        <v>28</v>
      </c>
      <c r="C335" s="92" t="s">
        <v>96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12" t="s">
        <v>27</v>
      </c>
      <c r="CB335" s="27" t="str">
        <f t="shared" si="36"/>
        <v>Riadok bude skrytý.</v>
      </c>
      <c r="CC335" s="31" t="s">
        <v>9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9"/>
      <c r="CB336" s="27" t="str">
        <f t="shared" si="36"/>
        <v>Riadok bude skrytý.</v>
      </c>
      <c r="CC336" s="31" t="s">
        <v>9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37" t="s">
        <v>97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82" t="s">
        <v>98</v>
      </c>
      <c r="AF337" s="82"/>
      <c r="AG337" s="82"/>
      <c r="AH337" s="82"/>
      <c r="AI337" s="82"/>
      <c r="AJ337" s="82"/>
      <c r="AK337" s="82"/>
      <c r="AL337" s="82"/>
      <c r="AM337" s="82"/>
      <c r="AN337" s="37" t="s">
        <v>99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 t="shared" si="36"/>
        <v>Riadok bude skrytý.</v>
      </c>
      <c r="CC337" s="31" t="s">
        <v>9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 t="shared" si="36"/>
        <v>Riadok bude skrytý.</v>
      </c>
      <c r="CC338" s="31" t="s">
        <v>9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9"/>
      <c r="CB339" s="27" t="str">
        <f t="shared" si="36"/>
        <v>Riadok bude skrytý.</v>
      </c>
      <c r="CC339" s="31" t="s">
        <v>9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04" t="s">
        <v>100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4"/>
      <c r="AS340" s="105" t="s">
        <v>101</v>
      </c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5"/>
      <c r="BZ340" s="105"/>
      <c r="CA340" s="12" t="s">
        <v>27</v>
      </c>
      <c r="CB340" s="27" t="str">
        <f t="shared" si="36"/>
        <v>Riadok bude skrytý.</v>
      </c>
      <c r="CC340" s="31" t="s">
        <v>9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75"/>
      <c r="AT341" s="75"/>
      <c r="AU341" s="75"/>
      <c r="AV341" s="75"/>
      <c r="AW341" s="75"/>
      <c r="AX341" s="75"/>
      <c r="AY341" s="75"/>
      <c r="AZ341" s="75"/>
      <c r="BA341" s="75"/>
      <c r="BB341" s="75"/>
      <c r="BC341" s="75"/>
      <c r="BD341" s="75"/>
      <c r="BE341" s="75"/>
      <c r="BF341" s="75"/>
      <c r="BG341" s="75"/>
      <c r="BH341" s="75"/>
      <c r="BI341" s="75"/>
      <c r="BJ341" s="75"/>
      <c r="BK341" s="75"/>
      <c r="BL341" s="75"/>
      <c r="BM341" s="75"/>
      <c r="BN341" s="75"/>
      <c r="BO341" s="75"/>
      <c r="BP341" s="75"/>
      <c r="BQ341" s="75"/>
      <c r="BR341" s="75"/>
      <c r="BS341" s="75"/>
      <c r="BT341" s="75"/>
      <c r="BU341" s="75"/>
      <c r="BV341" s="75"/>
      <c r="BW341" s="75"/>
      <c r="BX341" s="75"/>
      <c r="BY341" s="75"/>
      <c r="BZ341" s="75"/>
      <c r="CA341" s="49"/>
      <c r="CB341" s="27" t="str">
        <f t="shared" si="36"/>
        <v>Riadok bude skrytý.</v>
      </c>
      <c r="CC341" s="31" t="s">
        <v>9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9">
        <f t="shared" ref="DA341:DA349" si="40">+IF(CW341*CX341=0,0,IF(CZ341=0,0,1))</f>
        <v>0</v>
      </c>
      <c r="DZ341" s="10"/>
    </row>
    <row r="342" spans="1:130" hidden="1" x14ac:dyDescent="0.25">
      <c r="A342" s="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49"/>
      <c r="CB342" s="27" t="str">
        <f t="shared" si="36"/>
        <v>Riadok bude skrytý.</v>
      </c>
      <c r="CC342" s="31" t="s">
        <v>9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 x14ac:dyDescent="0.25">
      <c r="A343" s="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49"/>
      <c r="CB343" s="27" t="str">
        <f t="shared" si="36"/>
        <v>Riadok bude skrytý.</v>
      </c>
      <c r="CC343" s="31" t="s">
        <v>9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 x14ac:dyDescent="0.25">
      <c r="A344" s="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49"/>
      <c r="CB344" s="27" t="str">
        <f t="shared" si="36"/>
        <v>Riadok bude skrytý.</v>
      </c>
      <c r="CC344" s="31" t="s">
        <v>9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 x14ac:dyDescent="0.25">
      <c r="A345" s="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8"/>
      <c r="BZ345" s="68"/>
      <c r="CA345" s="49"/>
      <c r="CB345" s="27" t="str">
        <f t="shared" si="36"/>
        <v>Riadok bude skrytý.</v>
      </c>
      <c r="CC345" s="31" t="s">
        <v>9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 x14ac:dyDescent="0.25">
      <c r="A346" s="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49"/>
      <c r="CB346" s="27" t="str">
        <f t="shared" si="36"/>
        <v>Riadok bude skrytý.</v>
      </c>
      <c r="CC346" s="31" t="s">
        <v>9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 x14ac:dyDescent="0.25">
      <c r="A347" s="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49"/>
      <c r="CB347" s="27" t="str">
        <f t="shared" si="36"/>
        <v>Riadok bude skrytý.</v>
      </c>
      <c r="CC347" s="31" t="s">
        <v>9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 x14ac:dyDescent="0.25">
      <c r="A348" s="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49"/>
      <c r="CB348" s="27" t="str">
        <f t="shared" si="36"/>
        <v>Riadok bude skrytý.</v>
      </c>
      <c r="CC348" s="31" t="s">
        <v>9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 x14ac:dyDescent="0.25">
      <c r="A349" s="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49"/>
      <c r="CB349" s="27" t="str">
        <f t="shared" si="36"/>
        <v>Riadok bude skrytý.</v>
      </c>
      <c r="CC349" s="31" t="s">
        <v>9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9">
        <f t="shared" si="40"/>
        <v>0</v>
      </c>
      <c r="DZ349" s="10"/>
    </row>
    <row r="350" spans="1:130" hidden="1" x14ac:dyDescent="0.25">
      <c r="A350" s="7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8"/>
      <c r="AP350" s="108"/>
      <c r="AQ350" s="108"/>
      <c r="AR350" s="108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49"/>
      <c r="CB350" s="27" t="str">
        <f t="shared" si="36"/>
        <v>Riadok bude skrytý.</v>
      </c>
      <c r="CC350" s="31" t="s">
        <v>9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9"/>
      <c r="CB351" s="27" t="str">
        <f t="shared" si="36"/>
        <v>Riadok bude vidieť.</v>
      </c>
      <c r="CC351" s="31" t="s">
        <v>9</v>
      </c>
      <c r="CW351" s="42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20" t="s">
        <v>102</v>
      </c>
      <c r="C352" s="21"/>
      <c r="D352" s="21"/>
      <c r="E352" s="22" t="s">
        <v>103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27</v>
      </c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7" t="str">
        <f t="shared" si="36"/>
        <v>Riadok bude vidieť.</v>
      </c>
      <c r="CW353" s="42">
        <v>1</v>
      </c>
      <c r="CZ353" s="3">
        <f t="shared" si="37"/>
        <v>1</v>
      </c>
      <c r="DA353" s="3">
        <f t="shared" si="41"/>
        <v>1</v>
      </c>
      <c r="DZ353" s="10"/>
    </row>
    <row r="354" spans="1:130" x14ac:dyDescent="0.25">
      <c r="A354" s="7"/>
      <c r="B354" s="30" t="s">
        <v>104</v>
      </c>
      <c r="C354" s="34"/>
      <c r="D354" s="34"/>
      <c r="E354" s="34"/>
      <c r="F354" s="34"/>
      <c r="CA354" s="12"/>
      <c r="CB354" s="27" t="str">
        <f t="shared" si="36"/>
        <v>Riadok bude skrytý.</v>
      </c>
      <c r="CC354" s="31" t="s">
        <v>9</v>
      </c>
      <c r="CW354" s="3">
        <f t="shared" ref="CW354:CW393" si="42">+IF($J$356="neeviduje",0,1)</f>
        <v>0</v>
      </c>
      <c r="CZ354" s="3">
        <f t="shared" si="37"/>
        <v>1</v>
      </c>
      <c r="DA354" s="3">
        <f t="shared" si="41"/>
        <v>0</v>
      </c>
      <c r="DZ354" s="10"/>
    </row>
    <row r="355" spans="1:130" x14ac:dyDescent="0.25">
      <c r="A355" s="7"/>
      <c r="B355" s="41"/>
      <c r="G355" s="41"/>
      <c r="H355" s="41"/>
      <c r="CA355" s="8"/>
      <c r="CB355" s="27" t="str">
        <f t="shared" si="36"/>
        <v>Riadok bude skrytý.</v>
      </c>
      <c r="CC355" s="31" t="s">
        <v>9</v>
      </c>
      <c r="CW355" s="3">
        <f t="shared" si="42"/>
        <v>0</v>
      </c>
      <c r="CZ355" s="3">
        <f t="shared" si="37"/>
        <v>1</v>
      </c>
      <c r="DA355" s="3">
        <f t="shared" si="41"/>
        <v>0</v>
      </c>
      <c r="DZ355" s="10"/>
    </row>
    <row r="356" spans="1:130" x14ac:dyDescent="0.25">
      <c r="A356" s="7"/>
      <c r="B356" s="55" t="s">
        <v>105</v>
      </c>
      <c r="C356" s="55"/>
      <c r="D356" s="55"/>
      <c r="E356" s="55"/>
      <c r="F356" s="55"/>
      <c r="G356" s="55"/>
      <c r="H356" s="55"/>
      <c r="I356" s="55"/>
      <c r="J356" s="73" t="s">
        <v>138</v>
      </c>
      <c r="K356" s="73"/>
      <c r="L356" s="73"/>
      <c r="M356" s="73"/>
      <c r="N356" s="73"/>
      <c r="O356" s="73"/>
      <c r="P356" s="73"/>
      <c r="Q356" s="73"/>
      <c r="R356" s="73"/>
      <c r="S356" s="1" t="s">
        <v>106</v>
      </c>
      <c r="T356" s="35"/>
      <c r="CA356" s="8"/>
      <c r="CB356" s="27" t="str">
        <f t="shared" si="36"/>
        <v>Riadok bude skrytý.</v>
      </c>
      <c r="CC356" s="31" t="s">
        <v>9</v>
      </c>
      <c r="CF356" s="38"/>
      <c r="CW356" s="3">
        <f t="shared" si="42"/>
        <v>0</v>
      </c>
      <c r="CY356" s="56"/>
      <c r="CZ356" s="3">
        <f t="shared" si="37"/>
        <v>1</v>
      </c>
      <c r="DA356" s="3">
        <f t="shared" si="41"/>
        <v>0</v>
      </c>
      <c r="DZ356" s="10"/>
    </row>
    <row r="357" spans="1:130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36"/>
        <v>Riadok bude skrytý.</v>
      </c>
      <c r="CC357" s="31" t="s">
        <v>9</v>
      </c>
      <c r="CW357" s="3">
        <f t="shared" si="42"/>
        <v>0</v>
      </c>
      <c r="CX357" s="3">
        <f>+IF(SUM(CX358:CX377)=0,0,1)</f>
        <v>1</v>
      </c>
      <c r="CZ357" s="3">
        <f t="shared" si="37"/>
        <v>1</v>
      </c>
      <c r="DA357" s="39">
        <f t="shared" ref="DA357:DA393" si="43">+IF(CW357*CX357=0,0,IF(CZ357=0,0,1))</f>
        <v>0</v>
      </c>
      <c r="DZ357" s="10"/>
    </row>
    <row r="358" spans="1:130" x14ac:dyDescent="0.25">
      <c r="A358" s="7"/>
      <c r="B358" s="72" t="s">
        <v>206</v>
      </c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49"/>
      <c r="CB358" s="27" t="str">
        <f t="shared" si="36"/>
        <v>Riadok bude skrytý.</v>
      </c>
      <c r="CC358" s="31" t="s">
        <v>9</v>
      </c>
      <c r="CW358" s="3">
        <f t="shared" si="42"/>
        <v>0</v>
      </c>
      <c r="CX358" s="3">
        <f t="shared" ref="CX358:CX377" si="44">+IF(B358="",0,1)</f>
        <v>1</v>
      </c>
      <c r="CZ358" s="3">
        <f t="shared" si="37"/>
        <v>1</v>
      </c>
      <c r="DA358" s="39">
        <f t="shared" si="43"/>
        <v>0</v>
      </c>
      <c r="DZ358" s="10"/>
    </row>
    <row r="359" spans="1:130" x14ac:dyDescent="0.25">
      <c r="A359" s="7"/>
      <c r="B359" s="72" t="s">
        <v>107</v>
      </c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49"/>
      <c r="CB359" s="27" t="str">
        <f t="shared" si="36"/>
        <v>Riadok bude skrytý.</v>
      </c>
      <c r="CC359" s="31" t="s">
        <v>9</v>
      </c>
      <c r="CW359" s="3">
        <f t="shared" si="42"/>
        <v>0</v>
      </c>
      <c r="CX359" s="3">
        <f t="shared" si="44"/>
        <v>1</v>
      </c>
      <c r="CZ359" s="3">
        <f t="shared" si="37"/>
        <v>1</v>
      </c>
      <c r="DA359" s="39">
        <f t="shared" si="43"/>
        <v>0</v>
      </c>
      <c r="DZ359" s="10"/>
    </row>
    <row r="360" spans="1:130" hidden="1" x14ac:dyDescent="0.25">
      <c r="A360" s="7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49"/>
      <c r="CB360" s="27" t="str">
        <f t="shared" si="36"/>
        <v>Riadok bude skrytý.</v>
      </c>
      <c r="CC360" s="31" t="s">
        <v>9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 x14ac:dyDescent="0.25">
      <c r="A361" s="7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49"/>
      <c r="CB361" s="27" t="str">
        <f t="shared" si="36"/>
        <v>Riadok bude skrytý.</v>
      </c>
      <c r="CC361" s="31" t="s">
        <v>9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 x14ac:dyDescent="0.25">
      <c r="A362" s="7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49"/>
      <c r="CB362" s="27" t="str">
        <f t="shared" si="36"/>
        <v>Riadok bude skrytý.</v>
      </c>
      <c r="CC362" s="31" t="s">
        <v>9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 x14ac:dyDescent="0.25">
      <c r="A363" s="7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49"/>
      <c r="CB363" s="27" t="str">
        <f t="shared" si="36"/>
        <v>Riadok bude skrytý.</v>
      </c>
      <c r="CC363" s="31" t="s">
        <v>9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 x14ac:dyDescent="0.25">
      <c r="A364" s="7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49"/>
      <c r="CB364" s="27" t="str">
        <f t="shared" si="36"/>
        <v>Riadok bude skrytý.</v>
      </c>
      <c r="CC364" s="31" t="s">
        <v>9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 x14ac:dyDescent="0.25">
      <c r="A365" s="7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49"/>
      <c r="CB365" s="27" t="str">
        <f t="shared" si="36"/>
        <v>Riadok bude skrytý.</v>
      </c>
      <c r="CC365" s="31" t="s">
        <v>9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 x14ac:dyDescent="0.25">
      <c r="A366" s="7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49"/>
      <c r="CB366" s="27" t="str">
        <f t="shared" si="36"/>
        <v>Riadok bude skrytý.</v>
      </c>
      <c r="CC366" s="31" t="s">
        <v>9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 x14ac:dyDescent="0.25">
      <c r="A367" s="7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49"/>
      <c r="CB367" s="27" t="str">
        <f t="shared" si="36"/>
        <v>Riadok bude skrytý.</v>
      </c>
      <c r="CC367" s="31" t="s">
        <v>9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 x14ac:dyDescent="0.25">
      <c r="A368" s="7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49"/>
      <c r="CB368" s="27" t="str">
        <f t="shared" si="36"/>
        <v>Riadok bude skrytý.</v>
      </c>
      <c r="CC368" s="31" t="s">
        <v>9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 x14ac:dyDescent="0.25">
      <c r="A369" s="7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49"/>
      <c r="CB369" s="27" t="str">
        <f t="shared" si="36"/>
        <v>Riadok bude skrytý.</v>
      </c>
      <c r="CC369" s="31" t="s">
        <v>9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 x14ac:dyDescent="0.25">
      <c r="A370" s="7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49"/>
      <c r="CB370" s="27" t="str">
        <f t="shared" si="36"/>
        <v>Riadok bude skrytý.</v>
      </c>
      <c r="CC370" s="31" t="s">
        <v>9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 x14ac:dyDescent="0.25">
      <c r="A371" s="7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49"/>
      <c r="CB371" s="27" t="str">
        <f t="shared" si="36"/>
        <v>Riadok bude skrytý.</v>
      </c>
      <c r="CC371" s="31" t="s">
        <v>9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 x14ac:dyDescent="0.25">
      <c r="A372" s="7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49"/>
      <c r="CB372" s="27" t="str">
        <f t="shared" si="36"/>
        <v>Riadok bude skrytý.</v>
      </c>
      <c r="CC372" s="31" t="s">
        <v>9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 x14ac:dyDescent="0.25">
      <c r="A373" s="7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49"/>
      <c r="CB373" s="27" t="str">
        <f t="shared" si="36"/>
        <v>Riadok bude skrytý.</v>
      </c>
      <c r="CC373" s="31" t="s">
        <v>9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 x14ac:dyDescent="0.25">
      <c r="A374" s="7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49"/>
      <c r="CB374" s="27" t="str">
        <f t="shared" si="36"/>
        <v>Riadok bude skrytý.</v>
      </c>
      <c r="CC374" s="31" t="s">
        <v>9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 x14ac:dyDescent="0.25">
      <c r="A375" s="7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49"/>
      <c r="CB375" s="27" t="str">
        <f t="shared" si="36"/>
        <v>Riadok bude skrytý.</v>
      </c>
      <c r="CC375" s="31" t="s">
        <v>9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 x14ac:dyDescent="0.25">
      <c r="A376" s="7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49"/>
      <c r="CB376" s="27" t="str">
        <f t="shared" si="36"/>
        <v>Riadok bude skrytý.</v>
      </c>
      <c r="CC376" s="31" t="s">
        <v>9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 x14ac:dyDescent="0.25">
      <c r="A377" s="7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49"/>
      <c r="CB377" s="27" t="str">
        <f t="shared" si="36"/>
        <v>Riadok bude skrytý.</v>
      </c>
      <c r="CC377" s="31" t="s">
        <v>9</v>
      </c>
      <c r="CW377" s="3">
        <f t="shared" si="42"/>
        <v>0</v>
      </c>
      <c r="CX377" s="3">
        <f t="shared" si="44"/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 x14ac:dyDescent="0.25">
      <c r="A378" s="7"/>
      <c r="CA378" s="36"/>
      <c r="CB378" s="27" t="str">
        <f t="shared" si="36"/>
        <v>Riadok bude skrytý.</v>
      </c>
      <c r="CC378" s="31" t="s">
        <v>9</v>
      </c>
      <c r="CW378" s="3">
        <f t="shared" si="42"/>
        <v>0</v>
      </c>
      <c r="CX378" s="3">
        <f>+IF(SUM(CX384:CX385)=0,0,1)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 x14ac:dyDescent="0.25">
      <c r="A379" s="7"/>
      <c r="B379" s="1" t="s">
        <v>108</v>
      </c>
      <c r="CA379" s="12" t="s">
        <v>27</v>
      </c>
      <c r="CB379" s="27" t="str">
        <f t="shared" si="36"/>
        <v>Riadok bude skrytý.</v>
      </c>
      <c r="CC379" s="31" t="s">
        <v>9</v>
      </c>
      <c r="CW379" s="3">
        <f t="shared" si="42"/>
        <v>0</v>
      </c>
      <c r="CX379" s="3">
        <f>+IF(SUM(CX384:CX385)=0,0,1)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idden="1" x14ac:dyDescent="0.25">
      <c r="A380" s="7"/>
      <c r="CA380" s="8"/>
      <c r="CB380" s="27" t="str">
        <f t="shared" si="36"/>
        <v>Riadok bude skrytý.</v>
      </c>
      <c r="CC380" s="31" t="s">
        <v>9</v>
      </c>
      <c r="CW380" s="3">
        <f t="shared" si="42"/>
        <v>0</v>
      </c>
      <c r="CX380" s="3">
        <f>+IF(SUM(CX384:CX385)=0,0,1)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t="15" hidden="1" customHeight="1" x14ac:dyDescent="0.25">
      <c r="A381" s="7"/>
      <c r="B381" s="109" t="s">
        <v>21</v>
      </c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10" t="s">
        <v>109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0"/>
      <c r="CA381" s="12" t="s">
        <v>27</v>
      </c>
      <c r="CB381" s="27" t="str">
        <f t="shared" si="36"/>
        <v>Riadok bude skrytý.</v>
      </c>
      <c r="CC381" s="31" t="s">
        <v>9</v>
      </c>
      <c r="CW381" s="3">
        <f t="shared" si="42"/>
        <v>0</v>
      </c>
      <c r="CX381" s="3">
        <f>+IF(SUM(CX384:CX385)=0,0,1)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 x14ac:dyDescent="0.25">
      <c r="A382" s="7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1"/>
      <c r="CA382" s="8"/>
      <c r="CB382" s="27" t="str">
        <f t="shared" si="36"/>
        <v>Riadok bude skrytý.</v>
      </c>
      <c r="CC382" s="31" t="s">
        <v>9</v>
      </c>
      <c r="CW382" s="3">
        <f t="shared" si="42"/>
        <v>0</v>
      </c>
      <c r="CX382" s="3">
        <f>+IF(SUM(CX384:CX385)=0,0,1)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idden="1" x14ac:dyDescent="0.25">
      <c r="A383" s="7"/>
      <c r="B383" s="112" t="s">
        <v>110</v>
      </c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8"/>
      <c r="CB383" s="27" t="str">
        <f t="shared" si="36"/>
        <v>Riadok bude skrytý.</v>
      </c>
      <c r="CC383" s="31" t="s">
        <v>9</v>
      </c>
      <c r="CW383" s="3">
        <f t="shared" si="42"/>
        <v>0</v>
      </c>
      <c r="CX383" s="3">
        <f>+IF(SUM(CX384:CX385)=0,0,1)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6.25" hidden="1" customHeight="1" x14ac:dyDescent="0.25">
      <c r="A384" s="7"/>
      <c r="B384" s="114" t="s">
        <v>111</v>
      </c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5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5"/>
      <c r="CA384" s="8"/>
      <c r="CB384" s="27" t="str">
        <f t="shared" si="36"/>
        <v>Riadok bude skrytý.</v>
      </c>
      <c r="CC384" s="31" t="s">
        <v>9</v>
      </c>
      <c r="CW384" s="3">
        <f t="shared" si="42"/>
        <v>0</v>
      </c>
      <c r="CX384" s="3">
        <f>+IF(AB384="",IF(BB384="",IF(AB385="",IF(BB385="",0,1),1),1),1)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t="29.25" hidden="1" customHeight="1" x14ac:dyDescent="0.25">
      <c r="A385" s="7"/>
      <c r="B385" s="116" t="s">
        <v>112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7"/>
      <c r="AC385" s="117"/>
      <c r="AD385" s="117"/>
      <c r="AE385" s="117"/>
      <c r="AF385" s="117"/>
      <c r="AG385" s="117"/>
      <c r="AH385" s="117"/>
      <c r="AI385" s="117"/>
      <c r="AJ385" s="117"/>
      <c r="AK385" s="117"/>
      <c r="AL385" s="117"/>
      <c r="AM385" s="117"/>
      <c r="AN385" s="117"/>
      <c r="AO385" s="117"/>
      <c r="AP385" s="117"/>
      <c r="AQ385" s="117"/>
      <c r="AR385" s="117"/>
      <c r="AS385" s="117"/>
      <c r="AT385" s="117"/>
      <c r="AU385" s="117"/>
      <c r="AV385" s="117"/>
      <c r="AW385" s="117"/>
      <c r="AX385" s="117"/>
      <c r="AY385" s="117"/>
      <c r="AZ385" s="117"/>
      <c r="BA385" s="117"/>
      <c r="BB385" s="117"/>
      <c r="BC385" s="117"/>
      <c r="BD385" s="117"/>
      <c r="BE385" s="117"/>
      <c r="BF385" s="117"/>
      <c r="BG385" s="117"/>
      <c r="BH385" s="117"/>
      <c r="BI385" s="117"/>
      <c r="BJ385" s="117"/>
      <c r="BK385" s="117"/>
      <c r="BL385" s="117"/>
      <c r="BM385" s="117"/>
      <c r="BN385" s="117"/>
      <c r="BO385" s="117"/>
      <c r="BP385" s="117"/>
      <c r="BQ385" s="117"/>
      <c r="BR385" s="117"/>
      <c r="BS385" s="117"/>
      <c r="BT385" s="117"/>
      <c r="BU385" s="117"/>
      <c r="BV385" s="117"/>
      <c r="BW385" s="117"/>
      <c r="BX385" s="117"/>
      <c r="BY385" s="117"/>
      <c r="BZ385" s="117"/>
      <c r="CA385" s="8"/>
      <c r="CB385" s="27" t="str">
        <f t="shared" si="36"/>
        <v>Riadok bude skrytý.</v>
      </c>
      <c r="CC385" s="31" t="s">
        <v>9</v>
      </c>
      <c r="CW385" s="3">
        <f t="shared" si="42"/>
        <v>0</v>
      </c>
      <c r="CX385" s="3">
        <f>+IF(AB384="",IF(BB384="",IF(AB385="",IF(BB385="",0,1),1),1),1)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 x14ac:dyDescent="0.25">
      <c r="A386" s="7"/>
      <c r="CA386" s="8"/>
      <c r="CB386" s="27" t="str">
        <f t="shared" si="36"/>
        <v>Riadok bude skrytý.</v>
      </c>
      <c r="CC386" s="31" t="s">
        <v>9</v>
      </c>
      <c r="CW386" s="3">
        <f t="shared" si="42"/>
        <v>0</v>
      </c>
      <c r="CX386" s="3">
        <f t="shared" ref="CX386:CX393" si="45">+IF($J$387="nemá",0,1)</f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 x14ac:dyDescent="0.25">
      <c r="A387" s="7"/>
      <c r="B387" s="1" t="s">
        <v>113</v>
      </c>
      <c r="J387" s="73" t="s">
        <v>114</v>
      </c>
      <c r="K387" s="73"/>
      <c r="L387" s="73"/>
      <c r="M387" s="73"/>
      <c r="N387" s="73"/>
      <c r="O387" s="1" t="s">
        <v>115</v>
      </c>
      <c r="CA387" s="12" t="s">
        <v>27</v>
      </c>
      <c r="CB387" s="27" t="str">
        <f t="shared" si="36"/>
        <v>Riadok bude skrytý.</v>
      </c>
      <c r="CC387" s="31" t="s">
        <v>9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36"/>
        <v>Riadok bude skrytý.</v>
      </c>
      <c r="CC388" s="31" t="s">
        <v>9</v>
      </c>
      <c r="CW388" s="3">
        <f t="shared" si="42"/>
        <v>0</v>
      </c>
      <c r="CX388" s="3">
        <f t="shared" si="45"/>
        <v>0</v>
      </c>
      <c r="CZ388" s="3">
        <f t="shared" si="37"/>
        <v>1</v>
      </c>
      <c r="DA388" s="39">
        <f t="shared" si="43"/>
        <v>0</v>
      </c>
      <c r="DZ388" s="10"/>
    </row>
    <row r="389" spans="1:130" hidden="1" x14ac:dyDescent="0.25">
      <c r="A389" s="7"/>
      <c r="CA389" s="8"/>
      <c r="CB389" s="27" t="str">
        <f t="shared" ref="CB389:CB452" si="46">+IF(DA389=0,"Riadok bude skrytý.","Riadok bude vidieť.")</f>
        <v>Riadok bude skrytý.</v>
      </c>
      <c r="CC389" s="31" t="s">
        <v>9</v>
      </c>
      <c r="CW389" s="3">
        <f t="shared" si="42"/>
        <v>0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9">
        <f t="shared" si="43"/>
        <v>0</v>
      </c>
      <c r="DZ389" s="10"/>
    </row>
    <row r="390" spans="1:130" ht="15" hidden="1" customHeight="1" x14ac:dyDescent="0.25">
      <c r="A390" s="7"/>
      <c r="B390" s="109" t="s">
        <v>116</v>
      </c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18">
        <f>+AJ38</f>
        <v>2024</v>
      </c>
      <c r="AD390" s="118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8"/>
      <c r="AY390" s="118"/>
      <c r="AZ390" s="118"/>
      <c r="BA390" s="118"/>
      <c r="BB390" s="118"/>
      <c r="BC390" s="118"/>
      <c r="BD390" s="118"/>
      <c r="BE390" s="118"/>
      <c r="BF390" s="118"/>
      <c r="BG390" s="118"/>
      <c r="BH390" s="118"/>
      <c r="BI390" s="118"/>
      <c r="BJ390" s="118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12" t="s">
        <v>27</v>
      </c>
      <c r="CB390" s="27" t="str">
        <f t="shared" si="46"/>
        <v>Riadok bude skrytý.</v>
      </c>
      <c r="CC390" s="31" t="s">
        <v>9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idden="1" x14ac:dyDescent="0.25">
      <c r="A391" s="7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19" t="s">
        <v>117</v>
      </c>
      <c r="AD391" s="119"/>
      <c r="AE391" s="119"/>
      <c r="AF391" s="119"/>
      <c r="AG391" s="119"/>
      <c r="AH391" s="119"/>
      <c r="AI391" s="119"/>
      <c r="AJ391" s="119"/>
      <c r="AK391" s="119"/>
      <c r="AL391" s="119"/>
      <c r="AM391" s="119"/>
      <c r="AN391" s="119"/>
      <c r="AO391" s="119"/>
      <c r="AP391" s="119"/>
      <c r="AQ391" s="119"/>
      <c r="AR391" s="119"/>
      <c r="AS391" s="119"/>
      <c r="AT391" s="119"/>
      <c r="AU391" s="119"/>
      <c r="AV391" s="119"/>
      <c r="AW391" s="119"/>
      <c r="AX391" s="119"/>
      <c r="AY391" s="119"/>
      <c r="AZ391" s="119"/>
      <c r="BA391" s="119"/>
      <c r="BB391" s="119"/>
      <c r="BC391" s="120" t="s">
        <v>118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0"/>
      <c r="CA391" s="8"/>
      <c r="CB391" s="27" t="str">
        <f t="shared" si="46"/>
        <v>Riadok bude skrytý.</v>
      </c>
      <c r="CC391" s="31" t="s">
        <v>9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" hidden="1" customHeight="1" x14ac:dyDescent="0.25">
      <c r="A392" s="7"/>
      <c r="B392" s="121" t="s">
        <v>119</v>
      </c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15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5"/>
      <c r="BC392" s="115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5"/>
      <c r="CA392" s="8"/>
      <c r="CB392" s="27" t="str">
        <f t="shared" si="46"/>
        <v>Riadok bude skrytý.</v>
      </c>
      <c r="CC392" s="31" t="s">
        <v>9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t="27.75" hidden="1" customHeight="1" x14ac:dyDescent="0.25">
      <c r="A393" s="7"/>
      <c r="B393" s="122" t="s">
        <v>120</v>
      </c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3" t="s">
        <v>121</v>
      </c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3"/>
      <c r="BC393" s="117"/>
      <c r="BD393" s="117"/>
      <c r="BE393" s="117"/>
      <c r="BF393" s="117"/>
      <c r="BG393" s="117"/>
      <c r="BH393" s="117"/>
      <c r="BI393" s="117"/>
      <c r="BJ393" s="117"/>
      <c r="BK393" s="117"/>
      <c r="BL393" s="117"/>
      <c r="BM393" s="117"/>
      <c r="BN393" s="117"/>
      <c r="BO393" s="117"/>
      <c r="BP393" s="117"/>
      <c r="BQ393" s="117"/>
      <c r="BR393" s="117"/>
      <c r="BS393" s="117"/>
      <c r="BT393" s="117"/>
      <c r="BU393" s="117"/>
      <c r="BV393" s="117"/>
      <c r="BW393" s="117"/>
      <c r="BX393" s="117"/>
      <c r="BY393" s="117"/>
      <c r="BZ393" s="117"/>
      <c r="CA393" s="8"/>
      <c r="CB393" s="27" t="str">
        <f t="shared" si="46"/>
        <v>Riadok bude skrytý.</v>
      </c>
      <c r="CC393" s="31" t="s">
        <v>9</v>
      </c>
      <c r="CW393" s="3">
        <f t="shared" si="42"/>
        <v>0</v>
      </c>
      <c r="CX393" s="3">
        <f t="shared" si="45"/>
        <v>0</v>
      </c>
      <c r="CZ393" s="3">
        <f t="shared" si="47"/>
        <v>1</v>
      </c>
      <c r="DA393" s="39">
        <f t="shared" si="43"/>
        <v>0</v>
      </c>
      <c r="DZ393" s="10"/>
    </row>
    <row r="394" spans="1:130" x14ac:dyDescent="0.25">
      <c r="A394" s="7"/>
      <c r="CA394" s="8"/>
      <c r="CB394" s="27" t="str">
        <f t="shared" si="46"/>
        <v>Riadok bude vidieť.</v>
      </c>
      <c r="CC394" s="31" t="s">
        <v>9</v>
      </c>
      <c r="CW394" s="50">
        <f t="shared" ref="CW394:CW432" si="48">+IF($J$397="neúčtovala",0,1)</f>
        <v>1</v>
      </c>
      <c r="CZ394" s="3">
        <f t="shared" si="47"/>
        <v>1</v>
      </c>
      <c r="DA394" s="3">
        <f>+IF(CW394+CX394+CY394=0,0,IF(CZ394=0,0,1))</f>
        <v>1</v>
      </c>
      <c r="DZ394" s="10"/>
    </row>
    <row r="395" spans="1:130" x14ac:dyDescent="0.25">
      <c r="A395" s="7"/>
      <c r="B395" s="30" t="s">
        <v>122</v>
      </c>
      <c r="C395" s="34"/>
      <c r="D395" s="34"/>
      <c r="E395" s="34"/>
      <c r="F395" s="34"/>
      <c r="CA395" s="12" t="s">
        <v>27</v>
      </c>
      <c r="CB395" s="27" t="str">
        <f t="shared" si="46"/>
        <v>Riadok bude vidieť.</v>
      </c>
      <c r="CW395" s="50">
        <f t="shared" si="48"/>
        <v>1</v>
      </c>
      <c r="CZ395" s="3">
        <f t="shared" si="47"/>
        <v>1</v>
      </c>
      <c r="DA395" s="3">
        <f>+IF(CW395+CX395+CY395=0,0,IF(CZ395=0,0,1))</f>
        <v>1</v>
      </c>
      <c r="DZ395" s="10"/>
    </row>
    <row r="396" spans="1:130" x14ac:dyDescent="0.25">
      <c r="A396" s="7"/>
      <c r="B396" s="41"/>
      <c r="G396" s="41"/>
      <c r="H396" s="41"/>
      <c r="CA396" s="8"/>
      <c r="CB396" s="27" t="str">
        <f t="shared" si="46"/>
        <v>Riadok bude vidieť.</v>
      </c>
      <c r="CW396" s="50">
        <f t="shared" si="48"/>
        <v>1</v>
      </c>
      <c r="CZ396" s="3">
        <f t="shared" si="47"/>
        <v>1</v>
      </c>
      <c r="DA396" s="3">
        <f>+IF(CW396+CX396+CY396=0,0,IF(CZ396=0,0,1))</f>
        <v>1</v>
      </c>
      <c r="DZ396" s="10"/>
    </row>
    <row r="397" spans="1:130" x14ac:dyDescent="0.25">
      <c r="A397" s="7"/>
      <c r="B397" s="1" t="s">
        <v>113</v>
      </c>
      <c r="J397" s="73" t="s">
        <v>123</v>
      </c>
      <c r="K397" s="73"/>
      <c r="L397" s="73"/>
      <c r="M397" s="73"/>
      <c r="N397" s="73"/>
      <c r="O397" s="73"/>
      <c r="P397" s="73"/>
      <c r="Q397" s="73"/>
      <c r="R397" s="73"/>
      <c r="S397" s="1" t="s">
        <v>124</v>
      </c>
      <c r="T397" s="57"/>
      <c r="V397" s="35"/>
      <c r="W397" s="35"/>
      <c r="X397" s="35"/>
      <c r="CA397" s="8"/>
      <c r="CB397" s="27" t="str">
        <f t="shared" si="46"/>
        <v>Riadok bude vidieť.</v>
      </c>
      <c r="CC397" s="31" t="s">
        <v>9</v>
      </c>
      <c r="CF397" s="38"/>
      <c r="CW397" s="50">
        <f t="shared" si="48"/>
        <v>1</v>
      </c>
      <c r="CZ397" s="3">
        <f t="shared" si="47"/>
        <v>1</v>
      </c>
      <c r="DA397" s="3">
        <f>+IF(CW397+CX397+CY397=0,0,IF(CZ397=0,0,1))</f>
        <v>1</v>
      </c>
      <c r="DZ397" s="10"/>
    </row>
    <row r="398" spans="1:130" hidden="1" x14ac:dyDescent="0.25">
      <c r="A398" s="7"/>
      <c r="B398" s="1" t="s">
        <v>125</v>
      </c>
      <c r="CA398" s="36"/>
      <c r="CB398" s="27" t="str">
        <f t="shared" si="46"/>
        <v>Riadok bude skrytý.</v>
      </c>
      <c r="CC398" s="31" t="s">
        <v>9</v>
      </c>
      <c r="CW398" s="50">
        <f t="shared" si="48"/>
        <v>1</v>
      </c>
      <c r="CX398" s="3">
        <f>+IF(SUM(CX399:CX418)=0,0,1)</f>
        <v>0</v>
      </c>
      <c r="CZ398" s="3">
        <f t="shared" si="47"/>
        <v>1</v>
      </c>
      <c r="DA398" s="39">
        <f t="shared" ref="DA398:DA432" si="49">+IF(CW398*CX398=0,0,IF(CZ398=0,0,1))</f>
        <v>0</v>
      </c>
      <c r="DZ398" s="10"/>
    </row>
    <row r="399" spans="1:130" hidden="1" x14ac:dyDescent="0.25">
      <c r="A399" s="7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49"/>
      <c r="CB399" s="27" t="str">
        <f t="shared" si="46"/>
        <v>Riadok bude skrytý.</v>
      </c>
      <c r="CC399" s="31" t="s">
        <v>9</v>
      </c>
      <c r="CW399" s="50">
        <f t="shared" si="48"/>
        <v>1</v>
      </c>
      <c r="CX399" s="3">
        <f t="shared" ref="CX399:CX418" si="50">+IF(B399="",0,1)</f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 x14ac:dyDescent="0.25">
      <c r="A400" s="7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49"/>
      <c r="CB400" s="27" t="str">
        <f t="shared" si="46"/>
        <v>Riadok bude skrytý.</v>
      </c>
      <c r="CC400" s="31" t="s">
        <v>9</v>
      </c>
      <c r="CW400" s="50">
        <f t="shared" si="48"/>
        <v>1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 x14ac:dyDescent="0.25">
      <c r="A401" s="7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49"/>
      <c r="CB401" s="27" t="str">
        <f t="shared" si="46"/>
        <v>Riadok bude skrytý.</v>
      </c>
      <c r="CC401" s="31" t="s">
        <v>9</v>
      </c>
      <c r="CW401" s="50">
        <f t="shared" si="48"/>
        <v>1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 x14ac:dyDescent="0.25">
      <c r="A402" s="7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49"/>
      <c r="CB402" s="27" t="str">
        <f t="shared" si="46"/>
        <v>Riadok bude skrytý.</v>
      </c>
      <c r="CC402" s="31" t="s">
        <v>9</v>
      </c>
      <c r="CW402" s="50">
        <f t="shared" si="48"/>
        <v>1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 x14ac:dyDescent="0.25">
      <c r="A403" s="7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49"/>
      <c r="CB403" s="27" t="str">
        <f t="shared" si="46"/>
        <v>Riadok bude skrytý.</v>
      </c>
      <c r="CC403" s="31" t="s">
        <v>9</v>
      </c>
      <c r="CW403" s="50">
        <f t="shared" si="48"/>
        <v>1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 x14ac:dyDescent="0.25">
      <c r="A404" s="7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49"/>
      <c r="CB404" s="27" t="str">
        <f t="shared" si="46"/>
        <v>Riadok bude skrytý.</v>
      </c>
      <c r="CC404" s="31" t="s">
        <v>9</v>
      </c>
      <c r="CW404" s="50">
        <f t="shared" si="48"/>
        <v>1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 x14ac:dyDescent="0.25">
      <c r="A405" s="7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49"/>
      <c r="CB405" s="27" t="str">
        <f t="shared" si="46"/>
        <v>Riadok bude skrytý.</v>
      </c>
      <c r="CC405" s="31" t="s">
        <v>9</v>
      </c>
      <c r="CW405" s="50">
        <f t="shared" si="48"/>
        <v>1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 x14ac:dyDescent="0.25">
      <c r="A406" s="7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49"/>
      <c r="CB406" s="27" t="str">
        <f t="shared" si="46"/>
        <v>Riadok bude skrytý.</v>
      </c>
      <c r="CC406" s="31" t="s">
        <v>9</v>
      </c>
      <c r="CW406" s="50">
        <f t="shared" si="48"/>
        <v>1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 x14ac:dyDescent="0.25">
      <c r="A407" s="7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49"/>
      <c r="CB407" s="27" t="str">
        <f t="shared" si="46"/>
        <v>Riadok bude skrytý.</v>
      </c>
      <c r="CC407" s="31" t="s">
        <v>9</v>
      </c>
      <c r="CW407" s="50">
        <f t="shared" si="48"/>
        <v>1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 x14ac:dyDescent="0.25">
      <c r="A408" s="7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49"/>
      <c r="CB408" s="27" t="str">
        <f t="shared" si="46"/>
        <v>Riadok bude skrytý.</v>
      </c>
      <c r="CC408" s="31" t="s">
        <v>9</v>
      </c>
      <c r="CW408" s="50">
        <f t="shared" si="48"/>
        <v>1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 x14ac:dyDescent="0.25">
      <c r="A409" s="7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49"/>
      <c r="CB409" s="27" t="str">
        <f t="shared" si="46"/>
        <v>Riadok bude skrytý.</v>
      </c>
      <c r="CC409" s="31" t="s">
        <v>9</v>
      </c>
      <c r="CW409" s="50">
        <f t="shared" si="48"/>
        <v>1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 x14ac:dyDescent="0.25">
      <c r="A410" s="7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49"/>
      <c r="CB410" s="27" t="str">
        <f t="shared" si="46"/>
        <v>Riadok bude skrytý.</v>
      </c>
      <c r="CC410" s="31" t="s">
        <v>9</v>
      </c>
      <c r="CW410" s="50">
        <f t="shared" si="48"/>
        <v>1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 x14ac:dyDescent="0.25">
      <c r="A411" s="7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49"/>
      <c r="CB411" s="27" t="str">
        <f t="shared" si="46"/>
        <v>Riadok bude skrytý.</v>
      </c>
      <c r="CC411" s="31" t="s">
        <v>9</v>
      </c>
      <c r="CW411" s="50">
        <f t="shared" si="48"/>
        <v>1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 x14ac:dyDescent="0.25">
      <c r="A412" s="7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49"/>
      <c r="CB412" s="27" t="str">
        <f t="shared" si="46"/>
        <v>Riadok bude skrytý.</v>
      </c>
      <c r="CC412" s="31" t="s">
        <v>9</v>
      </c>
      <c r="CW412" s="50">
        <f t="shared" si="48"/>
        <v>1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 x14ac:dyDescent="0.25">
      <c r="A413" s="7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49"/>
      <c r="CB413" s="27" t="str">
        <f t="shared" si="46"/>
        <v>Riadok bude skrytý.</v>
      </c>
      <c r="CC413" s="31" t="s">
        <v>9</v>
      </c>
      <c r="CW413" s="50">
        <f t="shared" si="48"/>
        <v>1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 x14ac:dyDescent="0.25">
      <c r="A414" s="7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49"/>
      <c r="CB414" s="27" t="str">
        <f t="shared" si="46"/>
        <v>Riadok bude skrytý.</v>
      </c>
      <c r="CC414" s="31" t="s">
        <v>9</v>
      </c>
      <c r="CW414" s="50">
        <f t="shared" si="48"/>
        <v>1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 x14ac:dyDescent="0.25">
      <c r="A415" s="7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49"/>
      <c r="CB415" s="27" t="str">
        <f t="shared" si="46"/>
        <v>Riadok bude skrytý.</v>
      </c>
      <c r="CC415" s="31" t="s">
        <v>9</v>
      </c>
      <c r="CW415" s="50">
        <f t="shared" si="48"/>
        <v>1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 x14ac:dyDescent="0.25">
      <c r="A416" s="7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49"/>
      <c r="CB416" s="27" t="str">
        <f t="shared" si="46"/>
        <v>Riadok bude skrytý.</v>
      </c>
      <c r="CC416" s="31" t="s">
        <v>9</v>
      </c>
      <c r="CW416" s="50">
        <f t="shared" si="48"/>
        <v>1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 x14ac:dyDescent="0.25">
      <c r="A417" s="7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49"/>
      <c r="CB417" s="27" t="str">
        <f t="shared" si="46"/>
        <v>Riadok bude skrytý.</v>
      </c>
      <c r="CC417" s="31" t="s">
        <v>9</v>
      </c>
      <c r="CW417" s="50">
        <f t="shared" si="48"/>
        <v>1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 x14ac:dyDescent="0.25">
      <c r="A418" s="7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49"/>
      <c r="CB418" s="27" t="str">
        <f t="shared" si="46"/>
        <v>Riadok bude skrytý.</v>
      </c>
      <c r="CC418" s="31" t="s">
        <v>9</v>
      </c>
      <c r="CW418" s="50">
        <f t="shared" si="48"/>
        <v>1</v>
      </c>
      <c r="CX418" s="3">
        <f t="shared" si="50"/>
        <v>0</v>
      </c>
      <c r="CZ418" s="3">
        <f t="shared" si="47"/>
        <v>1</v>
      </c>
      <c r="DA418" s="39">
        <f t="shared" si="49"/>
        <v>0</v>
      </c>
      <c r="DZ418" s="10"/>
    </row>
    <row r="419" spans="1:130" x14ac:dyDescent="0.25">
      <c r="A419" s="7"/>
      <c r="CA419" s="36"/>
      <c r="CB419" s="27" t="str">
        <f t="shared" si="46"/>
        <v>Riadok bude vidieť.</v>
      </c>
      <c r="CC419" s="31" t="s">
        <v>9</v>
      </c>
      <c r="CW419" s="50">
        <f t="shared" si="48"/>
        <v>1</v>
      </c>
      <c r="CX419" s="3">
        <f>+IF(SUM(CX423:CX432)=0,0,1)</f>
        <v>1</v>
      </c>
      <c r="CZ419" s="3">
        <f t="shared" si="47"/>
        <v>1</v>
      </c>
      <c r="DA419" s="39">
        <f t="shared" si="49"/>
        <v>1</v>
      </c>
      <c r="DZ419" s="10"/>
    </row>
    <row r="420" spans="1:130" x14ac:dyDescent="0.25">
      <c r="A420" s="7"/>
      <c r="B420" s="1" t="s">
        <v>126</v>
      </c>
      <c r="CA420" s="12" t="s">
        <v>27</v>
      </c>
      <c r="CB420" s="27" t="str">
        <f t="shared" si="46"/>
        <v>Riadok bude vidieť.</v>
      </c>
      <c r="CC420" s="31" t="s">
        <v>9</v>
      </c>
      <c r="CW420" s="50">
        <f t="shared" si="48"/>
        <v>1</v>
      </c>
      <c r="CX420" s="3">
        <f>+IF(SUM(CX423:CX432)=0,0,1)</f>
        <v>1</v>
      </c>
      <c r="CZ420" s="3">
        <f t="shared" si="47"/>
        <v>1</v>
      </c>
      <c r="DA420" s="39">
        <f t="shared" si="49"/>
        <v>1</v>
      </c>
      <c r="DZ420" s="10"/>
    </row>
    <row r="421" spans="1:130" x14ac:dyDescent="0.25">
      <c r="A421" s="7"/>
      <c r="CA421" s="8"/>
      <c r="CB421" s="27" t="str">
        <f t="shared" si="46"/>
        <v>Riadok bude vidieť.</v>
      </c>
      <c r="CC421" s="31" t="s">
        <v>9</v>
      </c>
      <c r="CD421" s="33"/>
      <c r="CW421" s="50">
        <f t="shared" si="48"/>
        <v>1</v>
      </c>
      <c r="CX421" s="3">
        <f>+IF(SUM(CX423:CX432)=0,0,1)</f>
        <v>1</v>
      </c>
      <c r="CZ421" s="3">
        <f t="shared" si="47"/>
        <v>1</v>
      </c>
      <c r="DA421" s="39">
        <f t="shared" si="49"/>
        <v>1</v>
      </c>
      <c r="DZ421" s="10"/>
    </row>
    <row r="422" spans="1:130" x14ac:dyDescent="0.25">
      <c r="A422" s="7"/>
      <c r="B422" s="124" t="s">
        <v>127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5" t="s">
        <v>128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6" t="s">
        <v>129</v>
      </c>
      <c r="BH422" s="126"/>
      <c r="BI422" s="126"/>
      <c r="BJ422" s="126"/>
      <c r="BK422" s="126"/>
      <c r="BL422" s="126"/>
      <c r="BM422" s="126"/>
      <c r="BN422" s="126"/>
      <c r="BO422" s="126"/>
      <c r="BP422" s="126"/>
      <c r="BQ422" s="126"/>
      <c r="BR422" s="126"/>
      <c r="BS422" s="126"/>
      <c r="BT422" s="126"/>
      <c r="BU422" s="126"/>
      <c r="BV422" s="126"/>
      <c r="BW422" s="126"/>
      <c r="BX422" s="126"/>
      <c r="BY422" s="126"/>
      <c r="BZ422" s="126"/>
      <c r="CA422" s="12" t="s">
        <v>27</v>
      </c>
      <c r="CB422" s="27" t="str">
        <f t="shared" si="46"/>
        <v>Riadok bude vidieť.</v>
      </c>
      <c r="CC422" s="31" t="s">
        <v>9</v>
      </c>
      <c r="CD422" s="33"/>
      <c r="CW422" s="50">
        <f t="shared" si="48"/>
        <v>1</v>
      </c>
      <c r="CX422" s="3">
        <f>+IF(SUM(CX423:CX432)=0,0,1)</f>
        <v>1</v>
      </c>
      <c r="CZ422" s="3">
        <f t="shared" si="47"/>
        <v>1</v>
      </c>
      <c r="DA422" s="39">
        <f t="shared" si="49"/>
        <v>1</v>
      </c>
      <c r="DZ422" s="10"/>
    </row>
    <row r="423" spans="1:130" x14ac:dyDescent="0.25">
      <c r="A423" s="7"/>
      <c r="B423" s="127" t="s">
        <v>130</v>
      </c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8" t="s">
        <v>131</v>
      </c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9">
        <v>6447</v>
      </c>
      <c r="BH423" s="129"/>
      <c r="BI423" s="129"/>
      <c r="BJ423" s="129"/>
      <c r="BK423" s="129"/>
      <c r="BL423" s="129"/>
      <c r="BM423" s="129"/>
      <c r="BN423" s="129"/>
      <c r="BO423" s="129"/>
      <c r="BP423" s="129"/>
      <c r="BQ423" s="129"/>
      <c r="BR423" s="129"/>
      <c r="BS423" s="129"/>
      <c r="BT423" s="129"/>
      <c r="BU423" s="129"/>
      <c r="BV423" s="129"/>
      <c r="BW423" s="129"/>
      <c r="BX423" s="129"/>
      <c r="BY423" s="129"/>
      <c r="BZ423" s="129"/>
      <c r="CA423" s="8"/>
      <c r="CB423" s="27" t="str">
        <f t="shared" si="46"/>
        <v>Riadok bude vidieť.</v>
      </c>
      <c r="CC423" s="31" t="s">
        <v>9</v>
      </c>
      <c r="CD423" s="33"/>
      <c r="CE423" s="32"/>
      <c r="CW423" s="50">
        <f t="shared" si="48"/>
        <v>1</v>
      </c>
      <c r="CX423" s="3">
        <f t="shared" ref="CX423:CX431" si="51">+IF(B423="",0,1)</f>
        <v>1</v>
      </c>
      <c r="CZ423" s="3">
        <f t="shared" si="47"/>
        <v>1</v>
      </c>
      <c r="DA423" s="39">
        <f t="shared" si="49"/>
        <v>1</v>
      </c>
      <c r="DZ423" s="10"/>
    </row>
    <row r="424" spans="1:130" x14ac:dyDescent="0.25">
      <c r="A424" s="7"/>
      <c r="B424" s="130" t="s">
        <v>132</v>
      </c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1" t="s">
        <v>133</v>
      </c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29">
        <v>6447</v>
      </c>
      <c r="BH424" s="129"/>
      <c r="BI424" s="129"/>
      <c r="BJ424" s="129"/>
      <c r="BK424" s="129"/>
      <c r="BL424" s="129"/>
      <c r="BM424" s="129"/>
      <c r="BN424" s="129"/>
      <c r="BO424" s="129"/>
      <c r="BP424" s="129"/>
      <c r="BQ424" s="129"/>
      <c r="BR424" s="129"/>
      <c r="BS424" s="129"/>
      <c r="BT424" s="129"/>
      <c r="BU424" s="129"/>
      <c r="BV424" s="129"/>
      <c r="BW424" s="129"/>
      <c r="BX424" s="129"/>
      <c r="BY424" s="129"/>
      <c r="BZ424" s="129"/>
      <c r="CA424" s="8"/>
      <c r="CB424" s="27" t="str">
        <f t="shared" si="46"/>
        <v>Riadok bude vidieť.</v>
      </c>
      <c r="CC424" s="31" t="s">
        <v>9</v>
      </c>
      <c r="CD424" s="33"/>
      <c r="CE424" s="32"/>
      <c r="CW424" s="50">
        <f t="shared" si="48"/>
        <v>1</v>
      </c>
      <c r="CX424" s="3">
        <f t="shared" si="51"/>
        <v>1</v>
      </c>
      <c r="CZ424" s="3">
        <f t="shared" si="47"/>
        <v>1</v>
      </c>
      <c r="DA424" s="39">
        <f t="shared" si="49"/>
        <v>1</v>
      </c>
      <c r="DZ424" s="10"/>
    </row>
    <row r="425" spans="1:130" x14ac:dyDescent="0.25">
      <c r="A425" s="7"/>
      <c r="B425" s="130" t="s">
        <v>134</v>
      </c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1" t="s">
        <v>133</v>
      </c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2">
        <v>0</v>
      </c>
      <c r="BH425" s="132"/>
      <c r="BI425" s="132"/>
      <c r="BJ425" s="132"/>
      <c r="BK425" s="132"/>
      <c r="BL425" s="132"/>
      <c r="BM425" s="132"/>
      <c r="BN425" s="132"/>
      <c r="BO425" s="132"/>
      <c r="BP425" s="132"/>
      <c r="BQ425" s="132"/>
      <c r="BR425" s="132"/>
      <c r="BS425" s="132"/>
      <c r="BT425" s="132"/>
      <c r="BU425" s="132"/>
      <c r="BV425" s="132"/>
      <c r="BW425" s="132"/>
      <c r="BX425" s="132"/>
      <c r="BY425" s="132"/>
      <c r="BZ425" s="132"/>
      <c r="CA425" s="8"/>
      <c r="CB425" s="27" t="str">
        <f t="shared" si="46"/>
        <v>Riadok bude vidieť.</v>
      </c>
      <c r="CC425" s="31" t="s">
        <v>9</v>
      </c>
      <c r="CD425" s="33"/>
      <c r="CE425" s="32"/>
      <c r="CW425" s="50">
        <f t="shared" si="48"/>
        <v>1</v>
      </c>
      <c r="CX425" s="3">
        <f t="shared" si="51"/>
        <v>1</v>
      </c>
      <c r="CZ425" s="3">
        <f t="shared" si="47"/>
        <v>1</v>
      </c>
      <c r="DA425" s="39">
        <f t="shared" si="49"/>
        <v>1</v>
      </c>
      <c r="DZ425" s="10"/>
    </row>
    <row r="426" spans="1:130" x14ac:dyDescent="0.25">
      <c r="A426" s="7"/>
      <c r="B426" s="130" t="s">
        <v>135</v>
      </c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1" t="s">
        <v>133</v>
      </c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2">
        <v>0</v>
      </c>
      <c r="BH426" s="132"/>
      <c r="BI426" s="132"/>
      <c r="BJ426" s="132"/>
      <c r="BK426" s="132"/>
      <c r="BL426" s="132"/>
      <c r="BM426" s="132"/>
      <c r="BN426" s="132"/>
      <c r="BO426" s="132"/>
      <c r="BP426" s="132"/>
      <c r="BQ426" s="132"/>
      <c r="BR426" s="132"/>
      <c r="BS426" s="132"/>
      <c r="BT426" s="132"/>
      <c r="BU426" s="132"/>
      <c r="BV426" s="132"/>
      <c r="BW426" s="132"/>
      <c r="BX426" s="132"/>
      <c r="BY426" s="132"/>
      <c r="BZ426" s="132"/>
      <c r="CA426" s="8"/>
      <c r="CB426" s="27" t="str">
        <f t="shared" si="46"/>
        <v>Riadok bude vidieť.</v>
      </c>
      <c r="CC426" s="31" t="s">
        <v>9</v>
      </c>
      <c r="CD426" s="33"/>
      <c r="CE426" s="32"/>
      <c r="CW426" s="50">
        <f t="shared" si="48"/>
        <v>1</v>
      </c>
      <c r="CX426" s="3">
        <f t="shared" si="51"/>
        <v>1</v>
      </c>
      <c r="CZ426" s="3">
        <f t="shared" si="47"/>
        <v>1</v>
      </c>
      <c r="DA426" s="39">
        <f t="shared" si="49"/>
        <v>1</v>
      </c>
      <c r="DZ426" s="10"/>
    </row>
    <row r="427" spans="1:130" hidden="1" x14ac:dyDescent="0.25">
      <c r="A427" s="7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8"/>
      <c r="CB427" s="27" t="str">
        <f t="shared" si="46"/>
        <v>Riadok bude skrytý.</v>
      </c>
      <c r="CC427" s="31" t="s">
        <v>9</v>
      </c>
      <c r="CD427" s="33"/>
      <c r="CE427" s="32"/>
      <c r="CW427" s="50">
        <f t="shared" si="48"/>
        <v>1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 x14ac:dyDescent="0.25">
      <c r="A428" s="7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2"/>
      <c r="BH428" s="132"/>
      <c r="BI428" s="132"/>
      <c r="BJ428" s="132"/>
      <c r="BK428" s="132"/>
      <c r="BL428" s="132"/>
      <c r="BM428" s="132"/>
      <c r="BN428" s="132"/>
      <c r="BO428" s="132"/>
      <c r="BP428" s="132"/>
      <c r="BQ428" s="132"/>
      <c r="BR428" s="132"/>
      <c r="BS428" s="132"/>
      <c r="BT428" s="132"/>
      <c r="BU428" s="132"/>
      <c r="BV428" s="132"/>
      <c r="BW428" s="132"/>
      <c r="BX428" s="132"/>
      <c r="BY428" s="132"/>
      <c r="BZ428" s="132"/>
      <c r="CA428" s="8"/>
      <c r="CB428" s="27" t="str">
        <f t="shared" si="46"/>
        <v>Riadok bude skrytý.</v>
      </c>
      <c r="CC428" s="31" t="s">
        <v>9</v>
      </c>
      <c r="CD428" s="33"/>
      <c r="CE428" s="32"/>
      <c r="CW428" s="50">
        <f t="shared" si="48"/>
        <v>1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 x14ac:dyDescent="0.25">
      <c r="A429" s="7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2"/>
      <c r="BH429" s="132"/>
      <c r="BI429" s="132"/>
      <c r="BJ429" s="132"/>
      <c r="BK429" s="132"/>
      <c r="BL429" s="132"/>
      <c r="BM429" s="132"/>
      <c r="BN429" s="132"/>
      <c r="BO429" s="132"/>
      <c r="BP429" s="132"/>
      <c r="BQ429" s="132"/>
      <c r="BR429" s="132"/>
      <c r="BS429" s="132"/>
      <c r="BT429" s="132"/>
      <c r="BU429" s="132"/>
      <c r="BV429" s="132"/>
      <c r="BW429" s="132"/>
      <c r="BX429" s="132"/>
      <c r="BY429" s="132"/>
      <c r="BZ429" s="132"/>
      <c r="CA429" s="8"/>
      <c r="CB429" s="27" t="str">
        <f t="shared" si="46"/>
        <v>Riadok bude skrytý.</v>
      </c>
      <c r="CC429" s="31" t="s">
        <v>9</v>
      </c>
      <c r="CD429" s="33"/>
      <c r="CE429" s="32"/>
      <c r="CW429" s="50">
        <f t="shared" si="48"/>
        <v>1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 x14ac:dyDescent="0.25">
      <c r="A430" s="7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2"/>
      <c r="BH430" s="132"/>
      <c r="BI430" s="132"/>
      <c r="BJ430" s="132"/>
      <c r="BK430" s="132"/>
      <c r="BL430" s="132"/>
      <c r="BM430" s="132"/>
      <c r="BN430" s="132"/>
      <c r="BO430" s="132"/>
      <c r="BP430" s="132"/>
      <c r="BQ430" s="132"/>
      <c r="BR430" s="132"/>
      <c r="BS430" s="132"/>
      <c r="BT430" s="132"/>
      <c r="BU430" s="132"/>
      <c r="BV430" s="132"/>
      <c r="BW430" s="132"/>
      <c r="BX430" s="132"/>
      <c r="BY430" s="132"/>
      <c r="BZ430" s="132"/>
      <c r="CA430" s="8"/>
      <c r="CB430" s="27" t="str">
        <f t="shared" si="46"/>
        <v>Riadok bude skrytý.</v>
      </c>
      <c r="CC430" s="31" t="s">
        <v>9</v>
      </c>
      <c r="CE430" s="32"/>
      <c r="CW430" s="50">
        <f t="shared" si="48"/>
        <v>1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 x14ac:dyDescent="0.25">
      <c r="A431" s="7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2"/>
      <c r="BH431" s="132"/>
      <c r="BI431" s="132"/>
      <c r="BJ431" s="132"/>
      <c r="BK431" s="132"/>
      <c r="BL431" s="132"/>
      <c r="BM431" s="132"/>
      <c r="BN431" s="132"/>
      <c r="BO431" s="132"/>
      <c r="BP431" s="132"/>
      <c r="BQ431" s="132"/>
      <c r="BR431" s="132"/>
      <c r="BS431" s="132"/>
      <c r="BT431" s="132"/>
      <c r="BU431" s="132"/>
      <c r="BV431" s="132"/>
      <c r="BW431" s="132"/>
      <c r="BX431" s="132"/>
      <c r="BY431" s="132"/>
      <c r="BZ431" s="132"/>
      <c r="CA431" s="8"/>
      <c r="CB431" s="27" t="str">
        <f t="shared" si="46"/>
        <v>Riadok bude skrytý.</v>
      </c>
      <c r="CC431" s="31" t="s">
        <v>9</v>
      </c>
      <c r="CE431" s="32"/>
      <c r="CW431" s="50">
        <f t="shared" si="48"/>
        <v>1</v>
      </c>
      <c r="CX431" s="3">
        <f t="shared" si="51"/>
        <v>0</v>
      </c>
      <c r="CZ431" s="3">
        <f t="shared" si="47"/>
        <v>1</v>
      </c>
      <c r="DA431" s="39">
        <f t="shared" si="49"/>
        <v>0</v>
      </c>
      <c r="DZ431" s="10"/>
    </row>
    <row r="432" spans="1:130" x14ac:dyDescent="0.25">
      <c r="A432" s="7"/>
      <c r="B432" s="133" t="s">
        <v>136</v>
      </c>
      <c r="C432" s="133"/>
      <c r="D432" s="133"/>
      <c r="E432" s="133"/>
      <c r="F432" s="133"/>
      <c r="G432" s="133"/>
      <c r="H432" s="133"/>
      <c r="I432" s="133"/>
      <c r="J432" s="133"/>
      <c r="K432" s="133"/>
      <c r="L432" s="133"/>
      <c r="M432" s="133"/>
      <c r="N432" s="133"/>
      <c r="O432" s="133"/>
      <c r="P432" s="133"/>
      <c r="Q432" s="133"/>
      <c r="R432" s="133"/>
      <c r="S432" s="133"/>
      <c r="T432" s="133"/>
      <c r="U432" s="133"/>
      <c r="V432" s="133"/>
      <c r="W432" s="133"/>
      <c r="X432" s="133"/>
      <c r="Y432" s="133"/>
      <c r="Z432" s="133"/>
      <c r="AA432" s="133"/>
      <c r="AB432" s="133"/>
      <c r="AC432" s="133"/>
      <c r="AD432" s="133"/>
      <c r="AE432" s="133"/>
      <c r="AF432" s="133"/>
      <c r="AG432" s="133"/>
      <c r="AH432" s="133"/>
      <c r="AI432" s="133"/>
      <c r="AJ432" s="133"/>
      <c r="AK432" s="133"/>
      <c r="AL432" s="133"/>
      <c r="AM432" s="134" t="s">
        <v>133</v>
      </c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  <c r="BF432" s="134"/>
      <c r="BG432" s="135">
        <v>0</v>
      </c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8"/>
      <c r="CB432" s="27" t="str">
        <f t="shared" si="46"/>
        <v>Riadok bude vidieť.</v>
      </c>
      <c r="CC432" s="31" t="s">
        <v>9</v>
      </c>
      <c r="CE432" s="32"/>
      <c r="CW432" s="50">
        <f t="shared" si="48"/>
        <v>1</v>
      </c>
      <c r="CX432" s="3">
        <f>+IF(SUM(CX423:CX431)=0,0,1)</f>
        <v>1</v>
      </c>
      <c r="CZ432" s="3">
        <f t="shared" si="47"/>
        <v>1</v>
      </c>
      <c r="DA432" s="39">
        <f t="shared" si="49"/>
        <v>1</v>
      </c>
      <c r="DZ432" s="10"/>
    </row>
    <row r="433" spans="1:130" hidden="1" x14ac:dyDescent="0.25">
      <c r="A433" s="7"/>
      <c r="CA433" s="8"/>
      <c r="CB433" s="27" t="str">
        <f t="shared" si="46"/>
        <v>Riadok bude skrytý.</v>
      </c>
      <c r="CW433" s="3">
        <f t="shared" ref="CW433:CW464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137</v>
      </c>
      <c r="C434" s="34"/>
      <c r="D434" s="34"/>
      <c r="E434" s="34"/>
      <c r="F434" s="34"/>
      <c r="CA434" s="36" t="s">
        <v>27</v>
      </c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113</v>
      </c>
      <c r="J436" s="73" t="s">
        <v>138</v>
      </c>
      <c r="K436" s="73"/>
      <c r="L436" s="73"/>
      <c r="M436" s="73"/>
      <c r="N436" s="73"/>
      <c r="O436" s="73"/>
      <c r="P436" s="73"/>
      <c r="Q436" s="73"/>
      <c r="R436" s="73"/>
      <c r="S436" s="1" t="str">
        <f>+IF(J436="eviduje","vlastné akcie.","vlastné akcie.")</f>
        <v>vlastné akcie.</v>
      </c>
      <c r="T436" s="35"/>
      <c r="CA436" s="8"/>
      <c r="CB436" s="27" t="str">
        <f t="shared" si="46"/>
        <v>Riadok bude skrytý.</v>
      </c>
      <c r="CC436" s="31" t="s">
        <v>9</v>
      </c>
      <c r="CF436" s="38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46"/>
        <v>Riadok bude skrytý.</v>
      </c>
      <c r="CC437" s="31" t="s">
        <v>9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9">
        <f t="shared" ref="DA437:DA468" si="53">+IF(CW437*CX437=0,0,IF(CZ437=0,0,1))</f>
        <v>0</v>
      </c>
      <c r="DZ437" s="10"/>
    </row>
    <row r="438" spans="1:130" hidden="1" x14ac:dyDescent="0.25">
      <c r="A438" s="7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49"/>
      <c r="CB438" s="27" t="str">
        <f t="shared" si="46"/>
        <v>Riadok bude skrytý.</v>
      </c>
      <c r="CC438" s="31" t="s">
        <v>9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 x14ac:dyDescent="0.25">
      <c r="A439" s="7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49"/>
      <c r="CB439" s="27" t="str">
        <f t="shared" si="46"/>
        <v>Riadok bude skrytý.</v>
      </c>
      <c r="CC439" s="31" t="s">
        <v>9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 x14ac:dyDescent="0.25">
      <c r="A440" s="7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49"/>
      <c r="CB440" s="27" t="str">
        <f t="shared" si="46"/>
        <v>Riadok bude skrytý.</v>
      </c>
      <c r="CC440" s="31" t="s">
        <v>9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 x14ac:dyDescent="0.25">
      <c r="A441" s="7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49"/>
      <c r="CB441" s="27" t="str">
        <f t="shared" si="46"/>
        <v>Riadok bude skrytý.</v>
      </c>
      <c r="CC441" s="31" t="s">
        <v>9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 x14ac:dyDescent="0.25">
      <c r="A442" s="7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49"/>
      <c r="CB442" s="27" t="str">
        <f t="shared" si="46"/>
        <v>Riadok bude skrytý.</v>
      </c>
      <c r="CC442" s="31" t="s">
        <v>9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 x14ac:dyDescent="0.25">
      <c r="A443" s="7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49"/>
      <c r="CB443" s="27" t="str">
        <f t="shared" si="46"/>
        <v>Riadok bude skrytý.</v>
      </c>
      <c r="CC443" s="31" t="s">
        <v>9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 x14ac:dyDescent="0.25">
      <c r="A444" s="7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49"/>
      <c r="CB444" s="27" t="str">
        <f t="shared" si="46"/>
        <v>Riadok bude skrytý.</v>
      </c>
      <c r="CC444" s="31" t="s">
        <v>9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 x14ac:dyDescent="0.25">
      <c r="A445" s="7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49"/>
      <c r="CB445" s="27" t="str">
        <f t="shared" si="46"/>
        <v>Riadok bude skrytý.</v>
      </c>
      <c r="CC445" s="31" t="s">
        <v>9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 x14ac:dyDescent="0.25">
      <c r="A446" s="7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49"/>
      <c r="CB446" s="27" t="str">
        <f t="shared" si="46"/>
        <v>Riadok bude skrytý.</v>
      </c>
      <c r="CC446" s="31" t="s">
        <v>9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 x14ac:dyDescent="0.25">
      <c r="A447" s="7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49"/>
      <c r="CB447" s="27" t="str">
        <f t="shared" si="46"/>
        <v>Riadok bude skrytý.</v>
      </c>
      <c r="CC447" s="31" t="s">
        <v>9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 x14ac:dyDescent="0.25">
      <c r="A448" s="7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49"/>
      <c r="CB448" s="27" t="str">
        <f t="shared" si="46"/>
        <v>Riadok bude skrytý.</v>
      </c>
      <c r="CC448" s="31" t="s">
        <v>9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 x14ac:dyDescent="0.25">
      <c r="A449" s="7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49"/>
      <c r="CB449" s="27" t="str">
        <f t="shared" si="46"/>
        <v>Riadok bude skrytý.</v>
      </c>
      <c r="CC449" s="31" t="s">
        <v>9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 x14ac:dyDescent="0.25">
      <c r="A450" s="7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49"/>
      <c r="CB450" s="27" t="str">
        <f t="shared" si="46"/>
        <v>Riadok bude skrytý.</v>
      </c>
      <c r="CC450" s="31" t="s">
        <v>9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 x14ac:dyDescent="0.25">
      <c r="A451" s="7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49"/>
      <c r="CB451" s="27" t="str">
        <f t="shared" si="46"/>
        <v>Riadok bude skrytý.</v>
      </c>
      <c r="CC451" s="31" t="s">
        <v>9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 x14ac:dyDescent="0.25">
      <c r="A452" s="7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49"/>
      <c r="CB452" s="27" t="str">
        <f t="shared" si="46"/>
        <v>Riadok bude skrytý.</v>
      </c>
      <c r="CC452" s="31" t="s">
        <v>9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9">
        <f t="shared" si="53"/>
        <v>0</v>
      </c>
      <c r="DZ452" s="10"/>
    </row>
    <row r="453" spans="1:130" hidden="1" x14ac:dyDescent="0.25">
      <c r="A453" s="7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49"/>
      <c r="CB453" s="27" t="str">
        <f t="shared" ref="CB453:CB516" si="55">+IF(DA453=0,"Riadok bude skrytý.","Riadok bude vidieť.")</f>
        <v>Riadok bude skrytý.</v>
      </c>
      <c r="CC453" s="31" t="s">
        <v>9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9">
        <f t="shared" si="53"/>
        <v>0</v>
      </c>
      <c r="DZ453" s="10"/>
    </row>
    <row r="454" spans="1:130" hidden="1" x14ac:dyDescent="0.25">
      <c r="A454" s="7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49"/>
      <c r="CB454" s="27" t="str">
        <f t="shared" si="55"/>
        <v>Riadok bude skrytý.</v>
      </c>
      <c r="CC454" s="31" t="s">
        <v>9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 x14ac:dyDescent="0.25">
      <c r="A455" s="7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49"/>
      <c r="CB455" s="27" t="str">
        <f t="shared" si="55"/>
        <v>Riadok bude skrytý.</v>
      </c>
      <c r="CC455" s="31" t="s">
        <v>9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 x14ac:dyDescent="0.25">
      <c r="A456" s="7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49"/>
      <c r="CB456" s="27" t="str">
        <f t="shared" si="55"/>
        <v>Riadok bude skrytý.</v>
      </c>
      <c r="CC456" s="31" t="s">
        <v>9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 x14ac:dyDescent="0.25">
      <c r="A457" s="7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49"/>
      <c r="CB457" s="27" t="str">
        <f t="shared" si="55"/>
        <v>Riadok bude skrytý.</v>
      </c>
      <c r="CC457" s="31" t="s">
        <v>9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9">
        <f t="shared" si="53"/>
        <v>0</v>
      </c>
      <c r="DZ457" s="10"/>
    </row>
    <row r="458" spans="1:130" hidden="1" x14ac:dyDescent="0.25">
      <c r="A458" s="7"/>
      <c r="CA458" s="36"/>
      <c r="CB458" s="27" t="str">
        <f t="shared" si="55"/>
        <v>Riadok bude skrytý.</v>
      </c>
      <c r="CC458" s="31" t="s">
        <v>9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t="15.75" hidden="1" x14ac:dyDescent="0.25">
      <c r="A459" s="7"/>
      <c r="B459" s="1" t="s">
        <v>139</v>
      </c>
      <c r="G459" s="58"/>
      <c r="H459" s="58"/>
      <c r="CA459" s="12" t="s">
        <v>27</v>
      </c>
      <c r="CB459" s="27" t="str">
        <f t="shared" si="55"/>
        <v>Riadok bude skrytý.</v>
      </c>
      <c r="CC459" s="31" t="s">
        <v>9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 x14ac:dyDescent="0.25">
      <c r="A460" s="7"/>
      <c r="CA460" s="49"/>
      <c r="CB460" s="27" t="str">
        <f t="shared" si="55"/>
        <v>Riadok bude skrytý.</v>
      </c>
      <c r="CC460" s="31" t="s">
        <v>9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 x14ac:dyDescent="0.25">
      <c r="A461" s="7"/>
      <c r="B461" s="136" t="s">
        <v>140</v>
      </c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2" t="s">
        <v>27</v>
      </c>
      <c r="CB461" s="27" t="str">
        <f t="shared" si="55"/>
        <v>Riadok bude skrytý.</v>
      </c>
      <c r="CC461" s="31" t="s">
        <v>9</v>
      </c>
      <c r="CD461" s="32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 x14ac:dyDescent="0.25">
      <c r="A462" s="7"/>
      <c r="B462" s="137" t="s">
        <v>141</v>
      </c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8" t="s">
        <v>142</v>
      </c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9" t="s">
        <v>143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 t="s">
        <v>144</v>
      </c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40" t="s">
        <v>145</v>
      </c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140"/>
      <c r="CA462" s="8"/>
      <c r="CB462" s="27" t="str">
        <f t="shared" si="55"/>
        <v>Riadok bude skrytý.</v>
      </c>
      <c r="CC462" s="31" t="s">
        <v>9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 x14ac:dyDescent="0.25">
      <c r="A463" s="7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2"/>
      <c r="R463" s="142"/>
      <c r="S463" s="142"/>
      <c r="T463" s="142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3" t="str">
        <f t="shared" ref="AF463:AF472" si="57">+IF(B463="","",ROUND(B463*Q463,2))</f>
        <v/>
      </c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4"/>
      <c r="AX463" s="144"/>
      <c r="AY463" s="144"/>
      <c r="AZ463" s="144"/>
      <c r="BA463" s="144"/>
      <c r="BB463" s="144"/>
      <c r="BC463" s="144"/>
      <c r="BD463" s="144"/>
      <c r="BE463" s="144"/>
      <c r="BF463" s="144"/>
      <c r="BG463" s="144"/>
      <c r="BH463" s="144"/>
      <c r="BI463" s="144"/>
      <c r="BJ463" s="144"/>
      <c r="BK463" s="144"/>
      <c r="BL463" s="144"/>
      <c r="BM463" s="144"/>
      <c r="BN463" s="144"/>
      <c r="BO463" s="145" t="str">
        <f t="shared" ref="BO463:BO472" si="58">+IF(AF463="","",IF(AW463="","",IF(ROUND(AF463/AW463,4)&gt;100%,"chyba",ROUND(AF463/AW463,4))))</f>
        <v/>
      </c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8"/>
      <c r="CB463" s="27" t="str">
        <f t="shared" si="55"/>
        <v>Riadok bude skrytý.</v>
      </c>
      <c r="CC463" s="31" t="s">
        <v>9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 x14ac:dyDescent="0.25">
      <c r="A464" s="7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2"/>
      <c r="R464" s="142"/>
      <c r="S464" s="142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3" t="str">
        <f t="shared" si="57"/>
        <v/>
      </c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4"/>
      <c r="AX464" s="144"/>
      <c r="AY464" s="144"/>
      <c r="AZ464" s="144"/>
      <c r="BA464" s="144"/>
      <c r="BB464" s="144"/>
      <c r="BC464" s="144"/>
      <c r="BD464" s="144"/>
      <c r="BE464" s="144"/>
      <c r="BF464" s="144"/>
      <c r="BG464" s="144"/>
      <c r="BH464" s="144"/>
      <c r="BI464" s="144"/>
      <c r="BJ464" s="144"/>
      <c r="BK464" s="144"/>
      <c r="BL464" s="144"/>
      <c r="BM464" s="144"/>
      <c r="BN464" s="144"/>
      <c r="BO464" s="145" t="str">
        <f t="shared" si="58"/>
        <v/>
      </c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8"/>
      <c r="CB464" s="27" t="str">
        <f t="shared" si="55"/>
        <v>Riadok bude skrytý.</v>
      </c>
      <c r="CC464" s="31" t="s">
        <v>9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 x14ac:dyDescent="0.25">
      <c r="A465" s="7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2"/>
      <c r="R465" s="142"/>
      <c r="S465" s="142"/>
      <c r="T465" s="142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3" t="str">
        <f t="shared" si="57"/>
        <v/>
      </c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5" t="str">
        <f t="shared" si="58"/>
        <v/>
      </c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8"/>
      <c r="CB465" s="27" t="str">
        <f t="shared" si="55"/>
        <v>Riadok bude skrytý.</v>
      </c>
      <c r="CC465" s="31" t="s">
        <v>9</v>
      </c>
      <c r="CW465" s="3">
        <f t="shared" ref="CW465:CW496" si="60">+IF($J$436="neeviduje",0,1)</f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idden="1" x14ac:dyDescent="0.25">
      <c r="A466" s="7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2"/>
      <c r="R466" s="142"/>
      <c r="S466" s="142"/>
      <c r="T466" s="142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3" t="str">
        <f t="shared" si="57"/>
        <v/>
      </c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4"/>
      <c r="AX466" s="144"/>
      <c r="AY466" s="144"/>
      <c r="AZ466" s="144"/>
      <c r="BA466" s="144"/>
      <c r="BB466" s="144"/>
      <c r="BC466" s="144"/>
      <c r="BD466" s="144"/>
      <c r="BE466" s="144"/>
      <c r="BF466" s="144"/>
      <c r="BG466" s="144"/>
      <c r="BH466" s="144"/>
      <c r="BI466" s="144"/>
      <c r="BJ466" s="144"/>
      <c r="BK466" s="144"/>
      <c r="BL466" s="144"/>
      <c r="BM466" s="144"/>
      <c r="BN466" s="144"/>
      <c r="BO466" s="145" t="str">
        <f t="shared" si="58"/>
        <v/>
      </c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8"/>
      <c r="CB466" s="27" t="str">
        <f t="shared" si="55"/>
        <v>Riadok bude skrytý.</v>
      </c>
      <c r="CC466" s="31" t="s">
        <v>9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t="15" hidden="1" customHeight="1" x14ac:dyDescent="0.25">
      <c r="A467" s="7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3" t="str">
        <f t="shared" si="57"/>
        <v/>
      </c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4"/>
      <c r="AX467" s="144"/>
      <c r="AY467" s="144"/>
      <c r="AZ467" s="144"/>
      <c r="BA467" s="144"/>
      <c r="BB467" s="144"/>
      <c r="BC467" s="144"/>
      <c r="BD467" s="144"/>
      <c r="BE467" s="144"/>
      <c r="BF467" s="144"/>
      <c r="BG467" s="144"/>
      <c r="BH467" s="144"/>
      <c r="BI467" s="144"/>
      <c r="BJ467" s="144"/>
      <c r="BK467" s="144"/>
      <c r="BL467" s="144"/>
      <c r="BM467" s="144"/>
      <c r="BN467" s="144"/>
      <c r="BO467" s="145" t="str">
        <f t="shared" si="58"/>
        <v/>
      </c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8"/>
      <c r="CB467" s="27" t="str">
        <f t="shared" si="55"/>
        <v>Riadok bude skrytý.</v>
      </c>
      <c r="CC467" s="31" t="s">
        <v>9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 x14ac:dyDescent="0.25">
      <c r="A468" s="7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3" t="str">
        <f t="shared" si="57"/>
        <v/>
      </c>
      <c r="AG468" s="143"/>
      <c r="AH468" s="143"/>
      <c r="AI468" s="143"/>
      <c r="AJ468" s="143"/>
      <c r="AK468" s="143"/>
      <c r="AL468" s="143"/>
      <c r="AM468" s="143"/>
      <c r="AN468" s="143"/>
      <c r="AO468" s="143"/>
      <c r="AP468" s="143"/>
      <c r="AQ468" s="143"/>
      <c r="AR468" s="143"/>
      <c r="AS468" s="143"/>
      <c r="AT468" s="143"/>
      <c r="AU468" s="143"/>
      <c r="AV468" s="143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5" t="str">
        <f t="shared" si="58"/>
        <v/>
      </c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8"/>
      <c r="CB468" s="27" t="str">
        <f t="shared" si="55"/>
        <v>Riadok bude skrytý.</v>
      </c>
      <c r="CC468" s="31" t="s">
        <v>9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si="53"/>
        <v>0</v>
      </c>
      <c r="DZ468" s="10"/>
    </row>
    <row r="469" spans="1:130" hidden="1" x14ac:dyDescent="0.25">
      <c r="A469" s="7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3" t="str">
        <f t="shared" si="57"/>
        <v/>
      </c>
      <c r="AG469" s="143"/>
      <c r="AH469" s="143"/>
      <c r="AI469" s="143"/>
      <c r="AJ469" s="143"/>
      <c r="AK469" s="143"/>
      <c r="AL469" s="143"/>
      <c r="AM469" s="143"/>
      <c r="AN469" s="143"/>
      <c r="AO469" s="143"/>
      <c r="AP469" s="143"/>
      <c r="AQ469" s="143"/>
      <c r="AR469" s="143"/>
      <c r="AS469" s="143"/>
      <c r="AT469" s="143"/>
      <c r="AU469" s="143"/>
      <c r="AV469" s="143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5" t="str">
        <f t="shared" si="58"/>
        <v/>
      </c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8"/>
      <c r="CB469" s="27" t="str">
        <f t="shared" si="55"/>
        <v>Riadok bude skrytý.</v>
      </c>
      <c r="CC469" s="31" t="s">
        <v>9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ref="DA469:DA500" si="61">+IF(CW469*CX469=0,0,IF(CZ469=0,0,1))</f>
        <v>0</v>
      </c>
      <c r="DZ469" s="10"/>
    </row>
    <row r="470" spans="1:130" hidden="1" x14ac:dyDescent="0.25">
      <c r="A470" s="7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3" t="str">
        <f t="shared" si="57"/>
        <v/>
      </c>
      <c r="AG470" s="143"/>
      <c r="AH470" s="143"/>
      <c r="AI470" s="143"/>
      <c r="AJ470" s="143"/>
      <c r="AK470" s="143"/>
      <c r="AL470" s="143"/>
      <c r="AM470" s="143"/>
      <c r="AN470" s="143"/>
      <c r="AO470" s="143"/>
      <c r="AP470" s="143"/>
      <c r="AQ470" s="143"/>
      <c r="AR470" s="143"/>
      <c r="AS470" s="143"/>
      <c r="AT470" s="143"/>
      <c r="AU470" s="143"/>
      <c r="AV470" s="143"/>
      <c r="AW470" s="144"/>
      <c r="AX470" s="144"/>
      <c r="AY470" s="144"/>
      <c r="AZ470" s="144"/>
      <c r="BA470" s="144"/>
      <c r="BB470" s="144"/>
      <c r="BC470" s="144"/>
      <c r="BD470" s="144"/>
      <c r="BE470" s="144"/>
      <c r="BF470" s="144"/>
      <c r="BG470" s="144"/>
      <c r="BH470" s="144"/>
      <c r="BI470" s="144"/>
      <c r="BJ470" s="144"/>
      <c r="BK470" s="144"/>
      <c r="BL470" s="144"/>
      <c r="BM470" s="144"/>
      <c r="BN470" s="144"/>
      <c r="BO470" s="145" t="str">
        <f t="shared" si="58"/>
        <v/>
      </c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8"/>
      <c r="CB470" s="27" t="str">
        <f t="shared" si="55"/>
        <v>Riadok bude skrytý.</v>
      </c>
      <c r="CC470" s="31" t="s">
        <v>9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 x14ac:dyDescent="0.25">
      <c r="A471" s="7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3" t="str">
        <f t="shared" si="57"/>
        <v/>
      </c>
      <c r="AG471" s="143"/>
      <c r="AH471" s="143"/>
      <c r="AI471" s="143"/>
      <c r="AJ471" s="143"/>
      <c r="AK471" s="143"/>
      <c r="AL471" s="143"/>
      <c r="AM471" s="143"/>
      <c r="AN471" s="143"/>
      <c r="AO471" s="143"/>
      <c r="AP471" s="143"/>
      <c r="AQ471" s="143"/>
      <c r="AR471" s="143"/>
      <c r="AS471" s="143"/>
      <c r="AT471" s="143"/>
      <c r="AU471" s="143"/>
      <c r="AV471" s="143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5" t="str">
        <f t="shared" si="58"/>
        <v/>
      </c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8"/>
      <c r="CB471" s="27" t="str">
        <f t="shared" si="55"/>
        <v>Riadok bude skrytý.</v>
      </c>
      <c r="CC471" s="31" t="s">
        <v>9</v>
      </c>
      <c r="CW471" s="3">
        <f t="shared" si="60"/>
        <v>0</v>
      </c>
      <c r="CX471" s="3">
        <f t="shared" si="59"/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 x14ac:dyDescent="0.25">
      <c r="A472" s="7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8" t="str">
        <f t="shared" si="57"/>
        <v/>
      </c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  <c r="BI472" s="149"/>
      <c r="BJ472" s="149"/>
      <c r="BK472" s="149"/>
      <c r="BL472" s="149"/>
      <c r="BM472" s="149"/>
      <c r="BN472" s="149"/>
      <c r="BO472" s="150" t="str">
        <f t="shared" si="58"/>
        <v/>
      </c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8"/>
      <c r="CB472" s="27" t="str">
        <f t="shared" si="55"/>
        <v>Riadok bude skrytý.</v>
      </c>
      <c r="CC472" s="31" t="s">
        <v>9</v>
      </c>
      <c r="CW472" s="3">
        <f t="shared" si="60"/>
        <v>0</v>
      </c>
      <c r="CX472" s="3">
        <f>+IF(SUM(CX463:CX471)=0,0,1)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idden="1" x14ac:dyDescent="0.25">
      <c r="A473" s="7"/>
      <c r="B473" s="136" t="s">
        <v>146</v>
      </c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2" t="s">
        <v>27</v>
      </c>
      <c r="CB473" s="27" t="str">
        <f t="shared" si="55"/>
        <v>Riadok bude skrytý.</v>
      </c>
      <c r="CC473" s="31" t="s">
        <v>9</v>
      </c>
      <c r="CW473" s="3">
        <f t="shared" si="60"/>
        <v>0</v>
      </c>
      <c r="CX473" s="3">
        <f>+IF(SUM(CX475:CX484)=0,0,1)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 x14ac:dyDescent="0.25">
      <c r="A474" s="7"/>
      <c r="B474" s="137" t="s">
        <v>141</v>
      </c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8" t="s">
        <v>142</v>
      </c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9" t="s">
        <v>143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 t="s">
        <v>144</v>
      </c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40" t="s">
        <v>145</v>
      </c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140"/>
      <c r="CA474" s="8"/>
      <c r="CB474" s="27" t="str">
        <f t="shared" si="55"/>
        <v>Riadok bude skrytý.</v>
      </c>
      <c r="CC474" s="31" t="s">
        <v>9</v>
      </c>
      <c r="CW474" s="3">
        <f t="shared" si="60"/>
        <v>0</v>
      </c>
      <c r="CX474" s="3">
        <f>+IF(SUM(CX475:CX484)=0,0,1)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 x14ac:dyDescent="0.25">
      <c r="A475" s="7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3" t="str">
        <f t="shared" ref="AF475:AF484" si="62">+IF(B475="","",ROUND(B475*Q475,2))</f>
        <v/>
      </c>
      <c r="AG475" s="143"/>
      <c r="AH475" s="143"/>
      <c r="AI475" s="143"/>
      <c r="AJ475" s="143"/>
      <c r="AK475" s="143"/>
      <c r="AL475" s="143"/>
      <c r="AM475" s="143"/>
      <c r="AN475" s="143"/>
      <c r="AO475" s="143"/>
      <c r="AP475" s="143"/>
      <c r="AQ475" s="143"/>
      <c r="AR475" s="143"/>
      <c r="AS475" s="143"/>
      <c r="AT475" s="143"/>
      <c r="AU475" s="143"/>
      <c r="AV475" s="143"/>
      <c r="AW475" s="144"/>
      <c r="AX475" s="144"/>
      <c r="AY475" s="144"/>
      <c r="AZ475" s="144"/>
      <c r="BA475" s="144"/>
      <c r="BB475" s="144"/>
      <c r="BC475" s="144"/>
      <c r="BD475" s="144"/>
      <c r="BE475" s="144"/>
      <c r="BF475" s="144"/>
      <c r="BG475" s="144"/>
      <c r="BH475" s="144"/>
      <c r="BI475" s="144"/>
      <c r="BJ475" s="144"/>
      <c r="BK475" s="144"/>
      <c r="BL475" s="144"/>
      <c r="BM475" s="144"/>
      <c r="BN475" s="144"/>
      <c r="BO475" s="145" t="str">
        <f t="shared" ref="BO475:BO484" si="63">+IF(AF475="","",IF(AW475="","",IF(ROUND(AF475/AW475,4)&gt;100%,"chyba",ROUND(AF475/AW475,4))))</f>
        <v/>
      </c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36"/>
      <c r="CB475" s="27" t="str">
        <f t="shared" si="55"/>
        <v>Riadok bude skrytý.</v>
      </c>
      <c r="CC475" s="31" t="s">
        <v>9</v>
      </c>
      <c r="CW475" s="3">
        <f t="shared" si="60"/>
        <v>0</v>
      </c>
      <c r="CX475" s="3">
        <f t="shared" ref="CX475:CX483" si="64">+IF(B475="",IF(Q475="",IF(AW475="",0,1),1),1)</f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 x14ac:dyDescent="0.25">
      <c r="A476" s="7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3" t="str">
        <f t="shared" si="62"/>
        <v/>
      </c>
      <c r="AG476" s="143"/>
      <c r="AH476" s="143"/>
      <c r="AI476" s="143"/>
      <c r="AJ476" s="143"/>
      <c r="AK476" s="143"/>
      <c r="AL476" s="143"/>
      <c r="AM476" s="143"/>
      <c r="AN476" s="143"/>
      <c r="AO476" s="143"/>
      <c r="AP476" s="143"/>
      <c r="AQ476" s="143"/>
      <c r="AR476" s="143"/>
      <c r="AS476" s="143"/>
      <c r="AT476" s="143"/>
      <c r="AU476" s="143"/>
      <c r="AV476" s="143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4"/>
      <c r="BN476" s="144"/>
      <c r="BO476" s="145" t="str">
        <f t="shared" si="63"/>
        <v/>
      </c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36"/>
      <c r="CB476" s="27" t="str">
        <f t="shared" si="55"/>
        <v>Riadok bude skrytý.</v>
      </c>
      <c r="CC476" s="31" t="s">
        <v>9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 x14ac:dyDescent="0.25">
      <c r="A477" s="7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3" t="str">
        <f t="shared" si="62"/>
        <v/>
      </c>
      <c r="AG477" s="143"/>
      <c r="AH477" s="143"/>
      <c r="AI477" s="143"/>
      <c r="AJ477" s="143"/>
      <c r="AK477" s="143"/>
      <c r="AL477" s="143"/>
      <c r="AM477" s="143"/>
      <c r="AN477" s="143"/>
      <c r="AO477" s="143"/>
      <c r="AP477" s="143"/>
      <c r="AQ477" s="143"/>
      <c r="AR477" s="143"/>
      <c r="AS477" s="143"/>
      <c r="AT477" s="143"/>
      <c r="AU477" s="143"/>
      <c r="AV477" s="143"/>
      <c r="AW477" s="144"/>
      <c r="AX477" s="144"/>
      <c r="AY477" s="144"/>
      <c r="AZ477" s="144"/>
      <c r="BA477" s="144"/>
      <c r="BB477" s="144"/>
      <c r="BC477" s="144"/>
      <c r="BD477" s="144"/>
      <c r="BE477" s="144"/>
      <c r="BF477" s="144"/>
      <c r="BG477" s="144"/>
      <c r="BH477" s="144"/>
      <c r="BI477" s="144"/>
      <c r="BJ477" s="144"/>
      <c r="BK477" s="144"/>
      <c r="BL477" s="144"/>
      <c r="BM477" s="144"/>
      <c r="BN477" s="144"/>
      <c r="BO477" s="145" t="str">
        <f t="shared" si="63"/>
        <v/>
      </c>
      <c r="BP477" s="145"/>
      <c r="BQ477" s="145"/>
      <c r="BR477" s="145"/>
      <c r="BS477" s="145"/>
      <c r="BT477" s="145"/>
      <c r="BU477" s="145"/>
      <c r="BV477" s="145"/>
      <c r="BW477" s="145"/>
      <c r="BX477" s="145"/>
      <c r="BY477" s="145"/>
      <c r="BZ477" s="145"/>
      <c r="CA477" s="36"/>
      <c r="CB477" s="27" t="str">
        <f t="shared" si="55"/>
        <v>Riadok bude skrytý.</v>
      </c>
      <c r="CC477" s="31" t="s">
        <v>9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 x14ac:dyDescent="0.25">
      <c r="A478" s="7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3" t="str">
        <f t="shared" si="62"/>
        <v/>
      </c>
      <c r="AG478" s="143"/>
      <c r="AH478" s="143"/>
      <c r="AI478" s="143"/>
      <c r="AJ478" s="143"/>
      <c r="AK478" s="143"/>
      <c r="AL478" s="143"/>
      <c r="AM478" s="143"/>
      <c r="AN478" s="143"/>
      <c r="AO478" s="143"/>
      <c r="AP478" s="143"/>
      <c r="AQ478" s="143"/>
      <c r="AR478" s="143"/>
      <c r="AS478" s="143"/>
      <c r="AT478" s="143"/>
      <c r="AU478" s="143"/>
      <c r="AV478" s="143"/>
      <c r="AW478" s="144"/>
      <c r="AX478" s="144"/>
      <c r="AY478" s="144"/>
      <c r="AZ478" s="144"/>
      <c r="BA478" s="144"/>
      <c r="BB478" s="144"/>
      <c r="BC478" s="144"/>
      <c r="BD478" s="144"/>
      <c r="BE478" s="144"/>
      <c r="BF478" s="144"/>
      <c r="BG478" s="144"/>
      <c r="BH478" s="144"/>
      <c r="BI478" s="144"/>
      <c r="BJ478" s="144"/>
      <c r="BK478" s="144"/>
      <c r="BL478" s="144"/>
      <c r="BM478" s="144"/>
      <c r="BN478" s="144"/>
      <c r="BO478" s="145" t="str">
        <f t="shared" si="63"/>
        <v/>
      </c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36"/>
      <c r="CB478" s="27" t="str">
        <f t="shared" si="55"/>
        <v>Riadok bude skrytý.</v>
      </c>
      <c r="CC478" s="31" t="s">
        <v>9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 x14ac:dyDescent="0.25">
      <c r="A479" s="7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3" t="str">
        <f t="shared" si="62"/>
        <v/>
      </c>
      <c r="AG479" s="143"/>
      <c r="AH479" s="143"/>
      <c r="AI479" s="143"/>
      <c r="AJ479" s="143"/>
      <c r="AK479" s="143"/>
      <c r="AL479" s="143"/>
      <c r="AM479" s="143"/>
      <c r="AN479" s="143"/>
      <c r="AO479" s="143"/>
      <c r="AP479" s="143"/>
      <c r="AQ479" s="143"/>
      <c r="AR479" s="143"/>
      <c r="AS479" s="143"/>
      <c r="AT479" s="143"/>
      <c r="AU479" s="143"/>
      <c r="AV479" s="143"/>
      <c r="AW479" s="144"/>
      <c r="AX479" s="144"/>
      <c r="AY479" s="144"/>
      <c r="AZ479" s="144"/>
      <c r="BA479" s="144"/>
      <c r="BB479" s="144"/>
      <c r="BC479" s="144"/>
      <c r="BD479" s="144"/>
      <c r="BE479" s="144"/>
      <c r="BF479" s="144"/>
      <c r="BG479" s="144"/>
      <c r="BH479" s="144"/>
      <c r="BI479" s="144"/>
      <c r="BJ479" s="144"/>
      <c r="BK479" s="144"/>
      <c r="BL479" s="144"/>
      <c r="BM479" s="144"/>
      <c r="BN479" s="144"/>
      <c r="BO479" s="145" t="str">
        <f t="shared" si="63"/>
        <v/>
      </c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36"/>
      <c r="CB479" s="27" t="str">
        <f t="shared" si="55"/>
        <v>Riadok bude skrytý.</v>
      </c>
      <c r="CC479" s="31" t="s">
        <v>9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 x14ac:dyDescent="0.25">
      <c r="A480" s="7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3" t="str">
        <f t="shared" si="62"/>
        <v/>
      </c>
      <c r="AG480" s="143"/>
      <c r="AH480" s="143"/>
      <c r="AI480" s="143"/>
      <c r="AJ480" s="143"/>
      <c r="AK480" s="143"/>
      <c r="AL480" s="143"/>
      <c r="AM480" s="143"/>
      <c r="AN480" s="143"/>
      <c r="AO480" s="143"/>
      <c r="AP480" s="143"/>
      <c r="AQ480" s="143"/>
      <c r="AR480" s="143"/>
      <c r="AS480" s="143"/>
      <c r="AT480" s="143"/>
      <c r="AU480" s="143"/>
      <c r="AV480" s="143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5" t="str">
        <f t="shared" si="63"/>
        <v/>
      </c>
      <c r="BP480" s="145"/>
      <c r="BQ480" s="145"/>
      <c r="BR480" s="145"/>
      <c r="BS480" s="145"/>
      <c r="BT480" s="145"/>
      <c r="BU480" s="145"/>
      <c r="BV480" s="145"/>
      <c r="BW480" s="145"/>
      <c r="BX480" s="145"/>
      <c r="BY480" s="145"/>
      <c r="BZ480" s="145"/>
      <c r="CA480" s="36"/>
      <c r="CB480" s="27" t="str">
        <f t="shared" si="55"/>
        <v>Riadok bude skrytý.</v>
      </c>
      <c r="CC480" s="31" t="s">
        <v>9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 x14ac:dyDescent="0.25">
      <c r="A481" s="7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3" t="str">
        <f t="shared" si="62"/>
        <v/>
      </c>
      <c r="AG481" s="143"/>
      <c r="AH481" s="143"/>
      <c r="AI481" s="143"/>
      <c r="AJ481" s="143"/>
      <c r="AK481" s="143"/>
      <c r="AL481" s="143"/>
      <c r="AM481" s="143"/>
      <c r="AN481" s="143"/>
      <c r="AO481" s="143"/>
      <c r="AP481" s="143"/>
      <c r="AQ481" s="143"/>
      <c r="AR481" s="143"/>
      <c r="AS481" s="143"/>
      <c r="AT481" s="143"/>
      <c r="AU481" s="143"/>
      <c r="AV481" s="143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144"/>
      <c r="BN481" s="144"/>
      <c r="BO481" s="145" t="str">
        <f t="shared" si="63"/>
        <v/>
      </c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36"/>
      <c r="CB481" s="27" t="str">
        <f t="shared" si="55"/>
        <v>Riadok bude skrytý.</v>
      </c>
      <c r="CC481" s="31" t="s">
        <v>9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 x14ac:dyDescent="0.25">
      <c r="A482" s="7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3" t="str">
        <f t="shared" si="62"/>
        <v/>
      </c>
      <c r="AG482" s="143"/>
      <c r="AH482" s="143"/>
      <c r="AI482" s="143"/>
      <c r="AJ482" s="143"/>
      <c r="AK482" s="143"/>
      <c r="AL482" s="143"/>
      <c r="AM482" s="143"/>
      <c r="AN482" s="143"/>
      <c r="AO482" s="143"/>
      <c r="AP482" s="143"/>
      <c r="AQ482" s="143"/>
      <c r="AR482" s="143"/>
      <c r="AS482" s="143"/>
      <c r="AT482" s="143"/>
      <c r="AU482" s="143"/>
      <c r="AV482" s="143"/>
      <c r="AW482" s="144"/>
      <c r="AX482" s="144"/>
      <c r="AY482" s="144"/>
      <c r="AZ482" s="144"/>
      <c r="BA482" s="144"/>
      <c r="BB482" s="144"/>
      <c r="BC482" s="144"/>
      <c r="BD482" s="144"/>
      <c r="BE482" s="144"/>
      <c r="BF482" s="144"/>
      <c r="BG482" s="144"/>
      <c r="BH482" s="144"/>
      <c r="BI482" s="144"/>
      <c r="BJ482" s="144"/>
      <c r="BK482" s="144"/>
      <c r="BL482" s="144"/>
      <c r="BM482" s="144"/>
      <c r="BN482" s="144"/>
      <c r="BO482" s="145" t="str">
        <f t="shared" si="63"/>
        <v/>
      </c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36"/>
      <c r="CB482" s="27" t="str">
        <f t="shared" si="55"/>
        <v>Riadok bude skrytý.</v>
      </c>
      <c r="CC482" s="31" t="s">
        <v>9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 x14ac:dyDescent="0.25">
      <c r="A483" s="7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3" t="str">
        <f t="shared" si="62"/>
        <v/>
      </c>
      <c r="AG483" s="143"/>
      <c r="AH483" s="143"/>
      <c r="AI483" s="143"/>
      <c r="AJ483" s="143"/>
      <c r="AK483" s="143"/>
      <c r="AL483" s="143"/>
      <c r="AM483" s="143"/>
      <c r="AN483" s="143"/>
      <c r="AO483" s="143"/>
      <c r="AP483" s="143"/>
      <c r="AQ483" s="143"/>
      <c r="AR483" s="143"/>
      <c r="AS483" s="143"/>
      <c r="AT483" s="143"/>
      <c r="AU483" s="143"/>
      <c r="AV483" s="143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5" t="str">
        <f t="shared" si="63"/>
        <v/>
      </c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36"/>
      <c r="CB483" s="27" t="str">
        <f t="shared" si="55"/>
        <v>Riadok bude skrytý.</v>
      </c>
      <c r="CC483" s="31" t="s">
        <v>9</v>
      </c>
      <c r="CW483" s="3">
        <f t="shared" si="60"/>
        <v>0</v>
      </c>
      <c r="CX483" s="3">
        <f t="shared" si="64"/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 x14ac:dyDescent="0.25">
      <c r="A484" s="7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8" t="str">
        <f t="shared" si="62"/>
        <v/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49"/>
      <c r="BN484" s="149"/>
      <c r="BO484" s="150" t="str">
        <f t="shared" si="63"/>
        <v/>
      </c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36"/>
      <c r="CB484" s="27" t="str">
        <f t="shared" si="55"/>
        <v>Riadok bude skrytý.</v>
      </c>
      <c r="CC484" s="31" t="s">
        <v>9</v>
      </c>
      <c r="CW484" s="3">
        <f t="shared" si="60"/>
        <v>0</v>
      </c>
      <c r="CX484" s="3">
        <f>+IF(SUM(CX475:CX483)=0,0,1)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 x14ac:dyDescent="0.25">
      <c r="A485" s="7"/>
      <c r="B485" s="136" t="s">
        <v>147</v>
      </c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2" t="s">
        <v>27</v>
      </c>
      <c r="CB485" s="27" t="str">
        <f t="shared" si="55"/>
        <v>Riadok bude skrytý.</v>
      </c>
      <c r="CC485" s="31" t="s">
        <v>9</v>
      </c>
      <c r="CW485" s="3">
        <f t="shared" si="60"/>
        <v>0</v>
      </c>
      <c r="CX485" s="3">
        <f>+IF(SUM(CX487:CX496)=0,0,1)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 x14ac:dyDescent="0.25">
      <c r="A486" s="7"/>
      <c r="B486" s="137" t="s">
        <v>141</v>
      </c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8" t="s">
        <v>148</v>
      </c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9" t="s">
        <v>143</v>
      </c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8" t="s">
        <v>141</v>
      </c>
      <c r="AP486" s="138"/>
      <c r="AQ486" s="138"/>
      <c r="AR486" s="138"/>
      <c r="AS486" s="138"/>
      <c r="AT486" s="138"/>
      <c r="AU486" s="138"/>
      <c r="AV486" s="138"/>
      <c r="AW486" s="138"/>
      <c r="AX486" s="138"/>
      <c r="AY486" s="138"/>
      <c r="AZ486" s="138" t="s">
        <v>149</v>
      </c>
      <c r="BA486" s="138"/>
      <c r="BB486" s="138"/>
      <c r="BC486" s="138"/>
      <c r="BD486" s="138"/>
      <c r="BE486" s="138"/>
      <c r="BF486" s="138"/>
      <c r="BG486" s="138"/>
      <c r="BH486" s="138"/>
      <c r="BI486" s="138"/>
      <c r="BJ486" s="138"/>
      <c r="BK486" s="138"/>
      <c r="BL486" s="138"/>
      <c r="BM486" s="138"/>
      <c r="BN486" s="138"/>
      <c r="BO486" s="151" t="s">
        <v>143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8"/>
      <c r="CB486" s="27" t="str">
        <f t="shared" si="55"/>
        <v>Riadok bude skrytý.</v>
      </c>
      <c r="CC486" s="31" t="s">
        <v>9</v>
      </c>
      <c r="CW486" s="3">
        <f t="shared" si="60"/>
        <v>0</v>
      </c>
      <c r="CX486" s="3">
        <f>+IF(SUM(CX487:CX496)=0,0,1)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 x14ac:dyDescent="0.25">
      <c r="A487" s="7"/>
      <c r="B487" s="152"/>
      <c r="C487" s="152"/>
      <c r="D487" s="152"/>
      <c r="E487" s="152"/>
      <c r="F487" s="152"/>
      <c r="G487" s="152"/>
      <c r="H487" s="152"/>
      <c r="I487" s="152"/>
      <c r="J487" s="152"/>
      <c r="K487" s="152"/>
      <c r="L487" s="152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4" t="str">
        <f t="shared" ref="AB487:AB496" si="65">IF(B487="","",ROUND(B487*M487,2))</f>
        <v/>
      </c>
      <c r="AC487" s="154"/>
      <c r="AD487" s="154"/>
      <c r="AE487" s="154"/>
      <c r="AF487" s="154"/>
      <c r="AG487" s="154"/>
      <c r="AH487" s="154"/>
      <c r="AI487" s="154"/>
      <c r="AJ487" s="154"/>
      <c r="AK487" s="154"/>
      <c r="AL487" s="154"/>
      <c r="AM487" s="154"/>
      <c r="AN487" s="154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6" t="str">
        <f t="shared" ref="BO487:BO496" si="66">IF(AO487="","",ROUND(AO487*AZ487,2))</f>
        <v/>
      </c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36"/>
      <c r="CB487" s="27" t="str">
        <f t="shared" si="55"/>
        <v>Riadok bude skrytý.</v>
      </c>
      <c r="CC487" s="31" t="s">
        <v>9</v>
      </c>
      <c r="CW487" s="3">
        <f t="shared" si="60"/>
        <v>0</v>
      </c>
      <c r="CX487" s="3">
        <f t="shared" ref="CX487:CX495" si="67">+IF(B487="",IF(M487="",IF(AO487="",IF(AZ487="",0,1),1),1),1)</f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 x14ac:dyDescent="0.25">
      <c r="A488" s="7"/>
      <c r="B488" s="152"/>
      <c r="C488" s="152"/>
      <c r="D488" s="152"/>
      <c r="E488" s="152"/>
      <c r="F488" s="152"/>
      <c r="G488" s="152"/>
      <c r="H488" s="152"/>
      <c r="I488" s="152"/>
      <c r="J488" s="152"/>
      <c r="K488" s="152"/>
      <c r="L488" s="152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4" t="str">
        <f t="shared" si="65"/>
        <v/>
      </c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6" t="str">
        <f t="shared" si="66"/>
        <v/>
      </c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36"/>
      <c r="CB488" s="27" t="str">
        <f t="shared" si="55"/>
        <v>Riadok bude skrytý.</v>
      </c>
      <c r="CC488" s="31" t="s">
        <v>9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 x14ac:dyDescent="0.25">
      <c r="A489" s="7"/>
      <c r="B489" s="152"/>
      <c r="C489" s="152"/>
      <c r="D489" s="152"/>
      <c r="E489" s="152"/>
      <c r="F489" s="152"/>
      <c r="G489" s="152"/>
      <c r="H489" s="152"/>
      <c r="I489" s="152"/>
      <c r="J489" s="152"/>
      <c r="K489" s="152"/>
      <c r="L489" s="152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4" t="str">
        <f t="shared" si="65"/>
        <v/>
      </c>
      <c r="AC489" s="154"/>
      <c r="AD489" s="154"/>
      <c r="AE489" s="154"/>
      <c r="AF489" s="154"/>
      <c r="AG489" s="154"/>
      <c r="AH489" s="154"/>
      <c r="AI489" s="154"/>
      <c r="AJ489" s="154"/>
      <c r="AK489" s="154"/>
      <c r="AL489" s="154"/>
      <c r="AM489" s="154"/>
      <c r="AN489" s="154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6" t="str">
        <f t="shared" si="66"/>
        <v/>
      </c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36"/>
      <c r="CB489" s="27" t="str">
        <f t="shared" si="55"/>
        <v>Riadok bude skrytý.</v>
      </c>
      <c r="CC489" s="31" t="s">
        <v>9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 x14ac:dyDescent="0.25">
      <c r="A490" s="7"/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4" t="str">
        <f t="shared" si="65"/>
        <v/>
      </c>
      <c r="AC490" s="154"/>
      <c r="AD490" s="154"/>
      <c r="AE490" s="154"/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3"/>
      <c r="BA490" s="153"/>
      <c r="BB490" s="153"/>
      <c r="BC490" s="153"/>
      <c r="BD490" s="153"/>
      <c r="BE490" s="153"/>
      <c r="BF490" s="153"/>
      <c r="BG490" s="153"/>
      <c r="BH490" s="153"/>
      <c r="BI490" s="153"/>
      <c r="BJ490" s="153"/>
      <c r="BK490" s="153"/>
      <c r="BL490" s="153"/>
      <c r="BM490" s="153"/>
      <c r="BN490" s="153"/>
      <c r="BO490" s="156" t="str">
        <f t="shared" si="66"/>
        <v/>
      </c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36"/>
      <c r="CB490" s="27" t="str">
        <f t="shared" si="55"/>
        <v>Riadok bude skrytý.</v>
      </c>
      <c r="CC490" s="31" t="s">
        <v>9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 x14ac:dyDescent="0.25">
      <c r="A491" s="7"/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4" t="str">
        <f t="shared" si="65"/>
        <v/>
      </c>
      <c r="AC491" s="154"/>
      <c r="AD491" s="154"/>
      <c r="AE491" s="154"/>
      <c r="AF491" s="154"/>
      <c r="AG491" s="154"/>
      <c r="AH491" s="154"/>
      <c r="AI491" s="154"/>
      <c r="AJ491" s="154"/>
      <c r="AK491" s="154"/>
      <c r="AL491" s="154"/>
      <c r="AM491" s="154"/>
      <c r="AN491" s="154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3"/>
      <c r="BA491" s="153"/>
      <c r="BB491" s="153"/>
      <c r="BC491" s="153"/>
      <c r="BD491" s="153"/>
      <c r="BE491" s="153"/>
      <c r="BF491" s="153"/>
      <c r="BG491" s="153"/>
      <c r="BH491" s="153"/>
      <c r="BI491" s="153"/>
      <c r="BJ491" s="153"/>
      <c r="BK491" s="153"/>
      <c r="BL491" s="153"/>
      <c r="BM491" s="153"/>
      <c r="BN491" s="153"/>
      <c r="BO491" s="156" t="str">
        <f t="shared" si="66"/>
        <v/>
      </c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36"/>
      <c r="CB491" s="27" t="str">
        <f t="shared" si="55"/>
        <v>Riadok bude skrytý.</v>
      </c>
      <c r="CC491" s="31" t="s">
        <v>9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 x14ac:dyDescent="0.25">
      <c r="A492" s="7"/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4" t="str">
        <f t="shared" si="65"/>
        <v/>
      </c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3"/>
      <c r="BN492" s="153"/>
      <c r="BO492" s="156" t="str">
        <f t="shared" si="66"/>
        <v/>
      </c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36"/>
      <c r="CB492" s="27" t="str">
        <f t="shared" si="55"/>
        <v>Riadok bude skrytý.</v>
      </c>
      <c r="CC492" s="31" t="s">
        <v>9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 x14ac:dyDescent="0.25">
      <c r="A493" s="7"/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4" t="str">
        <f t="shared" si="65"/>
        <v/>
      </c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3"/>
      <c r="BN493" s="153"/>
      <c r="BO493" s="156" t="str">
        <f t="shared" si="66"/>
        <v/>
      </c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36"/>
      <c r="CB493" s="27" t="str">
        <f t="shared" si="55"/>
        <v>Riadok bude skrytý.</v>
      </c>
      <c r="CC493" s="31" t="s">
        <v>9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t="15" hidden="1" customHeight="1" x14ac:dyDescent="0.25">
      <c r="A494" s="7"/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4" t="str">
        <f t="shared" si="65"/>
        <v/>
      </c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3"/>
      <c r="BN494" s="153"/>
      <c r="BO494" s="156" t="str">
        <f t="shared" si="66"/>
        <v/>
      </c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36"/>
      <c r="CB494" s="27" t="str">
        <f t="shared" si="55"/>
        <v>Riadok bude skrytý.</v>
      </c>
      <c r="CC494" s="31" t="s">
        <v>9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 x14ac:dyDescent="0.25">
      <c r="A495" s="7"/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4" t="str">
        <f t="shared" si="65"/>
        <v/>
      </c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3"/>
      <c r="BN495" s="153"/>
      <c r="BO495" s="156" t="str">
        <f t="shared" si="66"/>
        <v/>
      </c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36"/>
      <c r="CB495" s="27" t="str">
        <f t="shared" si="55"/>
        <v>Riadok bude skrytý.</v>
      </c>
      <c r="CC495" s="31" t="s">
        <v>9</v>
      </c>
      <c r="CW495" s="3">
        <f t="shared" si="60"/>
        <v>0</v>
      </c>
      <c r="CX495" s="3">
        <f t="shared" si="67"/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 x14ac:dyDescent="0.25">
      <c r="A496" s="7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  <c r="AB496" s="159" t="str">
        <f t="shared" si="65"/>
        <v/>
      </c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8"/>
      <c r="BN496" s="158"/>
      <c r="BO496" s="161" t="str">
        <f t="shared" si="66"/>
        <v/>
      </c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36"/>
      <c r="CB496" s="27" t="str">
        <f t="shared" si="55"/>
        <v>Riadok bude skrytý.</v>
      </c>
      <c r="CC496" s="31" t="s">
        <v>9</v>
      </c>
      <c r="CW496" s="3">
        <f t="shared" si="60"/>
        <v>0</v>
      </c>
      <c r="CX496" s="3">
        <f>+IF(SUM(CX487:CX495)=0,0,1)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 x14ac:dyDescent="0.25">
      <c r="A497" s="7"/>
      <c r="B497" s="136" t="s">
        <v>150</v>
      </c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12" t="s">
        <v>27</v>
      </c>
      <c r="CB497" s="27" t="str">
        <f t="shared" si="55"/>
        <v>Riadok bude skrytý.</v>
      </c>
      <c r="CC497" s="31" t="s">
        <v>9</v>
      </c>
      <c r="CF497" s="38"/>
      <c r="CW497" s="3">
        <f t="shared" ref="CW497:CW508" si="68">+IF($J$436="neeviduje",0,1)</f>
        <v>0</v>
      </c>
      <c r="CX497" s="3">
        <f>+IF(SUM(CX499:CX508)=0,0,1)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 x14ac:dyDescent="0.25">
      <c r="A498" s="7"/>
      <c r="B498" s="162" t="s">
        <v>141</v>
      </c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3" t="s">
        <v>142</v>
      </c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4" t="s">
        <v>151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39" t="s">
        <v>143</v>
      </c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 t="s">
        <v>144</v>
      </c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40" t="s">
        <v>145</v>
      </c>
      <c r="BP498" s="140"/>
      <c r="BQ498" s="140"/>
      <c r="BR498" s="140"/>
      <c r="BS498" s="140"/>
      <c r="BT498" s="140"/>
      <c r="BU498" s="140"/>
      <c r="BV498" s="140"/>
      <c r="BW498" s="140"/>
      <c r="BX498" s="140"/>
      <c r="BY498" s="140"/>
      <c r="BZ498" s="140"/>
      <c r="CA498" s="8"/>
      <c r="CB498" s="27" t="str">
        <f t="shared" si="55"/>
        <v>Riadok bude skrytý.</v>
      </c>
      <c r="CC498" s="31" t="s">
        <v>9</v>
      </c>
      <c r="CW498" s="3">
        <f t="shared" si="68"/>
        <v>0</v>
      </c>
      <c r="CX498" s="3">
        <f>+IF(SUM(CX499:CX508)=0,0,1)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 x14ac:dyDescent="0.25">
      <c r="A499" s="7"/>
      <c r="B499" s="152"/>
      <c r="C499" s="152"/>
      <c r="D499" s="152"/>
      <c r="E499" s="152"/>
      <c r="F499" s="152"/>
      <c r="G499" s="152"/>
      <c r="H499" s="152"/>
      <c r="I499" s="152"/>
      <c r="J499" s="152"/>
      <c r="K499" s="152"/>
      <c r="L499" s="152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54" t="str">
        <f t="shared" ref="AK499:AK508" si="6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44"/>
      <c r="AX499" s="144"/>
      <c r="AY499" s="144"/>
      <c r="AZ499" s="144"/>
      <c r="BA499" s="144"/>
      <c r="BB499" s="144"/>
      <c r="BC499" s="144"/>
      <c r="BD499" s="144"/>
      <c r="BE499" s="144"/>
      <c r="BF499" s="144"/>
      <c r="BG499" s="144"/>
      <c r="BH499" s="144"/>
      <c r="BI499" s="144"/>
      <c r="BJ499" s="144"/>
      <c r="BK499" s="144"/>
      <c r="BL499" s="144"/>
      <c r="BM499" s="144"/>
      <c r="BN499" s="144"/>
      <c r="BO499" s="145" t="str">
        <f t="shared" ref="BO499:BO508" si="70">+IF(AK499="","",IF(AW499="","",IF(ROUND(AK499/AW499,4)&gt;100%,"chyba",ROUND(AK499/AW499,4))))</f>
        <v/>
      </c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49"/>
      <c r="CB499" s="27" t="str">
        <f t="shared" si="55"/>
        <v>Riadok bude skrytý.</v>
      </c>
      <c r="CC499" s="31" t="s">
        <v>9</v>
      </c>
      <c r="CW499" s="3">
        <f t="shared" si="68"/>
        <v>0</v>
      </c>
      <c r="CX499" s="3">
        <f t="shared" ref="CX499:CX507" si="71">+IF(B499="",IF(M499="",IF(X499="",IF(AW499="",0,1),1),1),1)</f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 x14ac:dyDescent="0.25">
      <c r="A500" s="7"/>
      <c r="B500" s="152"/>
      <c r="C500" s="152"/>
      <c r="D500" s="152"/>
      <c r="E500" s="152"/>
      <c r="F500" s="152"/>
      <c r="G500" s="152"/>
      <c r="H500" s="152"/>
      <c r="I500" s="152"/>
      <c r="J500" s="152"/>
      <c r="K500" s="152"/>
      <c r="L500" s="152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54" t="str">
        <f t="shared" si="6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5" t="str">
        <f t="shared" si="70"/>
        <v/>
      </c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49"/>
      <c r="CB500" s="27" t="str">
        <f t="shared" si="55"/>
        <v>Riadok bude skrytý.</v>
      </c>
      <c r="CC500" s="31" t="s">
        <v>9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si="61"/>
        <v>0</v>
      </c>
      <c r="DZ500" s="10"/>
    </row>
    <row r="501" spans="1:130" hidden="1" x14ac:dyDescent="0.25">
      <c r="A501" s="7"/>
      <c r="B501" s="152"/>
      <c r="C501" s="152"/>
      <c r="D501" s="152"/>
      <c r="E501" s="152"/>
      <c r="F501" s="152"/>
      <c r="G501" s="152"/>
      <c r="H501" s="152"/>
      <c r="I501" s="152"/>
      <c r="J501" s="152"/>
      <c r="K501" s="152"/>
      <c r="L501" s="152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54" t="str">
        <f t="shared" si="6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5" t="str">
        <f t="shared" si="70"/>
        <v/>
      </c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49"/>
      <c r="CB501" s="27" t="str">
        <f t="shared" si="55"/>
        <v>Riadok bude skrytý.</v>
      </c>
      <c r="CC501" s="31" t="s">
        <v>9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ref="DA501:DA508" si="72">+IF(CW501*CX501=0,0,IF(CZ501=0,0,1))</f>
        <v>0</v>
      </c>
      <c r="DZ501" s="10"/>
    </row>
    <row r="502" spans="1:130" hidden="1" x14ac:dyDescent="0.25">
      <c r="A502" s="7"/>
      <c r="B502" s="152"/>
      <c r="C502" s="152"/>
      <c r="D502" s="152"/>
      <c r="E502" s="152"/>
      <c r="F502" s="152"/>
      <c r="G502" s="152"/>
      <c r="H502" s="152"/>
      <c r="I502" s="152"/>
      <c r="J502" s="152"/>
      <c r="K502" s="152"/>
      <c r="L502" s="152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54" t="str">
        <f t="shared" si="6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44"/>
      <c r="AX502" s="144"/>
      <c r="AY502" s="144"/>
      <c r="AZ502" s="144"/>
      <c r="BA502" s="144"/>
      <c r="BB502" s="144"/>
      <c r="BC502" s="144"/>
      <c r="BD502" s="144"/>
      <c r="BE502" s="144"/>
      <c r="BF502" s="144"/>
      <c r="BG502" s="144"/>
      <c r="BH502" s="144"/>
      <c r="BI502" s="144"/>
      <c r="BJ502" s="144"/>
      <c r="BK502" s="144"/>
      <c r="BL502" s="144"/>
      <c r="BM502" s="144"/>
      <c r="BN502" s="144"/>
      <c r="BO502" s="145" t="str">
        <f t="shared" si="70"/>
        <v/>
      </c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49"/>
      <c r="CB502" s="27" t="str">
        <f t="shared" si="55"/>
        <v>Riadok bude skrytý.</v>
      </c>
      <c r="CC502" s="31" t="s">
        <v>9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 x14ac:dyDescent="0.25">
      <c r="A503" s="7"/>
      <c r="B503" s="152"/>
      <c r="C503" s="152"/>
      <c r="D503" s="152"/>
      <c r="E503" s="152"/>
      <c r="F503" s="152"/>
      <c r="G503" s="152"/>
      <c r="H503" s="152"/>
      <c r="I503" s="152"/>
      <c r="J503" s="152"/>
      <c r="K503" s="152"/>
      <c r="L503" s="152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54" t="str">
        <f t="shared" si="6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5" t="str">
        <f t="shared" si="70"/>
        <v/>
      </c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49"/>
      <c r="CB503" s="27" t="str">
        <f t="shared" si="55"/>
        <v>Riadok bude skrytý.</v>
      </c>
      <c r="CC503" s="31" t="s">
        <v>9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 x14ac:dyDescent="0.25">
      <c r="A504" s="7"/>
      <c r="B504" s="152"/>
      <c r="C504" s="152"/>
      <c r="D504" s="152"/>
      <c r="E504" s="152"/>
      <c r="F504" s="152"/>
      <c r="G504" s="152"/>
      <c r="H504" s="152"/>
      <c r="I504" s="152"/>
      <c r="J504" s="152"/>
      <c r="K504" s="152"/>
      <c r="L504" s="152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54" t="str">
        <f t="shared" si="6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5" t="str">
        <f t="shared" si="70"/>
        <v/>
      </c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49"/>
      <c r="CB504" s="27" t="str">
        <f t="shared" si="55"/>
        <v>Riadok bude skrytý.</v>
      </c>
      <c r="CC504" s="31" t="s">
        <v>9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 x14ac:dyDescent="0.25">
      <c r="A505" s="7"/>
      <c r="B505" s="152"/>
      <c r="C505" s="152"/>
      <c r="D505" s="152"/>
      <c r="E505" s="152"/>
      <c r="F505" s="152"/>
      <c r="G505" s="152"/>
      <c r="H505" s="152"/>
      <c r="I505" s="152"/>
      <c r="J505" s="152"/>
      <c r="K505" s="152"/>
      <c r="L505" s="152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54" t="str">
        <f t="shared" si="6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44"/>
      <c r="AX505" s="144"/>
      <c r="AY505" s="144"/>
      <c r="AZ505" s="144"/>
      <c r="BA505" s="144"/>
      <c r="BB505" s="144"/>
      <c r="BC505" s="144"/>
      <c r="BD505" s="144"/>
      <c r="BE505" s="144"/>
      <c r="BF505" s="144"/>
      <c r="BG505" s="144"/>
      <c r="BH505" s="144"/>
      <c r="BI505" s="144"/>
      <c r="BJ505" s="144"/>
      <c r="BK505" s="144"/>
      <c r="BL505" s="144"/>
      <c r="BM505" s="144"/>
      <c r="BN505" s="144"/>
      <c r="BO505" s="145" t="str">
        <f t="shared" si="70"/>
        <v/>
      </c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49"/>
      <c r="CB505" s="27" t="str">
        <f t="shared" si="55"/>
        <v>Riadok bude skrytý.</v>
      </c>
      <c r="CC505" s="31" t="s">
        <v>9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 x14ac:dyDescent="0.25">
      <c r="A506" s="7"/>
      <c r="B506" s="152"/>
      <c r="C506" s="152"/>
      <c r="D506" s="152"/>
      <c r="E506" s="152"/>
      <c r="F506" s="152"/>
      <c r="G506" s="152"/>
      <c r="H506" s="152"/>
      <c r="I506" s="152"/>
      <c r="J506" s="152"/>
      <c r="K506" s="152"/>
      <c r="L506" s="152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54" t="str">
        <f t="shared" si="6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44"/>
      <c r="AX506" s="144"/>
      <c r="AY506" s="144"/>
      <c r="AZ506" s="144"/>
      <c r="BA506" s="144"/>
      <c r="BB506" s="144"/>
      <c r="BC506" s="144"/>
      <c r="BD506" s="144"/>
      <c r="BE506" s="144"/>
      <c r="BF506" s="144"/>
      <c r="BG506" s="144"/>
      <c r="BH506" s="144"/>
      <c r="BI506" s="144"/>
      <c r="BJ506" s="144"/>
      <c r="BK506" s="144"/>
      <c r="BL506" s="144"/>
      <c r="BM506" s="144"/>
      <c r="BN506" s="144"/>
      <c r="BO506" s="145" t="str">
        <f t="shared" si="70"/>
        <v/>
      </c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49"/>
      <c r="CB506" s="27" t="str">
        <f t="shared" si="55"/>
        <v>Riadok bude skrytý.</v>
      </c>
      <c r="CC506" s="31" t="s">
        <v>9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 x14ac:dyDescent="0.25">
      <c r="A507" s="7"/>
      <c r="B507" s="152"/>
      <c r="C507" s="152"/>
      <c r="D507" s="152"/>
      <c r="E507" s="152"/>
      <c r="F507" s="152"/>
      <c r="G507" s="152"/>
      <c r="H507" s="152"/>
      <c r="I507" s="152"/>
      <c r="J507" s="152"/>
      <c r="K507" s="152"/>
      <c r="L507" s="152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54" t="str">
        <f t="shared" si="6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5" t="str">
        <f t="shared" si="70"/>
        <v/>
      </c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49"/>
      <c r="CB507" s="27" t="str">
        <f t="shared" si="55"/>
        <v>Riadok bude skrytý.</v>
      </c>
      <c r="CC507" s="31" t="s">
        <v>9</v>
      </c>
      <c r="CW507" s="3">
        <f t="shared" si="68"/>
        <v>0</v>
      </c>
      <c r="CX507" s="3">
        <f t="shared" si="71"/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 x14ac:dyDescent="0.25">
      <c r="A508" s="7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59" t="str">
        <f t="shared" si="69"/>
        <v/>
      </c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  <c r="BI508" s="149"/>
      <c r="BJ508" s="149"/>
      <c r="BK508" s="149"/>
      <c r="BL508" s="149"/>
      <c r="BM508" s="149"/>
      <c r="BN508" s="149"/>
      <c r="BO508" s="150" t="str">
        <f t="shared" si="70"/>
        <v/>
      </c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49"/>
      <c r="CB508" s="27" t="str">
        <f t="shared" si="55"/>
        <v>Riadok bude skrytý.</v>
      </c>
      <c r="CC508" s="31" t="s">
        <v>9</v>
      </c>
      <c r="CW508" s="3">
        <f t="shared" si="68"/>
        <v>0</v>
      </c>
      <c r="CX508" s="3">
        <f>+IF(SUM(CX499:CX507)=0,0,1)</f>
        <v>0</v>
      </c>
      <c r="CZ508" s="3">
        <f t="shared" si="56"/>
        <v>1</v>
      </c>
      <c r="DA508" s="39">
        <f t="shared" si="72"/>
        <v>0</v>
      </c>
      <c r="DZ508" s="10"/>
    </row>
    <row r="509" spans="1:130" hidden="1" x14ac:dyDescent="0.25">
      <c r="A509" s="7"/>
      <c r="CA509" s="49"/>
      <c r="CB509" s="27" t="str">
        <f t="shared" si="55"/>
        <v>Riadok bude skrytý.</v>
      </c>
      <c r="CC509" s="31" t="s">
        <v>9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152</v>
      </c>
      <c r="C510" s="34"/>
      <c r="D510" s="34"/>
      <c r="E510" s="34"/>
      <c r="F510" s="34"/>
      <c r="CA510" s="36" t="s">
        <v>27</v>
      </c>
      <c r="CB510" s="27" t="str">
        <f t="shared" si="55"/>
        <v>Riadok bude skrytý.</v>
      </c>
      <c r="CC510" s="31" t="s">
        <v>9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55"/>
        <v>Riadok bude skrytý.</v>
      </c>
      <c r="CC511" s="31" t="s">
        <v>9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105</v>
      </c>
      <c r="C512" s="34"/>
      <c r="D512" s="34"/>
      <c r="E512" s="34"/>
      <c r="F512" s="34"/>
      <c r="G512" s="34"/>
      <c r="H512" s="34"/>
      <c r="I512" s="34"/>
      <c r="J512" s="73" t="s">
        <v>138</v>
      </c>
      <c r="K512" s="73"/>
      <c r="L512" s="73"/>
      <c r="M512" s="73"/>
      <c r="N512" s="73"/>
      <c r="O512" s="73"/>
      <c r="P512" s="73"/>
      <c r="Q512" s="73"/>
      <c r="R512" s="1" t="s">
        <v>153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55"/>
        <v>Riadok bude skrytý.</v>
      </c>
      <c r="CC512" s="31" t="s">
        <v>9</v>
      </c>
      <c r="CF512" s="38"/>
      <c r="CW512" s="3">
        <f t="shared" ref="CW512:CW550" si="73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55"/>
        <v>Riadok bude skrytý.</v>
      </c>
      <c r="CC513" s="31" t="s">
        <v>9</v>
      </c>
      <c r="CW513" s="3">
        <f t="shared" si="73"/>
        <v>0</v>
      </c>
      <c r="CX513" s="3">
        <f>+IF(SUM(CX514:CX533)=0,0,1)</f>
        <v>0</v>
      </c>
      <c r="CZ513" s="3">
        <f t="shared" si="56"/>
        <v>1</v>
      </c>
      <c r="DA513" s="39">
        <f t="shared" ref="DA513:DA550" si="74">+IF(CW513*CX513=0,0,IF(CZ513=0,0,1))</f>
        <v>0</v>
      </c>
      <c r="DZ513" s="10"/>
    </row>
    <row r="514" spans="1:130" hidden="1" x14ac:dyDescent="0.25">
      <c r="A514" s="7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36"/>
      <c r="CB514" s="27" t="str">
        <f t="shared" si="55"/>
        <v>Riadok bude skrytý.</v>
      </c>
      <c r="CC514" s="31" t="s">
        <v>9</v>
      </c>
      <c r="CW514" s="3">
        <f t="shared" si="73"/>
        <v>0</v>
      </c>
      <c r="CX514" s="3">
        <f t="shared" ref="CX514:CX533" si="75">+IF(B514="",0,1)</f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 x14ac:dyDescent="0.25">
      <c r="A515" s="7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36"/>
      <c r="CB515" s="27" t="str">
        <f t="shared" si="55"/>
        <v>Riadok bude skrytý.</v>
      </c>
      <c r="CC515" s="31" t="s">
        <v>9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 x14ac:dyDescent="0.25">
      <c r="A516" s="7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36"/>
      <c r="CB516" s="27" t="str">
        <f t="shared" si="55"/>
        <v>Riadok bude skrytý.</v>
      </c>
      <c r="CC516" s="31" t="s">
        <v>9</v>
      </c>
      <c r="CW516" s="3">
        <f t="shared" si="73"/>
        <v>0</v>
      </c>
      <c r="CX516" s="3">
        <f t="shared" si="75"/>
        <v>0</v>
      </c>
      <c r="CZ516" s="3">
        <f t="shared" si="56"/>
        <v>1</v>
      </c>
      <c r="DA516" s="39">
        <f t="shared" si="74"/>
        <v>0</v>
      </c>
      <c r="DZ516" s="10"/>
    </row>
    <row r="517" spans="1:130" hidden="1" x14ac:dyDescent="0.25">
      <c r="A517" s="7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36"/>
      <c r="CB517" s="27" t="str">
        <f t="shared" ref="CB517:CB580" si="76">+IF(DA517=0,"Riadok bude skrytý.","Riadok bude vidieť.")</f>
        <v>Riadok bude skrytý.</v>
      </c>
      <c r="CC517" s="31" t="s">
        <v>9</v>
      </c>
      <c r="CW517" s="3">
        <f t="shared" si="73"/>
        <v>0</v>
      </c>
      <c r="CX517" s="3">
        <f t="shared" si="75"/>
        <v>0</v>
      </c>
      <c r="CZ517" s="3">
        <f t="shared" ref="CZ517:CZ580" si="77">IF(CC517="",1,IF(CC517="Chcem skryť riadok.",0,1))</f>
        <v>1</v>
      </c>
      <c r="DA517" s="39">
        <f t="shared" si="74"/>
        <v>0</v>
      </c>
      <c r="DZ517" s="10"/>
    </row>
    <row r="518" spans="1:130" hidden="1" x14ac:dyDescent="0.25">
      <c r="A518" s="7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36"/>
      <c r="CB518" s="27" t="str">
        <f t="shared" si="76"/>
        <v>Riadok bude skrytý.</v>
      </c>
      <c r="CC518" s="31" t="s">
        <v>9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 x14ac:dyDescent="0.25">
      <c r="A519" s="7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36"/>
      <c r="CB519" s="27" t="str">
        <f t="shared" si="76"/>
        <v>Riadok bude skrytý.</v>
      </c>
      <c r="CC519" s="31" t="s">
        <v>9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 x14ac:dyDescent="0.25">
      <c r="A520" s="7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36"/>
      <c r="CB520" s="27" t="str">
        <f t="shared" si="76"/>
        <v>Riadok bude skrytý.</v>
      </c>
      <c r="CC520" s="31" t="s">
        <v>9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 x14ac:dyDescent="0.25">
      <c r="A521" s="7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36"/>
      <c r="CB521" s="27" t="str">
        <f t="shared" si="76"/>
        <v>Riadok bude skrytý.</v>
      </c>
      <c r="CC521" s="31" t="s">
        <v>9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 x14ac:dyDescent="0.25">
      <c r="A522" s="7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36"/>
      <c r="CB522" s="27" t="str">
        <f t="shared" si="76"/>
        <v>Riadok bude skrytý.</v>
      </c>
      <c r="CC522" s="31" t="s">
        <v>9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 x14ac:dyDescent="0.25">
      <c r="A523" s="7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36"/>
      <c r="CB523" s="27" t="str">
        <f t="shared" si="76"/>
        <v>Riadok bude skrytý.</v>
      </c>
      <c r="CC523" s="31" t="s">
        <v>9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 x14ac:dyDescent="0.25">
      <c r="A524" s="7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36"/>
      <c r="CB524" s="27" t="str">
        <f t="shared" si="76"/>
        <v>Riadok bude skrytý.</v>
      </c>
      <c r="CC524" s="31" t="s">
        <v>9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 x14ac:dyDescent="0.25">
      <c r="A525" s="7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8"/>
      <c r="CB525" s="27" t="str">
        <f t="shared" si="76"/>
        <v>Riadok bude skrytý.</v>
      </c>
      <c r="CC525" s="31" t="s">
        <v>9</v>
      </c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 x14ac:dyDescent="0.25">
      <c r="A526" s="7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12"/>
      <c r="CB526" s="27" t="str">
        <f t="shared" si="76"/>
        <v>Riadok bude skrytý.</v>
      </c>
      <c r="CC526" s="31" t="s">
        <v>9</v>
      </c>
      <c r="CF526" s="38"/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 x14ac:dyDescent="0.25">
      <c r="A527" s="7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36"/>
      <c r="CB527" s="27" t="str">
        <f t="shared" si="76"/>
        <v>Riadok bude skrytý.</v>
      </c>
      <c r="CC527" s="31" t="s">
        <v>9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 x14ac:dyDescent="0.25">
      <c r="A528" s="7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36"/>
      <c r="CB528" s="27" t="str">
        <f t="shared" si="76"/>
        <v>Riadok bude skrytý.</v>
      </c>
      <c r="CC528" s="31" t="s">
        <v>9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 x14ac:dyDescent="0.25">
      <c r="A529" s="7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36"/>
      <c r="CB529" s="27" t="str">
        <f t="shared" si="76"/>
        <v>Riadok bude skrytý.</v>
      </c>
      <c r="CC529" s="31" t="s">
        <v>9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 x14ac:dyDescent="0.25">
      <c r="A530" s="7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36"/>
      <c r="CB530" s="27" t="str">
        <f t="shared" si="76"/>
        <v>Riadok bude skrytý.</v>
      </c>
      <c r="CC530" s="31" t="s">
        <v>9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 x14ac:dyDescent="0.25">
      <c r="A531" s="7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36"/>
      <c r="CB531" s="27" t="str">
        <f t="shared" si="76"/>
        <v>Riadok bude skrytý.</v>
      </c>
      <c r="CC531" s="31" t="s">
        <v>9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 x14ac:dyDescent="0.25">
      <c r="A532" s="7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36"/>
      <c r="CB532" s="27" t="str">
        <f t="shared" si="76"/>
        <v>Riadok bude skrytý.</v>
      </c>
      <c r="CC532" s="31" t="s">
        <v>9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 x14ac:dyDescent="0.25">
      <c r="A533" s="7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36"/>
      <c r="CB533" s="27" t="str">
        <f t="shared" si="76"/>
        <v>Riadok bude skrytý.</v>
      </c>
      <c r="CC533" s="31" t="s">
        <v>9</v>
      </c>
      <c r="CW533" s="3">
        <f t="shared" si="73"/>
        <v>0</v>
      </c>
      <c r="CX533" s="3">
        <f t="shared" si="75"/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 x14ac:dyDescent="0.25">
      <c r="A534" s="7"/>
      <c r="CA534" s="36"/>
      <c r="CB534" s="27" t="str">
        <f t="shared" si="76"/>
        <v>Riadok bude skrytý.</v>
      </c>
      <c r="CC534" s="31" t="s">
        <v>9</v>
      </c>
      <c r="CW534" s="3">
        <f t="shared" si="73"/>
        <v>0</v>
      </c>
      <c r="CX534" s="3">
        <f>+IF(SUM(CX540:CX549)=0,0,1)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 x14ac:dyDescent="0.25">
      <c r="A535" s="7"/>
      <c r="B535" s="1" t="s">
        <v>154</v>
      </c>
      <c r="CA535" s="12" t="s">
        <v>27</v>
      </c>
      <c r="CB535" s="27" t="str">
        <f t="shared" si="76"/>
        <v>Riadok bude skrytý.</v>
      </c>
      <c r="CC535" s="31" t="s">
        <v>9</v>
      </c>
      <c r="CW535" s="3">
        <f t="shared" si="73"/>
        <v>0</v>
      </c>
      <c r="CX535" s="3">
        <f>+IF(SUM(CX540:CX549)=0,0,1)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 x14ac:dyDescent="0.25">
      <c r="A536" s="7"/>
      <c r="B536" s="1" t="s">
        <v>155</v>
      </c>
      <c r="CA536" s="36"/>
      <c r="CB536" s="27" t="str">
        <f t="shared" si="76"/>
        <v>Riadok bude skrytý.</v>
      </c>
      <c r="CC536" s="31" t="s">
        <v>9</v>
      </c>
      <c r="CW536" s="3">
        <f t="shared" si="73"/>
        <v>0</v>
      </c>
      <c r="CX536" s="3">
        <f>+IF(SUM(CX540:CX549)=0,0,1)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idden="1" x14ac:dyDescent="0.25">
      <c r="A537" s="7"/>
      <c r="CA537" s="36"/>
      <c r="CB537" s="27" t="str">
        <f t="shared" si="76"/>
        <v>Riadok bude skrytý.</v>
      </c>
      <c r="CC537" s="31" t="s">
        <v>9</v>
      </c>
      <c r="CW537" s="3">
        <f t="shared" si="73"/>
        <v>0</v>
      </c>
      <c r="CX537" s="3">
        <f>+IF(SUM(CX540:CX549)=0,0,1)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t="15" hidden="1" customHeight="1" x14ac:dyDescent="0.25">
      <c r="A538" s="7"/>
      <c r="B538" s="167" t="s">
        <v>156</v>
      </c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8" t="s">
        <v>157</v>
      </c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68"/>
      <c r="BN538" s="168"/>
      <c r="BO538" s="168"/>
      <c r="BP538" s="168"/>
      <c r="BQ538" s="168"/>
      <c r="BR538" s="168"/>
      <c r="BS538" s="168"/>
      <c r="BT538" s="168"/>
      <c r="BU538" s="168"/>
      <c r="BV538" s="168"/>
      <c r="BW538" s="168"/>
      <c r="BX538" s="168"/>
      <c r="BY538" s="168"/>
      <c r="BZ538" s="168"/>
      <c r="CA538" s="12" t="s">
        <v>27</v>
      </c>
      <c r="CB538" s="27" t="str">
        <f t="shared" si="76"/>
        <v>Riadok bude skrytý.</v>
      </c>
      <c r="CC538" s="31" t="s">
        <v>9</v>
      </c>
      <c r="CW538" s="3">
        <f t="shared" si="73"/>
        <v>0</v>
      </c>
      <c r="CX538" s="3">
        <f>+IF(SUM(CX540:CX549)=0,0,1)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idden="1" x14ac:dyDescent="0.25">
      <c r="A539" s="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68"/>
      <c r="BN539" s="168"/>
      <c r="BO539" s="168"/>
      <c r="BP539" s="168"/>
      <c r="BQ539" s="168"/>
      <c r="BR539" s="168"/>
      <c r="BS539" s="168"/>
      <c r="BT539" s="168"/>
      <c r="BU539" s="168"/>
      <c r="BV539" s="168"/>
      <c r="BW539" s="168"/>
      <c r="BX539" s="168"/>
      <c r="BY539" s="168"/>
      <c r="BZ539" s="168"/>
      <c r="CA539" s="8"/>
      <c r="CB539" s="27" t="str">
        <f t="shared" si="76"/>
        <v>Riadok bude skrytý.</v>
      </c>
      <c r="CC539" s="31" t="s">
        <v>9</v>
      </c>
      <c r="CW539" s="3">
        <f t="shared" si="73"/>
        <v>0</v>
      </c>
      <c r="CX539" s="3">
        <f>+IF(SUM(CX540:CX549)=0,0,1)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 x14ac:dyDescent="0.25">
      <c r="A540" s="7"/>
      <c r="B540" s="169" t="s">
        <v>158</v>
      </c>
      <c r="C540" s="169"/>
      <c r="D540" s="169"/>
      <c r="E540" s="169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69"/>
      <c r="S540" s="169"/>
      <c r="T540" s="169"/>
      <c r="U540" s="169"/>
      <c r="V540" s="169"/>
      <c r="W540" s="169"/>
      <c r="X540" s="169"/>
      <c r="Y540" s="169"/>
      <c r="Z540" s="169"/>
      <c r="AA540" s="169"/>
      <c r="AB540" s="169"/>
      <c r="AC540" s="169"/>
      <c r="AD540" s="169"/>
      <c r="AE540" s="169"/>
      <c r="AF540" s="169"/>
      <c r="AG540" s="169"/>
      <c r="AH540" s="169"/>
      <c r="AI540" s="169"/>
      <c r="AJ540" s="169"/>
      <c r="AK540" s="169"/>
      <c r="AL540" s="169"/>
      <c r="AM540" s="169"/>
      <c r="AN540" s="169"/>
      <c r="AO540" s="169"/>
      <c r="AP540" s="169"/>
      <c r="AQ540" s="169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12"/>
      <c r="CB540" s="27" t="str">
        <f t="shared" si="76"/>
        <v>Riadok bude skrytý.</v>
      </c>
      <c r="CC540" s="31" t="s">
        <v>9</v>
      </c>
      <c r="CF540" s="38"/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 x14ac:dyDescent="0.25">
      <c r="A541" s="7"/>
      <c r="B541" s="170" t="s">
        <v>159</v>
      </c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  <c r="AO541" s="170"/>
      <c r="AP541" s="170"/>
      <c r="AQ541" s="170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171"/>
      <c r="BN541" s="171"/>
      <c r="BO541" s="171"/>
      <c r="BP541" s="171"/>
      <c r="BQ541" s="171"/>
      <c r="BR541" s="171"/>
      <c r="BS541" s="171"/>
      <c r="BT541" s="171"/>
      <c r="BU541" s="171"/>
      <c r="BV541" s="171"/>
      <c r="BW541" s="171"/>
      <c r="BX541" s="171"/>
      <c r="BY541" s="171"/>
      <c r="BZ541" s="171"/>
      <c r="CA541" s="36"/>
      <c r="CB541" s="27" t="str">
        <f t="shared" si="76"/>
        <v>Riadok bude skrytý.</v>
      </c>
      <c r="CC541" s="31" t="s">
        <v>9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 x14ac:dyDescent="0.25">
      <c r="A542" s="7"/>
      <c r="B542" s="170" t="s">
        <v>160</v>
      </c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  <c r="AO542" s="170"/>
      <c r="AP542" s="170"/>
      <c r="AQ542" s="170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171"/>
      <c r="BN542" s="171"/>
      <c r="BO542" s="171"/>
      <c r="BP542" s="171"/>
      <c r="BQ542" s="171"/>
      <c r="BR542" s="171"/>
      <c r="BS542" s="171"/>
      <c r="BT542" s="171"/>
      <c r="BU542" s="171"/>
      <c r="BV542" s="171"/>
      <c r="BW542" s="171"/>
      <c r="BX542" s="171"/>
      <c r="BY542" s="171"/>
      <c r="BZ542" s="171"/>
      <c r="CA542" s="36"/>
      <c r="CB542" s="27" t="str">
        <f t="shared" si="76"/>
        <v>Riadok bude skrytý.</v>
      </c>
      <c r="CC542" s="31" t="s">
        <v>9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t="15" hidden="1" customHeight="1" x14ac:dyDescent="0.25">
      <c r="A543" s="7"/>
      <c r="B543" s="170" t="s">
        <v>161</v>
      </c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  <c r="AO543" s="170"/>
      <c r="AP543" s="170"/>
      <c r="AQ543" s="170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171"/>
      <c r="BN543" s="171"/>
      <c r="BO543" s="171"/>
      <c r="BP543" s="171"/>
      <c r="BQ543" s="171"/>
      <c r="BR543" s="171"/>
      <c r="BS543" s="171"/>
      <c r="BT543" s="171"/>
      <c r="BU543" s="171"/>
      <c r="BV543" s="171"/>
      <c r="BW543" s="171"/>
      <c r="BX543" s="171"/>
      <c r="BY543" s="171"/>
      <c r="BZ543" s="171"/>
      <c r="CA543" s="36"/>
      <c r="CB543" s="27" t="str">
        <f t="shared" si="76"/>
        <v>Riadok bude skrytý.</v>
      </c>
      <c r="CC543" s="31" t="s">
        <v>9</v>
      </c>
      <c r="CW543" s="3">
        <f t="shared" si="73"/>
        <v>0</v>
      </c>
      <c r="CX543" s="3">
        <f>+IF(AR543="",0,1)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 x14ac:dyDescent="0.25">
      <c r="A544" s="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171"/>
      <c r="BN544" s="171"/>
      <c r="BO544" s="171"/>
      <c r="BP544" s="171"/>
      <c r="BQ544" s="171"/>
      <c r="BR544" s="171"/>
      <c r="BS544" s="171"/>
      <c r="BT544" s="171"/>
      <c r="BU544" s="171"/>
      <c r="BV544" s="171"/>
      <c r="BW544" s="171"/>
      <c r="BX544" s="171"/>
      <c r="BY544" s="171"/>
      <c r="BZ544" s="171"/>
      <c r="CA544" s="36"/>
      <c r="CB544" s="27" t="str">
        <f t="shared" si="76"/>
        <v>Riadok bude skrytý.</v>
      </c>
      <c r="CC544" s="31" t="s">
        <v>9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 x14ac:dyDescent="0.25">
      <c r="A545" s="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71"/>
      <c r="AS545" s="171"/>
      <c r="AT545" s="171"/>
      <c r="AU545" s="171"/>
      <c r="AV545" s="171"/>
      <c r="AW545" s="171"/>
      <c r="AX545" s="171"/>
      <c r="AY545" s="171"/>
      <c r="AZ545" s="171"/>
      <c r="BA545" s="171"/>
      <c r="BB545" s="171"/>
      <c r="BC545" s="171"/>
      <c r="BD545" s="171"/>
      <c r="BE545" s="171"/>
      <c r="BF545" s="171"/>
      <c r="BG545" s="171"/>
      <c r="BH545" s="171"/>
      <c r="BI545" s="171"/>
      <c r="BJ545" s="171"/>
      <c r="BK545" s="171"/>
      <c r="BL545" s="171"/>
      <c r="BM545" s="171"/>
      <c r="BN545" s="171"/>
      <c r="BO545" s="171"/>
      <c r="BP545" s="171"/>
      <c r="BQ545" s="171"/>
      <c r="BR545" s="171"/>
      <c r="BS545" s="171"/>
      <c r="BT545" s="171"/>
      <c r="BU545" s="171"/>
      <c r="BV545" s="171"/>
      <c r="BW545" s="171"/>
      <c r="BX545" s="171"/>
      <c r="BY545" s="171"/>
      <c r="BZ545" s="171"/>
      <c r="CA545" s="36"/>
      <c r="CB545" s="27" t="str">
        <f t="shared" si="76"/>
        <v>Riadok bude skrytý.</v>
      </c>
      <c r="CC545" s="31" t="s">
        <v>9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 x14ac:dyDescent="0.25">
      <c r="A546" s="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1"/>
      <c r="BN546" s="171"/>
      <c r="BO546" s="171"/>
      <c r="BP546" s="171"/>
      <c r="BQ546" s="171"/>
      <c r="BR546" s="171"/>
      <c r="BS546" s="171"/>
      <c r="BT546" s="171"/>
      <c r="BU546" s="171"/>
      <c r="BV546" s="171"/>
      <c r="BW546" s="171"/>
      <c r="BX546" s="171"/>
      <c r="BY546" s="171"/>
      <c r="BZ546" s="171"/>
      <c r="CA546" s="36"/>
      <c r="CB546" s="27" t="str">
        <f t="shared" si="76"/>
        <v>Riadok bude skrytý.</v>
      </c>
      <c r="CC546" s="31" t="s">
        <v>9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 x14ac:dyDescent="0.25">
      <c r="A547" s="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1"/>
      <c r="BN547" s="171"/>
      <c r="BO547" s="171"/>
      <c r="BP547" s="171"/>
      <c r="BQ547" s="171"/>
      <c r="BR547" s="171"/>
      <c r="BS547" s="171"/>
      <c r="BT547" s="171"/>
      <c r="BU547" s="171"/>
      <c r="BV547" s="171"/>
      <c r="BW547" s="171"/>
      <c r="BX547" s="171"/>
      <c r="BY547" s="171"/>
      <c r="BZ547" s="171"/>
      <c r="CA547" s="36"/>
      <c r="CB547" s="27" t="str">
        <f t="shared" si="76"/>
        <v>Riadok bude skrytý.</v>
      </c>
      <c r="CC547" s="31" t="s">
        <v>9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 x14ac:dyDescent="0.25">
      <c r="A548" s="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1"/>
      <c r="BN548" s="171"/>
      <c r="BO548" s="171"/>
      <c r="BP548" s="171"/>
      <c r="BQ548" s="171"/>
      <c r="BR548" s="171"/>
      <c r="BS548" s="171"/>
      <c r="BT548" s="171"/>
      <c r="BU548" s="171"/>
      <c r="BV548" s="171"/>
      <c r="BW548" s="171"/>
      <c r="BX548" s="171"/>
      <c r="BY548" s="171"/>
      <c r="BZ548" s="171"/>
      <c r="CA548" s="36"/>
      <c r="CB548" s="27" t="str">
        <f t="shared" si="76"/>
        <v>Riadok bude skrytý.</v>
      </c>
      <c r="CC548" s="31" t="s">
        <v>9</v>
      </c>
      <c r="CW548" s="3">
        <f t="shared" si="73"/>
        <v>0</v>
      </c>
      <c r="CX548" s="3">
        <f>+IF(B548="",IF(AR548="",0,1),1)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 x14ac:dyDescent="0.25">
      <c r="A549" s="7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  <c r="AA549" s="108"/>
      <c r="AB549" s="108"/>
      <c r="AC549" s="108"/>
      <c r="AD549" s="108"/>
      <c r="AE549" s="108"/>
      <c r="AF549" s="108"/>
      <c r="AG549" s="108"/>
      <c r="AH549" s="108"/>
      <c r="AI549" s="108"/>
      <c r="AJ549" s="108"/>
      <c r="AK549" s="108"/>
      <c r="AL549" s="108"/>
      <c r="AM549" s="108"/>
      <c r="AN549" s="108"/>
      <c r="AO549" s="108"/>
      <c r="AP549" s="108"/>
      <c r="AQ549" s="108"/>
      <c r="AR549" s="117"/>
      <c r="AS549" s="117"/>
      <c r="AT549" s="117"/>
      <c r="AU549" s="117"/>
      <c r="AV549" s="117"/>
      <c r="AW549" s="117"/>
      <c r="AX549" s="117"/>
      <c r="AY549" s="117"/>
      <c r="AZ549" s="117"/>
      <c r="BA549" s="117"/>
      <c r="BB549" s="117"/>
      <c r="BC549" s="117"/>
      <c r="BD549" s="117"/>
      <c r="BE549" s="117"/>
      <c r="BF549" s="117"/>
      <c r="BG549" s="117"/>
      <c r="BH549" s="117"/>
      <c r="BI549" s="117"/>
      <c r="BJ549" s="117"/>
      <c r="BK549" s="117"/>
      <c r="BL549" s="117"/>
      <c r="BM549" s="117"/>
      <c r="BN549" s="117"/>
      <c r="BO549" s="117"/>
      <c r="BP549" s="117"/>
      <c r="BQ549" s="117"/>
      <c r="BR549" s="117"/>
      <c r="BS549" s="117"/>
      <c r="BT549" s="117"/>
      <c r="BU549" s="117"/>
      <c r="BV549" s="117"/>
      <c r="BW549" s="117"/>
      <c r="BX549" s="117"/>
      <c r="BY549" s="117"/>
      <c r="BZ549" s="117"/>
      <c r="CA549" s="8"/>
      <c r="CB549" s="27" t="str">
        <f t="shared" si="76"/>
        <v>Riadok bude skrytý.</v>
      </c>
      <c r="CC549" s="31" t="s">
        <v>9</v>
      </c>
      <c r="CW549" s="3">
        <f t="shared" si="73"/>
        <v>0</v>
      </c>
      <c r="CX549" s="3">
        <f>+IF(SUM(CX540:CX548)=0,0,1)</f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 x14ac:dyDescent="0.25">
      <c r="A550" s="7"/>
      <c r="CA550" s="8"/>
      <c r="CB550" s="27" t="str">
        <f t="shared" si="76"/>
        <v>Riadok bude skrytý.</v>
      </c>
      <c r="CC550" s="31" t="s">
        <v>9</v>
      </c>
      <c r="CW550" s="3">
        <f t="shared" si="73"/>
        <v>0</v>
      </c>
      <c r="CZ550" s="3">
        <f t="shared" si="77"/>
        <v>1</v>
      </c>
      <c r="DA550" s="39">
        <f t="shared" si="74"/>
        <v>0</v>
      </c>
      <c r="DZ550" s="10"/>
    </row>
    <row r="551" spans="1:130" hidden="1" x14ac:dyDescent="0.25">
      <c r="A551" s="7"/>
      <c r="B551" s="1" t="s">
        <v>105</v>
      </c>
      <c r="J551" s="73" t="s">
        <v>138</v>
      </c>
      <c r="K551" s="73"/>
      <c r="L551" s="73"/>
      <c r="M551" s="73"/>
      <c r="N551" s="73"/>
      <c r="O551" s="73"/>
      <c r="P551" s="73"/>
      <c r="Q551" s="73"/>
      <c r="R551" s="73"/>
      <c r="S551" s="1" t="s">
        <v>162</v>
      </c>
      <c r="T551" s="35"/>
      <c r="CA551" s="12" t="s">
        <v>27</v>
      </c>
      <c r="CB551" s="27" t="str">
        <f t="shared" si="76"/>
        <v>Riadok bude skrytý.</v>
      </c>
      <c r="CC551" s="31" t="s">
        <v>9</v>
      </c>
      <c r="CD551" s="55"/>
      <c r="CF551" s="38"/>
      <c r="CW551" s="3">
        <f t="shared" ref="CW551:CW571" si="78">+IF($J$551="neeviduje",0,1)</f>
        <v>0</v>
      </c>
      <c r="CZ551" s="3">
        <f t="shared" si="77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76"/>
        <v>Riadok bude skrytý.</v>
      </c>
      <c r="CC552" s="31" t="s">
        <v>9</v>
      </c>
      <c r="CW552" s="3">
        <f t="shared" si="78"/>
        <v>0</v>
      </c>
      <c r="CX552" s="3">
        <f>+IF(SUM(CX556:CX570)=0,0,1)</f>
        <v>0</v>
      </c>
      <c r="CZ552" s="3">
        <f t="shared" si="77"/>
        <v>1</v>
      </c>
      <c r="DA552" s="39">
        <f t="shared" ref="DA552:DA592" si="79">+IF(CW552*CX552=0,0,IF(CZ552=0,0,1))</f>
        <v>0</v>
      </c>
      <c r="DZ552" s="10"/>
    </row>
    <row r="553" spans="1:130" hidden="1" x14ac:dyDescent="0.25">
      <c r="A553" s="7"/>
      <c r="CA553" s="36"/>
      <c r="CB553" s="27" t="str">
        <f t="shared" si="76"/>
        <v>Riadok bude skrytý.</v>
      </c>
      <c r="CC553" s="31" t="s">
        <v>9</v>
      </c>
      <c r="CW553" s="3">
        <f t="shared" si="78"/>
        <v>0</v>
      </c>
      <c r="CX553" s="3">
        <f>+IF(SUM(CX556:CX570)=0,0,1)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idden="1" x14ac:dyDescent="0.25">
      <c r="A554" s="7"/>
      <c r="B554" s="172" t="s">
        <v>163</v>
      </c>
      <c r="C554" s="172"/>
      <c r="D554" s="172"/>
      <c r="E554" s="172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3" t="s">
        <v>164</v>
      </c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3"/>
      <c r="BN554" s="173"/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12" t="s">
        <v>27</v>
      </c>
      <c r="CB554" s="27" t="str">
        <f t="shared" si="76"/>
        <v>Riadok bude skrytý.</v>
      </c>
      <c r="CC554" s="31" t="s">
        <v>9</v>
      </c>
      <c r="CW554" s="3">
        <f t="shared" si="78"/>
        <v>0</v>
      </c>
      <c r="CX554" s="3">
        <f>+IF(SUM(CX556:CX570)=0,0,1)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t="15" hidden="1" customHeight="1" x14ac:dyDescent="0.25">
      <c r="A555" s="7"/>
      <c r="B555" s="172"/>
      <c r="C555" s="172"/>
      <c r="D555" s="172"/>
      <c r="E555" s="172"/>
      <c r="F555" s="172"/>
      <c r="G555" s="172"/>
      <c r="H555" s="172"/>
      <c r="I555" s="172"/>
      <c r="J555" s="172"/>
      <c r="K555" s="172"/>
      <c r="L555" s="172"/>
      <c r="M555" s="172"/>
      <c r="N555" s="172"/>
      <c r="O555" s="172"/>
      <c r="P555" s="172"/>
      <c r="Q555" s="172"/>
      <c r="R555" s="172"/>
      <c r="S555" s="172"/>
      <c r="T555" s="172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4" t="s">
        <v>165</v>
      </c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5" t="s">
        <v>166</v>
      </c>
      <c r="AV555" s="175"/>
      <c r="AW555" s="175"/>
      <c r="AX555" s="175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  <c r="BJ555" s="175"/>
      <c r="BK555" s="176" t="s">
        <v>167</v>
      </c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36"/>
      <c r="CB555" s="27" t="str">
        <f t="shared" si="76"/>
        <v>Riadok bude skrytý.</v>
      </c>
      <c r="CC555" s="31" t="s">
        <v>9</v>
      </c>
      <c r="CW555" s="3">
        <f t="shared" si="78"/>
        <v>0</v>
      </c>
      <c r="CX555" s="3">
        <f>+IF(SUM(CX556:CX570)=0,0,1)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 x14ac:dyDescent="0.25">
      <c r="A556" s="7"/>
      <c r="B556" s="177" t="s">
        <v>168</v>
      </c>
      <c r="C556" s="177"/>
      <c r="D556" s="177"/>
      <c r="E556" s="177"/>
      <c r="F556" s="177"/>
      <c r="G556" s="177"/>
      <c r="H556" s="177"/>
      <c r="I556" s="177"/>
      <c r="J556" s="177"/>
      <c r="K556" s="177"/>
      <c r="L556" s="177"/>
      <c r="M556" s="177"/>
      <c r="N556" s="177"/>
      <c r="O556" s="177"/>
      <c r="P556" s="177"/>
      <c r="Q556" s="177"/>
      <c r="R556" s="177"/>
      <c r="S556" s="177"/>
      <c r="T556" s="177"/>
      <c r="U556" s="177"/>
      <c r="V556" s="177"/>
      <c r="W556" s="177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36"/>
      <c r="CB556" s="27" t="str">
        <f t="shared" si="76"/>
        <v>Riadok bude skrytý.</v>
      </c>
      <c r="CC556" s="31" t="s">
        <v>9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 x14ac:dyDescent="0.25">
      <c r="A557" s="7"/>
      <c r="B557" s="181" t="s">
        <v>169</v>
      </c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182"/>
      <c r="AT557" s="182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36"/>
      <c r="CB557" s="27" t="str">
        <f t="shared" si="76"/>
        <v>Riadok bude skrytý.</v>
      </c>
      <c r="CC557" s="31" t="s">
        <v>9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 x14ac:dyDescent="0.25">
      <c r="A558" s="7"/>
      <c r="B558" s="181" t="s">
        <v>170</v>
      </c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182"/>
      <c r="AT558" s="182"/>
      <c r="AU558" s="183"/>
      <c r="AV558" s="183"/>
      <c r="AW558" s="183"/>
      <c r="AX558" s="183"/>
      <c r="AY558" s="183"/>
      <c r="AZ558" s="183"/>
      <c r="BA558" s="183"/>
      <c r="BB558" s="183"/>
      <c r="BC558" s="183"/>
      <c r="BD558" s="183"/>
      <c r="BE558" s="183"/>
      <c r="BF558" s="183"/>
      <c r="BG558" s="183"/>
      <c r="BH558" s="183"/>
      <c r="BI558" s="183"/>
      <c r="BJ558" s="183"/>
      <c r="BK558" s="184"/>
      <c r="BL558" s="184"/>
      <c r="BM558" s="184"/>
      <c r="BN558" s="184"/>
      <c r="BO558" s="184"/>
      <c r="BP558" s="184"/>
      <c r="BQ558" s="184"/>
      <c r="BR558" s="184"/>
      <c r="BS558" s="184"/>
      <c r="BT558" s="184"/>
      <c r="BU558" s="184"/>
      <c r="BV558" s="184"/>
      <c r="BW558" s="184"/>
      <c r="BX558" s="184"/>
      <c r="BY558" s="184"/>
      <c r="BZ558" s="184"/>
      <c r="CA558" s="36"/>
      <c r="CB558" s="27" t="str">
        <f t="shared" si="76"/>
        <v>Riadok bude skrytý.</v>
      </c>
      <c r="CC558" s="31" t="s">
        <v>9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 x14ac:dyDescent="0.25">
      <c r="A559" s="7"/>
      <c r="B559" s="181" t="s">
        <v>171</v>
      </c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182"/>
      <c r="AT559" s="182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36"/>
      <c r="CB559" s="27" t="str">
        <f t="shared" si="76"/>
        <v>Riadok bude skrytý.</v>
      </c>
      <c r="CC559" s="31" t="s">
        <v>9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 x14ac:dyDescent="0.25">
      <c r="A560" s="7"/>
      <c r="B560" s="181" t="s">
        <v>172</v>
      </c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182"/>
      <c r="AT560" s="182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36"/>
      <c r="CB560" s="27" t="str">
        <f t="shared" si="76"/>
        <v>Riadok bude skrytý.</v>
      </c>
      <c r="CC560" s="31" t="s">
        <v>9</v>
      </c>
      <c r="CW560" s="3">
        <f t="shared" si="78"/>
        <v>0</v>
      </c>
      <c r="CX560" s="3">
        <f>+IF(AG560="",IF(AU560="",IF(BK560="",0,1),1),1)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 x14ac:dyDescent="0.25">
      <c r="A561" s="7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182"/>
      <c r="AT561" s="182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36"/>
      <c r="CB561" s="27" t="str">
        <f t="shared" si="76"/>
        <v>Riadok bude skrytý.</v>
      </c>
      <c r="CC561" s="31" t="s">
        <v>9</v>
      </c>
      <c r="CW561" s="3">
        <f t="shared" si="78"/>
        <v>0</v>
      </c>
      <c r="CX561" s="3">
        <f t="shared" ref="CX561:CX569" si="80">+IF(B561="",IF(AG561="",IF(AU561="",IF(BK561="",0,1),1),1),1)</f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 x14ac:dyDescent="0.25">
      <c r="A562" s="7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182"/>
      <c r="AT562" s="182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36"/>
      <c r="CB562" s="27" t="str">
        <f t="shared" si="76"/>
        <v>Riadok bude skrytý.</v>
      </c>
      <c r="CC562" s="31" t="s">
        <v>9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 x14ac:dyDescent="0.25">
      <c r="A563" s="7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182"/>
      <c r="AT563" s="182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36"/>
      <c r="CB563" s="27" t="str">
        <f t="shared" si="76"/>
        <v>Riadok bude skrytý.</v>
      </c>
      <c r="CC563" s="31" t="s">
        <v>9</v>
      </c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 x14ac:dyDescent="0.25">
      <c r="A564" s="7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4"/>
      <c r="BL564" s="184"/>
      <c r="BM564" s="184"/>
      <c r="BN564" s="184"/>
      <c r="BO564" s="184"/>
      <c r="BP564" s="184"/>
      <c r="BQ564" s="184"/>
      <c r="BR564" s="184"/>
      <c r="BS564" s="184"/>
      <c r="BT564" s="184"/>
      <c r="BU564" s="184"/>
      <c r="BV564" s="184"/>
      <c r="BW564" s="184"/>
      <c r="BX564" s="184"/>
      <c r="BY564" s="184"/>
      <c r="BZ564" s="184"/>
      <c r="CA564" s="36"/>
      <c r="CB564" s="27" t="str">
        <f t="shared" si="76"/>
        <v>Riadok bude skrytý.</v>
      </c>
      <c r="CC564" s="31" t="s">
        <v>9</v>
      </c>
      <c r="CD564" s="33"/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 x14ac:dyDescent="0.25">
      <c r="A565" s="7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36"/>
      <c r="CB565" s="27" t="str">
        <f t="shared" si="76"/>
        <v>Riadok bude skrytý.</v>
      </c>
      <c r="CC565" s="31" t="s">
        <v>9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 x14ac:dyDescent="0.25">
      <c r="A566" s="7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36"/>
      <c r="CB566" s="27" t="str">
        <f t="shared" si="76"/>
        <v>Riadok bude skrytý.</v>
      </c>
      <c r="CC566" s="31" t="s">
        <v>9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 x14ac:dyDescent="0.25">
      <c r="A567" s="7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36"/>
      <c r="CB567" s="27" t="str">
        <f t="shared" si="76"/>
        <v>Riadok bude skrytý.</v>
      </c>
      <c r="CC567" s="31" t="s">
        <v>9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 x14ac:dyDescent="0.25">
      <c r="A568" s="7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36"/>
      <c r="CB568" s="27" t="str">
        <f t="shared" si="76"/>
        <v>Riadok bude skrytý.</v>
      </c>
      <c r="CC568" s="31" t="s">
        <v>9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 x14ac:dyDescent="0.25">
      <c r="A569" s="7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36"/>
      <c r="CB569" s="27" t="str">
        <f t="shared" si="76"/>
        <v>Riadok bude skrytý.</v>
      </c>
      <c r="CC569" s="31" t="s">
        <v>9</v>
      </c>
      <c r="CW569" s="3">
        <f t="shared" si="78"/>
        <v>0</v>
      </c>
      <c r="CX569" s="3">
        <f t="shared" si="80"/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 x14ac:dyDescent="0.25">
      <c r="A570" s="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7"/>
      <c r="BL570" s="187"/>
      <c r="BM570" s="187"/>
      <c r="BN570" s="187"/>
      <c r="BO570" s="187"/>
      <c r="BP570" s="187"/>
      <c r="BQ570" s="187"/>
      <c r="BR570" s="187"/>
      <c r="BS570" s="187"/>
      <c r="BT570" s="187"/>
      <c r="BU570" s="187"/>
      <c r="BV570" s="187"/>
      <c r="BW570" s="187"/>
      <c r="BX570" s="187"/>
      <c r="BY570" s="187"/>
      <c r="BZ570" s="187"/>
      <c r="CA570" s="36"/>
      <c r="CB570" s="27" t="str">
        <f t="shared" si="76"/>
        <v>Riadok bude skrytý.</v>
      </c>
      <c r="CC570" s="31" t="s">
        <v>9</v>
      </c>
      <c r="CW570" s="3">
        <f t="shared" si="78"/>
        <v>0</v>
      </c>
      <c r="CX570" s="3">
        <f>+IF(SUM(CX556:CX569)=0,0,1)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76"/>
        <v>Riadok bude skrytý.</v>
      </c>
      <c r="CC571" s="31" t="s">
        <v>9</v>
      </c>
      <c r="CW571" s="3">
        <f t="shared" si="78"/>
        <v>0</v>
      </c>
      <c r="CX571" s="3">
        <f>+IF(SUM(CX573:CX592)=0,0,1)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 x14ac:dyDescent="0.25">
      <c r="A572" s="7"/>
      <c r="B572" s="1" t="s">
        <v>173</v>
      </c>
      <c r="C572" s="41"/>
      <c r="D572" s="41"/>
      <c r="E572" s="41"/>
      <c r="F572" s="41"/>
      <c r="CA572" s="12" t="s">
        <v>27</v>
      </c>
      <c r="CB572" s="27" t="str">
        <f t="shared" si="76"/>
        <v>Riadok bude skrytý.</v>
      </c>
      <c r="CC572" s="31" t="s">
        <v>9</v>
      </c>
      <c r="CW572" s="3">
        <f>+IF(CW551+CW512=0,0,1)</f>
        <v>0</v>
      </c>
      <c r="CX572" s="3">
        <f>+IF(SUM(CX573:CX592)=0,0,1)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 x14ac:dyDescent="0.25">
      <c r="A573" s="7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36"/>
      <c r="CB573" s="27" t="str">
        <f t="shared" si="76"/>
        <v>Riadok bude skrytý.</v>
      </c>
      <c r="CC573" s="31" t="s">
        <v>9</v>
      </c>
      <c r="CW573" s="3">
        <f>+IF(CW551+CW512=0,0,1)</f>
        <v>0</v>
      </c>
      <c r="CX573" s="3">
        <f t="shared" ref="CX573:CX592" si="81">+IF(B573="",0,1)</f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 x14ac:dyDescent="0.25">
      <c r="A574" s="7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36"/>
      <c r="CB574" s="27" t="str">
        <f t="shared" si="76"/>
        <v>Riadok bude skrytý.</v>
      </c>
      <c r="CC574" s="31" t="s">
        <v>9</v>
      </c>
      <c r="CW574" s="3">
        <f>+IF(CW551+CW512=0,0,1)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idden="1" x14ac:dyDescent="0.25">
      <c r="A575" s="7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36"/>
      <c r="CB575" s="27" t="str">
        <f t="shared" si="76"/>
        <v>Riadok bude skrytý.</v>
      </c>
      <c r="CC575" s="31" t="s">
        <v>9</v>
      </c>
      <c r="CW575" s="3">
        <f>+IF(CW551+CW512=0,0,1)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 x14ac:dyDescent="0.25">
      <c r="A576" s="7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36"/>
      <c r="CB576" s="27" t="str">
        <f t="shared" si="76"/>
        <v>Riadok bude skrytý.</v>
      </c>
      <c r="CC576" s="31" t="s">
        <v>9</v>
      </c>
      <c r="CW576" s="3">
        <f>+IF(CW551+CW512=0,0,1)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t="15" hidden="1" customHeight="1" x14ac:dyDescent="0.25">
      <c r="A577" s="7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36"/>
      <c r="CB577" s="27" t="str">
        <f t="shared" si="76"/>
        <v>Riadok bude skrytý.</v>
      </c>
      <c r="CC577" s="31" t="s">
        <v>9</v>
      </c>
      <c r="CW577" s="3">
        <f>+IF(CW551+CW512=0,0,1)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 x14ac:dyDescent="0.25">
      <c r="A578" s="7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36"/>
      <c r="CB578" s="27" t="str">
        <f t="shared" si="76"/>
        <v>Riadok bude skrytý.</v>
      </c>
      <c r="CC578" s="31" t="s">
        <v>9</v>
      </c>
      <c r="CW578" s="3">
        <f>+IF(CW551+CW512=0,0,1)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 x14ac:dyDescent="0.25">
      <c r="A579" s="7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12"/>
      <c r="CB579" s="27" t="str">
        <f t="shared" si="76"/>
        <v>Riadok bude skrytý.</v>
      </c>
      <c r="CC579" s="31" t="s">
        <v>9</v>
      </c>
      <c r="CW579" s="3">
        <f>+IF(CW551+CW512=0,0,1)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 x14ac:dyDescent="0.25">
      <c r="A580" s="7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8"/>
      <c r="CB580" s="27" t="str">
        <f t="shared" si="76"/>
        <v>Riadok bude skrytý.</v>
      </c>
      <c r="CC580" s="31" t="s">
        <v>9</v>
      </c>
      <c r="CW580" s="3">
        <f>+IF(CW551+CW512=0,0,1)</f>
        <v>0</v>
      </c>
      <c r="CX580" s="3">
        <f t="shared" si="81"/>
        <v>0</v>
      </c>
      <c r="CZ580" s="3">
        <f t="shared" si="77"/>
        <v>1</v>
      </c>
      <c r="DA580" s="39">
        <f t="shared" si="79"/>
        <v>0</v>
      </c>
      <c r="DZ580" s="10"/>
    </row>
    <row r="581" spans="1:130" hidden="1" x14ac:dyDescent="0.25">
      <c r="A581" s="7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8"/>
      <c r="CB581" s="27" t="str">
        <f t="shared" ref="CB581:CB644" si="82">+IF(DA581=0,"Riadok bude skrytý.","Riadok bude vidieť.")</f>
        <v>Riadok bude skrytý.</v>
      </c>
      <c r="CC581" s="31" t="s">
        <v>9</v>
      </c>
      <c r="CF581" s="38"/>
      <c r="CW581" s="3">
        <f>+IF(CW551+CW512=0,0,1)</f>
        <v>0</v>
      </c>
      <c r="CX581" s="3">
        <f t="shared" si="81"/>
        <v>0</v>
      </c>
      <c r="CZ581" s="3">
        <f t="shared" ref="CZ581:CZ644" si="83">IF(CC581="",1,IF(CC581="Chcem skryť riadok.",0,1))</f>
        <v>1</v>
      </c>
      <c r="DA581" s="39">
        <f t="shared" si="79"/>
        <v>0</v>
      </c>
      <c r="DZ581" s="10"/>
    </row>
    <row r="582" spans="1:130" hidden="1" x14ac:dyDescent="0.25">
      <c r="A582" s="7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8"/>
      <c r="CB582" s="27" t="str">
        <f t="shared" si="82"/>
        <v>Riadok bude skrytý.</v>
      </c>
      <c r="CC582" s="31" t="s">
        <v>9</v>
      </c>
      <c r="CW582" s="3">
        <f>+IF(CW551+CW512=0,0,1)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 x14ac:dyDescent="0.25">
      <c r="A583" s="7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36"/>
      <c r="CB583" s="27" t="str">
        <f t="shared" si="82"/>
        <v>Riadok bude skrytý.</v>
      </c>
      <c r="CC583" s="31" t="s">
        <v>9</v>
      </c>
      <c r="CW583" s="3">
        <f>+IF(CW551+CW512=0,0,1)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 x14ac:dyDescent="0.25">
      <c r="A584" s="7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49"/>
      <c r="CB584" s="27" t="str">
        <f t="shared" si="82"/>
        <v>Riadok bude skrytý.</v>
      </c>
      <c r="CC584" s="31" t="s">
        <v>9</v>
      </c>
      <c r="CW584" s="3">
        <f>+IF(CW551+CW512=0,0,1)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 x14ac:dyDescent="0.25">
      <c r="A585" s="7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36"/>
      <c r="CB585" s="27" t="str">
        <f t="shared" si="82"/>
        <v>Riadok bude skrytý.</v>
      </c>
      <c r="CC585" s="31" t="s">
        <v>9</v>
      </c>
      <c r="CW585" s="3">
        <f>+IF(CW551+CW512=0,0,1)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 x14ac:dyDescent="0.25">
      <c r="A586" s="7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36"/>
      <c r="CB586" s="27" t="str">
        <f t="shared" si="82"/>
        <v>Riadok bude skrytý.</v>
      </c>
      <c r="CC586" s="31" t="s">
        <v>9</v>
      </c>
      <c r="CW586" s="3">
        <f>+IF(CW551+CW512=0,0,1)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 x14ac:dyDescent="0.25">
      <c r="A587" s="7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49"/>
      <c r="CB587" s="27" t="str">
        <f t="shared" si="82"/>
        <v>Riadok bude skrytý.</v>
      </c>
      <c r="CC587" s="31" t="s">
        <v>9</v>
      </c>
      <c r="CW587" s="3">
        <f>+IF(CW551+CW512=0,0,1)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 x14ac:dyDescent="0.25">
      <c r="A588" s="7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49"/>
      <c r="CB588" s="27" t="str">
        <f t="shared" si="82"/>
        <v>Riadok bude skrytý.</v>
      </c>
      <c r="CC588" s="31" t="s">
        <v>9</v>
      </c>
      <c r="CW588" s="3">
        <f>+IF(CW551+CW512=0,0,1)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 x14ac:dyDescent="0.25">
      <c r="A589" s="7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8"/>
      <c r="CB589" s="27" t="str">
        <f t="shared" si="82"/>
        <v>Riadok bude skrytý.</v>
      </c>
      <c r="CC589" s="31" t="s">
        <v>9</v>
      </c>
      <c r="CW589" s="3">
        <f>+IF(CW551+CW512=0,0,1)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 x14ac:dyDescent="0.25">
      <c r="A590" s="7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12"/>
      <c r="CB590" s="27" t="str">
        <f t="shared" si="82"/>
        <v>Riadok bude skrytý.</v>
      </c>
      <c r="CC590" s="31" t="s">
        <v>9</v>
      </c>
      <c r="CW590" s="3">
        <f>+IF(CW551+CW512=0,0,1)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 x14ac:dyDescent="0.25">
      <c r="A591" s="7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8"/>
      <c r="CB591" s="27" t="str">
        <f t="shared" si="82"/>
        <v>Riadok bude skrytý.</v>
      </c>
      <c r="CC591" s="31" t="s">
        <v>9</v>
      </c>
      <c r="CW591" s="3">
        <f>+IF(CW551+CW512=0,0,1)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 x14ac:dyDescent="0.25">
      <c r="A592" s="7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8"/>
      <c r="CB592" s="27" t="str">
        <f t="shared" si="82"/>
        <v>Riadok bude skrytý.</v>
      </c>
      <c r="CC592" s="31" t="s">
        <v>9</v>
      </c>
      <c r="CF592" s="38"/>
      <c r="CW592" s="3">
        <f>+IF(CW551+CW512=0,0,1)</f>
        <v>0</v>
      </c>
      <c r="CX592" s="3">
        <f t="shared" si="81"/>
        <v>0</v>
      </c>
      <c r="CZ592" s="3">
        <f t="shared" si="83"/>
        <v>1</v>
      </c>
      <c r="DA592" s="39">
        <f t="shared" si="79"/>
        <v>0</v>
      </c>
      <c r="DZ592" s="10"/>
    </row>
    <row r="593" spans="1:130" hidden="1" x14ac:dyDescent="0.25">
      <c r="A593" s="7"/>
      <c r="CA593" s="36"/>
      <c r="CB593" s="27" t="str">
        <f t="shared" si="82"/>
        <v>Riadok bude skrytý.</v>
      </c>
      <c r="CC593" s="31" t="s">
        <v>9</v>
      </c>
      <c r="CW593" s="3">
        <f>+IF($J$551="neeviduje",0,1)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113</v>
      </c>
      <c r="J594" s="73" t="s">
        <v>174</v>
      </c>
      <c r="K594" s="73"/>
      <c r="L594" s="73"/>
      <c r="M594" s="73"/>
      <c r="N594" s="73"/>
      <c r="O594" s="73"/>
      <c r="P594" s="73"/>
      <c r="Q594" s="73"/>
      <c r="R594" s="73"/>
      <c r="S594" s="1" t="s">
        <v>175</v>
      </c>
      <c r="T594" s="35"/>
      <c r="CA594" s="12" t="s">
        <v>27</v>
      </c>
      <c r="CB594" s="27" t="str">
        <f t="shared" si="82"/>
        <v>Riadok bude skrytý.</v>
      </c>
      <c r="CC594" s="31" t="s">
        <v>9</v>
      </c>
      <c r="CF594" s="38"/>
      <c r="CW594" s="3">
        <f t="shared" ref="CW594:CW615" si="84">+IF($J$594="neposkytla",0,1)</f>
        <v>0</v>
      </c>
      <c r="CZ594" s="3">
        <f t="shared" si="83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176</v>
      </c>
      <c r="CA595" s="36"/>
      <c r="CB595" s="27" t="str">
        <f t="shared" si="82"/>
        <v>Riadok bude skrytý.</v>
      </c>
      <c r="CC595" s="31" t="s">
        <v>9</v>
      </c>
      <c r="CW595" s="3">
        <f t="shared" si="84"/>
        <v>0</v>
      </c>
      <c r="CX595" s="3">
        <f>+IF(SUM(CX596:CX615)=0,0,1)</f>
        <v>0</v>
      </c>
      <c r="CZ595" s="3">
        <f t="shared" si="83"/>
        <v>1</v>
      </c>
      <c r="DA595" s="39">
        <f t="shared" ref="DA595:DA615" si="85">+IF(CW595*CX595=0,0,IF(CZ595=0,0,1))</f>
        <v>0</v>
      </c>
      <c r="DZ595" s="10"/>
    </row>
    <row r="596" spans="1:130" hidden="1" x14ac:dyDescent="0.25">
      <c r="A596" s="7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49"/>
      <c r="CB596" s="27" t="str">
        <f t="shared" si="82"/>
        <v>Riadok bude skrytý.</v>
      </c>
      <c r="CC596" s="31" t="s">
        <v>9</v>
      </c>
      <c r="CW596" s="3">
        <f t="shared" si="84"/>
        <v>0</v>
      </c>
      <c r="CX596" s="3">
        <f t="shared" ref="CX596:CX615" si="86">+IF(B596="",0,1)</f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 x14ac:dyDescent="0.25">
      <c r="A597" s="7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49"/>
      <c r="CB597" s="27" t="str">
        <f t="shared" si="82"/>
        <v>Riadok bude skrytý.</v>
      </c>
      <c r="CC597" s="31" t="s">
        <v>9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 x14ac:dyDescent="0.25">
      <c r="A598" s="7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49"/>
      <c r="CB598" s="27" t="str">
        <f t="shared" si="82"/>
        <v>Riadok bude skrytý.</v>
      </c>
      <c r="CC598" s="31" t="s">
        <v>9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 x14ac:dyDescent="0.25">
      <c r="A599" s="7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49"/>
      <c r="CB599" s="27" t="str">
        <f t="shared" si="82"/>
        <v>Riadok bude skrytý.</v>
      </c>
      <c r="CC599" s="31" t="s">
        <v>9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 x14ac:dyDescent="0.25">
      <c r="A600" s="7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49"/>
      <c r="CB600" s="27" t="str">
        <f t="shared" si="82"/>
        <v>Riadok bude skrytý.</v>
      </c>
      <c r="CC600" s="31" t="s">
        <v>9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 x14ac:dyDescent="0.25">
      <c r="A601" s="7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49"/>
      <c r="CB601" s="27" t="str">
        <f t="shared" si="82"/>
        <v>Riadok bude skrytý.</v>
      </c>
      <c r="CC601" s="31" t="s">
        <v>9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 x14ac:dyDescent="0.25">
      <c r="A602" s="7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49"/>
      <c r="CB602" s="27" t="str">
        <f t="shared" si="82"/>
        <v>Riadok bude skrytý.</v>
      </c>
      <c r="CC602" s="31" t="s">
        <v>9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 x14ac:dyDescent="0.25">
      <c r="A603" s="7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49"/>
      <c r="CB603" s="27" t="str">
        <f t="shared" si="82"/>
        <v>Riadok bude skrytý.</v>
      </c>
      <c r="CC603" s="31" t="s">
        <v>9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 x14ac:dyDescent="0.25">
      <c r="A604" s="7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49"/>
      <c r="CB604" s="27" t="str">
        <f t="shared" si="82"/>
        <v>Riadok bude skrytý.</v>
      </c>
      <c r="CC604" s="31" t="s">
        <v>9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 x14ac:dyDescent="0.25">
      <c r="A605" s="7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49"/>
      <c r="CB605" s="27" t="str">
        <f t="shared" si="82"/>
        <v>Riadok bude skrytý.</v>
      </c>
      <c r="CC605" s="31" t="s">
        <v>9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 x14ac:dyDescent="0.25">
      <c r="A606" s="7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49"/>
      <c r="CB606" s="27" t="str">
        <f t="shared" si="82"/>
        <v>Riadok bude skrytý.</v>
      </c>
      <c r="CC606" s="31" t="s">
        <v>9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 x14ac:dyDescent="0.25">
      <c r="A607" s="7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49"/>
      <c r="CB607" s="27" t="str">
        <f t="shared" si="82"/>
        <v>Riadok bude skrytý.</v>
      </c>
      <c r="CC607" s="31" t="s">
        <v>9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 x14ac:dyDescent="0.25">
      <c r="A608" s="7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49"/>
      <c r="CB608" s="27" t="str">
        <f t="shared" si="82"/>
        <v>Riadok bude skrytý.</v>
      </c>
      <c r="CC608" s="31" t="s">
        <v>9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 x14ac:dyDescent="0.25">
      <c r="A609" s="7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49"/>
      <c r="CB609" s="27" t="str">
        <f t="shared" si="82"/>
        <v>Riadok bude skrytý.</v>
      </c>
      <c r="CC609" s="31" t="s">
        <v>9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 x14ac:dyDescent="0.25">
      <c r="A610" s="7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49"/>
      <c r="CB610" s="27" t="str">
        <f t="shared" si="82"/>
        <v>Riadok bude skrytý.</v>
      </c>
      <c r="CC610" s="31" t="s">
        <v>9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 x14ac:dyDescent="0.25">
      <c r="A611" s="7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49"/>
      <c r="CB611" s="27" t="str">
        <f t="shared" si="82"/>
        <v>Riadok bude skrytý.</v>
      </c>
      <c r="CC611" s="31" t="s">
        <v>9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 x14ac:dyDescent="0.25">
      <c r="A612" s="7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49"/>
      <c r="CB612" s="27" t="str">
        <f t="shared" si="82"/>
        <v>Riadok bude skrytý.</v>
      </c>
      <c r="CC612" s="31" t="s">
        <v>9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 x14ac:dyDescent="0.25">
      <c r="A613" s="7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49"/>
      <c r="CB613" s="27" t="str">
        <f t="shared" si="82"/>
        <v>Riadok bude skrytý.</v>
      </c>
      <c r="CC613" s="31" t="s">
        <v>9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 x14ac:dyDescent="0.25">
      <c r="A614" s="7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49"/>
      <c r="CB614" s="27" t="str">
        <f t="shared" si="82"/>
        <v>Riadok bude skrytý.</v>
      </c>
      <c r="CC614" s="31" t="s">
        <v>9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idden="1" x14ac:dyDescent="0.25">
      <c r="A615" s="7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49"/>
      <c r="CB615" s="27" t="str">
        <f t="shared" si="82"/>
        <v>Riadok bude skrytý.</v>
      </c>
      <c r="CC615" s="31" t="s">
        <v>9</v>
      </c>
      <c r="CW615" s="3">
        <f t="shared" si="84"/>
        <v>0</v>
      </c>
      <c r="CX615" s="3">
        <f t="shared" si="86"/>
        <v>0</v>
      </c>
      <c r="CZ615" s="3">
        <f t="shared" si="83"/>
        <v>1</v>
      </c>
      <c r="DA615" s="39">
        <f t="shared" si="85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82"/>
        <v>Riadok bude skrytý.</v>
      </c>
      <c r="CC616" s="31" t="s">
        <v>9</v>
      </c>
      <c r="CW616" s="3">
        <f t="shared" ref="CW616:CW662" si="87">+IF($J$619="neposkytla",0,1)</f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177</v>
      </c>
      <c r="CA617" s="12" t="s">
        <v>27</v>
      </c>
      <c r="CB617" s="27" t="str">
        <f t="shared" si="82"/>
        <v>Riadok bude skrytý.</v>
      </c>
      <c r="CC617" s="31" t="s">
        <v>9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82"/>
        <v>Riadok bude skrytý.</v>
      </c>
      <c r="CC618" s="31" t="s">
        <v>9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113</v>
      </c>
      <c r="J619" s="73" t="s">
        <v>174</v>
      </c>
      <c r="K619" s="73"/>
      <c r="L619" s="73"/>
      <c r="M619" s="73"/>
      <c r="N619" s="73"/>
      <c r="O619" s="73"/>
      <c r="P619" s="73"/>
      <c r="Q619" s="73"/>
      <c r="R619" s="73"/>
      <c r="S619" s="1" t="s">
        <v>178</v>
      </c>
      <c r="T619" s="35"/>
      <c r="CA619" s="12" t="s">
        <v>27</v>
      </c>
      <c r="CB619" s="27" t="str">
        <f t="shared" si="82"/>
        <v>Riadok bude skrytý.</v>
      </c>
      <c r="CC619" s="31" t="s">
        <v>9</v>
      </c>
      <c r="CW619" s="3">
        <f t="shared" si="87"/>
        <v>0</v>
      </c>
      <c r="CZ619" s="3">
        <f t="shared" si="83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82"/>
        <v>Riadok bude skrytý.</v>
      </c>
      <c r="CC620" s="31" t="s">
        <v>9</v>
      </c>
      <c r="CW620" s="3">
        <f t="shared" si="87"/>
        <v>0</v>
      </c>
      <c r="CX620" s="3">
        <f>+IF(SUM(CX621:CX640)=0,0,1)</f>
        <v>0</v>
      </c>
      <c r="CZ620" s="3">
        <f t="shared" si="83"/>
        <v>1</v>
      </c>
      <c r="DA620" s="39">
        <f t="shared" ref="DA620:DA661" si="88">+IF(CW620*CX620=0,0,IF(CZ620=0,0,1))</f>
        <v>0</v>
      </c>
      <c r="DZ620" s="10"/>
    </row>
    <row r="621" spans="1:130" hidden="1" x14ac:dyDescent="0.25">
      <c r="A621" s="7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8"/>
      <c r="CB621" s="27" t="str">
        <f t="shared" si="82"/>
        <v>Riadok bude skrytý.</v>
      </c>
      <c r="CC621" s="31" t="s">
        <v>9</v>
      </c>
      <c r="CW621" s="3">
        <f t="shared" si="87"/>
        <v>0</v>
      </c>
      <c r="CX621" s="3">
        <f t="shared" ref="CX621:CX640" si="89">+IF(B621="",0,1)</f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 x14ac:dyDescent="0.25">
      <c r="A622" s="7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8"/>
      <c r="CB622" s="27" t="str">
        <f t="shared" si="82"/>
        <v>Riadok bude skrytý.</v>
      </c>
      <c r="CC622" s="31" t="s">
        <v>9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 x14ac:dyDescent="0.25">
      <c r="A623" s="7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8"/>
      <c r="CB623" s="27" t="str">
        <f t="shared" si="82"/>
        <v>Riadok bude skrytý.</v>
      </c>
      <c r="CC623" s="31" t="s">
        <v>9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 x14ac:dyDescent="0.25">
      <c r="A624" s="7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8"/>
      <c r="CB624" s="27" t="str">
        <f t="shared" si="82"/>
        <v>Riadok bude skrytý.</v>
      </c>
      <c r="CC624" s="31" t="s">
        <v>9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 x14ac:dyDescent="0.25">
      <c r="A625" s="7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8"/>
      <c r="CB625" s="27" t="str">
        <f t="shared" si="82"/>
        <v>Riadok bude skrytý.</v>
      </c>
      <c r="CC625" s="31" t="s">
        <v>9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 x14ac:dyDescent="0.25">
      <c r="A626" s="7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8"/>
      <c r="CB626" s="27" t="str">
        <f t="shared" si="82"/>
        <v>Riadok bude skrytý.</v>
      </c>
      <c r="CC626" s="31" t="s">
        <v>9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 x14ac:dyDescent="0.25">
      <c r="A627" s="7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8"/>
      <c r="CB627" s="27" t="str">
        <f t="shared" si="82"/>
        <v>Riadok bude skrytý.</v>
      </c>
      <c r="CC627" s="31" t="s">
        <v>9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 x14ac:dyDescent="0.25">
      <c r="A628" s="7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8"/>
      <c r="CB628" s="27" t="str">
        <f t="shared" si="82"/>
        <v>Riadok bude skrytý.</v>
      </c>
      <c r="CC628" s="31" t="s">
        <v>9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 x14ac:dyDescent="0.25">
      <c r="A629" s="7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8"/>
      <c r="CB629" s="27" t="str">
        <f t="shared" si="82"/>
        <v>Riadok bude skrytý.</v>
      </c>
      <c r="CC629" s="31" t="s">
        <v>9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 x14ac:dyDescent="0.25">
      <c r="A630" s="7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8"/>
      <c r="CB630" s="27" t="str">
        <f t="shared" si="82"/>
        <v>Riadok bude skrytý.</v>
      </c>
      <c r="CC630" s="31" t="s">
        <v>9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 x14ac:dyDescent="0.25">
      <c r="A631" s="7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8"/>
      <c r="CB631" s="27" t="str">
        <f t="shared" si="82"/>
        <v>Riadok bude skrytý.</v>
      </c>
      <c r="CC631" s="31" t="s">
        <v>9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 x14ac:dyDescent="0.25">
      <c r="A632" s="7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8"/>
      <c r="CB632" s="27" t="str">
        <f t="shared" si="82"/>
        <v>Riadok bude skrytý.</v>
      </c>
      <c r="CC632" s="31" t="s">
        <v>9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 x14ac:dyDescent="0.25">
      <c r="A633" s="7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8"/>
      <c r="CB633" s="27" t="str">
        <f t="shared" si="82"/>
        <v>Riadok bude skrytý.</v>
      </c>
      <c r="CC633" s="31" t="s">
        <v>9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 x14ac:dyDescent="0.25">
      <c r="A634" s="7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8"/>
      <c r="CB634" s="27" t="str">
        <f t="shared" si="82"/>
        <v>Riadok bude skrytý.</v>
      </c>
      <c r="CC634" s="31" t="s">
        <v>9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 x14ac:dyDescent="0.25">
      <c r="A635" s="7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8"/>
      <c r="CB635" s="27" t="str">
        <f t="shared" si="82"/>
        <v>Riadok bude skrytý.</v>
      </c>
      <c r="CC635" s="31" t="s">
        <v>9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 x14ac:dyDescent="0.25">
      <c r="A636" s="7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8"/>
      <c r="CB636" s="27" t="str">
        <f t="shared" si="82"/>
        <v>Riadok bude skrytý.</v>
      </c>
      <c r="CC636" s="31" t="s">
        <v>9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 x14ac:dyDescent="0.25">
      <c r="A637" s="7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8"/>
      <c r="CB637" s="27" t="str">
        <f t="shared" si="82"/>
        <v>Riadok bude skrytý.</v>
      </c>
      <c r="CC637" s="31" t="s">
        <v>9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 x14ac:dyDescent="0.25">
      <c r="A638" s="7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8"/>
      <c r="CB638" s="27" t="str">
        <f t="shared" si="82"/>
        <v>Riadok bude skrytý.</v>
      </c>
      <c r="CC638" s="31" t="s">
        <v>9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 x14ac:dyDescent="0.25">
      <c r="A639" s="7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12"/>
      <c r="CB639" s="27" t="str">
        <f t="shared" si="82"/>
        <v>Riadok bude skrytý.</v>
      </c>
      <c r="CC639" s="31" t="s">
        <v>9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 x14ac:dyDescent="0.25">
      <c r="A640" s="7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8"/>
      <c r="CB640" s="27" t="str">
        <f t="shared" si="82"/>
        <v>Riadok bude skrytý.</v>
      </c>
      <c r="CC640" s="31" t="s">
        <v>9</v>
      </c>
      <c r="CW640" s="3">
        <f t="shared" si="87"/>
        <v>0</v>
      </c>
      <c r="CX640" s="3">
        <f t="shared" si="89"/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 x14ac:dyDescent="0.25">
      <c r="A641" s="7"/>
      <c r="CA641" s="8"/>
      <c r="CB641" s="27" t="str">
        <f t="shared" si="82"/>
        <v>Riadok bude skrytý.</v>
      </c>
      <c r="CC641" s="31" t="s">
        <v>9</v>
      </c>
      <c r="CF641" s="38"/>
      <c r="CW641" s="3">
        <f t="shared" si="87"/>
        <v>0</v>
      </c>
      <c r="CX641" s="3">
        <f>+IF(CX647+CX652+CX653+CX654+CX656+CX657+CX658+CX659+CX660+CX661=0,0,1)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 x14ac:dyDescent="0.25">
      <c r="A642" s="7"/>
      <c r="B642" s="1" t="s">
        <v>179</v>
      </c>
      <c r="CA642" s="12" t="s">
        <v>27</v>
      </c>
      <c r="CB642" s="27" t="str">
        <f t="shared" si="82"/>
        <v>Riadok bude skrytý.</v>
      </c>
      <c r="CC642" s="31" t="s">
        <v>9</v>
      </c>
      <c r="CW642" s="3">
        <f t="shared" si="87"/>
        <v>0</v>
      </c>
      <c r="CX642" s="3">
        <f>+IF(CX647+CX652+CX653+CX654+CX656+CX657+CX658+CX659+CX660+CX661=0,0,1)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idden="1" x14ac:dyDescent="0.25">
      <c r="A643" s="7"/>
      <c r="CA643" s="49"/>
      <c r="CB643" s="27" t="str">
        <f t="shared" si="82"/>
        <v>Riadok bude skrytý.</v>
      </c>
      <c r="CC643" s="31" t="s">
        <v>9</v>
      </c>
      <c r="CW643" s="3">
        <f t="shared" si="87"/>
        <v>0</v>
      </c>
      <c r="CX643" s="3">
        <f>+IF(CX647+CX652+CX653+CX654+CX656+CX657+CX658+CX659+CX660+CX661=0,0,1)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 x14ac:dyDescent="0.25">
      <c r="A644" s="7"/>
      <c r="B644" s="172" t="s">
        <v>180</v>
      </c>
      <c r="C644" s="172"/>
      <c r="D644" s="172"/>
      <c r="E644" s="172"/>
      <c r="F644" s="172"/>
      <c r="G644" s="172"/>
      <c r="H644" s="172"/>
      <c r="I644" s="172"/>
      <c r="J644" s="172"/>
      <c r="K644" s="172"/>
      <c r="L644" s="172"/>
      <c r="M644" s="172"/>
      <c r="N644" s="172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88" t="s">
        <v>181</v>
      </c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49"/>
      <c r="CB644" s="27" t="str">
        <f t="shared" si="82"/>
        <v>Riadok bude skrytý.</v>
      </c>
      <c r="CC644" s="31" t="s">
        <v>9</v>
      </c>
      <c r="CW644" s="3">
        <f t="shared" si="87"/>
        <v>0</v>
      </c>
      <c r="CX644" s="3">
        <f>+IF(CX647+CX652+CX653+CX654+CX656+CX657+CX658+CX659+CX660+CX661=0,0,1)</f>
        <v>0</v>
      </c>
      <c r="CZ644" s="3">
        <f t="shared" si="83"/>
        <v>1</v>
      </c>
      <c r="DA644" s="39">
        <f t="shared" si="88"/>
        <v>0</v>
      </c>
      <c r="DZ644" s="10"/>
    </row>
    <row r="645" spans="1:130" ht="15" hidden="1" customHeight="1" x14ac:dyDescent="0.25">
      <c r="A645" s="7"/>
      <c r="B645" s="172"/>
      <c r="C645" s="172"/>
      <c r="D645" s="172"/>
      <c r="E645" s="172"/>
      <c r="F645" s="172"/>
      <c r="G645" s="172"/>
      <c r="H645" s="172"/>
      <c r="I645" s="172"/>
      <c r="J645" s="172"/>
      <c r="K645" s="172"/>
      <c r="L645" s="172"/>
      <c r="M645" s="172"/>
      <c r="N645" s="172"/>
      <c r="O645" s="172"/>
      <c r="P645" s="172"/>
      <c r="Q645" s="172"/>
      <c r="R645" s="172"/>
      <c r="S645" s="172"/>
      <c r="T645" s="172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85" t="s">
        <v>182</v>
      </c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 t="s">
        <v>183</v>
      </c>
      <c r="AZ645" s="85"/>
      <c r="BA645" s="85"/>
      <c r="BB645" s="85"/>
      <c r="BC645" s="85"/>
      <c r="BD645" s="85"/>
      <c r="BE645" s="85"/>
      <c r="BF645" s="85"/>
      <c r="BG645" s="85"/>
      <c r="BH645" s="85"/>
      <c r="BI645" s="85"/>
      <c r="BJ645" s="85"/>
      <c r="BK645" s="85"/>
      <c r="BL645" s="85"/>
      <c r="BM645" s="85" t="s">
        <v>184</v>
      </c>
      <c r="BN645" s="85"/>
      <c r="BO645" s="85"/>
      <c r="BP645" s="85"/>
      <c r="BQ645" s="85"/>
      <c r="BR645" s="85"/>
      <c r="BS645" s="85"/>
      <c r="BT645" s="85"/>
      <c r="BU645" s="85"/>
      <c r="BV645" s="85"/>
      <c r="BW645" s="85"/>
      <c r="BX645" s="85"/>
      <c r="BY645" s="85"/>
      <c r="BZ645" s="85"/>
      <c r="CA645" s="49"/>
      <c r="CB645" s="27" t="str">
        <f t="shared" ref="CB645:CB693" si="90">+IF(DA645=0,"Riadok bude skrytý.","Riadok bude vidieť.")</f>
        <v>Riadok bude skrytý.</v>
      </c>
      <c r="CC645" s="31" t="s">
        <v>9</v>
      </c>
      <c r="CW645" s="3">
        <f t="shared" si="87"/>
        <v>0</v>
      </c>
      <c r="CX645" s="3">
        <f>+IF(CX647+CX652+CX653+CX654+CX656+CX657+CX658+CX659+CX660+CX661=0,0,1)</f>
        <v>0</v>
      </c>
      <c r="CZ645" s="3">
        <f t="shared" ref="CZ645:CZ693" si="91">IF(CC645="",1,IF(CC645="Chcem skryť riadok.",0,1))</f>
        <v>1</v>
      </c>
      <c r="DA645" s="39">
        <f t="shared" si="88"/>
        <v>0</v>
      </c>
      <c r="DZ645" s="10"/>
    </row>
    <row r="646" spans="1:130" hidden="1" x14ac:dyDescent="0.25">
      <c r="A646" s="7"/>
      <c r="B646" s="172"/>
      <c r="C646" s="172"/>
      <c r="D646" s="172"/>
      <c r="E646" s="172"/>
      <c r="F646" s="172"/>
      <c r="G646" s="172"/>
      <c r="H646" s="172"/>
      <c r="I646" s="172"/>
      <c r="J646" s="172"/>
      <c r="K646" s="172"/>
      <c r="L646" s="172"/>
      <c r="M646" s="172"/>
      <c r="N646" s="172"/>
      <c r="O646" s="172"/>
      <c r="P646" s="172"/>
      <c r="Q646" s="172"/>
      <c r="R646" s="172"/>
      <c r="S646" s="172"/>
      <c r="T646" s="172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89">
        <f>AJ38</f>
        <v>2024</v>
      </c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49"/>
      <c r="CB646" s="27" t="str">
        <f t="shared" si="90"/>
        <v>Riadok bude skrytý.</v>
      </c>
      <c r="CC646" s="31" t="s">
        <v>9</v>
      </c>
      <c r="CW646" s="3">
        <f t="shared" si="87"/>
        <v>0</v>
      </c>
      <c r="CX646" s="3">
        <f>+IF(CX647+CX652+CX653+CX654+CX656+CX657+CX658+CX659+CX660+CX661=0,0,1)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 x14ac:dyDescent="0.25">
      <c r="A647" s="7"/>
      <c r="B647" s="190" t="s">
        <v>185</v>
      </c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49"/>
      <c r="CB647" s="27" t="str">
        <f t="shared" si="90"/>
        <v>Riadok bude skrytý.</v>
      </c>
      <c r="CC647" s="31" t="s">
        <v>9</v>
      </c>
      <c r="CW647" s="3">
        <f t="shared" si="87"/>
        <v>0</v>
      </c>
      <c r="CX647" s="3">
        <f>+IF(AK647="",IF(AY647="",IF(BM647="",0,1),1),1)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t="15" hidden="1" customHeight="1" x14ac:dyDescent="0.25">
      <c r="A648" s="7"/>
      <c r="B648" s="193" t="s">
        <v>186</v>
      </c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49"/>
      <c r="CB648" s="27" t="str">
        <f t="shared" si="90"/>
        <v>Riadok bude skrytý.</v>
      </c>
      <c r="CC648" s="31" t="s">
        <v>9</v>
      </c>
      <c r="CW648" s="3">
        <f t="shared" si="87"/>
        <v>0</v>
      </c>
      <c r="CX648" s="3">
        <f>+IF(CX647+CX652+CX653+CX654+CX656+CX657+CX658+CX659+CX660+CX661=0,0,1)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 x14ac:dyDescent="0.25">
      <c r="A649" s="7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49"/>
      <c r="CB649" s="27" t="str">
        <f t="shared" si="90"/>
        <v>Riadok bude skrytý.</v>
      </c>
      <c r="CC649" s="31" t="s">
        <v>9</v>
      </c>
      <c r="CD649" s="59"/>
      <c r="CE649" s="33"/>
      <c r="CW649" s="3">
        <f t="shared" si="87"/>
        <v>0</v>
      </c>
      <c r="CX649" s="3">
        <f>+IF(CX647+CX652+CX653+CX654+CX656+CX657+CX658+CX659+CX660+CX661=0,0,1)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idden="1" x14ac:dyDescent="0.25">
      <c r="A650" s="7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5"/>
      <c r="AL650" s="195"/>
      <c r="AM650" s="195"/>
      <c r="AN650" s="195"/>
      <c r="AO650" s="195"/>
      <c r="AP650" s="195"/>
      <c r="AQ650" s="195"/>
      <c r="AR650" s="195"/>
      <c r="AS650" s="195"/>
      <c r="AT650" s="195"/>
      <c r="AU650" s="195"/>
      <c r="AV650" s="195"/>
      <c r="AW650" s="195"/>
      <c r="AX650" s="195"/>
      <c r="AY650" s="195"/>
      <c r="AZ650" s="195"/>
      <c r="BA650" s="195"/>
      <c r="BB650" s="195"/>
      <c r="BC650" s="195"/>
      <c r="BD650" s="195"/>
      <c r="BE650" s="195"/>
      <c r="BF650" s="195"/>
      <c r="BG650" s="195"/>
      <c r="BH650" s="195"/>
      <c r="BI650" s="195"/>
      <c r="BJ650" s="195"/>
      <c r="BK650" s="195"/>
      <c r="BL650" s="195"/>
      <c r="BM650" s="195"/>
      <c r="BN650" s="195"/>
      <c r="BO650" s="195"/>
      <c r="BP650" s="195"/>
      <c r="BQ650" s="195"/>
      <c r="BR650" s="195"/>
      <c r="BS650" s="195"/>
      <c r="BT650" s="195"/>
      <c r="BU650" s="195"/>
      <c r="BV650" s="195"/>
      <c r="BW650" s="195"/>
      <c r="BX650" s="195"/>
      <c r="BY650" s="195"/>
      <c r="BZ650" s="195"/>
      <c r="CA650" s="49"/>
      <c r="CB650" s="27" t="str">
        <f t="shared" si="90"/>
        <v>Riadok bude skrytý.</v>
      </c>
      <c r="CC650" s="31" t="s">
        <v>9</v>
      </c>
      <c r="CD650" s="59"/>
      <c r="CE650" s="33"/>
      <c r="CW650" s="3">
        <f t="shared" si="87"/>
        <v>0</v>
      </c>
      <c r="CX650" s="3">
        <f>+IF(CX647+CX652+CX653+CX654+CX656+CX657+CX658+CX659+CX660+CX661=0,0,1)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 x14ac:dyDescent="0.25">
      <c r="A651" s="7"/>
      <c r="B651" s="196" t="s">
        <v>187</v>
      </c>
      <c r="C651" s="196"/>
      <c r="D651" s="196"/>
      <c r="E651" s="196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7" t="s">
        <v>188</v>
      </c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8">
        <f>+SUM(AK652:AX654)</f>
        <v>0</v>
      </c>
      <c r="AL651" s="198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198"/>
      <c r="AW651" s="198"/>
      <c r="AX651" s="198"/>
      <c r="AY651" s="198">
        <f>+SUM(AY652:BL654)</f>
        <v>0</v>
      </c>
      <c r="AZ651" s="198"/>
      <c r="BA651" s="198"/>
      <c r="BB651" s="198"/>
      <c r="BC651" s="198"/>
      <c r="BD651" s="198"/>
      <c r="BE651" s="198"/>
      <c r="BF651" s="198"/>
      <c r="BG651" s="198"/>
      <c r="BH651" s="198"/>
      <c r="BI651" s="198"/>
      <c r="BJ651" s="198"/>
      <c r="BK651" s="198"/>
      <c r="BL651" s="198"/>
      <c r="BM651" s="199">
        <f>+SUM(BM652:BZ654)</f>
        <v>0</v>
      </c>
      <c r="BN651" s="199"/>
      <c r="BO651" s="199"/>
      <c r="BP651" s="199"/>
      <c r="BQ651" s="199"/>
      <c r="BR651" s="199"/>
      <c r="BS651" s="199"/>
      <c r="BT651" s="199"/>
      <c r="BU651" s="199"/>
      <c r="BV651" s="199"/>
      <c r="BW651" s="199"/>
      <c r="BX651" s="199"/>
      <c r="BY651" s="199"/>
      <c r="BZ651" s="199"/>
      <c r="CA651" s="49"/>
      <c r="CB651" s="27" t="str">
        <f t="shared" si="90"/>
        <v>Riadok bude skrytý.</v>
      </c>
      <c r="CC651" s="31" t="s">
        <v>9</v>
      </c>
      <c r="CD651" s="59"/>
      <c r="CE651" s="33"/>
      <c r="CW651" s="3">
        <f t="shared" si="87"/>
        <v>0</v>
      </c>
      <c r="CX651" s="3">
        <f>+IF(CX652+CX653+CX654+CX656+CX657+CX658+CX659+CX660+CX661=0,0,1)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 x14ac:dyDescent="0.25">
      <c r="A652" s="7"/>
      <c r="B652" s="200" t="s">
        <v>189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49"/>
      <c r="CB652" s="27" t="str">
        <f t="shared" si="90"/>
        <v>Riadok bude skrytý.</v>
      </c>
      <c r="CC652" s="31" t="s">
        <v>9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 x14ac:dyDescent="0.25">
      <c r="A653" s="7"/>
      <c r="B653" s="200" t="s">
        <v>190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49"/>
      <c r="CB653" s="27" t="str">
        <f t="shared" si="90"/>
        <v>Riadok bude skrytý.</v>
      </c>
      <c r="CC653" s="31" t="s">
        <v>9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 x14ac:dyDescent="0.25">
      <c r="A654" s="7"/>
      <c r="B654" s="200" t="s">
        <v>191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49"/>
      <c r="CB654" s="27" t="str">
        <f t="shared" si="90"/>
        <v>Riadok bude skrytý.</v>
      </c>
      <c r="CC654" s="31" t="s">
        <v>9</v>
      </c>
      <c r="CD654" s="59"/>
      <c r="CE654" s="33"/>
      <c r="CW654" s="3">
        <f t="shared" si="87"/>
        <v>0</v>
      </c>
      <c r="CX654" s="3">
        <f>+IF(AK654="",IF(AY654="",IF(BM654="",0,1),1),1)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 x14ac:dyDescent="0.25">
      <c r="A655" s="7"/>
      <c r="B655" s="201" t="s">
        <v>192</v>
      </c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2"/>
      <c r="BN655" s="202"/>
      <c r="BO655" s="202"/>
      <c r="BP655" s="202"/>
      <c r="BQ655" s="202"/>
      <c r="BR655" s="202"/>
      <c r="BS655" s="202"/>
      <c r="BT655" s="202"/>
      <c r="BU655" s="202"/>
      <c r="BV655" s="202"/>
      <c r="BW655" s="202"/>
      <c r="BX655" s="202"/>
      <c r="BY655" s="202"/>
      <c r="BZ655" s="202"/>
      <c r="CA655" s="49"/>
      <c r="CB655" s="27" t="str">
        <f t="shared" si="90"/>
        <v>Riadok bude skrytý.</v>
      </c>
      <c r="CC655" s="31" t="s">
        <v>9</v>
      </c>
      <c r="CD655" s="59"/>
      <c r="CE655" s="33"/>
      <c r="CW655" s="3">
        <f t="shared" si="87"/>
        <v>0</v>
      </c>
      <c r="CX655" s="3">
        <f>+IF(CX652+CX653+CX654+CX656+CX657+CX658+CX659+CX660+CX661=0,0,1)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 x14ac:dyDescent="0.25">
      <c r="A656" s="7"/>
      <c r="B656" s="200" t="s">
        <v>193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204"/>
      <c r="BN656" s="204"/>
      <c r="BO656" s="204"/>
      <c r="BP656" s="204"/>
      <c r="BQ656" s="204"/>
      <c r="BR656" s="204"/>
      <c r="BS656" s="204"/>
      <c r="BT656" s="204"/>
      <c r="BU656" s="204"/>
      <c r="BV656" s="204"/>
      <c r="BW656" s="204"/>
      <c r="BX656" s="204"/>
      <c r="BY656" s="204"/>
      <c r="BZ656" s="204"/>
      <c r="CA656" s="49"/>
      <c r="CB656" s="27" t="str">
        <f t="shared" si="90"/>
        <v>Riadok bude skrytý.</v>
      </c>
      <c r="CC656" s="31" t="s">
        <v>9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 x14ac:dyDescent="0.25">
      <c r="A657" s="7"/>
      <c r="B657" s="200" t="s">
        <v>194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49"/>
      <c r="CB657" s="27" t="str">
        <f t="shared" si="90"/>
        <v>Riadok bude skrytý.</v>
      </c>
      <c r="CC657" s="31" t="s">
        <v>9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 x14ac:dyDescent="0.25">
      <c r="A658" s="7"/>
      <c r="B658" s="200" t="s">
        <v>195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206"/>
      <c r="BN658" s="206"/>
      <c r="BO658" s="206"/>
      <c r="BP658" s="206"/>
      <c r="BQ658" s="206"/>
      <c r="BR658" s="206"/>
      <c r="BS658" s="206"/>
      <c r="BT658" s="206"/>
      <c r="BU658" s="206"/>
      <c r="BV658" s="206"/>
      <c r="BW658" s="206"/>
      <c r="BX658" s="206"/>
      <c r="BY658" s="206"/>
      <c r="BZ658" s="206"/>
      <c r="CA658" s="49"/>
      <c r="CB658" s="27" t="str">
        <f t="shared" si="90"/>
        <v>Riadok bude skrytý.</v>
      </c>
      <c r="CC658" s="31" t="s">
        <v>9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 x14ac:dyDescent="0.25">
      <c r="A659" s="7"/>
      <c r="B659" s="200" t="s">
        <v>196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206"/>
      <c r="BN659" s="206"/>
      <c r="BO659" s="206"/>
      <c r="BP659" s="206"/>
      <c r="BQ659" s="206"/>
      <c r="BR659" s="206"/>
      <c r="BS659" s="206"/>
      <c r="BT659" s="206"/>
      <c r="BU659" s="206"/>
      <c r="BV659" s="206"/>
      <c r="BW659" s="206"/>
      <c r="BX659" s="206"/>
      <c r="BY659" s="206"/>
      <c r="BZ659" s="206"/>
      <c r="CA659" s="49"/>
      <c r="CB659" s="27" t="str">
        <f t="shared" si="90"/>
        <v>Riadok bude skrytý.</v>
      </c>
      <c r="CC659" s="31" t="s">
        <v>9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15" hidden="1" customHeight="1" x14ac:dyDescent="0.25">
      <c r="A660" s="7"/>
      <c r="B660" s="207" t="s">
        <v>197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86"/>
      <c r="AL660" s="186"/>
      <c r="AM660" s="186"/>
      <c r="AN660" s="186"/>
      <c r="AO660" s="186"/>
      <c r="AP660" s="186"/>
      <c r="AQ660" s="186"/>
      <c r="AR660" s="186"/>
      <c r="AS660" s="186"/>
      <c r="AT660" s="186"/>
      <c r="AU660" s="186"/>
      <c r="AV660" s="186"/>
      <c r="AW660" s="186"/>
      <c r="AX660" s="186"/>
      <c r="AY660" s="186"/>
      <c r="AZ660" s="186"/>
      <c r="BA660" s="186"/>
      <c r="BB660" s="186"/>
      <c r="BC660" s="186"/>
      <c r="BD660" s="186"/>
      <c r="BE660" s="186"/>
      <c r="BF660" s="186"/>
      <c r="BG660" s="186"/>
      <c r="BH660" s="186"/>
      <c r="BI660" s="186"/>
      <c r="BJ660" s="186"/>
      <c r="BK660" s="186"/>
      <c r="BL660" s="186"/>
      <c r="BM660" s="187"/>
      <c r="BN660" s="187"/>
      <c r="BO660" s="187"/>
      <c r="BP660" s="187"/>
      <c r="BQ660" s="187"/>
      <c r="BR660" s="187"/>
      <c r="BS660" s="187"/>
      <c r="BT660" s="187"/>
      <c r="BU660" s="187"/>
      <c r="BV660" s="187"/>
      <c r="BW660" s="187"/>
      <c r="BX660" s="187"/>
      <c r="BY660" s="187"/>
      <c r="BZ660" s="187"/>
      <c r="CA660" s="49"/>
      <c r="CB660" s="27" t="str">
        <f t="shared" si="90"/>
        <v>Riadok bude skrytý.</v>
      </c>
      <c r="CC660" s="31" t="s">
        <v>9</v>
      </c>
      <c r="CD660" s="59"/>
      <c r="CE660" s="33"/>
      <c r="CW660" s="3">
        <f t="shared" si="87"/>
        <v>0</v>
      </c>
      <c r="CX660" s="3">
        <f>+IF(AK660="",IF(AY660="",IF(BM660="",0,1),1),1)</f>
        <v>0</v>
      </c>
      <c r="CZ660" s="3">
        <f t="shared" si="91"/>
        <v>1</v>
      </c>
      <c r="DA660" s="39">
        <f t="shared" si="88"/>
        <v>0</v>
      </c>
      <c r="DZ660" s="10"/>
    </row>
    <row r="661" spans="1:130" ht="29.25" hidden="1" customHeight="1" x14ac:dyDescent="0.25">
      <c r="A661" s="7"/>
      <c r="B661" s="208" t="s">
        <v>198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0"/>
      <c r="CA661" s="49"/>
      <c r="CB661" s="27" t="str">
        <f t="shared" si="90"/>
        <v>Riadok bude skrytý.</v>
      </c>
      <c r="CC661" s="31" t="s">
        <v>9</v>
      </c>
      <c r="CW661" s="3">
        <f t="shared" si="87"/>
        <v>0</v>
      </c>
      <c r="CX661" s="3">
        <f>+IF(AK661="",IF(AY661="",IF(BM661="",0,1),1)*1,)</f>
        <v>0</v>
      </c>
      <c r="CZ661" s="3">
        <f t="shared" si="91"/>
        <v>1</v>
      </c>
      <c r="DA661" s="39">
        <f t="shared" si="88"/>
        <v>0</v>
      </c>
      <c r="DZ661" s="10"/>
    </row>
    <row r="662" spans="1:130" hidden="1" x14ac:dyDescent="0.25">
      <c r="A662" s="7"/>
      <c r="CA662" s="36"/>
      <c r="CB662" s="27" t="str">
        <f t="shared" si="90"/>
        <v>Riadok bude skrytý.</v>
      </c>
      <c r="CC662" s="31" t="s">
        <v>9</v>
      </c>
      <c r="CW662" s="3">
        <f t="shared" si="87"/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199</v>
      </c>
      <c r="CA663" s="12" t="s">
        <v>27</v>
      </c>
      <c r="CB663" s="27" t="str">
        <f t="shared" si="90"/>
        <v>Riadok bude skrytý.</v>
      </c>
      <c r="CC663" s="31" t="s">
        <v>9</v>
      </c>
      <c r="CW663" s="3">
        <f t="shared" ref="CW663:CW692" si="92">+IF($K$665="nie je",0,1)</f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90"/>
        <v>Riadok bude skrytý.</v>
      </c>
      <c r="CC664" s="31" t="s">
        <v>9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200</v>
      </c>
      <c r="K665" s="82" t="s">
        <v>14</v>
      </c>
      <c r="L665" s="82"/>
      <c r="M665" s="82"/>
      <c r="N665" s="82"/>
      <c r="O665" s="82"/>
      <c r="P665" s="1" t="s">
        <v>201</v>
      </c>
      <c r="CA665" s="36"/>
      <c r="CB665" s="27" t="str">
        <f t="shared" si="90"/>
        <v>Riadok bude skrytý.</v>
      </c>
      <c r="CC665" s="31" t="s">
        <v>9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202</v>
      </c>
      <c r="CA666" s="36"/>
      <c r="CB666" s="27" t="str">
        <f t="shared" si="90"/>
        <v>Riadok bude skrytý.</v>
      </c>
      <c r="CC666" s="31" t="s">
        <v>9</v>
      </c>
      <c r="CW666" s="3">
        <f t="shared" si="92"/>
        <v>0</v>
      </c>
      <c r="CZ666" s="3">
        <f t="shared" si="9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90"/>
        <v>Riadok bude skrytý.</v>
      </c>
      <c r="CC667" s="31" t="s">
        <v>9</v>
      </c>
      <c r="CW667" s="3">
        <f t="shared" si="92"/>
        <v>0</v>
      </c>
      <c r="CX667" s="3">
        <f>+IF(CX669+CX677+CX685=0,0,1)</f>
        <v>0</v>
      </c>
      <c r="CZ667" s="3">
        <f t="shared" si="91"/>
        <v>1</v>
      </c>
      <c r="DA667" s="39">
        <f t="shared" ref="DA667:DA692" si="9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27</v>
      </c>
      <c r="CB668" s="27" t="str">
        <f t="shared" si="90"/>
        <v>Riadok bude skrytý.</v>
      </c>
      <c r="CC668" s="31" t="s">
        <v>9</v>
      </c>
      <c r="CW668" s="3">
        <f t="shared" si="92"/>
        <v>0</v>
      </c>
      <c r="CX668" s="3">
        <f>+IF(CX669+CX677+CX685=0,0,1)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 x14ac:dyDescent="0.25">
      <c r="A669" s="7"/>
      <c r="B669" s="1" t="s">
        <v>203</v>
      </c>
      <c r="CA669" s="36"/>
      <c r="CB669" s="27" t="str">
        <f t="shared" si="90"/>
        <v>Riadok bude skrytý.</v>
      </c>
      <c r="CC669" s="31" t="s">
        <v>9</v>
      </c>
      <c r="CW669" s="3">
        <f t="shared" si="92"/>
        <v>0</v>
      </c>
      <c r="CX669" s="3">
        <f>+IF(SUM(CX670:CX676)=0,0,1)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 x14ac:dyDescent="0.25">
      <c r="A670" s="7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  <c r="AM670" s="94"/>
      <c r="AN670" s="94"/>
      <c r="AO670" s="94"/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/>
      <c r="BH670" s="94"/>
      <c r="BI670" s="94"/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36"/>
      <c r="CB670" s="27" t="str">
        <f t="shared" si="90"/>
        <v>Riadok bude skrytý.</v>
      </c>
      <c r="CC670" s="31" t="s">
        <v>9</v>
      </c>
      <c r="CW670" s="3">
        <f t="shared" si="92"/>
        <v>0</v>
      </c>
      <c r="CX670" s="3">
        <f t="shared" ref="CX670:CX676" si="94">+IF(B670="",0,1)</f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 x14ac:dyDescent="0.25">
      <c r="A671" s="7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  <c r="AM671" s="94"/>
      <c r="AN671" s="94"/>
      <c r="AO671" s="94"/>
      <c r="AP671" s="94"/>
      <c r="AQ671" s="94"/>
      <c r="AR671" s="94"/>
      <c r="AS671" s="94"/>
      <c r="AT671" s="94"/>
      <c r="AU671" s="94"/>
      <c r="AV671" s="94"/>
      <c r="AW671" s="94"/>
      <c r="AX671" s="94"/>
      <c r="AY671" s="94"/>
      <c r="AZ671" s="94"/>
      <c r="BA671" s="94"/>
      <c r="BB671" s="94"/>
      <c r="BC671" s="94"/>
      <c r="BD671" s="94"/>
      <c r="BE671" s="94"/>
      <c r="BF671" s="94"/>
      <c r="BG671" s="94"/>
      <c r="BH671" s="94"/>
      <c r="BI671" s="94"/>
      <c r="BJ671" s="94"/>
      <c r="BK671" s="94"/>
      <c r="BL671" s="94"/>
      <c r="BM671" s="94"/>
      <c r="BN671" s="94"/>
      <c r="BO671" s="94"/>
      <c r="BP671" s="94"/>
      <c r="BQ671" s="94"/>
      <c r="BR671" s="94"/>
      <c r="BS671" s="94"/>
      <c r="BT671" s="94"/>
      <c r="BU671" s="94"/>
      <c r="BV671" s="94"/>
      <c r="BW671" s="94"/>
      <c r="BX671" s="94"/>
      <c r="BY671" s="94"/>
      <c r="BZ671" s="94"/>
      <c r="CA671" s="36"/>
      <c r="CB671" s="27" t="str">
        <f t="shared" si="90"/>
        <v>Riadok bude skrytý.</v>
      </c>
      <c r="CC671" s="31" t="s">
        <v>9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 x14ac:dyDescent="0.25">
      <c r="A672" s="7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  <c r="AM672" s="94"/>
      <c r="AN672" s="94"/>
      <c r="AO672" s="94"/>
      <c r="AP672" s="94"/>
      <c r="AQ672" s="94"/>
      <c r="AR672" s="94"/>
      <c r="AS672" s="94"/>
      <c r="AT672" s="94"/>
      <c r="AU672" s="94"/>
      <c r="AV672" s="94"/>
      <c r="AW672" s="94"/>
      <c r="AX672" s="94"/>
      <c r="AY672" s="94"/>
      <c r="AZ672" s="94"/>
      <c r="BA672" s="94"/>
      <c r="BB672" s="94"/>
      <c r="BC672" s="94"/>
      <c r="BD672" s="94"/>
      <c r="BE672" s="94"/>
      <c r="BF672" s="94"/>
      <c r="BG672" s="94"/>
      <c r="BH672" s="94"/>
      <c r="BI672" s="94"/>
      <c r="BJ672" s="94"/>
      <c r="BK672" s="94"/>
      <c r="BL672" s="94"/>
      <c r="BM672" s="94"/>
      <c r="BN672" s="94"/>
      <c r="BO672" s="94"/>
      <c r="BP672" s="94"/>
      <c r="BQ672" s="94"/>
      <c r="BR672" s="94"/>
      <c r="BS672" s="94"/>
      <c r="BT672" s="94"/>
      <c r="BU672" s="94"/>
      <c r="BV672" s="94"/>
      <c r="BW672" s="94"/>
      <c r="BX672" s="94"/>
      <c r="BY672" s="94"/>
      <c r="BZ672" s="94"/>
      <c r="CA672" s="36"/>
      <c r="CB672" s="27" t="str">
        <f t="shared" si="90"/>
        <v>Riadok bude skrytý.</v>
      </c>
      <c r="CC672" s="31" t="s">
        <v>9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 x14ac:dyDescent="0.25">
      <c r="A673" s="7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  <c r="AM673" s="94"/>
      <c r="AN673" s="94"/>
      <c r="AO673" s="94"/>
      <c r="AP673" s="94"/>
      <c r="AQ673" s="94"/>
      <c r="AR673" s="94"/>
      <c r="AS673" s="94"/>
      <c r="AT673" s="94"/>
      <c r="AU673" s="94"/>
      <c r="AV673" s="94"/>
      <c r="AW673" s="94"/>
      <c r="AX673" s="94"/>
      <c r="AY673" s="94"/>
      <c r="AZ673" s="94"/>
      <c r="BA673" s="94"/>
      <c r="BB673" s="94"/>
      <c r="BC673" s="94"/>
      <c r="BD673" s="94"/>
      <c r="BE673" s="94"/>
      <c r="BF673" s="94"/>
      <c r="BG673" s="94"/>
      <c r="BH673" s="94"/>
      <c r="BI673" s="94"/>
      <c r="BJ673" s="94"/>
      <c r="BK673" s="94"/>
      <c r="BL673" s="94"/>
      <c r="BM673" s="94"/>
      <c r="BN673" s="94"/>
      <c r="BO673" s="94"/>
      <c r="BP673" s="94"/>
      <c r="BQ673" s="94"/>
      <c r="BR673" s="94"/>
      <c r="BS673" s="94"/>
      <c r="BT673" s="94"/>
      <c r="BU673" s="94"/>
      <c r="BV673" s="94"/>
      <c r="BW673" s="94"/>
      <c r="BX673" s="94"/>
      <c r="BY673" s="94"/>
      <c r="BZ673" s="94"/>
      <c r="CA673" s="36"/>
      <c r="CB673" s="27" t="str">
        <f t="shared" si="90"/>
        <v>Riadok bude skrytý.</v>
      </c>
      <c r="CC673" s="31" t="s">
        <v>9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 x14ac:dyDescent="0.25">
      <c r="A674" s="7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  <c r="AM674" s="94"/>
      <c r="AN674" s="94"/>
      <c r="AO674" s="94"/>
      <c r="AP674" s="94"/>
      <c r="AQ674" s="94"/>
      <c r="AR674" s="94"/>
      <c r="AS674" s="94"/>
      <c r="AT674" s="94"/>
      <c r="AU674" s="94"/>
      <c r="AV674" s="94"/>
      <c r="AW674" s="94"/>
      <c r="AX674" s="94"/>
      <c r="AY674" s="94"/>
      <c r="AZ674" s="94"/>
      <c r="BA674" s="94"/>
      <c r="BB674" s="94"/>
      <c r="BC674" s="94"/>
      <c r="BD674" s="94"/>
      <c r="BE674" s="94"/>
      <c r="BF674" s="94"/>
      <c r="BG674" s="94"/>
      <c r="BH674" s="94"/>
      <c r="BI674" s="94"/>
      <c r="BJ674" s="94"/>
      <c r="BK674" s="94"/>
      <c r="BL674" s="94"/>
      <c r="BM674" s="94"/>
      <c r="BN674" s="94"/>
      <c r="BO674" s="94"/>
      <c r="BP674" s="94"/>
      <c r="BQ674" s="94"/>
      <c r="BR674" s="94"/>
      <c r="BS674" s="94"/>
      <c r="BT674" s="94"/>
      <c r="BU674" s="94"/>
      <c r="BV674" s="94"/>
      <c r="BW674" s="94"/>
      <c r="BX674" s="94"/>
      <c r="BY674" s="94"/>
      <c r="BZ674" s="94"/>
      <c r="CA674" s="36"/>
      <c r="CB674" s="27" t="str">
        <f t="shared" si="90"/>
        <v>Riadok bude skrytý.</v>
      </c>
      <c r="CC674" s="31" t="s">
        <v>9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 x14ac:dyDescent="0.25">
      <c r="A675" s="7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  <c r="AM675" s="94"/>
      <c r="AN675" s="94"/>
      <c r="AO675" s="94"/>
      <c r="AP675" s="94"/>
      <c r="AQ675" s="94"/>
      <c r="AR675" s="94"/>
      <c r="AS675" s="94"/>
      <c r="AT675" s="94"/>
      <c r="AU675" s="94"/>
      <c r="AV675" s="94"/>
      <c r="AW675" s="94"/>
      <c r="AX675" s="94"/>
      <c r="AY675" s="94"/>
      <c r="AZ675" s="94"/>
      <c r="BA675" s="94"/>
      <c r="BB675" s="94"/>
      <c r="BC675" s="94"/>
      <c r="BD675" s="94"/>
      <c r="BE675" s="94"/>
      <c r="BF675" s="94"/>
      <c r="BG675" s="94"/>
      <c r="BH675" s="94"/>
      <c r="BI675" s="94"/>
      <c r="BJ675" s="94"/>
      <c r="BK675" s="94"/>
      <c r="BL675" s="94"/>
      <c r="BM675" s="94"/>
      <c r="BN675" s="94"/>
      <c r="BO675" s="94"/>
      <c r="BP675" s="94"/>
      <c r="BQ675" s="94"/>
      <c r="BR675" s="94"/>
      <c r="BS675" s="94"/>
      <c r="BT675" s="94"/>
      <c r="BU675" s="94"/>
      <c r="BV675" s="94"/>
      <c r="BW675" s="94"/>
      <c r="BX675" s="94"/>
      <c r="BY675" s="94"/>
      <c r="BZ675" s="94"/>
      <c r="CA675" s="36"/>
      <c r="CB675" s="27" t="str">
        <f t="shared" si="90"/>
        <v>Riadok bude skrytý.</v>
      </c>
      <c r="CC675" s="31" t="s">
        <v>9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 x14ac:dyDescent="0.25">
      <c r="A676" s="7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  <c r="AM676" s="94"/>
      <c r="AN676" s="94"/>
      <c r="AO676" s="94"/>
      <c r="AP676" s="94"/>
      <c r="AQ676" s="94"/>
      <c r="AR676" s="94"/>
      <c r="AS676" s="94"/>
      <c r="AT676" s="94"/>
      <c r="AU676" s="94"/>
      <c r="AV676" s="94"/>
      <c r="AW676" s="94"/>
      <c r="AX676" s="94"/>
      <c r="AY676" s="94"/>
      <c r="AZ676" s="94"/>
      <c r="BA676" s="94"/>
      <c r="BB676" s="94"/>
      <c r="BC676" s="94"/>
      <c r="BD676" s="94"/>
      <c r="BE676" s="94"/>
      <c r="BF676" s="94"/>
      <c r="BG676" s="94"/>
      <c r="BH676" s="94"/>
      <c r="BI676" s="94"/>
      <c r="BJ676" s="94"/>
      <c r="BK676" s="94"/>
      <c r="BL676" s="94"/>
      <c r="BM676" s="94"/>
      <c r="BN676" s="94"/>
      <c r="BO676" s="94"/>
      <c r="BP676" s="94"/>
      <c r="BQ676" s="94"/>
      <c r="BR676" s="94"/>
      <c r="BS676" s="94"/>
      <c r="BT676" s="94"/>
      <c r="BU676" s="94"/>
      <c r="BV676" s="94"/>
      <c r="BW676" s="94"/>
      <c r="BX676" s="94"/>
      <c r="BY676" s="94"/>
      <c r="BZ676" s="94"/>
      <c r="CA676" s="36"/>
      <c r="CB676" s="27" t="str">
        <f t="shared" si="90"/>
        <v>Riadok bude skrytý.</v>
      </c>
      <c r="CC676" s="31" t="s">
        <v>9</v>
      </c>
      <c r="CW676" s="3">
        <f t="shared" si="92"/>
        <v>0</v>
      </c>
      <c r="CX676" s="3">
        <f t="shared" si="94"/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 x14ac:dyDescent="0.25">
      <c r="A677" s="7"/>
      <c r="B677" s="1" t="s">
        <v>204</v>
      </c>
      <c r="CA677" s="36"/>
      <c r="CB677" s="27" t="str">
        <f t="shared" si="90"/>
        <v>Riadok bude skrytý.</v>
      </c>
      <c r="CC677" s="31" t="s">
        <v>9</v>
      </c>
      <c r="CW677" s="3">
        <f t="shared" si="92"/>
        <v>0</v>
      </c>
      <c r="CX677" s="3">
        <f>+IF(SUM(CX678:CX684)=0,0,1)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 x14ac:dyDescent="0.25">
      <c r="A678" s="7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36"/>
      <c r="CB678" s="27" t="str">
        <f t="shared" si="90"/>
        <v>Riadok bude skrytý.</v>
      </c>
      <c r="CC678" s="31" t="s">
        <v>9</v>
      </c>
      <c r="CW678" s="3">
        <f t="shared" si="92"/>
        <v>0</v>
      </c>
      <c r="CX678" s="3">
        <f t="shared" ref="CX678:CX684" si="95">+IF(B678="",0,1)</f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 x14ac:dyDescent="0.25">
      <c r="A679" s="7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36"/>
      <c r="CB679" s="27" t="str">
        <f t="shared" si="90"/>
        <v>Riadok bude skrytý.</v>
      </c>
      <c r="CC679" s="31" t="s">
        <v>9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 x14ac:dyDescent="0.25">
      <c r="A680" s="7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36"/>
      <c r="CB680" s="27" t="str">
        <f t="shared" si="90"/>
        <v>Riadok bude skrytý.</v>
      </c>
      <c r="CC680" s="31" t="s">
        <v>9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 x14ac:dyDescent="0.25">
      <c r="A681" s="7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  <c r="AM681" s="94"/>
      <c r="AN681" s="94"/>
      <c r="AO681" s="94"/>
      <c r="AP681" s="94"/>
      <c r="AQ681" s="94"/>
      <c r="AR681" s="94"/>
      <c r="AS681" s="94"/>
      <c r="AT681" s="94"/>
      <c r="AU681" s="94"/>
      <c r="AV681" s="94"/>
      <c r="AW681" s="94"/>
      <c r="AX681" s="94"/>
      <c r="AY681" s="94"/>
      <c r="AZ681" s="94"/>
      <c r="BA681" s="94"/>
      <c r="BB681" s="94"/>
      <c r="BC681" s="94"/>
      <c r="BD681" s="94"/>
      <c r="BE681" s="94"/>
      <c r="BF681" s="94"/>
      <c r="BG681" s="94"/>
      <c r="BH681" s="94"/>
      <c r="BI681" s="94"/>
      <c r="BJ681" s="94"/>
      <c r="BK681" s="94"/>
      <c r="BL681" s="94"/>
      <c r="BM681" s="94"/>
      <c r="BN681" s="94"/>
      <c r="BO681" s="94"/>
      <c r="BP681" s="94"/>
      <c r="BQ681" s="94"/>
      <c r="BR681" s="94"/>
      <c r="BS681" s="94"/>
      <c r="BT681" s="94"/>
      <c r="BU681" s="94"/>
      <c r="BV681" s="94"/>
      <c r="BW681" s="94"/>
      <c r="BX681" s="94"/>
      <c r="BY681" s="94"/>
      <c r="BZ681" s="94"/>
      <c r="CA681" s="36"/>
      <c r="CB681" s="27" t="str">
        <f t="shared" si="90"/>
        <v>Riadok bude skrytý.</v>
      </c>
      <c r="CC681" s="31" t="s">
        <v>9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 x14ac:dyDescent="0.25">
      <c r="A682" s="7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  <c r="AM682" s="94"/>
      <c r="AN682" s="94"/>
      <c r="AO682" s="94"/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/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36"/>
      <c r="CB682" s="27" t="str">
        <f t="shared" si="90"/>
        <v>Riadok bude skrytý.</v>
      </c>
      <c r="CC682" s="31" t="s">
        <v>9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 x14ac:dyDescent="0.25">
      <c r="A683" s="7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  <c r="AM683" s="94"/>
      <c r="AN683" s="94"/>
      <c r="AO683" s="94"/>
      <c r="AP683" s="94"/>
      <c r="AQ683" s="94"/>
      <c r="AR683" s="94"/>
      <c r="AS683" s="94"/>
      <c r="AT683" s="94"/>
      <c r="AU683" s="94"/>
      <c r="AV683" s="94"/>
      <c r="AW683" s="94"/>
      <c r="AX683" s="94"/>
      <c r="AY683" s="94"/>
      <c r="AZ683" s="94"/>
      <c r="BA683" s="94"/>
      <c r="BB683" s="94"/>
      <c r="BC683" s="94"/>
      <c r="BD683" s="94"/>
      <c r="BE683" s="94"/>
      <c r="BF683" s="94"/>
      <c r="BG683" s="94"/>
      <c r="BH683" s="94"/>
      <c r="BI683" s="94"/>
      <c r="BJ683" s="94"/>
      <c r="BK683" s="94"/>
      <c r="BL683" s="94"/>
      <c r="BM683" s="94"/>
      <c r="BN683" s="94"/>
      <c r="BO683" s="94"/>
      <c r="BP683" s="94"/>
      <c r="BQ683" s="94"/>
      <c r="BR683" s="94"/>
      <c r="BS683" s="94"/>
      <c r="BT683" s="94"/>
      <c r="BU683" s="94"/>
      <c r="BV683" s="94"/>
      <c r="BW683" s="94"/>
      <c r="BX683" s="94"/>
      <c r="BY683" s="94"/>
      <c r="BZ683" s="94"/>
      <c r="CA683" s="36"/>
      <c r="CB683" s="27" t="str">
        <f t="shared" si="90"/>
        <v>Riadok bude skrytý.</v>
      </c>
      <c r="CC683" s="31" t="s">
        <v>9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 x14ac:dyDescent="0.25">
      <c r="A684" s="7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  <c r="AM684" s="94"/>
      <c r="AN684" s="94"/>
      <c r="AO684" s="94"/>
      <c r="AP684" s="94"/>
      <c r="AQ684" s="94"/>
      <c r="AR684" s="94"/>
      <c r="AS684" s="94"/>
      <c r="AT684" s="94"/>
      <c r="AU684" s="94"/>
      <c r="AV684" s="94"/>
      <c r="AW684" s="94"/>
      <c r="AX684" s="94"/>
      <c r="AY684" s="94"/>
      <c r="AZ684" s="94"/>
      <c r="BA684" s="94"/>
      <c r="BB684" s="94"/>
      <c r="BC684" s="94"/>
      <c r="BD684" s="94"/>
      <c r="BE684" s="94"/>
      <c r="BF684" s="94"/>
      <c r="BG684" s="94"/>
      <c r="BH684" s="94"/>
      <c r="BI684" s="94"/>
      <c r="BJ684" s="94"/>
      <c r="BK684" s="94"/>
      <c r="BL684" s="94"/>
      <c r="BM684" s="94"/>
      <c r="BN684" s="94"/>
      <c r="BO684" s="94"/>
      <c r="BP684" s="94"/>
      <c r="BQ684" s="94"/>
      <c r="BR684" s="94"/>
      <c r="BS684" s="94"/>
      <c r="BT684" s="94"/>
      <c r="BU684" s="94"/>
      <c r="BV684" s="94"/>
      <c r="BW684" s="94"/>
      <c r="BX684" s="94"/>
      <c r="BY684" s="94"/>
      <c r="BZ684" s="94"/>
      <c r="CA684" s="36"/>
      <c r="CB684" s="27" t="str">
        <f t="shared" si="90"/>
        <v>Riadok bude skrytý.</v>
      </c>
      <c r="CC684" s="31" t="s">
        <v>9</v>
      </c>
      <c r="CW684" s="3">
        <f t="shared" si="92"/>
        <v>0</v>
      </c>
      <c r="CX684" s="3">
        <f t="shared" si="95"/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 x14ac:dyDescent="0.25">
      <c r="A685" s="7"/>
      <c r="B685" s="1" t="s">
        <v>205</v>
      </c>
      <c r="CA685" s="36"/>
      <c r="CB685" s="27" t="str">
        <f t="shared" si="90"/>
        <v>Riadok bude skrytý.</v>
      </c>
      <c r="CC685" s="31" t="s">
        <v>9</v>
      </c>
      <c r="CW685" s="3">
        <f t="shared" si="92"/>
        <v>0</v>
      </c>
      <c r="CX685" s="3">
        <f>+IF(SUM(CX686:CX692)=0,0,1)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 x14ac:dyDescent="0.25">
      <c r="A686" s="7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  <c r="AM686" s="94"/>
      <c r="AN686" s="94"/>
      <c r="AO686" s="94"/>
      <c r="AP686" s="94"/>
      <c r="AQ686" s="94"/>
      <c r="AR686" s="94"/>
      <c r="AS686" s="94"/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/>
      <c r="BJ686" s="94"/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36"/>
      <c r="CB686" s="27" t="str">
        <f t="shared" si="90"/>
        <v>Riadok bude skrytý.</v>
      </c>
      <c r="CC686" s="31" t="s">
        <v>9</v>
      </c>
      <c r="CW686" s="3">
        <f t="shared" si="92"/>
        <v>0</v>
      </c>
      <c r="CX686" s="3">
        <f t="shared" ref="CX686:CX692" si="96">+IF(B686="",0,1)</f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 x14ac:dyDescent="0.25">
      <c r="A687" s="7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  <c r="AM687" s="94"/>
      <c r="AN687" s="94"/>
      <c r="AO687" s="94"/>
      <c r="AP687" s="94"/>
      <c r="AQ687" s="94"/>
      <c r="AR687" s="94"/>
      <c r="AS687" s="94"/>
      <c r="AT687" s="94"/>
      <c r="AU687" s="94"/>
      <c r="AV687" s="94"/>
      <c r="AW687" s="94"/>
      <c r="AX687" s="94"/>
      <c r="AY687" s="94"/>
      <c r="AZ687" s="94"/>
      <c r="BA687" s="94"/>
      <c r="BB687" s="94"/>
      <c r="BC687" s="94"/>
      <c r="BD687" s="94"/>
      <c r="BE687" s="94"/>
      <c r="BF687" s="94"/>
      <c r="BG687" s="94"/>
      <c r="BH687" s="94"/>
      <c r="BI687" s="94"/>
      <c r="BJ687" s="94"/>
      <c r="BK687" s="94"/>
      <c r="BL687" s="94"/>
      <c r="BM687" s="94"/>
      <c r="BN687" s="94"/>
      <c r="BO687" s="94"/>
      <c r="BP687" s="94"/>
      <c r="BQ687" s="94"/>
      <c r="BR687" s="94"/>
      <c r="BS687" s="94"/>
      <c r="BT687" s="94"/>
      <c r="BU687" s="94"/>
      <c r="BV687" s="94"/>
      <c r="BW687" s="94"/>
      <c r="BX687" s="94"/>
      <c r="BY687" s="94"/>
      <c r="BZ687" s="94"/>
      <c r="CA687" s="36"/>
      <c r="CB687" s="27" t="str">
        <f t="shared" si="90"/>
        <v>Riadok bude skrytý.</v>
      </c>
      <c r="CC687" s="31" t="s">
        <v>9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 x14ac:dyDescent="0.25">
      <c r="A688" s="7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  <c r="AM688" s="94"/>
      <c r="AN688" s="94"/>
      <c r="AO688" s="94"/>
      <c r="AP688" s="94"/>
      <c r="AQ688" s="94"/>
      <c r="AR688" s="94"/>
      <c r="AS688" s="94"/>
      <c r="AT688" s="94"/>
      <c r="AU688" s="94"/>
      <c r="AV688" s="94"/>
      <c r="AW688" s="94"/>
      <c r="AX688" s="94"/>
      <c r="AY688" s="94"/>
      <c r="AZ688" s="94"/>
      <c r="BA688" s="94"/>
      <c r="BB688" s="94"/>
      <c r="BC688" s="94"/>
      <c r="BD688" s="94"/>
      <c r="BE688" s="94"/>
      <c r="BF688" s="94"/>
      <c r="BG688" s="94"/>
      <c r="BH688" s="94"/>
      <c r="BI688" s="94"/>
      <c r="BJ688" s="94"/>
      <c r="BK688" s="94"/>
      <c r="BL688" s="94"/>
      <c r="BM688" s="94"/>
      <c r="BN688" s="94"/>
      <c r="BO688" s="94"/>
      <c r="BP688" s="94"/>
      <c r="BQ688" s="94"/>
      <c r="BR688" s="94"/>
      <c r="BS688" s="94"/>
      <c r="BT688" s="94"/>
      <c r="BU688" s="94"/>
      <c r="BV688" s="94"/>
      <c r="BW688" s="94"/>
      <c r="BX688" s="94"/>
      <c r="BY688" s="94"/>
      <c r="BZ688" s="94"/>
      <c r="CA688" s="36"/>
      <c r="CB688" s="27" t="str">
        <f t="shared" si="90"/>
        <v>Riadok bude skrytý.</v>
      </c>
      <c r="CC688" s="31" t="s">
        <v>9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 x14ac:dyDescent="0.25">
      <c r="A689" s="7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36"/>
      <c r="CB689" s="27" t="str">
        <f t="shared" si="90"/>
        <v>Riadok bude skrytý.</v>
      </c>
      <c r="CC689" s="31" t="s">
        <v>9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 x14ac:dyDescent="0.25">
      <c r="A690" s="7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36"/>
      <c r="CB690" s="27" t="str">
        <f t="shared" si="90"/>
        <v>Riadok bude skrytý.</v>
      </c>
      <c r="CC690" s="31" t="s">
        <v>9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 x14ac:dyDescent="0.25">
      <c r="A691" s="7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36"/>
      <c r="CB691" s="27" t="str">
        <f t="shared" si="90"/>
        <v>Riadok bude skrytý.</v>
      </c>
      <c r="CC691" s="31" t="s">
        <v>9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 hidden="1" x14ac:dyDescent="0.25">
      <c r="A692" s="7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36"/>
      <c r="CB692" s="27" t="str">
        <f t="shared" si="90"/>
        <v>Riadok bude skrytý.</v>
      </c>
      <c r="CC692" s="31" t="s">
        <v>9</v>
      </c>
      <c r="CW692" s="3">
        <f t="shared" si="92"/>
        <v>0</v>
      </c>
      <c r="CX692" s="3">
        <f t="shared" si="96"/>
        <v>0</v>
      </c>
      <c r="CZ692" s="3">
        <f t="shared" si="91"/>
        <v>1</v>
      </c>
      <c r="DA692" s="39">
        <f t="shared" si="9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 t="shared" si="90"/>
        <v>Riadok bude vidieť.</v>
      </c>
      <c r="CC693" s="63" t="s">
        <v>9</v>
      </c>
      <c r="CW693" s="42">
        <v>1</v>
      </c>
      <c r="CZ693" s="3">
        <f t="shared" si="91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  <row r="823" spans="81:81" x14ac:dyDescent="0.25">
      <c r="CC823" s="64"/>
    </row>
    <row r="824" spans="81:81" x14ac:dyDescent="0.25">
      <c r="CC824" s="64"/>
    </row>
    <row r="825" spans="81:81" x14ac:dyDescent="0.25">
      <c r="CC825" s="64"/>
    </row>
    <row r="826" spans="81:81" x14ac:dyDescent="0.25">
      <c r="CC826" s="64"/>
    </row>
    <row r="827" spans="81:81" x14ac:dyDescent="0.25">
      <c r="CC827" s="64"/>
    </row>
    <row r="828" spans="81:81" x14ac:dyDescent="0.25">
      <c r="CC828" s="64"/>
    </row>
    <row r="829" spans="81:81" x14ac:dyDescent="0.25">
      <c r="CC829" s="64"/>
    </row>
    <row r="830" spans="81:81" x14ac:dyDescent="0.25">
      <c r="CC830" s="64"/>
    </row>
    <row r="831" spans="81:81" x14ac:dyDescent="0.25">
      <c r="CC831" s="64"/>
    </row>
    <row r="832" spans="81:81" x14ac:dyDescent="0.25">
      <c r="CC832" s="64"/>
    </row>
    <row r="833" spans="81:81" x14ac:dyDescent="0.25">
      <c r="CC833" s="64"/>
    </row>
    <row r="834" spans="81:81" x14ac:dyDescent="0.25">
      <c r="CC834" s="64"/>
    </row>
    <row r="835" spans="81:81" x14ac:dyDescent="0.25">
      <c r="CC835" s="64"/>
    </row>
    <row r="836" spans="81:81" x14ac:dyDescent="0.25">
      <c r="CC836" s="64"/>
    </row>
    <row r="837" spans="81:81" x14ac:dyDescent="0.25">
      <c r="CC837" s="64"/>
    </row>
    <row r="838" spans="81:81" x14ac:dyDescent="0.25">
      <c r="CC838" s="64"/>
    </row>
    <row r="839" spans="81:81" x14ac:dyDescent="0.25">
      <c r="CC839" s="64"/>
    </row>
    <row r="840" spans="81:81" x14ac:dyDescent="0.25">
      <c r="CC840" s="64"/>
    </row>
    <row r="841" spans="81:81" x14ac:dyDescent="0.25">
      <c r="CC841" s="64"/>
    </row>
    <row r="842" spans="81:81" x14ac:dyDescent="0.25">
      <c r="CC842" s="64"/>
    </row>
    <row r="843" spans="81:81" x14ac:dyDescent="0.25">
      <c r="CC843" s="64"/>
    </row>
    <row r="844" spans="81:81" x14ac:dyDescent="0.25">
      <c r="CC844" s="64"/>
    </row>
    <row r="845" spans="81:81" x14ac:dyDescent="0.25">
      <c r="CC845" s="64"/>
    </row>
    <row r="846" spans="81:81" x14ac:dyDescent="0.25">
      <c r="CC846" s="64"/>
    </row>
    <row r="847" spans="81:81" x14ac:dyDescent="0.25">
      <c r="CC847" s="64"/>
    </row>
    <row r="848" spans="81:81" x14ac:dyDescent="0.25">
      <c r="CC848" s="64"/>
    </row>
    <row r="849" spans="81:81" x14ac:dyDescent="0.25">
      <c r="CC849" s="64"/>
    </row>
    <row r="850" spans="81:81" x14ac:dyDescent="0.25">
      <c r="CC850" s="64"/>
    </row>
    <row r="851" spans="81:81" x14ac:dyDescent="0.25">
      <c r="CC851" s="64"/>
    </row>
    <row r="852" spans="81:81" x14ac:dyDescent="0.25">
      <c r="CC852" s="64"/>
    </row>
    <row r="853" spans="81:81" x14ac:dyDescent="0.25">
      <c r="CC853" s="64"/>
    </row>
    <row r="854" spans="81:81" x14ac:dyDescent="0.25">
      <c r="CC854" s="64"/>
    </row>
    <row r="855" spans="81:81" x14ac:dyDescent="0.25">
      <c r="CC855" s="64"/>
    </row>
    <row r="856" spans="81:81" x14ac:dyDescent="0.25">
      <c r="CC856" s="64"/>
    </row>
    <row r="857" spans="81:81" x14ac:dyDescent="0.25">
      <c r="CC857" s="64"/>
    </row>
    <row r="858" spans="81:81" x14ac:dyDescent="0.25">
      <c r="CC858" s="64"/>
    </row>
    <row r="859" spans="81:81" x14ac:dyDescent="0.25">
      <c r="CC859" s="64"/>
    </row>
    <row r="860" spans="81:81" x14ac:dyDescent="0.25">
      <c r="CC860" s="64"/>
    </row>
    <row r="861" spans="81:81" x14ac:dyDescent="0.25">
      <c r="CC861" s="64"/>
    </row>
    <row r="862" spans="81:81" x14ac:dyDescent="0.25">
      <c r="CC862" s="64"/>
    </row>
    <row r="863" spans="81:81" x14ac:dyDescent="0.25">
      <c r="CC863" s="64"/>
    </row>
    <row r="864" spans="81:81" x14ac:dyDescent="0.25">
      <c r="CC864" s="64"/>
    </row>
    <row r="865" spans="81:81" x14ac:dyDescent="0.25">
      <c r="CC865" s="64"/>
    </row>
    <row r="866" spans="81:81" x14ac:dyDescent="0.25">
      <c r="CC866" s="64"/>
    </row>
    <row r="867" spans="81:81" x14ac:dyDescent="0.25">
      <c r="CC867" s="64"/>
    </row>
    <row r="868" spans="81:81" x14ac:dyDescent="0.25">
      <c r="CC868" s="64"/>
    </row>
    <row r="869" spans="81:81" x14ac:dyDescent="0.25">
      <c r="CC869" s="64"/>
    </row>
    <row r="870" spans="81:81" x14ac:dyDescent="0.25">
      <c r="CC870" s="64"/>
    </row>
    <row r="871" spans="81:81" x14ac:dyDescent="0.25">
      <c r="CC871" s="64"/>
    </row>
    <row r="872" spans="81:81" x14ac:dyDescent="0.25">
      <c r="CC872" s="64"/>
    </row>
    <row r="873" spans="81:81" x14ac:dyDescent="0.25">
      <c r="CC873" s="64"/>
    </row>
    <row r="874" spans="81:81" x14ac:dyDescent="0.25">
      <c r="CC874" s="64"/>
    </row>
    <row r="875" spans="81:81" x14ac:dyDescent="0.25">
      <c r="CC875" s="64"/>
    </row>
    <row r="876" spans="81:81" x14ac:dyDescent="0.25">
      <c r="CC876" s="64"/>
    </row>
    <row r="877" spans="81:81" x14ac:dyDescent="0.25">
      <c r="CC877" s="64"/>
    </row>
    <row r="878" spans="81:81" x14ac:dyDescent="0.25">
      <c r="CC878" s="64"/>
    </row>
    <row r="879" spans="81:81" x14ac:dyDescent="0.25">
      <c r="CC879" s="64"/>
    </row>
    <row r="880" spans="81:81" x14ac:dyDescent="0.25">
      <c r="CC880" s="64"/>
    </row>
    <row r="881" spans="81:81" x14ac:dyDescent="0.25">
      <c r="CC881" s="64"/>
    </row>
    <row r="882" spans="81:81" x14ac:dyDescent="0.25">
      <c r="CC882" s="64"/>
    </row>
    <row r="883" spans="81:81" x14ac:dyDescent="0.25">
      <c r="CC883" s="64"/>
    </row>
    <row r="884" spans="81:81" x14ac:dyDescent="0.25">
      <c r="CC884" s="64"/>
    </row>
    <row r="885" spans="81:81" x14ac:dyDescent="0.25">
      <c r="CC885" s="64"/>
    </row>
    <row r="886" spans="81:81" x14ac:dyDescent="0.25">
      <c r="CC886" s="64"/>
    </row>
    <row r="887" spans="81:81" x14ac:dyDescent="0.25">
      <c r="CC887" s="64"/>
    </row>
    <row r="888" spans="81:81" x14ac:dyDescent="0.25">
      <c r="CC888" s="64"/>
    </row>
    <row r="889" spans="81:81" x14ac:dyDescent="0.25">
      <c r="CC889" s="64"/>
    </row>
    <row r="890" spans="81:81" x14ac:dyDescent="0.25">
      <c r="CC890" s="64"/>
    </row>
    <row r="891" spans="81:81" x14ac:dyDescent="0.25">
      <c r="CC891" s="64"/>
    </row>
    <row r="892" spans="81:81" x14ac:dyDescent="0.25">
      <c r="CC892" s="64"/>
    </row>
    <row r="893" spans="81:81" x14ac:dyDescent="0.25">
      <c r="CC893" s="64"/>
    </row>
    <row r="894" spans="81:81" x14ac:dyDescent="0.25">
      <c r="CC894" s="64"/>
    </row>
    <row r="895" spans="81:81" x14ac:dyDescent="0.25">
      <c r="CC895" s="64"/>
    </row>
    <row r="896" spans="81:81" x14ac:dyDescent="0.25">
      <c r="CC896" s="64"/>
    </row>
    <row r="897" spans="81:81" x14ac:dyDescent="0.25">
      <c r="CC897" s="64"/>
    </row>
    <row r="898" spans="81:81" x14ac:dyDescent="0.25">
      <c r="CC898" s="64"/>
    </row>
    <row r="899" spans="81:81" x14ac:dyDescent="0.25">
      <c r="CC899" s="64"/>
    </row>
    <row r="900" spans="81:81" x14ac:dyDescent="0.25">
      <c r="CC900" s="64"/>
    </row>
    <row r="901" spans="81:81" x14ac:dyDescent="0.25">
      <c r="CC901" s="64"/>
    </row>
    <row r="902" spans="81:81" x14ac:dyDescent="0.25">
      <c r="CC902" s="64"/>
    </row>
    <row r="903" spans="81:81" x14ac:dyDescent="0.25">
      <c r="CC903" s="64"/>
    </row>
    <row r="904" spans="81:81" x14ac:dyDescent="0.25">
      <c r="CC904" s="64"/>
    </row>
    <row r="905" spans="81:81" x14ac:dyDescent="0.25">
      <c r="CC905" s="64"/>
    </row>
    <row r="906" spans="81:81" x14ac:dyDescent="0.25">
      <c r="CC906" s="64"/>
    </row>
    <row r="907" spans="81:81" x14ac:dyDescent="0.25">
      <c r="CC907" s="64"/>
    </row>
    <row r="908" spans="81:81" x14ac:dyDescent="0.25">
      <c r="CC908" s="64"/>
    </row>
    <row r="909" spans="81:81" x14ac:dyDescent="0.25">
      <c r="CC909" s="64"/>
    </row>
    <row r="910" spans="81:81" x14ac:dyDescent="0.25">
      <c r="CC910" s="64"/>
    </row>
    <row r="911" spans="81:81" x14ac:dyDescent="0.25">
      <c r="CC911" s="64"/>
    </row>
    <row r="912" spans="81:81" x14ac:dyDescent="0.25">
      <c r="CC912" s="64"/>
    </row>
    <row r="913" spans="81:81" x14ac:dyDescent="0.25">
      <c r="CC913" s="64"/>
    </row>
    <row r="914" spans="81:81" x14ac:dyDescent="0.25">
      <c r="CC914" s="64"/>
    </row>
    <row r="915" spans="81:81" x14ac:dyDescent="0.25">
      <c r="CC915" s="64"/>
    </row>
    <row r="916" spans="81:81" x14ac:dyDescent="0.25">
      <c r="CC916" s="64"/>
    </row>
    <row r="917" spans="81:81" x14ac:dyDescent="0.25">
      <c r="CC917" s="64"/>
    </row>
    <row r="918" spans="81:81" x14ac:dyDescent="0.25">
      <c r="CC918" s="64"/>
    </row>
    <row r="919" spans="81:81" x14ac:dyDescent="0.25">
      <c r="CC919" s="64"/>
    </row>
    <row r="920" spans="81:81" x14ac:dyDescent="0.25">
      <c r="CC920" s="64"/>
    </row>
    <row r="921" spans="81:81" x14ac:dyDescent="0.25">
      <c r="CC921" s="64"/>
    </row>
    <row r="922" spans="81:81" x14ac:dyDescent="0.25">
      <c r="CC922" s="64"/>
    </row>
    <row r="923" spans="81:81" x14ac:dyDescent="0.25">
      <c r="CC923" s="64"/>
    </row>
    <row r="924" spans="81:81" x14ac:dyDescent="0.25">
      <c r="CC924" s="64"/>
    </row>
    <row r="925" spans="81:81" x14ac:dyDescent="0.25">
      <c r="CC925" s="64"/>
    </row>
    <row r="926" spans="81:81" x14ac:dyDescent="0.25">
      <c r="CC926" s="64"/>
    </row>
    <row r="927" spans="81:81" x14ac:dyDescent="0.25">
      <c r="CC927" s="64"/>
    </row>
    <row r="928" spans="81:81" x14ac:dyDescent="0.25">
      <c r="CC928" s="64"/>
    </row>
    <row r="929" spans="81:81" x14ac:dyDescent="0.25">
      <c r="CC929" s="64"/>
    </row>
    <row r="930" spans="81:81" x14ac:dyDescent="0.25">
      <c r="CC930" s="64"/>
    </row>
    <row r="931" spans="81:81" x14ac:dyDescent="0.25">
      <c r="CC931" s="64"/>
    </row>
    <row r="932" spans="81:81" x14ac:dyDescent="0.25">
      <c r="CC932" s="64"/>
    </row>
    <row r="933" spans="81:81" x14ac:dyDescent="0.25">
      <c r="CC933" s="64"/>
    </row>
    <row r="934" spans="81:81" x14ac:dyDescent="0.25">
      <c r="CC934" s="64"/>
    </row>
    <row r="935" spans="81:81" x14ac:dyDescent="0.25">
      <c r="CC935" s="64"/>
    </row>
    <row r="936" spans="81:81" x14ac:dyDescent="0.25">
      <c r="CC936" s="64"/>
    </row>
    <row r="937" spans="81:81" x14ac:dyDescent="0.25">
      <c r="CC937" s="64"/>
    </row>
    <row r="938" spans="81:81" x14ac:dyDescent="0.25">
      <c r="CC938" s="64"/>
    </row>
    <row r="939" spans="81:81" x14ac:dyDescent="0.25">
      <c r="CC939" s="64"/>
    </row>
    <row r="940" spans="81:81" x14ac:dyDescent="0.25">
      <c r="CC940" s="64"/>
    </row>
    <row r="941" spans="81:81" x14ac:dyDescent="0.25">
      <c r="CC941" s="64"/>
    </row>
    <row r="942" spans="81:81" x14ac:dyDescent="0.25">
      <c r="CC942" s="64"/>
    </row>
    <row r="943" spans="81:81" x14ac:dyDescent="0.25">
      <c r="CC943" s="64"/>
    </row>
    <row r="944" spans="81:81" x14ac:dyDescent="0.25">
      <c r="CC944" s="64"/>
    </row>
    <row r="945" spans="81:81" x14ac:dyDescent="0.25">
      <c r="CC945" s="64"/>
    </row>
    <row r="946" spans="81:81" x14ac:dyDescent="0.25">
      <c r="CC946" s="64"/>
    </row>
    <row r="947" spans="81:81" x14ac:dyDescent="0.25">
      <c r="CC947" s="64"/>
    </row>
    <row r="948" spans="81:81" x14ac:dyDescent="0.25">
      <c r="CC948" s="64"/>
    </row>
    <row r="949" spans="81:81" x14ac:dyDescent="0.25">
      <c r="CC949" s="64"/>
    </row>
    <row r="950" spans="81:81" x14ac:dyDescent="0.25">
      <c r="CC950" s="64"/>
    </row>
    <row r="951" spans="81:81" x14ac:dyDescent="0.25">
      <c r="CC951" s="64"/>
    </row>
    <row r="952" spans="81:81" x14ac:dyDescent="0.25">
      <c r="CC952" s="64"/>
    </row>
    <row r="953" spans="81:81" x14ac:dyDescent="0.25">
      <c r="CC953" s="64"/>
    </row>
    <row r="954" spans="81:81" x14ac:dyDescent="0.25">
      <c r="CC954" s="64"/>
    </row>
    <row r="955" spans="81:81" x14ac:dyDescent="0.25">
      <c r="CC955" s="64"/>
    </row>
    <row r="956" spans="81:81" x14ac:dyDescent="0.25">
      <c r="CC956" s="64"/>
    </row>
    <row r="957" spans="81:81" x14ac:dyDescent="0.25">
      <c r="CC957" s="64"/>
    </row>
    <row r="958" spans="81:81" x14ac:dyDescent="0.25">
      <c r="CC958" s="64"/>
    </row>
    <row r="959" spans="81:81" x14ac:dyDescent="0.25">
      <c r="CC959" s="64"/>
    </row>
    <row r="960" spans="81:81" x14ac:dyDescent="0.25">
      <c r="CC960" s="64"/>
    </row>
    <row r="961" spans="81:81" x14ac:dyDescent="0.25">
      <c r="CC961" s="64"/>
    </row>
    <row r="962" spans="81:81" x14ac:dyDescent="0.25">
      <c r="CC962" s="64"/>
    </row>
    <row r="963" spans="81:81" x14ac:dyDescent="0.25">
      <c r="CC963" s="64"/>
    </row>
    <row r="964" spans="81:81" x14ac:dyDescent="0.25">
      <c r="CC964" s="64"/>
    </row>
    <row r="965" spans="81:81" x14ac:dyDescent="0.25">
      <c r="CC965" s="64"/>
    </row>
    <row r="966" spans="81:81" x14ac:dyDescent="0.25">
      <c r="CC966" s="64"/>
    </row>
    <row r="967" spans="81:81" x14ac:dyDescent="0.25">
      <c r="CC967" s="64"/>
    </row>
    <row r="968" spans="81:81" x14ac:dyDescent="0.25">
      <c r="CC968" s="64"/>
    </row>
    <row r="969" spans="81:81" x14ac:dyDescent="0.25">
      <c r="CC969" s="64"/>
    </row>
    <row r="970" spans="81:81" x14ac:dyDescent="0.25">
      <c r="CC970" s="64"/>
    </row>
    <row r="971" spans="81:81" x14ac:dyDescent="0.25">
      <c r="CC971" s="64"/>
    </row>
    <row r="972" spans="81:81" x14ac:dyDescent="0.25">
      <c r="CC972" s="64"/>
    </row>
    <row r="973" spans="81:81" x14ac:dyDescent="0.25">
      <c r="CC973" s="64"/>
    </row>
    <row r="974" spans="81:81" x14ac:dyDescent="0.25">
      <c r="CC974" s="64"/>
    </row>
    <row r="975" spans="81:81" x14ac:dyDescent="0.25">
      <c r="CC975" s="64"/>
    </row>
    <row r="976" spans="81:81" x14ac:dyDescent="0.25">
      <c r="CC976" s="64"/>
    </row>
    <row r="977" spans="81:81" x14ac:dyDescent="0.25">
      <c r="CC977" s="64"/>
    </row>
    <row r="978" spans="81:81" x14ac:dyDescent="0.25">
      <c r="CC978" s="64"/>
    </row>
    <row r="979" spans="81:81" x14ac:dyDescent="0.25">
      <c r="CC979" s="64"/>
    </row>
    <row r="980" spans="81:81" x14ac:dyDescent="0.25">
      <c r="CC980" s="64"/>
    </row>
    <row r="981" spans="81:81" x14ac:dyDescent="0.25">
      <c r="CC981" s="64"/>
    </row>
    <row r="982" spans="81:81" x14ac:dyDescent="0.25">
      <c r="CC982" s="64"/>
    </row>
    <row r="983" spans="81:81" x14ac:dyDescent="0.25">
      <c r="CC983" s="64"/>
    </row>
    <row r="984" spans="81:81" x14ac:dyDescent="0.25">
      <c r="CC984" s="64"/>
    </row>
    <row r="985" spans="81:81" x14ac:dyDescent="0.25">
      <c r="CC985" s="64"/>
    </row>
    <row r="986" spans="81:81" x14ac:dyDescent="0.25">
      <c r="CC986" s="64"/>
    </row>
    <row r="987" spans="81:81" x14ac:dyDescent="0.25">
      <c r="CC987" s="64"/>
    </row>
    <row r="988" spans="81:81" x14ac:dyDescent="0.25">
      <c r="CC988" s="64"/>
    </row>
    <row r="989" spans="81:81" x14ac:dyDescent="0.25">
      <c r="CC989" s="64"/>
    </row>
    <row r="990" spans="81:81" x14ac:dyDescent="0.25">
      <c r="CC990" s="64"/>
    </row>
    <row r="991" spans="81:81" x14ac:dyDescent="0.25">
      <c r="CC991" s="64"/>
    </row>
    <row r="992" spans="81:81" x14ac:dyDescent="0.25">
      <c r="CC992" s="64"/>
    </row>
    <row r="993" spans="81:81" x14ac:dyDescent="0.25">
      <c r="CC993" s="64"/>
    </row>
    <row r="994" spans="81:81" x14ac:dyDescent="0.25">
      <c r="CC994" s="64"/>
    </row>
    <row r="995" spans="81:81" x14ac:dyDescent="0.25">
      <c r="CC995" s="64"/>
    </row>
    <row r="996" spans="81:81" x14ac:dyDescent="0.25">
      <c r="CC996" s="64"/>
    </row>
    <row r="997" spans="81:81" x14ac:dyDescent="0.25">
      <c r="CC997" s="64"/>
    </row>
    <row r="998" spans="81:81" x14ac:dyDescent="0.25">
      <c r="CC998" s="64"/>
    </row>
    <row r="999" spans="81:81" x14ac:dyDescent="0.25">
      <c r="CC999" s="64"/>
    </row>
    <row r="1000" spans="81:81" x14ac:dyDescent="0.25">
      <c r="CC1000" s="64"/>
    </row>
    <row r="1001" spans="81:81" x14ac:dyDescent="0.25">
      <c r="CC1001" s="64"/>
    </row>
    <row r="1002" spans="81:81" x14ac:dyDescent="0.25">
      <c r="CC1002" s="64"/>
    </row>
    <row r="1003" spans="81:81" x14ac:dyDescent="0.25">
      <c r="CC1003" s="64"/>
    </row>
    <row r="1004" spans="81:81" x14ac:dyDescent="0.25">
      <c r="CC1004" s="64"/>
    </row>
    <row r="1005" spans="81:81" x14ac:dyDescent="0.25">
      <c r="CC1005" s="64"/>
    </row>
    <row r="1006" spans="81:81" x14ac:dyDescent="0.25">
      <c r="CC1006" s="64"/>
    </row>
    <row r="1007" spans="81:81" x14ac:dyDescent="0.25">
      <c r="CC1007" s="64"/>
    </row>
    <row r="1008" spans="81:81" x14ac:dyDescent="0.25">
      <c r="CC1008" s="64"/>
    </row>
    <row r="1009" spans="81:81" x14ac:dyDescent="0.25">
      <c r="CC1009" s="64"/>
    </row>
    <row r="1010" spans="81:81" x14ac:dyDescent="0.25">
      <c r="CC1010" s="64"/>
    </row>
    <row r="1011" spans="81:81" x14ac:dyDescent="0.25">
      <c r="CC1011" s="64"/>
    </row>
    <row r="1012" spans="81:81" x14ac:dyDescent="0.25">
      <c r="CC1012" s="64"/>
    </row>
    <row r="1013" spans="81:81" x14ac:dyDescent="0.25">
      <c r="CC1013" s="64"/>
    </row>
    <row r="1014" spans="81:81" x14ac:dyDescent="0.25">
      <c r="CC1014" s="64"/>
    </row>
    <row r="1015" spans="81:81" x14ac:dyDescent="0.25">
      <c r="CC1015" s="64"/>
    </row>
    <row r="1016" spans="81:81" x14ac:dyDescent="0.25">
      <c r="CC1016" s="64"/>
    </row>
    <row r="1017" spans="81:81" x14ac:dyDescent="0.25">
      <c r="CC1017" s="64"/>
    </row>
    <row r="1018" spans="81:81" x14ac:dyDescent="0.25">
      <c r="CC1018" s="64"/>
    </row>
    <row r="1019" spans="81:81" x14ac:dyDescent="0.25">
      <c r="CC1019" s="64"/>
    </row>
    <row r="1020" spans="81:81" x14ac:dyDescent="0.25">
      <c r="CC1020" s="64"/>
    </row>
    <row r="1021" spans="81:81" x14ac:dyDescent="0.25">
      <c r="CC1021" s="64"/>
    </row>
    <row r="1022" spans="81:81" x14ac:dyDescent="0.25">
      <c r="CC1022" s="64"/>
    </row>
    <row r="1023" spans="81:81" x14ac:dyDescent="0.25">
      <c r="CC1023" s="64"/>
    </row>
    <row r="1024" spans="81:81" x14ac:dyDescent="0.25">
      <c r="CC1024" s="64"/>
    </row>
    <row r="1025" spans="81:81" x14ac:dyDescent="0.25">
      <c r="CC1025" s="64"/>
    </row>
    <row r="1026" spans="81:81" x14ac:dyDescent="0.25">
      <c r="CC1026" s="64"/>
    </row>
    <row r="1027" spans="81:81" x14ac:dyDescent="0.25">
      <c r="CC1027" s="64"/>
    </row>
    <row r="1028" spans="81:81" x14ac:dyDescent="0.25">
      <c r="CC1028" s="64"/>
    </row>
    <row r="1029" spans="81:81" x14ac:dyDescent="0.25">
      <c r="CC1029" s="64"/>
    </row>
    <row r="1030" spans="81:81" x14ac:dyDescent="0.25">
      <c r="CC1030" s="64"/>
    </row>
    <row r="1031" spans="81:81" x14ac:dyDescent="0.25">
      <c r="CC1031" s="64"/>
    </row>
    <row r="1032" spans="81:81" x14ac:dyDescent="0.25">
      <c r="CC1032" s="64"/>
    </row>
    <row r="1033" spans="81:81" x14ac:dyDescent="0.25">
      <c r="CC1033" s="64"/>
    </row>
    <row r="1034" spans="81:81" x14ac:dyDescent="0.25">
      <c r="CC1034" s="64"/>
    </row>
    <row r="1035" spans="81:81" x14ac:dyDescent="0.25">
      <c r="CC1035" s="64"/>
    </row>
    <row r="1036" spans="81:81" x14ac:dyDescent="0.25">
      <c r="CC1036" s="64"/>
    </row>
    <row r="1037" spans="81:81" x14ac:dyDescent="0.25">
      <c r="CC1037" s="64"/>
    </row>
    <row r="1038" spans="81:81" x14ac:dyDescent="0.25">
      <c r="CC1038" s="64"/>
    </row>
    <row r="1039" spans="81:81" x14ac:dyDescent="0.25">
      <c r="CC1039" s="64"/>
    </row>
    <row r="1040" spans="81:81" x14ac:dyDescent="0.25">
      <c r="CC1040" s="64"/>
    </row>
    <row r="1041" spans="81:81" x14ac:dyDescent="0.25">
      <c r="CC1041" s="64"/>
    </row>
    <row r="1042" spans="81:81" x14ac:dyDescent="0.25">
      <c r="CC1042" s="64"/>
    </row>
    <row r="1043" spans="81:81" x14ac:dyDescent="0.25">
      <c r="CC1043" s="64"/>
    </row>
    <row r="1044" spans="81:81" x14ac:dyDescent="0.25">
      <c r="CC1044" s="64"/>
    </row>
    <row r="1045" spans="81:81" x14ac:dyDescent="0.25">
      <c r="CC1045" s="64"/>
    </row>
    <row r="1046" spans="81:81" x14ac:dyDescent="0.25">
      <c r="CC1046" s="64"/>
    </row>
    <row r="1047" spans="81:81" x14ac:dyDescent="0.25">
      <c r="CC1047" s="64"/>
    </row>
    <row r="1048" spans="81:81" x14ac:dyDescent="0.25">
      <c r="CC1048" s="64"/>
    </row>
    <row r="1049" spans="81:81" x14ac:dyDescent="0.25">
      <c r="CC1049" s="64"/>
    </row>
    <row r="1050" spans="81:81" x14ac:dyDescent="0.25">
      <c r="CC1050" s="64"/>
    </row>
    <row r="1051" spans="81:81" x14ac:dyDescent="0.25">
      <c r="CC1051" s="64"/>
    </row>
    <row r="1052" spans="81:81" x14ac:dyDescent="0.25">
      <c r="CC1052" s="64"/>
    </row>
    <row r="1053" spans="81:81" x14ac:dyDescent="0.25">
      <c r="CC1053" s="64"/>
    </row>
    <row r="1054" spans="81:81" x14ac:dyDescent="0.25">
      <c r="CC1054" s="64"/>
    </row>
    <row r="1055" spans="81:81" x14ac:dyDescent="0.25">
      <c r="CC1055" s="64"/>
    </row>
    <row r="1056" spans="81:81" x14ac:dyDescent="0.25">
      <c r="CC1056" s="64"/>
    </row>
    <row r="1057" spans="81:81" x14ac:dyDescent="0.25">
      <c r="CC1057" s="64"/>
    </row>
    <row r="1058" spans="81:81" x14ac:dyDescent="0.25">
      <c r="CC1058" s="64"/>
    </row>
    <row r="1059" spans="81:81" x14ac:dyDescent="0.25">
      <c r="CC1059" s="64"/>
    </row>
    <row r="1060" spans="81:81" x14ac:dyDescent="0.25">
      <c r="CC1060" s="64"/>
    </row>
    <row r="1061" spans="81:81" x14ac:dyDescent="0.25">
      <c r="CC1061" s="64"/>
    </row>
    <row r="1062" spans="81:81" x14ac:dyDescent="0.25">
      <c r="CC1062" s="64"/>
    </row>
    <row r="1063" spans="81:81" x14ac:dyDescent="0.25">
      <c r="CC1063" s="64"/>
    </row>
    <row r="1064" spans="81:81" x14ac:dyDescent="0.25">
      <c r="CC1064" s="64"/>
    </row>
    <row r="1065" spans="81:81" x14ac:dyDescent="0.25">
      <c r="CC1065" s="64"/>
    </row>
    <row r="1066" spans="81:81" x14ac:dyDescent="0.25">
      <c r="CC1066" s="64"/>
    </row>
    <row r="1067" spans="81:81" x14ac:dyDescent="0.25">
      <c r="CC1067" s="64"/>
    </row>
    <row r="1068" spans="81:81" x14ac:dyDescent="0.25">
      <c r="CC1068" s="64"/>
    </row>
    <row r="1069" spans="81:81" x14ac:dyDescent="0.25">
      <c r="CC1069" s="64"/>
    </row>
    <row r="1070" spans="81:81" x14ac:dyDescent="0.25">
      <c r="CC1070" s="64"/>
    </row>
    <row r="1071" spans="81:81" x14ac:dyDescent="0.25">
      <c r="CC1071" s="64"/>
    </row>
    <row r="1072" spans="81:81" x14ac:dyDescent="0.25">
      <c r="CC1072" s="64"/>
    </row>
    <row r="1073" spans="81:81" x14ac:dyDescent="0.25">
      <c r="CC1073" s="64"/>
    </row>
    <row r="1074" spans="81:81" x14ac:dyDescent="0.25">
      <c r="CC1074" s="64"/>
    </row>
    <row r="1075" spans="81:81" x14ac:dyDescent="0.25">
      <c r="CC1075" s="64"/>
    </row>
    <row r="1076" spans="81:81" x14ac:dyDescent="0.25">
      <c r="CC1076" s="64"/>
    </row>
    <row r="1077" spans="81:81" x14ac:dyDescent="0.25">
      <c r="CC1077" s="64"/>
    </row>
    <row r="1078" spans="81:81" x14ac:dyDescent="0.25">
      <c r="CC1078" s="64"/>
    </row>
    <row r="1079" spans="81:81" x14ac:dyDescent="0.25">
      <c r="CC1079" s="64"/>
    </row>
    <row r="1080" spans="81:81" x14ac:dyDescent="0.25">
      <c r="CC1080" s="64"/>
    </row>
    <row r="1081" spans="81:81" x14ac:dyDescent="0.25">
      <c r="CC1081" s="64"/>
    </row>
    <row r="1082" spans="81:81" x14ac:dyDescent="0.25">
      <c r="CC1082" s="64"/>
    </row>
    <row r="1083" spans="81:81" x14ac:dyDescent="0.25">
      <c r="CC1083" s="64"/>
    </row>
    <row r="1084" spans="81:81" x14ac:dyDescent="0.25">
      <c r="CC1084" s="64"/>
    </row>
    <row r="1085" spans="81:81" x14ac:dyDescent="0.25">
      <c r="CC1085" s="64"/>
    </row>
    <row r="1086" spans="81:81" x14ac:dyDescent="0.25">
      <c r="CC1086" s="64"/>
    </row>
    <row r="1087" spans="81:81" x14ac:dyDescent="0.25">
      <c r="CC1087" s="64"/>
    </row>
    <row r="1088" spans="81:81" x14ac:dyDescent="0.25">
      <c r="CC1088" s="64"/>
    </row>
    <row r="1089" spans="81:81" x14ac:dyDescent="0.25">
      <c r="CC1089" s="64"/>
    </row>
    <row r="1090" spans="81:81" x14ac:dyDescent="0.25">
      <c r="CC1090" s="64"/>
    </row>
    <row r="1091" spans="81:81" x14ac:dyDescent="0.25">
      <c r="CC1091" s="64"/>
    </row>
    <row r="1092" spans="81:81" x14ac:dyDescent="0.25">
      <c r="CC1092" s="64"/>
    </row>
    <row r="1093" spans="81:81" x14ac:dyDescent="0.25">
      <c r="CC1093" s="64"/>
    </row>
    <row r="1094" spans="81:81" x14ac:dyDescent="0.25">
      <c r="CC1094" s="64"/>
    </row>
    <row r="1095" spans="81:81" x14ac:dyDescent="0.25">
      <c r="CC1095" s="64"/>
    </row>
    <row r="1096" spans="81:81" x14ac:dyDescent="0.25">
      <c r="CC1096" s="64"/>
    </row>
    <row r="1097" spans="81:81" x14ac:dyDescent="0.25">
      <c r="CC1097" s="64"/>
    </row>
    <row r="1098" spans="81:81" x14ac:dyDescent="0.25">
      <c r="CC1098" s="64"/>
    </row>
    <row r="1099" spans="81:81" x14ac:dyDescent="0.25">
      <c r="CC1099" s="64"/>
    </row>
    <row r="1100" spans="81:81" x14ac:dyDescent="0.25">
      <c r="CC1100" s="64"/>
    </row>
    <row r="1101" spans="81:81" x14ac:dyDescent="0.25">
      <c r="CC1101" s="64"/>
    </row>
    <row r="1102" spans="81:81" x14ac:dyDescent="0.25">
      <c r="CC1102" s="64"/>
    </row>
    <row r="1103" spans="81:81" x14ac:dyDescent="0.25">
      <c r="CC1103" s="64"/>
    </row>
    <row r="1104" spans="81:81" x14ac:dyDescent="0.25">
      <c r="CC1104" s="64"/>
    </row>
    <row r="1105" spans="81:81" x14ac:dyDescent="0.25">
      <c r="CC1105" s="64"/>
    </row>
    <row r="1106" spans="81:81" x14ac:dyDescent="0.25">
      <c r="CC1106" s="64"/>
    </row>
    <row r="1107" spans="81:81" x14ac:dyDescent="0.25">
      <c r="CC1107" s="64"/>
    </row>
    <row r="1108" spans="81:81" x14ac:dyDescent="0.25">
      <c r="CC1108" s="64"/>
    </row>
    <row r="1109" spans="81:81" x14ac:dyDescent="0.25">
      <c r="CC1109" s="64"/>
    </row>
    <row r="1110" spans="81:81" x14ac:dyDescent="0.25">
      <c r="CC1110" s="64"/>
    </row>
    <row r="1111" spans="81:81" x14ac:dyDescent="0.25">
      <c r="CC1111" s="64"/>
    </row>
    <row r="1112" spans="81:81" x14ac:dyDescent="0.25">
      <c r="CC1112" s="64"/>
    </row>
    <row r="1113" spans="81:81" x14ac:dyDescent="0.25">
      <c r="CC1113" s="64"/>
    </row>
    <row r="1114" spans="81:81" x14ac:dyDescent="0.25">
      <c r="CC1114" s="64"/>
    </row>
    <row r="1115" spans="81:81" x14ac:dyDescent="0.25">
      <c r="CC1115" s="64"/>
    </row>
    <row r="1116" spans="81:81" x14ac:dyDescent="0.25">
      <c r="CC1116" s="64"/>
    </row>
    <row r="1117" spans="81:81" x14ac:dyDescent="0.25">
      <c r="CC1117" s="64"/>
    </row>
    <row r="1118" spans="81:81" x14ac:dyDescent="0.25">
      <c r="CC1118" s="64"/>
    </row>
    <row r="1119" spans="81:81" x14ac:dyDescent="0.25">
      <c r="CC1119" s="64"/>
    </row>
    <row r="1120" spans="81:81" x14ac:dyDescent="0.25">
      <c r="CC1120" s="64"/>
    </row>
    <row r="1121" spans="81:81" x14ac:dyDescent="0.25">
      <c r="CC1121" s="64"/>
    </row>
    <row r="1122" spans="81:81" x14ac:dyDescent="0.25">
      <c r="CC1122" s="64"/>
    </row>
    <row r="1123" spans="81:81" x14ac:dyDescent="0.25">
      <c r="CC1123" s="64"/>
    </row>
    <row r="1124" spans="81:81" x14ac:dyDescent="0.25">
      <c r="CC1124" s="64"/>
    </row>
    <row r="1125" spans="81:81" x14ac:dyDescent="0.25">
      <c r="CC1125" s="64"/>
    </row>
    <row r="1126" spans="81:81" x14ac:dyDescent="0.25">
      <c r="CC1126" s="64"/>
    </row>
    <row r="1127" spans="81:81" x14ac:dyDescent="0.25">
      <c r="CC1127" s="64"/>
    </row>
    <row r="1128" spans="81:81" x14ac:dyDescent="0.25">
      <c r="CC1128" s="64"/>
    </row>
    <row r="1129" spans="81:81" x14ac:dyDescent="0.25">
      <c r="CC1129" s="64"/>
    </row>
    <row r="1130" spans="81:81" x14ac:dyDescent="0.25">
      <c r="CC1130" s="64"/>
    </row>
    <row r="1131" spans="81:81" x14ac:dyDescent="0.25">
      <c r="CC1131" s="64"/>
    </row>
    <row r="1132" spans="81:81" x14ac:dyDescent="0.25">
      <c r="CC1132" s="64"/>
    </row>
    <row r="1133" spans="81:81" x14ac:dyDescent="0.25">
      <c r="CC1133" s="64"/>
    </row>
    <row r="1134" spans="81:81" x14ac:dyDescent="0.25">
      <c r="CC1134" s="64"/>
    </row>
    <row r="1135" spans="81:81" x14ac:dyDescent="0.25">
      <c r="CC1135" s="64"/>
    </row>
    <row r="1136" spans="81:81" x14ac:dyDescent="0.25">
      <c r="CC1136" s="64"/>
    </row>
    <row r="1137" spans="81:81" x14ac:dyDescent="0.25">
      <c r="CC1137" s="64"/>
    </row>
    <row r="1138" spans="81:81" x14ac:dyDescent="0.25">
      <c r="CC1138" s="64"/>
    </row>
    <row r="1139" spans="81:81" x14ac:dyDescent="0.25">
      <c r="CC1139" s="64"/>
    </row>
    <row r="1140" spans="81:81" x14ac:dyDescent="0.25">
      <c r="CC1140" s="64"/>
    </row>
    <row r="1141" spans="81:81" x14ac:dyDescent="0.25">
      <c r="CC1141" s="64"/>
    </row>
    <row r="1142" spans="81:81" x14ac:dyDescent="0.25">
      <c r="CC1142" s="64"/>
    </row>
    <row r="1143" spans="81:81" x14ac:dyDescent="0.25">
      <c r="CC1143" s="64"/>
    </row>
    <row r="1144" spans="81:81" x14ac:dyDescent="0.25">
      <c r="CC1144" s="64"/>
    </row>
    <row r="1145" spans="81:81" x14ac:dyDescent="0.25">
      <c r="CC1145" s="64"/>
    </row>
    <row r="1146" spans="81:81" x14ac:dyDescent="0.25">
      <c r="CC1146" s="64"/>
    </row>
    <row r="1147" spans="81:81" x14ac:dyDescent="0.25">
      <c r="CC1147" s="64"/>
    </row>
    <row r="1148" spans="81:81" x14ac:dyDescent="0.25">
      <c r="CC1148" s="64"/>
    </row>
    <row r="1149" spans="81:81" x14ac:dyDescent="0.25">
      <c r="CC1149" s="64"/>
    </row>
    <row r="1150" spans="81:81" x14ac:dyDescent="0.25">
      <c r="CC1150" s="64"/>
    </row>
    <row r="1151" spans="81:81" x14ac:dyDescent="0.25">
      <c r="CC1151" s="64"/>
    </row>
    <row r="1152" spans="81:81" x14ac:dyDescent="0.25">
      <c r="CC1152" s="64"/>
    </row>
    <row r="1153" spans="81:81" x14ac:dyDescent="0.25">
      <c r="CC1153" s="64"/>
    </row>
    <row r="1154" spans="81:81" x14ac:dyDescent="0.25">
      <c r="CC1154" s="64"/>
    </row>
    <row r="1155" spans="81:81" x14ac:dyDescent="0.25">
      <c r="CC1155" s="64"/>
    </row>
    <row r="1156" spans="81:81" x14ac:dyDescent="0.25">
      <c r="CC1156" s="64"/>
    </row>
    <row r="1157" spans="81:81" x14ac:dyDescent="0.25">
      <c r="CC1157" s="64"/>
    </row>
    <row r="1158" spans="81:81" x14ac:dyDescent="0.25">
      <c r="CC1158" s="64"/>
    </row>
    <row r="1159" spans="81:81" x14ac:dyDescent="0.25">
      <c r="CC1159" s="64"/>
    </row>
    <row r="1160" spans="81:81" x14ac:dyDescent="0.25">
      <c r="CC1160" s="64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</mergeCells>
  <conditionalFormatting sqref="CC468 CC7:CC466 CC471:CC693">
    <cfRule type="containsText" dxfId="7" priority="2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3" operator="containsText" text="Riadok bude skrytý.">
      <formula>NOT(ISERROR(SEARCH("Riadok bude skrytý.",CB2)))</formula>
    </cfRule>
  </conditionalFormatting>
  <conditionalFormatting sqref="CC467">
    <cfRule type="containsText" dxfId="5" priority="4" operator="containsText" text="Chcem skryť riadok.">
      <formula>NOT(ISERROR(SEARCH("Chcem skryť riadok.",CC467)))</formula>
    </cfRule>
  </conditionalFormatting>
  <conditionalFormatting sqref="CB467">
    <cfRule type="containsText" dxfId="4" priority="5" operator="containsText" text="Riadok bude skrytý.">
      <formula>NOT(ISERROR(SEARCH("Riadok bude skrytý.",CB467)))</formula>
    </cfRule>
  </conditionalFormatting>
  <conditionalFormatting sqref="CC469">
    <cfRule type="containsText" dxfId="3" priority="6" operator="containsText" text="Chcem skryť riadok.">
      <formula>NOT(ISERROR(SEARCH("Chcem skryť riadok.",CC469)))</formula>
    </cfRule>
  </conditionalFormatting>
  <conditionalFormatting sqref="CB469">
    <cfRule type="containsText" dxfId="2" priority="7" operator="containsText" text="Riadok bude skrytý.">
      <formula>NOT(ISERROR(SEARCH("Riadok bude skrytý.",CB469)))</formula>
    </cfRule>
  </conditionalFormatting>
  <conditionalFormatting sqref="CC470">
    <cfRule type="containsText" dxfId="1" priority="8" operator="containsText" text="Chcem skryť riadok.">
      <formula>NOT(ISERROR(SEARCH("Chcem skryť riadok.",CC470)))</formula>
    </cfRule>
  </conditionalFormatting>
  <conditionalFormatting sqref="CB470">
    <cfRule type="containsText" dxfId="0" priority="9" operator="containsText" text="Riadok bude skrytý.">
      <formula>NOT(ISERROR(SEARCH("Riadok bude skrytý.",CB470)))</formula>
    </cfRule>
  </conditionalFormatting>
  <dataValidations count="17">
    <dataValidation type="list" allowBlank="1" showInputMessage="1" showErrorMessage="1" sqref="CC7:CC61 CC68:CC351 CC354:CC394 CC397:CC432 CC436:CC693">
      <formula1>"Chcem skryť riadok.,Automatické skrytie riadku."</formula1>
      <formula2>0</formula2>
    </dataValidation>
    <dataValidation type="whole" allowBlank="1" showInputMessage="1" showErrorMessage="1" sqref="AB382 AC390:BZ390 AK646">
      <formula1>2008</formula1>
      <formula2>2020</formula2>
    </dataValidation>
    <dataValidation type="whole" operator="lessThan" allowBlank="1" showInputMessage="1" showErrorMessage="1" sqref="AK653:BZ654">
      <formula1>0</formula1>
      <formula2>0</formula2>
    </dataValidation>
    <dataValidation type="whole" operator="greaterThanOrEqual" allowBlank="1" showInputMessage="1" showErrorMessage="1" sqref="AJ39 AB383:AB385 AR540:AR549 AG556:AG570">
      <formula1>0</formula1>
      <formula2>0</formula2>
    </dataValidation>
    <dataValidation type="list" allowBlank="1" showInputMessage="1" showErrorMessage="1" sqref="J387:N387">
      <formula1>"má,nemá"</formula1>
      <formula2>0</formula2>
    </dataValidation>
    <dataValidation type="list" allowBlank="1" showInputMessage="1" showErrorMessage="1" sqref="J14:M14 K665:O665">
      <formula1>"je,nie je"</formula1>
      <formula2>0</formula2>
    </dataValidation>
    <dataValidation type="whole" operator="greaterThan" allowBlank="1" showInputMessage="1" showErrorMessage="1" sqref="AK647:BZ647 AK652:BZ652 AK655 AK661:BZ661">
      <formula1>0</formula1>
      <formula2>0</formula2>
    </dataValidation>
    <dataValidation type="list" allowBlank="1" showInputMessage="1" showErrorMessage="1" sqref="J356:R356 T356 J512:Q512 J551:R551 T551 J436:R436">
      <formula1>"eviduje,neeviduje"</formula1>
      <formula2>0</formula2>
    </dataValidation>
    <dataValidation type="list" allowBlank="1" showInputMessage="1" showErrorMessage="1" sqref="J594:R594 T594 J619:R619 T619">
      <formula1>"poskytla,neposkytla"</formula1>
      <formula2>0</formula2>
    </dataValidation>
    <dataValidation type="list" allowBlank="1" showInputMessage="1" showErrorMessage="1" sqref="J397 T397">
      <formula1>"účtovala,neúčtovala"</formula1>
      <formula2>0</formula2>
    </dataValidation>
    <dataValidation type="list" allowBlank="1" showInputMessage="1" showErrorMessage="1" sqref="O68 V68:X68">
      <formula1>"bola,nebola"</formula1>
      <formula2>0</formula2>
    </dataValidation>
    <dataValidation type="list" allowBlank="1" showInputMessage="1" showErrorMessage="1" sqref="B23:U23">
      <formula1>"nie,áno (podľa § 22 ods.8),áno (podľa § 22 ods.12)"</formula1>
      <formula2>0</formula2>
    </dataValidation>
    <dataValidation type="list" allowBlank="1" showInputMessage="1" showErrorMessage="1" sqref="AI71:AN71 AQ71:AS71 AQ337:AS337">
      <formula1>"boli,neboli"</formula1>
      <formula2>0</formula2>
    </dataValidation>
    <dataValidation type="list" allowBlank="1" showInputMessage="1" showErrorMessage="1" sqref="AE337">
      <formula1>"vykonala,nevykonala"</formula1>
      <formula2>0</formula2>
    </dataValidation>
    <dataValidation operator="greaterThan" allowBlank="1" showInputMessage="1" showErrorMessage="1" sqref="AK656:BZ660">
      <formula1>0</formula1>
      <formula2>0</formula2>
    </dataValidation>
    <dataValidation type="list" allowBlank="1" showInputMessage="1" showErrorMessage="1" sqref="AM423:BF432">
      <formula1>"náklad,výnos"</formula1>
      <formula2>0</formula2>
    </dataValidation>
    <dataValidation type="whole" allowBlank="1" showInputMessage="1" showErrorMessage="1" error="Tu musí byť rok." sqref="AJ38">
      <formula1>2008</formula1>
      <formula2>2100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Poznamky_k_MUZ</vt:lpstr>
      <vt:lpstr>Poznamky_k_MUZ!Oblast_tisku</vt:lpstr>
      <vt:lpstr>Poznamky_k_MUZ!Print_Area</vt:lpstr>
      <vt:lpstr>Poznamky_k_MUZ!Print_Titles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Dagmar</cp:lastModifiedBy>
  <cp:revision>1</cp:revision>
  <cp:lastPrinted>2021-03-14T13:07:49Z</cp:lastPrinted>
  <dcterms:created xsi:type="dcterms:W3CDTF">2012-01-12T21:00:01Z</dcterms:created>
  <dcterms:modified xsi:type="dcterms:W3CDTF">2025-03-17T08:50:10Z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