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0115" windowHeight="7230"/>
  </bookViews>
  <sheets>
    <sheet name="710 HČ 2024" sheetId="1" r:id="rId1"/>
  </sheets>
  <calcPr calcId="145621"/>
</workbook>
</file>

<file path=xl/calcChain.xml><?xml version="1.0" encoding="utf-8"?>
<calcChain xmlns="http://schemas.openxmlformats.org/spreadsheetml/2006/main">
  <c r="F91" i="1" l="1"/>
  <c r="F90" i="1"/>
  <c r="J84" i="1"/>
  <c r="I79" i="1"/>
  <c r="I78" i="1"/>
  <c r="I77" i="1"/>
  <c r="I76" i="1"/>
  <c r="I75" i="1"/>
  <c r="J74" i="1"/>
  <c r="I74" i="1"/>
  <c r="I73" i="1"/>
  <c r="J72" i="1"/>
  <c r="J65" i="1" s="1"/>
  <c r="I71" i="1"/>
  <c r="I69" i="1"/>
  <c r="I68" i="1"/>
  <c r="I67" i="1"/>
  <c r="I65" i="1" s="1"/>
  <c r="I66" i="1"/>
  <c r="K35" i="1"/>
  <c r="I35" i="1"/>
  <c r="F35" i="1"/>
  <c r="D35" i="1"/>
  <c r="J34" i="1"/>
  <c r="E34" i="1"/>
  <c r="J33" i="1"/>
  <c r="E33" i="1"/>
  <c r="E35" i="1" s="1"/>
  <c r="J32" i="1"/>
  <c r="J35" i="1" s="1"/>
  <c r="G37" i="1" s="1"/>
  <c r="K28" i="1"/>
  <c r="I28" i="1"/>
  <c r="J39" i="1" s="1"/>
  <c r="F28" i="1"/>
  <c r="D28" i="1"/>
  <c r="E26" i="1"/>
  <c r="E25" i="1"/>
  <c r="E23" i="1"/>
  <c r="E22" i="1"/>
  <c r="E21" i="1"/>
  <c r="E20" i="1"/>
  <c r="E19" i="1"/>
  <c r="E18" i="1"/>
  <c r="J16" i="1"/>
  <c r="J15" i="1"/>
  <c r="J14" i="1"/>
  <c r="E14" i="1"/>
  <c r="E28" i="1" s="1"/>
  <c r="E39" i="1" s="1"/>
  <c r="J13" i="1"/>
  <c r="J28" i="1" s="1"/>
  <c r="E13" i="1"/>
  <c r="G41" i="1" l="1"/>
  <c r="I64" i="1" s="1"/>
  <c r="I80" i="1" s="1"/>
  <c r="G30" i="1"/>
  <c r="J64" i="1" s="1"/>
  <c r="J80" i="1" s="1"/>
</calcChain>
</file>

<file path=xl/comments1.xml><?xml version="1.0" encoding="utf-8"?>
<comments xmlns="http://schemas.openxmlformats.org/spreadsheetml/2006/main">
  <authors>
    <author>Admin</author>
  </authors>
  <commentList>
    <comment ref="J7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PHM 20%</t>
        </r>
      </text>
    </comment>
    <comment ref="I8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pre rok 2021 platí:
</t>
        </r>
        <r>
          <rPr>
            <sz val="9"/>
            <color indexed="81"/>
            <rFont val="Tahoma"/>
            <family val="2"/>
            <charset val="238"/>
          </rPr>
          <t xml:space="preserve">výnosy do 49.790 € pre SZČO a PO majú daň 15%
</t>
        </r>
        <r>
          <rPr>
            <b/>
            <sz val="9"/>
            <color indexed="81"/>
            <rFont val="Tahoma"/>
            <family val="2"/>
            <charset val="238"/>
          </rPr>
          <t>pre rok 2023 platí:</t>
        </r>
        <r>
          <rPr>
            <sz val="9"/>
            <color indexed="81"/>
            <rFont val="Tahoma"/>
            <family val="2"/>
            <charset val="238"/>
          </rPr>
          <t xml:space="preserve">
výnosy do 49.790 € pre SZČO a PO majú daň 15%
</t>
        </r>
      </text>
    </comment>
    <comment ref="J82" authorId="0">
      <text>
        <r>
          <rPr>
            <b/>
            <sz val="9"/>
            <color indexed="81"/>
            <rFont val="Tahoma"/>
            <family val="2"/>
            <charset val="238"/>
          </rPr>
          <t>Admin:</t>
        </r>
        <r>
          <rPr>
            <sz val="9"/>
            <color indexed="81"/>
            <rFont val="Tahoma"/>
            <family val="2"/>
            <charset val="238"/>
          </rPr>
          <t xml:space="preserve">
zaokrúhlené na celé eurocenty nadol
821,21 = 821,20 DP</t>
        </r>
      </text>
    </comment>
  </commentList>
</comments>
</file>

<file path=xl/sharedStrings.xml><?xml version="1.0" encoding="utf-8"?>
<sst xmlns="http://schemas.openxmlformats.org/spreadsheetml/2006/main" count="119" uniqueCount="99">
  <si>
    <t>JODO STAV, s.r.o.</t>
  </si>
  <si>
    <t>ID - 2024</t>
  </si>
  <si>
    <t>strana 1</t>
  </si>
  <si>
    <t>ZISŤOVANIE "HV" PRED ZDANENÍM - INTERNÝ DOKLAD</t>
  </si>
  <si>
    <t>710 - ÚČET ZISKOV A STRÁT  k 31.12.2024</t>
  </si>
  <si>
    <t>NÁKLADY - Tr. 5</t>
  </si>
  <si>
    <t>VÝNOSY - Tr.6</t>
  </si>
  <si>
    <t>účet:</t>
  </si>
  <si>
    <t>suma v EUR:</t>
  </si>
  <si>
    <t>sumár</t>
  </si>
  <si>
    <t>v celých EUR</t>
  </si>
  <si>
    <t>SPOLU:</t>
  </si>
  <si>
    <t>HOSPODÁRSKY VÝSLEDOK ZA HOSPODÁRSKU ČINNOSŤ:</t>
  </si>
  <si>
    <t>HV =</t>
  </si>
  <si>
    <t>HOSPODÁRSKY VÝSLEDOK ZA FINANČNÚ ČINNOSŤ:</t>
  </si>
  <si>
    <t>CELKOM:</t>
  </si>
  <si>
    <r>
      <t xml:space="preserve">HOSPODÁRSKY VÝSLEDOK ZA ÚČTOVNÉ OBDOBIE </t>
    </r>
    <r>
      <rPr>
        <b/>
        <sz val="8"/>
        <color indexed="10"/>
        <rFont val="Arial"/>
        <family val="2"/>
        <charset val="238"/>
      </rPr>
      <t>PRED ZDANENÍM</t>
    </r>
    <r>
      <rPr>
        <sz val="8"/>
        <color indexed="10"/>
        <rFont val="Arial"/>
        <family val="2"/>
        <charset val="238"/>
      </rPr>
      <t>:</t>
    </r>
  </si>
  <si>
    <t>strana 2</t>
  </si>
  <si>
    <t>P.č.</t>
  </si>
  <si>
    <t>Popis položky</t>
  </si>
  <si>
    <t>Odvolanie na:</t>
  </si>
  <si>
    <t>Údaje za                                          účtovnú jednotku</t>
  </si>
  <si>
    <t>z toho:</t>
  </si>
  <si>
    <t>účet</t>
  </si>
  <si>
    <t>riadok DP</t>
  </si>
  <si>
    <t>bežná činnosť</t>
  </si>
  <si>
    <t>1.</t>
  </si>
  <si>
    <t>Výsledok hospodárenia pred zdanením</t>
  </si>
  <si>
    <t>2.</t>
  </si>
  <si>
    <t>Položky zvyšujúce HV pre daň.účely</t>
  </si>
  <si>
    <t>x</t>
  </si>
  <si>
    <t xml:space="preserve"> - náklady na reprezentáciu</t>
  </si>
  <si>
    <t>130 / 7</t>
  </si>
  <si>
    <t xml:space="preserve"> - manká na zásobách ...</t>
  </si>
  <si>
    <t>130 / 8</t>
  </si>
  <si>
    <t xml:space="preserve"> - poskytnuté dary</t>
  </si>
  <si>
    <t>130 / 9</t>
  </si>
  <si>
    <t xml:space="preserve"> - tvorba ostatných rezerv</t>
  </si>
  <si>
    <t>130 / 11</t>
  </si>
  <si>
    <t xml:space="preserve"> - ostatné pokuty, penále</t>
  </si>
  <si>
    <t>130 / 14</t>
  </si>
  <si>
    <t xml:space="preserve"> - oprava nákladov min.rokov</t>
  </si>
  <si>
    <t xml:space="preserve"> - ostat.položky, ktoré nie sú daň.výdavkami</t>
  </si>
  <si>
    <t>501-999</t>
  </si>
  <si>
    <t xml:space="preserve"> - kurzová strata k 31.12.2004</t>
  </si>
  <si>
    <t>3.</t>
  </si>
  <si>
    <t>Položky znižujúce HV pre daň.účely</t>
  </si>
  <si>
    <t xml:space="preserve"> - kurzový zisk k 31.12.2004</t>
  </si>
  <si>
    <t xml:space="preserve"> - rozdiel odpisov účt. a daňových</t>
  </si>
  <si>
    <t>541,3,9,551,582</t>
  </si>
  <si>
    <t xml:space="preserve"> - zúčtovanie ostatných rezerv</t>
  </si>
  <si>
    <t xml:space="preserve"> - zúčtovanie finančnej rezervy</t>
  </si>
  <si>
    <t xml:space="preserve"> - zúčtovanie opr.položiek ...</t>
  </si>
  <si>
    <t>4.</t>
  </si>
  <si>
    <t>Základ dane</t>
  </si>
  <si>
    <t>5.</t>
  </si>
  <si>
    <t>Sadzba dane v (%)</t>
  </si>
  <si>
    <t>6.</t>
  </si>
  <si>
    <t>Daň pred uplatnením úľav</t>
  </si>
  <si>
    <t>7.</t>
  </si>
  <si>
    <t>Úľavy na dani a zápočet dane v zahran.</t>
  </si>
  <si>
    <t>610,710</t>
  </si>
  <si>
    <t>8.</t>
  </si>
  <si>
    <r>
      <t xml:space="preserve">Daň po úľavách a po zápočte                            </t>
    </r>
    <r>
      <rPr>
        <sz val="8"/>
        <rFont val="Arial"/>
        <family val="2"/>
        <charset val="238"/>
      </rPr>
      <t xml:space="preserve">   (výsledná daň)</t>
    </r>
  </si>
  <si>
    <t>800</t>
  </si>
  <si>
    <t>9.</t>
  </si>
  <si>
    <t>Výsledná daň sa zaúčtuje účt.zápisom:</t>
  </si>
  <si>
    <t>591-10 / 341</t>
  </si>
  <si>
    <t>10.</t>
  </si>
  <si>
    <t>Celková suma preddavkov na daň</t>
  </si>
  <si>
    <t>MD 341</t>
  </si>
  <si>
    <t>11.</t>
  </si>
  <si>
    <t>Preplatok dane</t>
  </si>
  <si>
    <t>zostatok 341</t>
  </si>
  <si>
    <t>Výsledná daň sa zaúčtuje v účtovníctve:</t>
  </si>
  <si>
    <t>a). Splatná daň z bežnej činnosti v sume:</t>
  </si>
  <si>
    <t>591-10 / 341-10</t>
  </si>
  <si>
    <t>b). Záporná splatná daň z mimoriadnej činnosti:</t>
  </si>
  <si>
    <t>341 / 593</t>
  </si>
  <si>
    <t xml:space="preserve">c). Daňová licencia </t>
  </si>
  <si>
    <t>591-20 / 341-20</t>
  </si>
  <si>
    <t>341-20 / 221 pri úhrade v roku 2025</t>
  </si>
  <si>
    <t>Daň sa zaúčtuje na základe vystaveného ID, ku ktorému sa ako príloha priloží výpočet dane podľa činností a daňové priznanie.</t>
  </si>
  <si>
    <t>Zaúčtuje sa definitívna daň, t.j. daň po úľavách a po zápočte v zahraničí, ktorá je uvedená v r.800 daňového priznania a ktorá</t>
  </si>
  <si>
    <t>v súhrne za obidve činnosti predstavuje daňový záväzok na účte 341.</t>
  </si>
  <si>
    <t>Po zohľadnení zaplatených alebo zrazených preddavkov na daň, výsledná suma uvedená v r.900 alebo r.901 daňového priznania,</t>
  </si>
  <si>
    <t>predstavuje nedoplatok alebo preplatok dane, ktorá musí byť totožná so zostatkom na účte 341. Rozdiel môže vzniknúť len v prípade</t>
  </si>
  <si>
    <t>nevysporiadanej dane z minulých rokov.</t>
  </si>
  <si>
    <t>Podľa § 46b ods. 5 ZDP je negatívny vplyv daňovej licencie u daňovníka, ktorého daň vykázaná v podanom daňovom priznaní je nižšia, zmiernený zápočtom buď:</t>
  </si>
  <si>
    <r>
      <t xml:space="preserve"> - celej daňovej licencie</t>
    </r>
    <r>
      <rPr>
        <sz val="8"/>
        <color indexed="63"/>
        <rFont val="Arial"/>
        <family val="2"/>
        <charset val="238"/>
      </rPr>
      <t> (v prípade dosiahnutia straty, resp. nulovej daňovej povinnosti v daňovom priznaní), alebo</t>
    </r>
  </si>
  <si>
    <r>
      <t xml:space="preserve"> - kladného rozdielu</t>
    </r>
    <r>
      <rPr>
        <sz val="8"/>
        <color indexed="63"/>
        <rFont val="Arial"/>
        <family val="2"/>
        <charset val="238"/>
      </rPr>
      <t> medzi daňovou licenciou a daňou vypočítanou v daňovom priznaní pred uplatnením preddavkov na daň (v prípade dosiahnutia daňovej povinnosti nižšej ako daňová licencia), pričom zápočet daňovej licencie je možné vykonať </t>
    </r>
    <r>
      <rPr>
        <b/>
        <sz val="8"/>
        <color indexed="63"/>
        <rFont val="Arial"/>
        <family val="2"/>
        <charset val="238"/>
      </rPr>
      <t>najviac v troch bezprostredne po sebe nasledujúcich zdaňovacích obdobiach</t>
    </r>
    <r>
      <rPr>
        <sz val="8"/>
        <color indexed="63"/>
        <rFont val="Arial"/>
        <family val="2"/>
        <charset val="238"/>
      </rPr>
      <t>, a to nasledujúcich po zdaňovacom období, za ktoré bola daňová licencia zaplatená, ale </t>
    </r>
    <r>
      <rPr>
        <b/>
        <sz val="8"/>
        <color indexed="63"/>
        <rFont val="Arial"/>
        <family val="2"/>
        <charset val="238"/>
      </rPr>
      <t>len na tú časť daňovej povinnosti, ktorá prevyšuje sumu daňovej licencie</t>
    </r>
    <r>
      <rPr>
        <sz val="8"/>
        <color indexed="63"/>
        <rFont val="Arial"/>
        <family val="2"/>
        <charset val="238"/>
      </rPr>
      <t> (takže daňovník aj po zápočte daňovej licencie vždy zaplatí daňovú povinnosť vo výške daňovej licencie).</t>
    </r>
  </si>
  <si>
    <t>Obdobie</t>
  </si>
  <si>
    <t>Daň. povinnosť</t>
  </si>
  <si>
    <t>Daňová licencia</t>
  </si>
  <si>
    <t>Zaplatená DL</t>
  </si>
  <si>
    <t>Uplatnená DL z min. období</t>
  </si>
  <si>
    <t>Daň na úhradu</t>
  </si>
  <si>
    <t>Prenos zápočtu DL celkom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</si>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</sst>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€-1]"/>
    <numFmt numFmtId="165" formatCode="#,##0\ [$€-1]"/>
    <numFmt numFmtId="166" formatCode="#,##0\ &quot;Sk&quot;"/>
    <numFmt numFmtId="167" formatCode="#,##0.00\ &quot;Sk&quot;"/>
  </numFmts>
  <fonts count="2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b/>
      <sz val="8"/>
      <color rgb="FF0070C0"/>
      <name val="Arial"/>
      <family val="2"/>
      <charset val="238"/>
    </font>
    <font>
      <b/>
      <sz val="8"/>
      <color indexed="48"/>
      <name val="Arial"/>
      <family val="2"/>
      <charset val="238"/>
    </font>
    <font>
      <b/>
      <u/>
      <sz val="8"/>
      <name val="Arial"/>
      <family val="2"/>
      <charset val="238"/>
    </font>
    <font>
      <u/>
      <sz val="8"/>
      <name val="Arial"/>
      <family val="2"/>
      <charset val="238"/>
    </font>
    <font>
      <sz val="8"/>
      <color rgb="FFFF00FF"/>
      <name val="Arial"/>
      <family val="2"/>
      <charset val="238"/>
    </font>
    <font>
      <b/>
      <sz val="8"/>
      <color rgb="FFFF00FF"/>
      <name val="Arial"/>
      <family val="2"/>
      <charset val="238"/>
    </font>
    <font>
      <sz val="8"/>
      <color theme="0" tint="-0.499984740745262"/>
      <name val="Arial"/>
      <family val="2"/>
      <charset val="238"/>
    </font>
    <font>
      <b/>
      <sz val="8"/>
      <color rgb="FF282828"/>
      <name val="Arial"/>
      <family val="2"/>
      <charset val="238"/>
    </font>
    <font>
      <sz val="8"/>
      <color indexed="63"/>
      <name val="Arial"/>
      <family val="2"/>
      <charset val="238"/>
    </font>
    <font>
      <b/>
      <sz val="8"/>
      <color indexed="63"/>
      <name val="Arial"/>
      <family val="2"/>
      <charset val="238"/>
    </font>
    <font>
      <sz val="8"/>
      <color rgb="FFE26B0A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i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1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</fills>
  <borders count="29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7">
    <xf numFmtId="0" fontId="0" fillId="0" borderId="0"/>
    <xf numFmtId="0" fontId="2" fillId="0" borderId="0"/>
    <xf numFmtId="0" fontId="1" fillId="0" borderId="0"/>
    <xf numFmtId="0" fontId="20" fillId="0" borderId="0">
      <alignment horizontal="right" vertical="center"/>
    </xf>
    <xf numFmtId="0" fontId="21" fillId="0" borderId="0">
      <alignment horizontal="center" vertical="center"/>
    </xf>
    <xf numFmtId="0" fontId="22" fillId="0" borderId="0">
      <alignment horizontal="right" vertical="top"/>
    </xf>
    <xf numFmtId="0" fontId="23" fillId="0" borderId="0">
      <alignment horizontal="left" vertical="center"/>
    </xf>
    <xf numFmtId="0" fontId="24" fillId="0" borderId="0">
      <alignment horizontal="left" vertical="top"/>
    </xf>
    <xf numFmtId="0" fontId="24" fillId="0" borderId="0">
      <alignment horizontal="left" vertical="top"/>
    </xf>
    <xf numFmtId="0" fontId="20" fillId="0" borderId="0">
      <alignment horizontal="left" vertical="center"/>
    </xf>
    <xf numFmtId="0" fontId="22" fillId="0" borderId="0">
      <alignment horizontal="left" vertical="center"/>
    </xf>
    <xf numFmtId="0" fontId="22" fillId="0" borderId="0">
      <alignment horizontal="center" vertical="center"/>
    </xf>
    <xf numFmtId="0" fontId="24" fillId="0" borderId="0">
      <alignment horizontal="left" vertical="top"/>
    </xf>
    <xf numFmtId="0" fontId="24" fillId="0" borderId="0">
      <alignment horizontal="left" vertical="top"/>
    </xf>
    <xf numFmtId="0" fontId="23" fillId="0" borderId="0">
      <alignment horizontal="left" vertical="top"/>
    </xf>
    <xf numFmtId="0" fontId="23" fillId="0" borderId="0">
      <alignment horizontal="right" vertical="top"/>
    </xf>
    <xf numFmtId="0" fontId="22" fillId="0" borderId="0">
      <alignment horizontal="left" vertical="top"/>
    </xf>
  </cellStyleXfs>
  <cellXfs count="141">
    <xf numFmtId="0" fontId="0" fillId="0" borderId="0" xfId="0"/>
    <xf numFmtId="0" fontId="3" fillId="0" borderId="0" xfId="1" applyFont="1" applyFill="1" applyAlignment="1">
      <alignment vertical="center"/>
    </xf>
    <xf numFmtId="0" fontId="3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right" vertical="center"/>
    </xf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3" fillId="0" borderId="0" xfId="1" applyFont="1" applyFill="1" applyBorder="1" applyAlignment="1">
      <alignment vertical="center"/>
    </xf>
    <xf numFmtId="0" fontId="3" fillId="0" borderId="1" xfId="1" applyFont="1" applyFill="1" applyBorder="1" applyAlignment="1">
      <alignment horizontal="center" vertical="center"/>
    </xf>
    <xf numFmtId="0" fontId="3" fillId="0" borderId="2" xfId="1" applyFont="1" applyFill="1" applyBorder="1" applyAlignment="1">
      <alignment vertical="center"/>
    </xf>
    <xf numFmtId="0" fontId="3" fillId="0" borderId="3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vertical="center"/>
    </xf>
    <xf numFmtId="0" fontId="3" fillId="0" borderId="4" xfId="1" applyFont="1" applyFill="1" applyBorder="1" applyAlignment="1">
      <alignment horizontal="center" vertical="center"/>
    </xf>
    <xf numFmtId="0" fontId="3" fillId="0" borderId="4" xfId="1" applyFont="1" applyFill="1" applyBorder="1" applyAlignment="1">
      <alignment horizontal="right" vertical="center"/>
    </xf>
    <xf numFmtId="0" fontId="4" fillId="0" borderId="5" xfId="1" applyFont="1" applyFill="1" applyBorder="1" applyAlignment="1">
      <alignment horizontal="right" vertical="center"/>
    </xf>
    <xf numFmtId="3" fontId="4" fillId="0" borderId="6" xfId="1" applyNumberFormat="1" applyFont="1" applyFill="1" applyBorder="1" applyAlignment="1">
      <alignment horizontal="right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right" vertical="center"/>
    </xf>
    <xf numFmtId="0" fontId="3" fillId="2" borderId="8" xfId="1" applyFont="1" applyFill="1" applyBorder="1" applyAlignment="1">
      <alignment horizontal="right" vertical="center"/>
    </xf>
    <xf numFmtId="3" fontId="4" fillId="2" borderId="9" xfId="1" applyNumberFormat="1" applyFont="1" applyFill="1" applyBorder="1" applyAlignment="1">
      <alignment horizontal="right" vertical="center"/>
    </xf>
    <xf numFmtId="0" fontId="3" fillId="0" borderId="10" xfId="1" applyFont="1" applyFill="1" applyBorder="1" applyAlignment="1">
      <alignment vertical="center"/>
    </xf>
    <xf numFmtId="0" fontId="3" fillId="0" borderId="11" xfId="1" applyFont="1" applyFill="1" applyBorder="1" applyAlignment="1">
      <alignment vertical="center"/>
    </xf>
    <xf numFmtId="4" fontId="3" fillId="0" borderId="11" xfId="1" applyNumberFormat="1" applyFont="1" applyFill="1" applyBorder="1" applyAlignment="1">
      <alignment vertical="center"/>
    </xf>
    <xf numFmtId="3" fontId="3" fillId="0" borderId="12" xfId="1" applyNumberFormat="1" applyFont="1" applyFill="1" applyBorder="1" applyAlignment="1">
      <alignment vertical="center"/>
    </xf>
    <xf numFmtId="3" fontId="4" fillId="0" borderId="12" xfId="1" applyNumberFormat="1" applyFont="1" applyFill="1" applyBorder="1" applyAlignment="1">
      <alignment vertical="center"/>
    </xf>
    <xf numFmtId="0" fontId="3" fillId="0" borderId="13" xfId="1" applyFont="1" applyFill="1" applyBorder="1" applyAlignment="1">
      <alignment vertical="center"/>
    </xf>
    <xf numFmtId="0" fontId="3" fillId="0" borderId="14" xfId="1" applyFont="1" applyFill="1" applyBorder="1" applyAlignment="1">
      <alignment vertical="center"/>
    </xf>
    <xf numFmtId="4" fontId="3" fillId="0" borderId="14" xfId="1" applyNumberFormat="1" applyFont="1" applyFill="1" applyBorder="1" applyAlignment="1">
      <alignment vertical="center"/>
    </xf>
    <xf numFmtId="3" fontId="4" fillId="0" borderId="15" xfId="1" applyNumberFormat="1" applyFont="1" applyFill="1" applyBorder="1" applyAlignment="1">
      <alignment vertical="center"/>
    </xf>
    <xf numFmtId="0" fontId="3" fillId="0" borderId="16" xfId="1" applyFont="1" applyFill="1" applyBorder="1" applyAlignment="1">
      <alignment vertical="center"/>
    </xf>
    <xf numFmtId="0" fontId="3" fillId="0" borderId="17" xfId="1" applyFont="1" applyFill="1" applyBorder="1" applyAlignment="1">
      <alignment vertical="center"/>
    </xf>
    <xf numFmtId="4" fontId="3" fillId="0" borderId="17" xfId="1" applyNumberFormat="1" applyFont="1" applyFill="1" applyBorder="1" applyAlignment="1">
      <alignment vertical="center"/>
    </xf>
    <xf numFmtId="3" fontId="4" fillId="0" borderId="18" xfId="1" applyNumberFormat="1" applyFont="1" applyFill="1" applyBorder="1" applyAlignment="1">
      <alignment vertical="center"/>
    </xf>
    <xf numFmtId="0" fontId="3" fillId="0" borderId="19" xfId="1" applyFont="1" applyFill="1" applyBorder="1" applyAlignment="1">
      <alignment vertical="center"/>
    </xf>
    <xf numFmtId="4" fontId="3" fillId="0" borderId="0" xfId="1" applyNumberFormat="1" applyFont="1" applyFill="1" applyBorder="1" applyAlignment="1">
      <alignment vertical="center"/>
    </xf>
    <xf numFmtId="3" fontId="4" fillId="0" borderId="20" xfId="1" applyNumberFormat="1" applyFont="1" applyFill="1" applyBorder="1" applyAlignment="1">
      <alignment vertical="center"/>
    </xf>
    <xf numFmtId="0" fontId="3" fillId="0" borderId="21" xfId="1" applyFont="1" applyFill="1" applyBorder="1" applyAlignment="1">
      <alignment horizontal="center" vertical="center"/>
    </xf>
    <xf numFmtId="0" fontId="3" fillId="0" borderId="22" xfId="1" applyFont="1" applyFill="1" applyBorder="1" applyAlignment="1">
      <alignment horizontal="center" vertical="center"/>
    </xf>
    <xf numFmtId="4" fontId="3" fillId="0" borderId="22" xfId="1" applyNumberFormat="1" applyFont="1" applyFill="1" applyBorder="1" applyAlignment="1">
      <alignment vertical="center"/>
    </xf>
    <xf numFmtId="3" fontId="4" fillId="0" borderId="23" xfId="1" applyNumberFormat="1" applyFont="1" applyFill="1" applyBorder="1" applyAlignment="1">
      <alignment vertical="center"/>
    </xf>
    <xf numFmtId="0" fontId="3" fillId="0" borderId="19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24" xfId="1" applyFont="1" applyFill="1" applyBorder="1" applyAlignment="1">
      <alignment horizontal="center" vertical="center"/>
    </xf>
    <xf numFmtId="3" fontId="3" fillId="0" borderId="14" xfId="1" applyNumberFormat="1" applyFont="1" applyFill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left" vertical="center"/>
    </xf>
    <xf numFmtId="3" fontId="3" fillId="0" borderId="25" xfId="1" applyNumberFormat="1" applyFont="1" applyFill="1" applyBorder="1" applyAlignment="1">
      <alignment vertical="center"/>
    </xf>
    <xf numFmtId="0" fontId="3" fillId="2" borderId="17" xfId="1" applyFont="1" applyFill="1" applyBorder="1" applyAlignment="1">
      <alignment vertical="center"/>
    </xf>
    <xf numFmtId="4" fontId="3" fillId="2" borderId="17" xfId="1" applyNumberFormat="1" applyFont="1" applyFill="1" applyBorder="1" applyAlignment="1">
      <alignment vertical="center"/>
    </xf>
    <xf numFmtId="3" fontId="3" fillId="2" borderId="17" xfId="1" applyNumberFormat="1" applyFont="1" applyFill="1" applyBorder="1" applyAlignment="1">
      <alignment vertical="center"/>
    </xf>
    <xf numFmtId="0" fontId="3" fillId="2" borderId="0" xfId="1" applyFont="1" applyFill="1" applyBorder="1" applyAlignment="1">
      <alignment vertical="center"/>
    </xf>
    <xf numFmtId="4" fontId="3" fillId="2" borderId="0" xfId="1" applyNumberFormat="1" applyFont="1" applyFill="1" applyBorder="1" applyAlignment="1">
      <alignment vertical="center"/>
    </xf>
    <xf numFmtId="3" fontId="3" fillId="2" borderId="0" xfId="1" applyNumberFormat="1" applyFont="1" applyFill="1" applyBorder="1" applyAlignment="1">
      <alignment vertical="center"/>
    </xf>
    <xf numFmtId="3" fontId="4" fillId="0" borderId="26" xfId="1" applyNumberFormat="1" applyFont="1" applyFill="1" applyBorder="1" applyAlignment="1">
      <alignment vertical="center"/>
    </xf>
    <xf numFmtId="3" fontId="4" fillId="0" borderId="24" xfId="1" applyNumberFormat="1" applyFont="1" applyFill="1" applyBorder="1" applyAlignment="1">
      <alignment vertical="center"/>
    </xf>
    <xf numFmtId="3" fontId="4" fillId="0" borderId="27" xfId="1" applyNumberFormat="1" applyFont="1" applyFill="1" applyBorder="1" applyAlignment="1">
      <alignment vertical="center"/>
    </xf>
    <xf numFmtId="0" fontId="3" fillId="0" borderId="16" xfId="1" applyFont="1" applyFill="1" applyBorder="1" applyAlignment="1">
      <alignment horizontal="center" vertical="center"/>
    </xf>
    <xf numFmtId="0" fontId="3" fillId="0" borderId="17" xfId="1" applyFont="1" applyFill="1" applyBorder="1" applyAlignment="1">
      <alignment horizontal="center" vertical="center"/>
    </xf>
    <xf numFmtId="4" fontId="4" fillId="0" borderId="17" xfId="1" applyNumberFormat="1" applyFont="1" applyFill="1" applyBorder="1" applyAlignment="1">
      <alignment vertical="center"/>
    </xf>
    <xf numFmtId="3" fontId="3" fillId="0" borderId="26" xfId="1" applyNumberFormat="1" applyFont="1" applyFill="1" applyBorder="1" applyAlignment="1">
      <alignment vertical="center"/>
    </xf>
    <xf numFmtId="3" fontId="3" fillId="0" borderId="10" xfId="1" applyNumberFormat="1" applyFont="1" applyFill="1" applyBorder="1" applyAlignment="1">
      <alignment horizontal="center" vertical="center"/>
    </xf>
    <xf numFmtId="3" fontId="3" fillId="0" borderId="11" xfId="1" applyNumberFormat="1" applyFont="1" applyFill="1" applyBorder="1" applyAlignment="1">
      <alignment horizontal="center" vertical="center"/>
    </xf>
    <xf numFmtId="3" fontId="3" fillId="0" borderId="28" xfId="1" applyNumberFormat="1" applyFont="1" applyFill="1" applyBorder="1" applyAlignment="1">
      <alignment horizontal="center" vertical="center"/>
    </xf>
    <xf numFmtId="164" fontId="5" fillId="0" borderId="14" xfId="1" applyNumberFormat="1" applyFont="1" applyFill="1" applyBorder="1" applyAlignment="1">
      <alignment horizontal="left" vertical="center"/>
    </xf>
    <xf numFmtId="0" fontId="3" fillId="0" borderId="25" xfId="1" applyFont="1" applyFill="1" applyBorder="1" applyAlignment="1">
      <alignment vertical="center"/>
    </xf>
    <xf numFmtId="4" fontId="3" fillId="0" borderId="0" xfId="1" applyNumberFormat="1" applyFont="1" applyFill="1" applyAlignment="1">
      <alignment vertical="center"/>
    </xf>
    <xf numFmtId="164" fontId="3" fillId="0" borderId="0" xfId="1" applyNumberFormat="1" applyFont="1" applyFill="1" applyAlignment="1">
      <alignment vertical="center"/>
    </xf>
    <xf numFmtId="0" fontId="3" fillId="0" borderId="18" xfId="1" applyFont="1" applyFill="1" applyBorder="1" applyAlignment="1">
      <alignment horizontal="center" vertical="center"/>
    </xf>
    <xf numFmtId="4" fontId="3" fillId="0" borderId="12" xfId="1" applyNumberFormat="1" applyFont="1" applyFill="1" applyBorder="1" applyAlignment="1">
      <alignment horizontal="center" vertical="center" wrapText="1"/>
    </xf>
    <xf numFmtId="0" fontId="3" fillId="0" borderId="18" xfId="1" applyFont="1" applyFill="1" applyBorder="1" applyAlignment="1">
      <alignment horizontal="center" vertical="center"/>
    </xf>
    <xf numFmtId="4" fontId="3" fillId="0" borderId="15" xfId="1" applyNumberFormat="1" applyFont="1" applyFill="1" applyBorder="1" applyAlignment="1">
      <alignment horizontal="center" vertical="center" wrapText="1"/>
    </xf>
    <xf numFmtId="0" fontId="3" fillId="0" borderId="16" xfId="1" applyFont="1" applyFill="1" applyBorder="1" applyAlignment="1">
      <alignment horizontal="center" vertical="center" wrapText="1"/>
    </xf>
    <xf numFmtId="0" fontId="3" fillId="0" borderId="26" xfId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center" vertical="center"/>
    </xf>
    <xf numFmtId="0" fontId="5" fillId="0" borderId="17" xfId="1" applyFont="1" applyFill="1" applyBorder="1" applyAlignment="1">
      <alignment vertical="center"/>
    </xf>
    <xf numFmtId="0" fontId="4" fillId="0" borderId="18" xfId="1" applyFont="1" applyFill="1" applyBorder="1" applyAlignment="1">
      <alignment horizontal="center" vertical="center"/>
    </xf>
    <xf numFmtId="164" fontId="5" fillId="0" borderId="18" xfId="1" applyNumberFormat="1" applyFont="1" applyFill="1" applyBorder="1" applyAlignment="1">
      <alignment vertical="center"/>
    </xf>
    <xf numFmtId="164" fontId="4" fillId="0" borderId="16" xfId="1" applyNumberFormat="1" applyFont="1" applyFill="1" applyBorder="1" applyAlignment="1">
      <alignment horizontal="center" vertical="center"/>
    </xf>
    <xf numFmtId="164" fontId="4" fillId="0" borderId="26" xfId="1" applyNumberFormat="1" applyFont="1" applyFill="1" applyBorder="1" applyAlignment="1">
      <alignment horizontal="center" vertical="center"/>
    </xf>
    <xf numFmtId="0" fontId="7" fillId="0" borderId="18" xfId="1" applyFont="1" applyFill="1" applyBorder="1" applyAlignment="1">
      <alignment vertical="center"/>
    </xf>
    <xf numFmtId="0" fontId="8" fillId="0" borderId="18" xfId="1" applyFont="1" applyFill="1" applyBorder="1" applyAlignment="1">
      <alignment vertical="center"/>
    </xf>
    <xf numFmtId="0" fontId="4" fillId="0" borderId="18" xfId="1" applyFont="1" applyFill="1" applyBorder="1" applyAlignment="1">
      <alignment vertical="center"/>
    </xf>
    <xf numFmtId="164" fontId="8" fillId="0" borderId="18" xfId="1" applyNumberFormat="1" applyFont="1" applyFill="1" applyBorder="1" applyAlignment="1">
      <alignment vertical="center"/>
    </xf>
    <xf numFmtId="0" fontId="4" fillId="0" borderId="20" xfId="1" applyFont="1" applyFill="1" applyBorder="1" applyAlignment="1">
      <alignment horizontal="center" vertical="center"/>
    </xf>
    <xf numFmtId="0" fontId="3" fillId="0" borderId="16" xfId="1" applyFont="1" applyFill="1" applyBorder="1" applyAlignment="1">
      <alignment horizontal="left" vertical="center"/>
    </xf>
    <xf numFmtId="0" fontId="3" fillId="0" borderId="17" xfId="1" applyFont="1" applyFill="1" applyBorder="1" applyAlignment="1">
      <alignment horizontal="left" vertical="center"/>
    </xf>
    <xf numFmtId="0" fontId="3" fillId="0" borderId="26" xfId="1" applyFont="1" applyFill="1" applyBorder="1" applyAlignment="1">
      <alignment horizontal="left" vertical="center"/>
    </xf>
    <xf numFmtId="0" fontId="3" fillId="0" borderId="26" xfId="1" applyFont="1" applyFill="1" applyBorder="1" applyAlignment="1">
      <alignment horizontal="center" vertical="center"/>
    </xf>
    <xf numFmtId="164" fontId="3" fillId="0" borderId="18" xfId="1" applyNumberFormat="1" applyFont="1" applyFill="1" applyBorder="1" applyAlignment="1">
      <alignment vertical="center"/>
    </xf>
    <xf numFmtId="164" fontId="3" fillId="0" borderId="16" xfId="1" applyNumberFormat="1" applyFont="1" applyFill="1" applyBorder="1" applyAlignment="1">
      <alignment horizontal="center" vertical="center"/>
    </xf>
    <xf numFmtId="164" fontId="3" fillId="0" borderId="26" xfId="1" applyNumberFormat="1" applyFont="1" applyFill="1" applyBorder="1" applyAlignment="1">
      <alignment horizontal="center" vertical="center"/>
    </xf>
    <xf numFmtId="0" fontId="3" fillId="0" borderId="16" xfId="1" applyFont="1" applyFill="1" applyBorder="1" applyAlignment="1">
      <alignment horizontal="left" vertical="center"/>
    </xf>
    <xf numFmtId="0" fontId="3" fillId="0" borderId="17" xfId="1" applyFont="1" applyFill="1" applyBorder="1" applyAlignment="1">
      <alignment horizontal="left" vertical="center"/>
    </xf>
    <xf numFmtId="0" fontId="3" fillId="0" borderId="26" xfId="1" applyFont="1" applyFill="1" applyBorder="1" applyAlignment="1">
      <alignment horizontal="left" vertical="center"/>
    </xf>
    <xf numFmtId="0" fontId="4" fillId="0" borderId="15" xfId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center" vertical="center"/>
    </xf>
    <xf numFmtId="0" fontId="4" fillId="0" borderId="26" xfId="1" applyFont="1" applyFill="1" applyBorder="1" applyAlignment="1">
      <alignment horizontal="center" vertical="center"/>
    </xf>
    <xf numFmtId="0" fontId="4" fillId="0" borderId="0" xfId="1" applyFont="1" applyFill="1" applyAlignment="1">
      <alignment vertical="center"/>
    </xf>
    <xf numFmtId="0" fontId="3" fillId="0" borderId="18" xfId="1" applyFont="1" applyFill="1" applyBorder="1" applyAlignment="1">
      <alignment vertical="center"/>
    </xf>
    <xf numFmtId="0" fontId="5" fillId="0" borderId="16" xfId="1" applyFont="1" applyFill="1" applyBorder="1" applyAlignment="1">
      <alignment horizontal="left" vertical="center"/>
    </xf>
    <xf numFmtId="0" fontId="5" fillId="0" borderId="17" xfId="1" applyFont="1" applyFill="1" applyBorder="1" applyAlignment="1">
      <alignment horizontal="left" vertical="center"/>
    </xf>
    <xf numFmtId="0" fontId="5" fillId="0" borderId="26" xfId="1" applyFont="1" applyFill="1" applyBorder="1" applyAlignment="1">
      <alignment horizontal="left" vertical="center"/>
    </xf>
    <xf numFmtId="9" fontId="3" fillId="3" borderId="18" xfId="1" applyNumberFormat="1" applyFont="1" applyFill="1" applyBorder="1" applyAlignment="1">
      <alignment horizontal="center" vertical="center"/>
    </xf>
    <xf numFmtId="9" fontId="3" fillId="0" borderId="16" xfId="1" applyNumberFormat="1" applyFont="1" applyFill="1" applyBorder="1" applyAlignment="1">
      <alignment horizontal="center" vertical="center"/>
    </xf>
    <xf numFmtId="9" fontId="3" fillId="0" borderId="26" xfId="1" applyNumberFormat="1" applyFont="1" applyFill="1" applyBorder="1" applyAlignment="1">
      <alignment horizontal="center" vertical="center"/>
    </xf>
    <xf numFmtId="164" fontId="4" fillId="4" borderId="18" xfId="1" applyNumberFormat="1" applyFont="1" applyFill="1" applyBorder="1" applyAlignment="1">
      <alignment vertical="center"/>
    </xf>
    <xf numFmtId="49" fontId="3" fillId="0" borderId="16" xfId="1" applyNumberFormat="1" applyFont="1" applyFill="1" applyBorder="1" applyAlignment="1">
      <alignment horizontal="center" vertical="center"/>
    </xf>
    <xf numFmtId="49" fontId="3" fillId="0" borderId="26" xfId="1" applyNumberFormat="1" applyFont="1" applyFill="1" applyBorder="1" applyAlignment="1">
      <alignment horizontal="center" vertical="center"/>
    </xf>
    <xf numFmtId="0" fontId="4" fillId="0" borderId="16" xfId="1" applyFont="1" applyFill="1" applyBorder="1" applyAlignment="1">
      <alignment horizontal="left" vertical="center" wrapText="1"/>
    </xf>
    <xf numFmtId="0" fontId="4" fillId="0" borderId="17" xfId="1" applyFont="1" applyFill="1" applyBorder="1" applyAlignment="1">
      <alignment horizontal="left" vertical="center" wrapText="1"/>
    </xf>
    <xf numFmtId="0" fontId="4" fillId="0" borderId="26" xfId="1" applyFont="1" applyFill="1" applyBorder="1" applyAlignment="1">
      <alignment horizontal="left" vertical="center" wrapText="1"/>
    </xf>
    <xf numFmtId="49" fontId="4" fillId="0" borderId="16" xfId="1" applyNumberFormat="1" applyFont="1" applyFill="1" applyBorder="1" applyAlignment="1">
      <alignment horizontal="center" vertical="center"/>
    </xf>
    <xf numFmtId="49" fontId="4" fillId="0" borderId="26" xfId="1" applyNumberFormat="1" applyFont="1" applyFill="1" applyBorder="1" applyAlignment="1">
      <alignment horizontal="center" vertical="center"/>
    </xf>
    <xf numFmtId="164" fontId="4" fillId="0" borderId="18" xfId="1" applyNumberFormat="1" applyFont="1" applyFill="1" applyBorder="1" applyAlignment="1">
      <alignment vertical="center"/>
    </xf>
    <xf numFmtId="165" fontId="3" fillId="0" borderId="18" xfId="1" applyNumberFormat="1" applyFont="1" applyFill="1" applyBorder="1" applyAlignment="1">
      <alignment vertical="center"/>
    </xf>
    <xf numFmtId="166" fontId="3" fillId="0" borderId="16" xfId="1" applyNumberFormat="1" applyFont="1" applyFill="1" applyBorder="1" applyAlignment="1">
      <alignment horizontal="center" vertical="center"/>
    </xf>
    <xf numFmtId="166" fontId="3" fillId="0" borderId="26" xfId="1" applyNumberFormat="1" applyFont="1" applyFill="1" applyBorder="1" applyAlignment="1">
      <alignment horizontal="center" vertical="center"/>
    </xf>
    <xf numFmtId="165" fontId="3" fillId="0" borderId="16" xfId="1" applyNumberFormat="1" applyFont="1" applyFill="1" applyBorder="1" applyAlignment="1">
      <alignment horizontal="center" vertical="center"/>
    </xf>
    <xf numFmtId="165" fontId="3" fillId="0" borderId="26" xfId="1" applyNumberFormat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167" fontId="9" fillId="0" borderId="0" xfId="1" applyNumberFormat="1" applyFont="1" applyFill="1" applyAlignment="1"/>
    <xf numFmtId="167" fontId="3" fillId="0" borderId="0" xfId="1" applyNumberFormat="1" applyFont="1" applyFill="1" applyAlignment="1">
      <alignment vertical="center"/>
    </xf>
    <xf numFmtId="0" fontId="3" fillId="0" borderId="0" xfId="1" applyFont="1" applyFill="1" applyAlignment="1">
      <alignment horizontal="left" vertical="center"/>
    </xf>
    <xf numFmtId="167" fontId="10" fillId="0" borderId="0" xfId="1" applyNumberFormat="1" applyFont="1" applyFill="1" applyAlignment="1"/>
    <xf numFmtId="164" fontId="11" fillId="4" borderId="0" xfId="1" applyNumberFormat="1" applyFont="1" applyFill="1" applyAlignment="1">
      <alignment horizontal="center" vertical="center"/>
    </xf>
    <xf numFmtId="0" fontId="3" fillId="4" borderId="0" xfId="1" applyFont="1" applyFill="1" applyAlignment="1">
      <alignment horizontal="left" vertical="center"/>
    </xf>
    <xf numFmtId="0" fontId="3" fillId="4" borderId="0" xfId="1" applyFont="1" applyFill="1" applyAlignment="1">
      <alignment horizontal="center" vertical="center"/>
    </xf>
    <xf numFmtId="167" fontId="3" fillId="4" borderId="0" xfId="1" applyNumberFormat="1" applyFont="1" applyFill="1" applyAlignment="1">
      <alignment vertical="center"/>
    </xf>
    <xf numFmtId="164" fontId="3" fillId="0" borderId="0" xfId="1" applyNumberFormat="1" applyFont="1" applyFill="1" applyAlignment="1">
      <alignment horizontal="center" vertical="center"/>
    </xf>
    <xf numFmtId="164" fontId="3" fillId="4" borderId="0" xfId="1" applyNumberFormat="1" applyFont="1" applyFill="1" applyAlignment="1">
      <alignment horizontal="center" vertical="center"/>
    </xf>
    <xf numFmtId="164" fontId="12" fillId="0" borderId="18" xfId="1" applyNumberFormat="1" applyFont="1" applyFill="1" applyBorder="1" applyAlignment="1">
      <alignment horizontal="center" vertical="center"/>
    </xf>
    <xf numFmtId="0" fontId="13" fillId="0" borderId="0" xfId="1" applyFont="1" applyFill="1" applyAlignment="1">
      <alignment horizontal="left" vertical="center"/>
    </xf>
    <xf numFmtId="0" fontId="3" fillId="0" borderId="0" xfId="1" applyFont="1" applyFill="1" applyAlignment="1">
      <alignment horizontal="left" vertical="center" wrapText="1"/>
    </xf>
    <xf numFmtId="0" fontId="14" fillId="0" borderId="0" xfId="1" applyFont="1" applyAlignment="1">
      <alignment horizontal="left" vertical="center" wrapText="1"/>
    </xf>
    <xf numFmtId="0" fontId="3" fillId="0" borderId="18" xfId="1" applyFont="1" applyFill="1" applyBorder="1" applyAlignment="1">
      <alignment horizontal="center" vertical="center" wrapText="1"/>
    </xf>
    <xf numFmtId="0" fontId="3" fillId="0" borderId="18" xfId="1" applyNumberFormat="1" applyFont="1" applyFill="1" applyBorder="1" applyAlignment="1">
      <alignment horizontal="center" vertical="center"/>
    </xf>
    <xf numFmtId="0" fontId="3" fillId="0" borderId="18" xfId="1" applyNumberFormat="1" applyFont="1" applyFill="1" applyBorder="1" applyAlignment="1">
      <alignment horizontal="center" vertical="center"/>
    </xf>
    <xf numFmtId="0" fontId="3" fillId="0" borderId="0" xfId="1" applyNumberFormat="1" applyFont="1" applyFill="1" applyAlignment="1">
      <alignment vertical="center"/>
    </xf>
    <xf numFmtId="0" fontId="17" fillId="0" borderId="18" xfId="1" applyFont="1" applyFill="1" applyBorder="1" applyAlignment="1">
      <alignment horizontal="center" vertical="center"/>
    </xf>
    <xf numFmtId="4" fontId="3" fillId="0" borderId="18" xfId="1" applyNumberFormat="1" applyFont="1" applyFill="1" applyBorder="1" applyAlignment="1">
      <alignment horizontal="center" vertical="center"/>
    </xf>
    <xf numFmtId="4" fontId="17" fillId="0" borderId="18" xfId="1" applyNumberFormat="1" applyFont="1" applyFill="1" applyBorder="1" applyAlignment="1">
      <alignment horizontal="center" vertical="center"/>
    </xf>
    <xf numFmtId="4" fontId="3" fillId="0" borderId="18" xfId="1" applyNumberFormat="1" applyFont="1" applyFill="1" applyBorder="1" applyAlignment="1">
      <alignment horizontal="center" vertical="center"/>
    </xf>
  </cellXfs>
  <cellStyles count="17">
    <cellStyle name="Normálna" xfId="0" builtinId="0"/>
    <cellStyle name="Normálna 2" xfId="1"/>
    <cellStyle name="Normálna 3" xfId="2"/>
    <cellStyle name="S0" xfId="3"/>
    <cellStyle name="S1" xfId="4"/>
    <cellStyle name="S10" xfId="5"/>
    <cellStyle name="S11" xfId="6"/>
    <cellStyle name="S12" xfId="7"/>
    <cellStyle name="S13" xfId="8"/>
    <cellStyle name="S2" xfId="9"/>
    <cellStyle name="S3" xfId="10"/>
    <cellStyle name="S4" xfId="11"/>
    <cellStyle name="S5" xfId="12"/>
    <cellStyle name="S6" xfId="13"/>
    <cellStyle name="S7" xfId="14"/>
    <cellStyle name="S8" xfId="15"/>
    <cellStyle name="S9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FFFF"/>
  </sheetPr>
  <dimension ref="A1:L108"/>
  <sheetViews>
    <sheetView showGridLines="0" tabSelected="1" topLeftCell="A67" workbookViewId="0">
      <selection activeCell="I85" sqref="I85"/>
    </sheetView>
  </sheetViews>
  <sheetFormatPr defaultRowHeight="15" x14ac:dyDescent="0.25"/>
  <cols>
    <col min="1" max="1" width="6.28515625" style="1" customWidth="1"/>
    <col min="2" max="2" width="3.7109375" style="1" customWidth="1"/>
    <col min="3" max="3" width="3.5703125" style="1" customWidth="1"/>
    <col min="4" max="4" width="12.7109375" style="1" customWidth="1"/>
    <col min="5" max="5" width="15.140625" style="1" customWidth="1"/>
    <col min="6" max="6" width="12.7109375" style="1" customWidth="1"/>
    <col min="7" max="7" width="3.7109375" style="1" customWidth="1"/>
    <col min="8" max="8" width="3.5703125" style="1" customWidth="1"/>
    <col min="9" max="10" width="12.7109375" style="1" customWidth="1"/>
    <col min="11" max="11" width="15.42578125" style="1" customWidth="1"/>
    <col min="12" max="12" width="9.140625" style="1"/>
  </cols>
  <sheetData>
    <row r="1" spans="1:12" x14ac:dyDescent="0.2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2" spans="1:12" x14ac:dyDescent="0.25">
      <c r="K2" s="3" t="s">
        <v>1</v>
      </c>
    </row>
    <row r="3" spans="1:12" x14ac:dyDescent="0.25">
      <c r="K3" s="3" t="s">
        <v>2</v>
      </c>
    </row>
    <row r="4" spans="1:12" x14ac:dyDescent="0.25">
      <c r="B4" s="4" t="s">
        <v>3</v>
      </c>
      <c r="C4" s="4"/>
      <c r="D4" s="4"/>
      <c r="E4" s="4"/>
      <c r="F4" s="4"/>
      <c r="G4" s="4"/>
      <c r="H4" s="4"/>
      <c r="I4" s="4"/>
      <c r="J4" s="4"/>
      <c r="K4" s="4"/>
    </row>
    <row r="6" spans="1:12" x14ac:dyDescent="0.25">
      <c r="B6" s="4" t="s">
        <v>4</v>
      </c>
      <c r="C6" s="4"/>
      <c r="D6" s="4"/>
      <c r="E6" s="4"/>
      <c r="F6" s="4"/>
      <c r="G6" s="4"/>
      <c r="H6" s="4"/>
      <c r="I6" s="4"/>
      <c r="J6" s="4"/>
      <c r="K6" s="4"/>
    </row>
    <row r="7" spans="1:12" x14ac:dyDescent="0.25">
      <c r="B7" s="5"/>
      <c r="C7" s="5"/>
      <c r="D7" s="5"/>
      <c r="E7" s="5"/>
      <c r="F7" s="5"/>
      <c r="G7" s="5"/>
      <c r="H7" s="5"/>
      <c r="I7" s="5"/>
      <c r="J7" s="5"/>
      <c r="K7" s="5"/>
    </row>
    <row r="8" spans="1:12" ht="15.75" thickBot="1" x14ac:dyDescent="0.3"/>
    <row r="9" spans="1:12" ht="15.75" thickBot="1" x14ac:dyDescent="0.3">
      <c r="A9" s="6"/>
      <c r="B9" s="7" t="s">
        <v>5</v>
      </c>
      <c r="C9" s="7"/>
      <c r="D9" s="7"/>
      <c r="E9" s="7"/>
      <c r="F9" s="8"/>
      <c r="G9" s="9" t="s">
        <v>6</v>
      </c>
      <c r="H9" s="7"/>
      <c r="I9" s="7"/>
      <c r="J9" s="7"/>
      <c r="K9" s="10"/>
      <c r="L9" s="6"/>
    </row>
    <row r="10" spans="1:12" ht="15.75" thickBot="1" x14ac:dyDescent="0.3">
      <c r="B10" s="11" t="s">
        <v>7</v>
      </c>
      <c r="C10" s="11"/>
      <c r="D10" s="12" t="s">
        <v>8</v>
      </c>
      <c r="E10" s="12" t="s">
        <v>9</v>
      </c>
      <c r="F10" s="13" t="s">
        <v>10</v>
      </c>
      <c r="G10" s="11" t="s">
        <v>7</v>
      </c>
      <c r="H10" s="11"/>
      <c r="I10" s="12" t="s">
        <v>8</v>
      </c>
      <c r="J10" s="12" t="s">
        <v>9</v>
      </c>
      <c r="K10" s="14" t="s">
        <v>10</v>
      </c>
      <c r="L10" s="6"/>
    </row>
    <row r="11" spans="1:12" ht="15.75" thickTop="1" x14ac:dyDescent="0.25">
      <c r="B11" s="15"/>
      <c r="C11" s="15"/>
      <c r="D11" s="16"/>
      <c r="E11" s="16"/>
      <c r="F11" s="17"/>
      <c r="G11" s="15"/>
      <c r="H11" s="15"/>
      <c r="I11" s="16"/>
      <c r="J11" s="16"/>
      <c r="K11" s="18"/>
      <c r="L11" s="6"/>
    </row>
    <row r="12" spans="1:12" x14ac:dyDescent="0.25">
      <c r="A12" s="6"/>
      <c r="B12" s="19">
        <v>501</v>
      </c>
      <c r="C12" s="20"/>
      <c r="D12" s="21">
        <v>6259.57</v>
      </c>
      <c r="E12" s="20"/>
      <c r="F12" s="22"/>
      <c r="G12" s="20">
        <v>601</v>
      </c>
      <c r="H12" s="20"/>
      <c r="I12" s="21">
        <v>0</v>
      </c>
      <c r="J12" s="21"/>
      <c r="K12" s="23"/>
    </row>
    <row r="13" spans="1:12" x14ac:dyDescent="0.25">
      <c r="A13" s="6"/>
      <c r="B13" s="24">
        <v>502</v>
      </c>
      <c r="C13" s="25"/>
      <c r="D13" s="26">
        <v>0</v>
      </c>
      <c r="E13" s="26">
        <f>SUM(D12:D13)</f>
        <v>6259.57</v>
      </c>
      <c r="F13" s="27">
        <v>12164</v>
      </c>
      <c r="G13" s="24">
        <v>602</v>
      </c>
      <c r="H13" s="25"/>
      <c r="I13" s="26">
        <v>41892.5</v>
      </c>
      <c r="J13" s="26">
        <f>SUM(I12:I13)</f>
        <v>41892.5</v>
      </c>
      <c r="K13" s="27">
        <v>41893</v>
      </c>
      <c r="L13" s="6"/>
    </row>
    <row r="14" spans="1:12" x14ac:dyDescent="0.25">
      <c r="A14" s="6"/>
      <c r="B14" s="28">
        <v>504</v>
      </c>
      <c r="C14" s="29"/>
      <c r="D14" s="30">
        <v>0</v>
      </c>
      <c r="E14" s="30">
        <f>D14</f>
        <v>0</v>
      </c>
      <c r="F14" s="31"/>
      <c r="G14" s="28">
        <v>604</v>
      </c>
      <c r="H14" s="29"/>
      <c r="I14" s="30">
        <v>0</v>
      </c>
      <c r="J14" s="30">
        <f>I14</f>
        <v>0</v>
      </c>
      <c r="K14" s="31"/>
      <c r="L14" s="6"/>
    </row>
    <row r="15" spans="1:12" x14ac:dyDescent="0.25">
      <c r="A15" s="6"/>
      <c r="B15" s="32">
        <v>511</v>
      </c>
      <c r="C15" s="6"/>
      <c r="D15" s="33">
        <v>0</v>
      </c>
      <c r="E15" s="33"/>
      <c r="F15" s="34"/>
      <c r="G15" s="28">
        <v>621</v>
      </c>
      <c r="H15" s="29"/>
      <c r="I15" s="30">
        <v>0</v>
      </c>
      <c r="J15" s="30">
        <f>I15</f>
        <v>0</v>
      </c>
      <c r="K15" s="31"/>
      <c r="L15" s="6"/>
    </row>
    <row r="16" spans="1:12" x14ac:dyDescent="0.25">
      <c r="A16" s="6"/>
      <c r="B16" s="32">
        <v>512</v>
      </c>
      <c r="C16" s="6"/>
      <c r="D16" s="33">
        <v>0</v>
      </c>
      <c r="E16" s="33"/>
      <c r="F16" s="34"/>
      <c r="G16" s="28">
        <v>648</v>
      </c>
      <c r="H16" s="29"/>
      <c r="I16" s="30">
        <v>0</v>
      </c>
      <c r="J16" s="30">
        <f>I16</f>
        <v>0</v>
      </c>
      <c r="K16" s="31"/>
      <c r="L16" s="6"/>
    </row>
    <row r="17" spans="1:12" x14ac:dyDescent="0.25">
      <c r="A17" s="6"/>
      <c r="B17" s="32">
        <v>513</v>
      </c>
      <c r="C17" s="6"/>
      <c r="D17" s="33">
        <v>0</v>
      </c>
      <c r="E17" s="33"/>
      <c r="F17" s="34"/>
      <c r="G17" s="6"/>
      <c r="H17" s="6"/>
      <c r="I17" s="33"/>
      <c r="J17" s="33"/>
      <c r="K17" s="34"/>
      <c r="L17" s="6"/>
    </row>
    <row r="18" spans="1:12" x14ac:dyDescent="0.25">
      <c r="A18" s="6"/>
      <c r="B18" s="24">
        <v>518</v>
      </c>
      <c r="C18" s="25"/>
      <c r="D18" s="26">
        <v>36310.46</v>
      </c>
      <c r="E18" s="26">
        <f>SUM(D15:D18)</f>
        <v>36310.46</v>
      </c>
      <c r="F18" s="27">
        <v>36310</v>
      </c>
      <c r="G18" s="6"/>
      <c r="H18" s="6"/>
      <c r="I18" s="33"/>
      <c r="J18" s="33"/>
      <c r="K18" s="34"/>
      <c r="L18" s="6"/>
    </row>
    <row r="19" spans="1:12" x14ac:dyDescent="0.25">
      <c r="A19" s="6"/>
      <c r="B19" s="28">
        <v>521</v>
      </c>
      <c r="C19" s="29"/>
      <c r="D19" s="30">
        <v>0</v>
      </c>
      <c r="E19" s="30">
        <f>D19</f>
        <v>0</v>
      </c>
      <c r="F19" s="31"/>
      <c r="G19" s="6"/>
      <c r="H19" s="6"/>
      <c r="I19" s="33"/>
      <c r="J19" s="33"/>
      <c r="K19" s="34"/>
    </row>
    <row r="20" spans="1:12" x14ac:dyDescent="0.25">
      <c r="A20" s="6"/>
      <c r="B20" s="28">
        <v>524</v>
      </c>
      <c r="C20" s="29"/>
      <c r="D20" s="30">
        <v>0</v>
      </c>
      <c r="E20" s="30">
        <f>D20</f>
        <v>0</v>
      </c>
      <c r="F20" s="31"/>
      <c r="G20" s="6"/>
      <c r="H20" s="6"/>
      <c r="I20" s="33"/>
      <c r="J20" s="33"/>
      <c r="K20" s="34"/>
    </row>
    <row r="21" spans="1:12" x14ac:dyDescent="0.25">
      <c r="A21" s="6"/>
      <c r="B21" s="28">
        <v>527</v>
      </c>
      <c r="C21" s="29"/>
      <c r="D21" s="30">
        <v>0</v>
      </c>
      <c r="E21" s="30">
        <f>D21</f>
        <v>0</v>
      </c>
      <c r="F21" s="31"/>
      <c r="G21" s="6"/>
      <c r="H21" s="6"/>
      <c r="I21" s="33"/>
      <c r="J21" s="6"/>
      <c r="K21" s="34"/>
    </row>
    <row r="22" spans="1:12" x14ac:dyDescent="0.25">
      <c r="A22" s="6"/>
      <c r="B22" s="19">
        <v>531</v>
      </c>
      <c r="C22" s="20"/>
      <c r="D22" s="21">
        <v>212</v>
      </c>
      <c r="E22" s="30">
        <f>D22</f>
        <v>212</v>
      </c>
      <c r="F22" s="23">
        <v>212</v>
      </c>
      <c r="G22" s="6"/>
      <c r="H22" s="6"/>
      <c r="I22" s="33"/>
      <c r="J22" s="6"/>
      <c r="K22" s="34"/>
    </row>
    <row r="23" spans="1:12" x14ac:dyDescent="0.25">
      <c r="A23" s="6"/>
      <c r="B23" s="19">
        <v>538</v>
      </c>
      <c r="C23" s="20"/>
      <c r="D23" s="21">
        <v>0</v>
      </c>
      <c r="E23" s="21">
        <f>D23</f>
        <v>0</v>
      </c>
      <c r="F23" s="23"/>
      <c r="G23" s="6"/>
      <c r="H23" s="6"/>
      <c r="I23" s="33"/>
      <c r="J23" s="6"/>
      <c r="K23" s="34"/>
    </row>
    <row r="24" spans="1:12" x14ac:dyDescent="0.25">
      <c r="B24" s="19">
        <v>545</v>
      </c>
      <c r="C24" s="20"/>
      <c r="D24" s="21">
        <v>0</v>
      </c>
      <c r="E24" s="21"/>
      <c r="F24" s="23"/>
      <c r="G24" s="6"/>
      <c r="H24" s="6"/>
      <c r="I24" s="33"/>
      <c r="J24" s="33"/>
      <c r="K24" s="34"/>
    </row>
    <row r="25" spans="1:12" x14ac:dyDescent="0.25">
      <c r="B25" s="24">
        <v>548</v>
      </c>
      <c r="C25" s="25"/>
      <c r="D25" s="26">
        <v>0</v>
      </c>
      <c r="E25" s="26">
        <f>SUM(D24:D25)</f>
        <v>0</v>
      </c>
      <c r="F25" s="27"/>
      <c r="G25" s="6"/>
      <c r="H25" s="6"/>
      <c r="I25" s="33"/>
      <c r="J25" s="33"/>
      <c r="K25" s="34"/>
    </row>
    <row r="26" spans="1:12" x14ac:dyDescent="0.25">
      <c r="B26" s="24">
        <v>551</v>
      </c>
      <c r="C26" s="25"/>
      <c r="D26" s="26">
        <v>0</v>
      </c>
      <c r="E26" s="26">
        <f>D26</f>
        <v>0</v>
      </c>
      <c r="F26" s="27"/>
      <c r="G26" s="6"/>
      <c r="H26" s="6"/>
      <c r="I26" s="33"/>
      <c r="J26" s="33"/>
      <c r="K26" s="34"/>
    </row>
    <row r="27" spans="1:12" x14ac:dyDescent="0.25">
      <c r="B27" s="24"/>
      <c r="C27" s="25"/>
      <c r="D27" s="26"/>
      <c r="E27" s="26"/>
      <c r="F27" s="27"/>
      <c r="G27" s="6"/>
      <c r="H27" s="6"/>
      <c r="I27" s="33"/>
      <c r="J27" s="33"/>
      <c r="K27" s="34"/>
    </row>
    <row r="28" spans="1:12" ht="15.75" thickBot="1" x14ac:dyDescent="0.3">
      <c r="B28" s="35" t="s">
        <v>11</v>
      </c>
      <c r="C28" s="36"/>
      <c r="D28" s="37">
        <f>SUM(D12:D27)</f>
        <v>42782.03</v>
      </c>
      <c r="E28" s="37">
        <f>SUM(E12:E27)</f>
        <v>42782.03</v>
      </c>
      <c r="F28" s="38">
        <f>SUM(F12:F27)</f>
        <v>48686</v>
      </c>
      <c r="G28" s="35" t="s">
        <v>11</v>
      </c>
      <c r="H28" s="36"/>
      <c r="I28" s="37">
        <f>SUM(I12:I27)</f>
        <v>41892.5</v>
      </c>
      <c r="J28" s="37">
        <f>SUM(J12:J27)</f>
        <v>41892.5</v>
      </c>
      <c r="K28" s="38">
        <f>SUM(K12:K27)</f>
        <v>41893</v>
      </c>
    </row>
    <row r="29" spans="1:12" ht="15.75" thickTop="1" x14ac:dyDescent="0.25">
      <c r="B29" s="39" t="s">
        <v>12</v>
      </c>
      <c r="C29" s="40"/>
      <c r="D29" s="40"/>
      <c r="E29" s="40"/>
      <c r="F29" s="40"/>
      <c r="G29" s="40"/>
      <c r="H29" s="40"/>
      <c r="I29" s="40"/>
      <c r="J29" s="40"/>
      <c r="K29" s="41"/>
    </row>
    <row r="30" spans="1:12" x14ac:dyDescent="0.25">
      <c r="B30" s="24"/>
      <c r="C30" s="25"/>
      <c r="D30" s="26"/>
      <c r="E30" s="26"/>
      <c r="F30" s="42" t="s">
        <v>13</v>
      </c>
      <c r="G30" s="43">
        <f>J28-E28</f>
        <v>-889.52999999999884</v>
      </c>
      <c r="H30" s="43"/>
      <c r="I30" s="43"/>
      <c r="J30" s="25"/>
      <c r="K30" s="44"/>
    </row>
    <row r="31" spans="1:12" x14ac:dyDescent="0.25">
      <c r="B31" s="45"/>
      <c r="C31" s="45"/>
      <c r="D31" s="46"/>
      <c r="E31" s="46"/>
      <c r="F31" s="47"/>
      <c r="G31" s="48"/>
      <c r="H31" s="48"/>
      <c r="I31" s="49"/>
      <c r="J31" s="48"/>
      <c r="K31" s="50"/>
    </row>
    <row r="32" spans="1:12" x14ac:dyDescent="0.25">
      <c r="B32" s="28">
        <v>562</v>
      </c>
      <c r="C32" s="29"/>
      <c r="D32" s="30">
        <v>0</v>
      </c>
      <c r="E32" s="30">
        <v>0</v>
      </c>
      <c r="F32" s="51"/>
      <c r="G32" s="28">
        <v>662</v>
      </c>
      <c r="H32" s="29"/>
      <c r="I32" s="30">
        <v>0</v>
      </c>
      <c r="J32" s="30">
        <f>I32</f>
        <v>0</v>
      </c>
      <c r="K32" s="51"/>
    </row>
    <row r="33" spans="2:11" x14ac:dyDescent="0.25">
      <c r="B33" s="28">
        <v>563</v>
      </c>
      <c r="C33" s="29"/>
      <c r="D33" s="30">
        <v>0</v>
      </c>
      <c r="E33" s="26">
        <f>D33</f>
        <v>0</v>
      </c>
      <c r="F33" s="51"/>
      <c r="G33" s="6">
        <v>663</v>
      </c>
      <c r="H33" s="6"/>
      <c r="I33" s="33">
        <v>0</v>
      </c>
      <c r="J33" s="30">
        <f>I33</f>
        <v>0</v>
      </c>
      <c r="K33" s="52"/>
    </row>
    <row r="34" spans="2:11" x14ac:dyDescent="0.25">
      <c r="B34" s="28">
        <v>568</v>
      </c>
      <c r="C34" s="29"/>
      <c r="D34" s="30">
        <v>260.72000000000003</v>
      </c>
      <c r="E34" s="26">
        <f>D34</f>
        <v>260.72000000000003</v>
      </c>
      <c r="F34" s="51">
        <v>261</v>
      </c>
      <c r="G34" s="28">
        <v>668</v>
      </c>
      <c r="H34" s="29"/>
      <c r="I34" s="30">
        <v>0</v>
      </c>
      <c r="J34" s="30">
        <f>I34</f>
        <v>0</v>
      </c>
      <c r="K34" s="51">
        <v>0</v>
      </c>
    </row>
    <row r="35" spans="2:11" ht="15.75" thickBot="1" x14ac:dyDescent="0.3">
      <c r="B35" s="35" t="s">
        <v>11</v>
      </c>
      <c r="C35" s="36"/>
      <c r="D35" s="37">
        <f>SUM(D32:D34)</f>
        <v>260.72000000000003</v>
      </c>
      <c r="E35" s="37">
        <f>SUM(E32:E34)</f>
        <v>260.72000000000003</v>
      </c>
      <c r="F35" s="53">
        <f>SUM(F34)</f>
        <v>261</v>
      </c>
      <c r="G35" s="35" t="s">
        <v>11</v>
      </c>
      <c r="H35" s="36"/>
      <c r="I35" s="37">
        <f>SUM(I32:I34)</f>
        <v>0</v>
      </c>
      <c r="J35" s="37">
        <f>SUM(J32:J34)</f>
        <v>0</v>
      </c>
      <c r="K35" s="53">
        <f>SUM(K32:K34)</f>
        <v>0</v>
      </c>
    </row>
    <row r="36" spans="2:11" ht="15.75" thickTop="1" x14ac:dyDescent="0.25">
      <c r="B36" s="39" t="s">
        <v>14</v>
      </c>
      <c r="C36" s="40"/>
      <c r="D36" s="40"/>
      <c r="E36" s="40"/>
      <c r="F36" s="40"/>
      <c r="G36" s="40"/>
      <c r="H36" s="40"/>
      <c r="I36" s="40"/>
      <c r="J36" s="40"/>
      <c r="K36" s="41"/>
    </row>
    <row r="37" spans="2:11" x14ac:dyDescent="0.25">
      <c r="B37" s="24"/>
      <c r="C37" s="25"/>
      <c r="D37" s="26"/>
      <c r="E37" s="26"/>
      <c r="F37" s="42" t="s">
        <v>13</v>
      </c>
      <c r="G37" s="43">
        <f>J35-E35</f>
        <v>-260.72000000000003</v>
      </c>
      <c r="H37" s="43"/>
      <c r="I37" s="43"/>
      <c r="J37" s="25"/>
      <c r="K37" s="44"/>
    </row>
    <row r="38" spans="2:11" x14ac:dyDescent="0.25">
      <c r="B38" s="48"/>
      <c r="C38" s="48"/>
      <c r="D38" s="49"/>
      <c r="E38" s="48"/>
      <c r="F38" s="50"/>
      <c r="G38" s="48"/>
      <c r="H38" s="48"/>
      <c r="I38" s="49"/>
      <c r="J38" s="48"/>
      <c r="K38" s="50"/>
    </row>
    <row r="39" spans="2:11" x14ac:dyDescent="0.25">
      <c r="B39" s="54" t="s">
        <v>15</v>
      </c>
      <c r="C39" s="55"/>
      <c r="D39" s="30"/>
      <c r="E39" s="56">
        <f>E28+E35</f>
        <v>43042.75</v>
      </c>
      <c r="F39" s="57"/>
      <c r="G39" s="55" t="s">
        <v>15</v>
      </c>
      <c r="H39" s="55"/>
      <c r="I39" s="30"/>
      <c r="J39" s="56">
        <f>I28+I35</f>
        <v>41892.5</v>
      </c>
      <c r="K39" s="57"/>
    </row>
    <row r="40" spans="2:11" x14ac:dyDescent="0.25">
      <c r="B40" s="58" t="s">
        <v>16</v>
      </c>
      <c r="C40" s="59"/>
      <c r="D40" s="59"/>
      <c r="E40" s="59"/>
      <c r="F40" s="59"/>
      <c r="G40" s="59"/>
      <c r="H40" s="59"/>
      <c r="I40" s="59"/>
      <c r="J40" s="59"/>
      <c r="K40" s="60"/>
    </row>
    <row r="41" spans="2:11" x14ac:dyDescent="0.25">
      <c r="B41" s="24"/>
      <c r="C41" s="25"/>
      <c r="D41" s="25"/>
      <c r="E41" s="25"/>
      <c r="F41" s="42" t="s">
        <v>13</v>
      </c>
      <c r="G41" s="61">
        <f>J39-E39</f>
        <v>-1150.25</v>
      </c>
      <c r="H41" s="61"/>
      <c r="I41" s="61"/>
      <c r="J41" s="25"/>
      <c r="K41" s="62"/>
    </row>
    <row r="42" spans="2:11" x14ac:dyDescent="0.25">
      <c r="I42" s="63"/>
    </row>
    <row r="43" spans="2:11" x14ac:dyDescent="0.25">
      <c r="F43" s="64"/>
      <c r="I43" s="63"/>
    </row>
    <row r="44" spans="2:11" x14ac:dyDescent="0.25">
      <c r="I44" s="63"/>
    </row>
    <row r="45" spans="2:11" x14ac:dyDescent="0.25">
      <c r="I45" s="63"/>
    </row>
    <row r="46" spans="2:11" x14ac:dyDescent="0.25">
      <c r="I46" s="63"/>
    </row>
    <row r="47" spans="2:11" x14ac:dyDescent="0.25">
      <c r="I47" s="63"/>
    </row>
    <row r="48" spans="2:11" x14ac:dyDescent="0.25">
      <c r="I48" s="63"/>
    </row>
    <row r="49" spans="2:11" x14ac:dyDescent="0.25">
      <c r="I49" s="63"/>
    </row>
    <row r="50" spans="2:11" x14ac:dyDescent="0.25">
      <c r="I50" s="63"/>
    </row>
    <row r="51" spans="2:11" x14ac:dyDescent="0.25">
      <c r="I51" s="63"/>
    </row>
    <row r="52" spans="2:11" x14ac:dyDescent="0.25">
      <c r="I52" s="63"/>
    </row>
    <row r="53" spans="2:11" x14ac:dyDescent="0.25">
      <c r="I53" s="63"/>
    </row>
    <row r="54" spans="2:11" x14ac:dyDescent="0.25">
      <c r="I54" s="63"/>
    </row>
    <row r="55" spans="2:11" x14ac:dyDescent="0.25">
      <c r="I55" s="63"/>
    </row>
    <row r="56" spans="2:11" x14ac:dyDescent="0.25">
      <c r="I56" s="63"/>
    </row>
    <row r="57" spans="2:11" x14ac:dyDescent="0.25">
      <c r="I57" s="63"/>
    </row>
    <row r="58" spans="2:11" x14ac:dyDescent="0.25">
      <c r="I58" s="63"/>
    </row>
    <row r="59" spans="2:11" x14ac:dyDescent="0.25">
      <c r="I59" s="63"/>
      <c r="K59" s="3" t="s">
        <v>1</v>
      </c>
    </row>
    <row r="60" spans="2:11" x14ac:dyDescent="0.25">
      <c r="I60" s="63"/>
      <c r="K60" s="3" t="s">
        <v>17</v>
      </c>
    </row>
    <row r="61" spans="2:11" x14ac:dyDescent="0.25">
      <c r="I61" s="63"/>
    </row>
    <row r="62" spans="2:11" x14ac:dyDescent="0.25">
      <c r="B62" s="65" t="s">
        <v>18</v>
      </c>
      <c r="C62" s="65" t="s">
        <v>19</v>
      </c>
      <c r="D62" s="65"/>
      <c r="E62" s="65"/>
      <c r="F62" s="65" t="s">
        <v>20</v>
      </c>
      <c r="G62" s="65"/>
      <c r="H62" s="65"/>
      <c r="I62" s="66" t="s">
        <v>21</v>
      </c>
      <c r="J62" s="65" t="s">
        <v>22</v>
      </c>
      <c r="K62" s="65"/>
    </row>
    <row r="63" spans="2:11" x14ac:dyDescent="0.25">
      <c r="B63" s="65"/>
      <c r="C63" s="65"/>
      <c r="D63" s="65"/>
      <c r="E63" s="65"/>
      <c r="F63" s="67" t="s">
        <v>23</v>
      </c>
      <c r="G63" s="65" t="s">
        <v>24</v>
      </c>
      <c r="H63" s="65"/>
      <c r="I63" s="68"/>
      <c r="J63" s="69" t="s">
        <v>25</v>
      </c>
      <c r="K63" s="70"/>
    </row>
    <row r="64" spans="2:11" x14ac:dyDescent="0.25">
      <c r="B64" s="71" t="s">
        <v>26</v>
      </c>
      <c r="C64" s="72" t="s">
        <v>27</v>
      </c>
      <c r="D64" s="72"/>
      <c r="E64" s="72"/>
      <c r="F64" s="71">
        <v>710</v>
      </c>
      <c r="G64" s="73">
        <v>100</v>
      </c>
      <c r="H64" s="73"/>
      <c r="I64" s="74">
        <f>G41</f>
        <v>-1150.25</v>
      </c>
      <c r="J64" s="75">
        <f>G30+G37</f>
        <v>-1150.2499999999989</v>
      </c>
      <c r="K64" s="76"/>
    </row>
    <row r="65" spans="1:12" x14ac:dyDescent="0.25">
      <c r="B65" s="71" t="s">
        <v>28</v>
      </c>
      <c r="C65" s="77" t="s">
        <v>29</v>
      </c>
      <c r="D65" s="78"/>
      <c r="E65" s="79"/>
      <c r="F65" s="71" t="s">
        <v>30</v>
      </c>
      <c r="G65" s="73">
        <v>200</v>
      </c>
      <c r="H65" s="73"/>
      <c r="I65" s="80">
        <f>SUM(I66:I73)</f>
        <v>659.77</v>
      </c>
      <c r="J65" s="75">
        <f>SUM(J66:K73)</f>
        <v>659.77</v>
      </c>
      <c r="K65" s="76"/>
    </row>
    <row r="66" spans="1:12" x14ac:dyDescent="0.25">
      <c r="B66" s="81"/>
      <c r="C66" s="82" t="s">
        <v>31</v>
      </c>
      <c r="D66" s="83"/>
      <c r="E66" s="84"/>
      <c r="F66" s="67">
        <v>513</v>
      </c>
      <c r="G66" s="54" t="s">
        <v>32</v>
      </c>
      <c r="H66" s="85"/>
      <c r="I66" s="86">
        <f>SUM(J66:K66)</f>
        <v>0</v>
      </c>
      <c r="J66" s="87"/>
      <c r="K66" s="88"/>
    </row>
    <row r="67" spans="1:12" x14ac:dyDescent="0.25">
      <c r="B67" s="81"/>
      <c r="C67" s="82" t="s">
        <v>33</v>
      </c>
      <c r="D67" s="83"/>
      <c r="E67" s="84"/>
      <c r="F67" s="67">
        <v>549</v>
      </c>
      <c r="G67" s="54" t="s">
        <v>34</v>
      </c>
      <c r="H67" s="85"/>
      <c r="I67" s="86">
        <f>SUM(J67:K67)</f>
        <v>0</v>
      </c>
      <c r="J67" s="87"/>
      <c r="K67" s="88"/>
    </row>
    <row r="68" spans="1:12" x14ac:dyDescent="0.25">
      <c r="B68" s="81"/>
      <c r="C68" s="82" t="s">
        <v>35</v>
      </c>
      <c r="D68" s="83"/>
      <c r="E68" s="84"/>
      <c r="F68" s="67">
        <v>543</v>
      </c>
      <c r="G68" s="54" t="s">
        <v>36</v>
      </c>
      <c r="H68" s="85"/>
      <c r="I68" s="86">
        <f>SUM(J68:K68)</f>
        <v>0</v>
      </c>
      <c r="J68" s="87"/>
      <c r="K68" s="88"/>
    </row>
    <row r="69" spans="1:12" x14ac:dyDescent="0.25">
      <c r="B69" s="81"/>
      <c r="C69" s="82" t="s">
        <v>37</v>
      </c>
      <c r="D69" s="83"/>
      <c r="E69" s="84"/>
      <c r="F69" s="67">
        <v>554</v>
      </c>
      <c r="G69" s="54" t="s">
        <v>38</v>
      </c>
      <c r="H69" s="85"/>
      <c r="I69" s="86">
        <f>SUM(J69:K69)</f>
        <v>0</v>
      </c>
      <c r="J69" s="87"/>
      <c r="K69" s="88"/>
    </row>
    <row r="70" spans="1:12" x14ac:dyDescent="0.25">
      <c r="B70" s="81"/>
      <c r="C70" s="82" t="s">
        <v>39</v>
      </c>
      <c r="D70" s="83"/>
      <c r="E70" s="84"/>
      <c r="F70" s="71">
        <v>545</v>
      </c>
      <c r="G70" s="54" t="s">
        <v>40</v>
      </c>
      <c r="H70" s="85"/>
      <c r="I70" s="86">
        <v>0</v>
      </c>
      <c r="J70" s="87"/>
      <c r="K70" s="88"/>
    </row>
    <row r="71" spans="1:12" x14ac:dyDescent="0.25">
      <c r="B71" s="81"/>
      <c r="C71" s="82" t="s">
        <v>41</v>
      </c>
      <c r="D71" s="83"/>
      <c r="E71" s="84"/>
      <c r="F71" s="67">
        <v>588</v>
      </c>
      <c r="G71" s="54" t="s">
        <v>40</v>
      </c>
      <c r="H71" s="85"/>
      <c r="I71" s="86">
        <f>SUM(J71:K71)</f>
        <v>0</v>
      </c>
      <c r="J71" s="87"/>
      <c r="K71" s="88"/>
    </row>
    <row r="72" spans="1:12" x14ac:dyDescent="0.25">
      <c r="B72" s="81"/>
      <c r="C72" s="89" t="s">
        <v>42</v>
      </c>
      <c r="D72" s="90"/>
      <c r="E72" s="91"/>
      <c r="F72" s="67" t="s">
        <v>43</v>
      </c>
      <c r="G72" s="54" t="s">
        <v>40</v>
      </c>
      <c r="H72" s="85"/>
      <c r="I72" s="86">
        <v>659.77</v>
      </c>
      <c r="J72" s="87">
        <f>I72</f>
        <v>659.77</v>
      </c>
      <c r="K72" s="88"/>
    </row>
    <row r="73" spans="1:12" x14ac:dyDescent="0.25">
      <c r="B73" s="92"/>
      <c r="C73" s="82" t="s">
        <v>44</v>
      </c>
      <c r="D73" s="83"/>
      <c r="E73" s="84"/>
      <c r="F73" s="67">
        <v>563</v>
      </c>
      <c r="G73" s="54">
        <v>160</v>
      </c>
      <c r="H73" s="85"/>
      <c r="I73" s="86">
        <f t="shared" ref="I73:I79" si="0">SUM(J73:K73)</f>
        <v>0</v>
      </c>
      <c r="J73" s="87"/>
      <c r="K73" s="88"/>
    </row>
    <row r="74" spans="1:12" x14ac:dyDescent="0.25">
      <c r="B74" s="71" t="s">
        <v>45</v>
      </c>
      <c r="C74" s="77" t="s">
        <v>46</v>
      </c>
      <c r="D74" s="79"/>
      <c r="E74" s="79"/>
      <c r="F74" s="71" t="s">
        <v>30</v>
      </c>
      <c r="G74" s="93">
        <v>300</v>
      </c>
      <c r="H74" s="94"/>
      <c r="I74" s="80">
        <f t="shared" si="0"/>
        <v>0</v>
      </c>
      <c r="J74" s="75">
        <f>SUM(J75:J79)</f>
        <v>0</v>
      </c>
      <c r="K74" s="76"/>
      <c r="L74" s="95"/>
    </row>
    <row r="75" spans="1:12" x14ac:dyDescent="0.25">
      <c r="B75" s="65"/>
      <c r="C75" s="96" t="s">
        <v>47</v>
      </c>
      <c r="D75" s="96"/>
      <c r="E75" s="96"/>
      <c r="F75" s="67">
        <v>663</v>
      </c>
      <c r="G75" s="54">
        <v>240</v>
      </c>
      <c r="H75" s="85"/>
      <c r="I75" s="86">
        <f t="shared" si="0"/>
        <v>0</v>
      </c>
      <c r="J75" s="87"/>
      <c r="K75" s="88"/>
    </row>
    <row r="76" spans="1:12" x14ac:dyDescent="0.25">
      <c r="B76" s="65"/>
      <c r="C76" s="96" t="s">
        <v>48</v>
      </c>
      <c r="D76" s="96"/>
      <c r="E76" s="96"/>
      <c r="F76" s="67" t="s">
        <v>49</v>
      </c>
      <c r="G76" s="54">
        <v>250</v>
      </c>
      <c r="H76" s="85"/>
      <c r="I76" s="86">
        <f t="shared" si="0"/>
        <v>0</v>
      </c>
      <c r="J76" s="87"/>
      <c r="K76" s="88"/>
    </row>
    <row r="77" spans="1:12" x14ac:dyDescent="0.25">
      <c r="B77" s="65"/>
      <c r="C77" s="96" t="s">
        <v>50</v>
      </c>
      <c r="D77" s="96"/>
      <c r="E77" s="96"/>
      <c r="F77" s="67">
        <v>654</v>
      </c>
      <c r="G77" s="54">
        <v>290</v>
      </c>
      <c r="H77" s="85"/>
      <c r="I77" s="86">
        <f t="shared" si="0"/>
        <v>0</v>
      </c>
      <c r="J77" s="87"/>
      <c r="K77" s="88"/>
    </row>
    <row r="78" spans="1:12" x14ac:dyDescent="0.25">
      <c r="B78" s="65"/>
      <c r="C78" s="96" t="s">
        <v>51</v>
      </c>
      <c r="D78" s="96"/>
      <c r="E78" s="96"/>
      <c r="F78" s="67">
        <v>674</v>
      </c>
      <c r="G78" s="54">
        <v>290</v>
      </c>
      <c r="H78" s="85"/>
      <c r="I78" s="86">
        <f t="shared" si="0"/>
        <v>0</v>
      </c>
      <c r="J78" s="87"/>
      <c r="K78" s="88"/>
    </row>
    <row r="79" spans="1:12" x14ac:dyDescent="0.25">
      <c r="B79" s="65"/>
      <c r="C79" s="96" t="s">
        <v>52</v>
      </c>
      <c r="D79" s="96"/>
      <c r="E79" s="96"/>
      <c r="F79" s="67">
        <v>659</v>
      </c>
      <c r="G79" s="54">
        <v>290</v>
      </c>
      <c r="H79" s="85"/>
      <c r="I79" s="86">
        <f t="shared" si="0"/>
        <v>0</v>
      </c>
      <c r="J79" s="87"/>
      <c r="K79" s="88"/>
    </row>
    <row r="80" spans="1:12" x14ac:dyDescent="0.25">
      <c r="A80" s="95"/>
      <c r="B80" s="71" t="s">
        <v>53</v>
      </c>
      <c r="C80" s="97" t="s">
        <v>54</v>
      </c>
      <c r="D80" s="98"/>
      <c r="E80" s="99"/>
      <c r="F80" s="71" t="s">
        <v>30</v>
      </c>
      <c r="G80" s="93">
        <v>310</v>
      </c>
      <c r="H80" s="94"/>
      <c r="I80" s="74">
        <f>I64+I65-I74</f>
        <v>-490.48</v>
      </c>
      <c r="J80" s="75">
        <f>J64+J65-J74</f>
        <v>-490.47999999999888</v>
      </c>
      <c r="K80" s="76"/>
      <c r="L80" s="95"/>
    </row>
    <row r="81" spans="2:12" x14ac:dyDescent="0.25">
      <c r="B81" s="67" t="s">
        <v>55</v>
      </c>
      <c r="C81" s="82" t="s">
        <v>56</v>
      </c>
      <c r="D81" s="83"/>
      <c r="E81" s="84"/>
      <c r="F81" s="67" t="s">
        <v>30</v>
      </c>
      <c r="G81" s="54">
        <v>510</v>
      </c>
      <c r="H81" s="85"/>
      <c r="I81" s="100">
        <v>0.15</v>
      </c>
      <c r="J81" s="101">
        <v>0.15</v>
      </c>
      <c r="K81" s="102"/>
    </row>
    <row r="82" spans="2:12" x14ac:dyDescent="0.25">
      <c r="B82" s="67" t="s">
        <v>57</v>
      </c>
      <c r="C82" s="82" t="s">
        <v>58</v>
      </c>
      <c r="D82" s="83"/>
      <c r="E82" s="84"/>
      <c r="F82" s="67" t="s">
        <v>30</v>
      </c>
      <c r="G82" s="54">
        <v>600</v>
      </c>
      <c r="H82" s="85"/>
      <c r="I82" s="103">
        <v>0</v>
      </c>
      <c r="J82" s="87">
        <v>0</v>
      </c>
      <c r="K82" s="88"/>
    </row>
    <row r="83" spans="2:12" x14ac:dyDescent="0.25">
      <c r="B83" s="67" t="s">
        <v>59</v>
      </c>
      <c r="C83" s="82" t="s">
        <v>60</v>
      </c>
      <c r="D83" s="83"/>
      <c r="E83" s="84"/>
      <c r="F83" s="67" t="s">
        <v>30</v>
      </c>
      <c r="G83" s="104" t="s">
        <v>61</v>
      </c>
      <c r="H83" s="105"/>
      <c r="I83" s="86"/>
      <c r="J83" s="87"/>
      <c r="K83" s="88"/>
    </row>
    <row r="84" spans="2:12" ht="22.5" customHeight="1" x14ac:dyDescent="0.25">
      <c r="B84" s="71" t="s">
        <v>62</v>
      </c>
      <c r="C84" s="106" t="s">
        <v>63</v>
      </c>
      <c r="D84" s="107"/>
      <c r="E84" s="108"/>
      <c r="F84" s="71">
        <v>591.59299999999996</v>
      </c>
      <c r="G84" s="109" t="s">
        <v>64</v>
      </c>
      <c r="H84" s="110"/>
      <c r="I84" s="111">
        <v>0</v>
      </c>
      <c r="J84" s="75">
        <f>J82</f>
        <v>0</v>
      </c>
      <c r="K84" s="76"/>
      <c r="L84" s="95"/>
    </row>
    <row r="85" spans="2:12" x14ac:dyDescent="0.25">
      <c r="B85" s="67" t="s">
        <v>65</v>
      </c>
      <c r="C85" s="82" t="s">
        <v>66</v>
      </c>
      <c r="D85" s="83"/>
      <c r="E85" s="84"/>
      <c r="F85" s="67" t="s">
        <v>30</v>
      </c>
      <c r="G85" s="54" t="s">
        <v>30</v>
      </c>
      <c r="H85" s="85"/>
      <c r="I85" s="112"/>
      <c r="J85" s="113" t="s">
        <v>67</v>
      </c>
      <c r="K85" s="114"/>
    </row>
    <row r="86" spans="2:12" x14ac:dyDescent="0.25">
      <c r="B86" s="67" t="s">
        <v>68</v>
      </c>
      <c r="C86" s="82" t="s">
        <v>69</v>
      </c>
      <c r="D86" s="83"/>
      <c r="E86" s="84"/>
      <c r="F86" s="67" t="s">
        <v>70</v>
      </c>
      <c r="G86" s="54">
        <v>840</v>
      </c>
      <c r="H86" s="85"/>
      <c r="I86" s="112">
        <v>0</v>
      </c>
      <c r="J86" s="115"/>
      <c r="K86" s="116"/>
    </row>
    <row r="87" spans="2:12" x14ac:dyDescent="0.25">
      <c r="B87" s="67" t="s">
        <v>71</v>
      </c>
      <c r="C87" s="82" t="s">
        <v>72</v>
      </c>
      <c r="D87" s="83"/>
      <c r="E87" s="84"/>
      <c r="F87" s="67" t="s">
        <v>73</v>
      </c>
      <c r="G87" s="54">
        <v>901</v>
      </c>
      <c r="H87" s="85"/>
      <c r="I87" s="112">
        <v>0</v>
      </c>
      <c r="J87" s="115"/>
      <c r="K87" s="116"/>
    </row>
    <row r="88" spans="2:12" x14ac:dyDescent="0.25">
      <c r="B88" s="117"/>
      <c r="F88" s="117"/>
      <c r="G88" s="118"/>
      <c r="H88" s="118"/>
      <c r="I88" s="119"/>
      <c r="J88" s="120"/>
      <c r="K88" s="120"/>
    </row>
    <row r="89" spans="2:12" x14ac:dyDescent="0.25">
      <c r="B89" s="121" t="s">
        <v>74</v>
      </c>
      <c r="C89" s="121"/>
      <c r="F89" s="117"/>
      <c r="G89" s="117"/>
      <c r="H89" s="117"/>
      <c r="I89" s="122"/>
      <c r="J89" s="120"/>
      <c r="K89" s="120"/>
    </row>
    <row r="90" spans="2:12" x14ac:dyDescent="0.25">
      <c r="B90" s="121" t="s">
        <v>75</v>
      </c>
      <c r="C90" s="121"/>
      <c r="F90" s="123">
        <f>J82</f>
        <v>0</v>
      </c>
      <c r="G90" s="124" t="s">
        <v>76</v>
      </c>
      <c r="H90" s="125"/>
      <c r="I90" s="126"/>
      <c r="J90" s="126"/>
      <c r="K90" s="126"/>
    </row>
    <row r="91" spans="2:12" x14ac:dyDescent="0.25">
      <c r="B91" s="121" t="s">
        <v>77</v>
      </c>
      <c r="C91" s="121"/>
      <c r="F91" s="127">
        <f>K84</f>
        <v>0</v>
      </c>
      <c r="G91" s="121" t="s">
        <v>78</v>
      </c>
      <c r="H91" s="117"/>
      <c r="I91" s="120"/>
      <c r="J91" s="120"/>
      <c r="K91" s="120"/>
    </row>
    <row r="92" spans="2:12" x14ac:dyDescent="0.25">
      <c r="B92" s="121" t="s">
        <v>79</v>
      </c>
      <c r="C92" s="121"/>
      <c r="F92" s="128">
        <v>340</v>
      </c>
      <c r="G92" s="124" t="s">
        <v>80</v>
      </c>
      <c r="H92" s="125"/>
      <c r="I92" s="126"/>
      <c r="J92" s="126"/>
      <c r="K92" s="126"/>
    </row>
    <row r="93" spans="2:12" x14ac:dyDescent="0.25">
      <c r="B93" s="121"/>
      <c r="C93" s="121"/>
      <c r="F93" s="129">
        <v>340</v>
      </c>
      <c r="G93" s="130" t="s">
        <v>81</v>
      </c>
      <c r="H93" s="117"/>
      <c r="I93" s="120"/>
      <c r="J93" s="120"/>
      <c r="K93" s="120"/>
    </row>
    <row r="94" spans="2:12" x14ac:dyDescent="0.25">
      <c r="B94" s="121"/>
      <c r="C94" s="121"/>
      <c r="F94" s="117"/>
      <c r="G94" s="117"/>
      <c r="H94" s="117"/>
    </row>
    <row r="95" spans="2:12" x14ac:dyDescent="0.25">
      <c r="B95" s="121" t="s">
        <v>82</v>
      </c>
      <c r="C95" s="121"/>
      <c r="F95" s="117"/>
      <c r="G95" s="117"/>
      <c r="H95" s="117"/>
    </row>
    <row r="96" spans="2:12" x14ac:dyDescent="0.25">
      <c r="B96" s="121" t="s">
        <v>83</v>
      </c>
      <c r="C96" s="121"/>
      <c r="F96" s="117"/>
      <c r="G96" s="117"/>
      <c r="H96" s="117"/>
    </row>
    <row r="97" spans="2:12" x14ac:dyDescent="0.25">
      <c r="B97" s="121" t="s">
        <v>84</v>
      </c>
      <c r="C97" s="121"/>
      <c r="F97" s="117"/>
      <c r="G97" s="117"/>
      <c r="H97" s="117"/>
    </row>
    <row r="98" spans="2:12" x14ac:dyDescent="0.25">
      <c r="B98" s="121" t="s">
        <v>85</v>
      </c>
      <c r="C98" s="121"/>
    </row>
    <row r="99" spans="2:12" x14ac:dyDescent="0.25">
      <c r="B99" s="121" t="s">
        <v>86</v>
      </c>
      <c r="C99" s="121"/>
    </row>
    <row r="100" spans="2:12" x14ac:dyDescent="0.25">
      <c r="B100" s="121" t="s">
        <v>87</v>
      </c>
      <c r="C100" s="121"/>
    </row>
    <row r="101" spans="2:12" x14ac:dyDescent="0.25">
      <c r="B101" s="121"/>
      <c r="C101" s="121"/>
    </row>
    <row r="102" spans="2:12" ht="21.75" customHeight="1" x14ac:dyDescent="0.25">
      <c r="B102" s="131" t="s">
        <v>88</v>
      </c>
      <c r="C102" s="131"/>
      <c r="D102" s="131"/>
      <c r="E102" s="131"/>
      <c r="F102" s="131"/>
      <c r="G102" s="131"/>
      <c r="H102" s="131"/>
      <c r="I102" s="131"/>
      <c r="J102" s="131"/>
      <c r="K102" s="131"/>
    </row>
    <row r="103" spans="2:12" x14ac:dyDescent="0.25">
      <c r="B103" s="132" t="s">
        <v>89</v>
      </c>
      <c r="C103" s="132"/>
      <c r="D103" s="132"/>
      <c r="E103" s="132"/>
      <c r="F103" s="132"/>
      <c r="G103" s="132"/>
      <c r="H103" s="132"/>
      <c r="I103" s="132"/>
      <c r="J103" s="132"/>
      <c r="K103" s="132"/>
    </row>
    <row r="104" spans="2:12" ht="57.75" customHeight="1" x14ac:dyDescent="0.25">
      <c r="B104" s="132" t="s">
        <v>90</v>
      </c>
      <c r="C104" s="132"/>
      <c r="D104" s="132"/>
      <c r="E104" s="132"/>
      <c r="F104" s="132"/>
      <c r="G104" s="132"/>
      <c r="H104" s="132"/>
      <c r="I104" s="132"/>
      <c r="J104" s="132"/>
      <c r="K104" s="132"/>
    </row>
    <row r="105" spans="2:12" x14ac:dyDescent="0.25">
      <c r="B105" s="121"/>
      <c r="C105" s="121"/>
    </row>
    <row r="106" spans="2:12" ht="22.5" x14ac:dyDescent="0.25">
      <c r="B106" s="65" t="s">
        <v>91</v>
      </c>
      <c r="C106" s="65"/>
      <c r="D106" s="67" t="s">
        <v>92</v>
      </c>
      <c r="E106" s="67" t="s">
        <v>93</v>
      </c>
      <c r="F106" s="67" t="s">
        <v>94</v>
      </c>
      <c r="G106" s="65" t="s">
        <v>95</v>
      </c>
      <c r="H106" s="65"/>
      <c r="I106" s="65"/>
      <c r="J106" s="67" t="s">
        <v>96</v>
      </c>
      <c r="K106" s="133" t="s">
        <v>97</v>
      </c>
    </row>
    <row r="107" spans="2:12" x14ac:dyDescent="0.25">
      <c r="B107" s="65" t="s">
        <v>98</v>
      </c>
      <c r="C107" s="65"/>
      <c r="D107" s="134">
        <v>1</v>
      </c>
      <c r="E107" s="134">
        <v>2</v>
      </c>
      <c r="F107" s="134">
        <v>3</v>
      </c>
      <c r="G107" s="135">
        <v>4</v>
      </c>
      <c r="H107" s="135"/>
      <c r="I107" s="135"/>
      <c r="J107" s="134">
        <v>5</v>
      </c>
      <c r="K107" s="134">
        <v>6</v>
      </c>
      <c r="L107" s="136"/>
    </row>
    <row r="108" spans="2:12" x14ac:dyDescent="0.25">
      <c r="B108" s="137">
        <v>2024</v>
      </c>
      <c r="C108" s="137"/>
      <c r="D108" s="138">
        <v>0</v>
      </c>
      <c r="E108" s="139">
        <v>340</v>
      </c>
      <c r="F108" s="138">
        <v>340</v>
      </c>
      <c r="G108" s="140">
        <v>0</v>
      </c>
      <c r="H108" s="140"/>
      <c r="I108" s="140"/>
      <c r="J108" s="138">
        <v>340</v>
      </c>
      <c r="K108" s="139"/>
    </row>
  </sheetData>
  <mergeCells count="100">
    <mergeCell ref="B108:C108"/>
    <mergeCell ref="G108:I108"/>
    <mergeCell ref="B102:K102"/>
    <mergeCell ref="B103:K103"/>
    <mergeCell ref="B104:K104"/>
    <mergeCell ref="B106:C106"/>
    <mergeCell ref="G106:I106"/>
    <mergeCell ref="B107:C107"/>
    <mergeCell ref="G107:I107"/>
    <mergeCell ref="C86:E86"/>
    <mergeCell ref="G86:H86"/>
    <mergeCell ref="J86:K86"/>
    <mergeCell ref="C87:E87"/>
    <mergeCell ref="G87:H87"/>
    <mergeCell ref="J87:K87"/>
    <mergeCell ref="C84:E84"/>
    <mergeCell ref="G84:H84"/>
    <mergeCell ref="J84:K84"/>
    <mergeCell ref="C85:E85"/>
    <mergeCell ref="G85:H85"/>
    <mergeCell ref="J85:K85"/>
    <mergeCell ref="C82:E82"/>
    <mergeCell ref="G82:H82"/>
    <mergeCell ref="J82:K82"/>
    <mergeCell ref="C83:E83"/>
    <mergeCell ref="G83:H83"/>
    <mergeCell ref="J83:K83"/>
    <mergeCell ref="J79:K79"/>
    <mergeCell ref="C80:E80"/>
    <mergeCell ref="G80:H80"/>
    <mergeCell ref="J80:K80"/>
    <mergeCell ref="C81:E81"/>
    <mergeCell ref="G81:H81"/>
    <mergeCell ref="J81:K81"/>
    <mergeCell ref="B75:B79"/>
    <mergeCell ref="G75:H75"/>
    <mergeCell ref="J75:K75"/>
    <mergeCell ref="G76:H76"/>
    <mergeCell ref="J76:K76"/>
    <mergeCell ref="G77:H77"/>
    <mergeCell ref="J77:K77"/>
    <mergeCell ref="G78:H78"/>
    <mergeCell ref="J78:K78"/>
    <mergeCell ref="G79:H79"/>
    <mergeCell ref="G72:H72"/>
    <mergeCell ref="J72:K72"/>
    <mergeCell ref="C73:E73"/>
    <mergeCell ref="G73:H73"/>
    <mergeCell ref="J73:K73"/>
    <mergeCell ref="G74:H74"/>
    <mergeCell ref="J74:K74"/>
    <mergeCell ref="C70:E70"/>
    <mergeCell ref="G70:H70"/>
    <mergeCell ref="J70:K70"/>
    <mergeCell ref="C71:E71"/>
    <mergeCell ref="G71:H71"/>
    <mergeCell ref="J71:K71"/>
    <mergeCell ref="J67:K67"/>
    <mergeCell ref="C68:E68"/>
    <mergeCell ref="G68:H68"/>
    <mergeCell ref="J68:K68"/>
    <mergeCell ref="C69:E69"/>
    <mergeCell ref="G69:H69"/>
    <mergeCell ref="J69:K69"/>
    <mergeCell ref="G64:H64"/>
    <mergeCell ref="J64:K64"/>
    <mergeCell ref="G65:H65"/>
    <mergeCell ref="J65:K65"/>
    <mergeCell ref="B66:B73"/>
    <mergeCell ref="C66:E66"/>
    <mergeCell ref="G66:H66"/>
    <mergeCell ref="J66:K66"/>
    <mergeCell ref="C67:E67"/>
    <mergeCell ref="G67:H67"/>
    <mergeCell ref="B62:B63"/>
    <mergeCell ref="C62:E63"/>
    <mergeCell ref="F62:H62"/>
    <mergeCell ref="I62:I63"/>
    <mergeCell ref="J62:K62"/>
    <mergeCell ref="G63:H63"/>
    <mergeCell ref="J63:K63"/>
    <mergeCell ref="B36:K36"/>
    <mergeCell ref="G37:I37"/>
    <mergeCell ref="B39:C39"/>
    <mergeCell ref="G39:H39"/>
    <mergeCell ref="B40:K40"/>
    <mergeCell ref="G41:I41"/>
    <mergeCell ref="B28:C28"/>
    <mergeCell ref="G28:H28"/>
    <mergeCell ref="B29:K29"/>
    <mergeCell ref="G30:I30"/>
    <mergeCell ref="B35:C35"/>
    <mergeCell ref="G35:H35"/>
    <mergeCell ref="B1:K1"/>
    <mergeCell ref="B4:K4"/>
    <mergeCell ref="B6:K6"/>
    <mergeCell ref="B9:E9"/>
    <mergeCell ref="G9:J9"/>
    <mergeCell ref="B10:C10"/>
    <mergeCell ref="G10:H10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710 HČ 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2025-03-23T19:10:54Z</dcterms:created>
  <dcterms:modified xsi:type="dcterms:W3CDTF">2025-03-23T19:11:36Z</dcterms:modified>
</cp:coreProperties>
</file>