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amky_k_MUZ" sheetId="1" r:id="rId1"/>
  </sheets>
  <definedNames>
    <definedName name="_xlnm._FilterDatabase" localSheetId="0" hidden="1">Poznamky_k_MUZ!$CB$1:$CB$692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Poznamky_k_MUZ!$B$2:$BZ$692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Z692" i="1"/>
  <c r="DA692" s="1"/>
  <c r="CB692" s="1"/>
  <c r="CZ691"/>
  <c r="CX691"/>
  <c r="CW691"/>
  <c r="DA691" s="1"/>
  <c r="CB691" s="1"/>
  <c r="CZ690"/>
  <c r="CX690"/>
  <c r="CW690"/>
  <c r="DA690" s="1"/>
  <c r="CB690" s="1"/>
  <c r="CZ689"/>
  <c r="CX689"/>
  <c r="CW689"/>
  <c r="CZ688"/>
  <c r="CX688"/>
  <c r="CW688"/>
  <c r="CZ687"/>
  <c r="CX687"/>
  <c r="CW687"/>
  <c r="DA686"/>
  <c r="CZ686"/>
  <c r="CX686"/>
  <c r="CW686"/>
  <c r="CB686"/>
  <c r="CZ685"/>
  <c r="CX685"/>
  <c r="CX684" s="1"/>
  <c r="CW685"/>
  <c r="CZ684"/>
  <c r="CW684"/>
  <c r="CZ683"/>
  <c r="CX683"/>
  <c r="CW683"/>
  <c r="DA683" s="1"/>
  <c r="CB683" s="1"/>
  <c r="CZ682"/>
  <c r="CX682"/>
  <c r="CW682"/>
  <c r="DA682" s="1"/>
  <c r="CB682" s="1"/>
  <c r="CZ681"/>
  <c r="CX681"/>
  <c r="CW681"/>
  <c r="DA681" s="1"/>
  <c r="CB681" s="1"/>
  <c r="CZ680"/>
  <c r="CX680"/>
  <c r="CW680"/>
  <c r="DA680" s="1"/>
  <c r="CB680" s="1"/>
  <c r="CZ679"/>
  <c r="CX679"/>
  <c r="CW679"/>
  <c r="DA679" s="1"/>
  <c r="CB679" s="1"/>
  <c r="CZ678"/>
  <c r="CX678"/>
  <c r="CX676" s="1"/>
  <c r="CW678"/>
  <c r="DA678" s="1"/>
  <c r="CB678" s="1"/>
  <c r="CZ677"/>
  <c r="CX677"/>
  <c r="CW677"/>
  <c r="CZ676"/>
  <c r="CW676"/>
  <c r="CZ675"/>
  <c r="CX675"/>
  <c r="CW675"/>
  <c r="DA674"/>
  <c r="CB674" s="1"/>
  <c r="CZ674"/>
  <c r="CX674"/>
  <c r="CW674"/>
  <c r="CZ673"/>
  <c r="CX673"/>
  <c r="CW673"/>
  <c r="DA673" s="1"/>
  <c r="CB673" s="1"/>
  <c r="CZ672"/>
  <c r="CX672"/>
  <c r="CW672"/>
  <c r="DA672" s="1"/>
  <c r="CB672" s="1"/>
  <c r="CZ671"/>
  <c r="CX671"/>
  <c r="CW671"/>
  <c r="DA670"/>
  <c r="CZ670"/>
  <c r="CX670"/>
  <c r="CX668" s="1"/>
  <c r="CX666" s="1"/>
  <c r="CW670"/>
  <c r="CB670"/>
  <c r="CZ669"/>
  <c r="CX669"/>
  <c r="CW669"/>
  <c r="DA669" s="1"/>
  <c r="CB669" s="1"/>
  <c r="CZ668"/>
  <c r="CW668"/>
  <c r="CZ667"/>
  <c r="CW667"/>
  <c r="B667"/>
  <c r="CZ666"/>
  <c r="CW666"/>
  <c r="CZ665"/>
  <c r="CW665"/>
  <c r="DA665" s="1"/>
  <c r="CB665" s="1"/>
  <c r="CZ664"/>
  <c r="CW664"/>
  <c r="DA664" s="1"/>
  <c r="CB664" s="1"/>
  <c r="CZ663"/>
  <c r="CW663"/>
  <c r="DA663" s="1"/>
  <c r="CB663" s="1"/>
  <c r="CZ662"/>
  <c r="CW662"/>
  <c r="DA662" s="1"/>
  <c r="CB662" s="1"/>
  <c r="CZ661"/>
  <c r="CW661"/>
  <c r="DA661" s="1"/>
  <c r="CB661" s="1"/>
  <c r="CZ660"/>
  <c r="CX660"/>
  <c r="CW660"/>
  <c r="DA660" s="1"/>
  <c r="CB660" s="1"/>
  <c r="CZ659"/>
  <c r="CX659"/>
  <c r="CW659"/>
  <c r="CZ658"/>
  <c r="CX658"/>
  <c r="CW658"/>
  <c r="DA658" s="1"/>
  <c r="CB658" s="1"/>
  <c r="CZ657"/>
  <c r="CX657"/>
  <c r="CW657"/>
  <c r="CZ656"/>
  <c r="CX656"/>
  <c r="CW656"/>
  <c r="CZ655"/>
  <c r="CX655"/>
  <c r="DA655" s="1"/>
  <c r="CB655" s="1"/>
  <c r="CW655"/>
  <c r="CZ654"/>
  <c r="CW654"/>
  <c r="CZ653"/>
  <c r="CX653"/>
  <c r="CW653"/>
  <c r="CZ652"/>
  <c r="CX652"/>
  <c r="CW652"/>
  <c r="DA652" s="1"/>
  <c r="CB652" s="1"/>
  <c r="CZ651"/>
  <c r="CX651"/>
  <c r="CW651"/>
  <c r="CZ650"/>
  <c r="CW650"/>
  <c r="BM650"/>
  <c r="AY650"/>
  <c r="AK650"/>
  <c r="CZ649"/>
  <c r="CW649"/>
  <c r="CZ648"/>
  <c r="CW648"/>
  <c r="CZ647"/>
  <c r="CW647"/>
  <c r="CZ646"/>
  <c r="CX646"/>
  <c r="CX648" s="1"/>
  <c r="CW646"/>
  <c r="CZ645"/>
  <c r="CW645"/>
  <c r="AK645"/>
  <c r="CZ644"/>
  <c r="CW644"/>
  <c r="CZ643"/>
  <c r="CW643"/>
  <c r="CZ642"/>
  <c r="CW642"/>
  <c r="CZ641"/>
  <c r="CW641"/>
  <c r="CZ640"/>
  <c r="CW640"/>
  <c r="CZ639"/>
  <c r="CX639"/>
  <c r="CW639"/>
  <c r="CZ638"/>
  <c r="CX638"/>
  <c r="DA638" s="1"/>
  <c r="CB638" s="1"/>
  <c r="CW638"/>
  <c r="CZ637"/>
  <c r="CX637"/>
  <c r="CW637"/>
  <c r="DA637" s="1"/>
  <c r="CB637" s="1"/>
  <c r="CZ636"/>
  <c r="CX636"/>
  <c r="CW636"/>
  <c r="DA636" s="1"/>
  <c r="CB636" s="1"/>
  <c r="CZ635"/>
  <c r="CX635"/>
  <c r="CW635"/>
  <c r="CZ634"/>
  <c r="CX634"/>
  <c r="DA634" s="1"/>
  <c r="CB634" s="1"/>
  <c r="CW634"/>
  <c r="CZ633"/>
  <c r="CX633"/>
  <c r="CW633"/>
  <c r="CZ632"/>
  <c r="CX632"/>
  <c r="CW632"/>
  <c r="CZ631"/>
  <c r="CX631"/>
  <c r="DA631" s="1"/>
  <c r="CB631" s="1"/>
  <c r="CW631"/>
  <c r="DA630"/>
  <c r="CB630" s="1"/>
  <c r="CZ630"/>
  <c r="CX630"/>
  <c r="CW630"/>
  <c r="CZ629"/>
  <c r="CX629"/>
  <c r="CW629"/>
  <c r="DA629" s="1"/>
  <c r="CB629" s="1"/>
  <c r="CZ628"/>
  <c r="CX628"/>
  <c r="CW628"/>
  <c r="DA628" s="1"/>
  <c r="CB628" s="1"/>
  <c r="CZ627"/>
  <c r="CX627"/>
  <c r="DA627" s="1"/>
  <c r="CB627" s="1"/>
  <c r="CW627"/>
  <c r="CZ626"/>
  <c r="CX626"/>
  <c r="DA626" s="1"/>
  <c r="CB626" s="1"/>
  <c r="CW626"/>
  <c r="CZ625"/>
  <c r="CX625"/>
  <c r="CW625"/>
  <c r="DA625" s="1"/>
  <c r="CB625" s="1"/>
  <c r="CZ624"/>
  <c r="CX624"/>
  <c r="CW624"/>
  <c r="DA624" s="1"/>
  <c r="CB624" s="1"/>
  <c r="CZ623"/>
  <c r="CX623"/>
  <c r="CW623"/>
  <c r="CZ622"/>
  <c r="CX622"/>
  <c r="CW622"/>
  <c r="DA622" s="1"/>
  <c r="CB622" s="1"/>
  <c r="CZ621"/>
  <c r="CX621"/>
  <c r="CW621"/>
  <c r="CZ620"/>
  <c r="CX620"/>
  <c r="CW620"/>
  <c r="CZ619"/>
  <c r="CW619"/>
  <c r="B619"/>
  <c r="CZ618"/>
  <c r="CW618"/>
  <c r="DA618" s="1"/>
  <c r="CB618" s="1"/>
  <c r="CZ617"/>
  <c r="CW617"/>
  <c r="DA617" s="1"/>
  <c r="CB617" s="1"/>
  <c r="CZ616"/>
  <c r="CW616"/>
  <c r="DA616" s="1"/>
  <c r="CB616" s="1"/>
  <c r="CZ615"/>
  <c r="CW615"/>
  <c r="DA615" s="1"/>
  <c r="CB615" s="1"/>
  <c r="CZ614"/>
  <c r="CX614"/>
  <c r="CW614"/>
  <c r="CZ613"/>
  <c r="CX613"/>
  <c r="CW613"/>
  <c r="DA613" s="1"/>
  <c r="CB613" s="1"/>
  <c r="CZ612"/>
  <c r="CX612"/>
  <c r="CW612"/>
  <c r="DA612" s="1"/>
  <c r="CB612" s="1"/>
  <c r="CZ611"/>
  <c r="CX611"/>
  <c r="DA611" s="1"/>
  <c r="CB611" s="1"/>
  <c r="CW611"/>
  <c r="CZ610"/>
  <c r="CX610"/>
  <c r="CW610"/>
  <c r="CZ609"/>
  <c r="CX609"/>
  <c r="CW609"/>
  <c r="DA608"/>
  <c r="CB608" s="1"/>
  <c r="CZ608"/>
  <c r="CX608"/>
  <c r="CW608"/>
  <c r="CZ607"/>
  <c r="CX607"/>
  <c r="DA607" s="1"/>
  <c r="CB607" s="1"/>
  <c r="CW607"/>
  <c r="CZ606"/>
  <c r="CX606"/>
  <c r="CW606"/>
  <c r="DA606" s="1"/>
  <c r="CB606" s="1"/>
  <c r="CZ605"/>
  <c r="CX605"/>
  <c r="CW605"/>
  <c r="DA605" s="1"/>
  <c r="CB605" s="1"/>
  <c r="CZ604"/>
  <c r="CX604"/>
  <c r="CW604"/>
  <c r="DA604" s="1"/>
  <c r="CB604" s="1"/>
  <c r="CZ603"/>
  <c r="CX603"/>
  <c r="CW603"/>
  <c r="DA603" s="1"/>
  <c r="CB603" s="1"/>
  <c r="CZ602"/>
  <c r="CX602"/>
  <c r="CW602"/>
  <c r="CZ601"/>
  <c r="CX601"/>
  <c r="CW601"/>
  <c r="DA601" s="1"/>
  <c r="CB601" s="1"/>
  <c r="CZ600"/>
  <c r="CX600"/>
  <c r="CW600"/>
  <c r="DA600" s="1"/>
  <c r="CB600" s="1"/>
  <c r="CZ599"/>
  <c r="CX599"/>
  <c r="DA599" s="1"/>
  <c r="CB599" s="1"/>
  <c r="CW599"/>
  <c r="CZ598"/>
  <c r="CX598"/>
  <c r="CW598"/>
  <c r="CZ597"/>
  <c r="CX597"/>
  <c r="CW597"/>
  <c r="DA596"/>
  <c r="CB596" s="1"/>
  <c r="CZ596"/>
  <c r="CX596"/>
  <c r="CW596"/>
  <c r="CZ595"/>
  <c r="CX595"/>
  <c r="DA595" s="1"/>
  <c r="CB595" s="1"/>
  <c r="CW595"/>
  <c r="CZ594"/>
  <c r="CW594"/>
  <c r="CZ593"/>
  <c r="CW593"/>
  <c r="DA593" s="1"/>
  <c r="CB593" s="1"/>
  <c r="CZ592"/>
  <c r="CW592"/>
  <c r="DA592" s="1"/>
  <c r="CB592" s="1"/>
  <c r="CZ591"/>
  <c r="CX591"/>
  <c r="CZ590"/>
  <c r="CX590"/>
  <c r="CZ589"/>
  <c r="CX589"/>
  <c r="CZ588"/>
  <c r="CX588"/>
  <c r="CZ587"/>
  <c r="CX587"/>
  <c r="CZ586"/>
  <c r="CX586"/>
  <c r="CZ585"/>
  <c r="CX585"/>
  <c r="CZ584"/>
  <c r="CX584"/>
  <c r="CZ583"/>
  <c r="CX583"/>
  <c r="CZ582"/>
  <c r="CX582"/>
  <c r="CZ581"/>
  <c r="CX581"/>
  <c r="CZ580"/>
  <c r="CX580"/>
  <c r="CZ579"/>
  <c r="CX579"/>
  <c r="CZ578"/>
  <c r="CX578"/>
  <c r="CZ577"/>
  <c r="CX577"/>
  <c r="CZ576"/>
  <c r="CX576"/>
  <c r="CZ575"/>
  <c r="CX575"/>
  <c r="CZ574"/>
  <c r="CX574"/>
  <c r="CZ573"/>
  <c r="CX573"/>
  <c r="CZ572"/>
  <c r="CX572"/>
  <c r="CZ571"/>
  <c r="CZ570"/>
  <c r="CW570"/>
  <c r="CZ569"/>
  <c r="CW569"/>
  <c r="CZ568"/>
  <c r="CX568"/>
  <c r="CW568"/>
  <c r="CZ567"/>
  <c r="CX567"/>
  <c r="CW567"/>
  <c r="CZ566"/>
  <c r="CX566"/>
  <c r="CW566"/>
  <c r="DA566" s="1"/>
  <c r="CB566" s="1"/>
  <c r="CZ565"/>
  <c r="CX565"/>
  <c r="DA565" s="1"/>
  <c r="CB565" s="1"/>
  <c r="CW565"/>
  <c r="CZ564"/>
  <c r="CX564"/>
  <c r="CW564"/>
  <c r="CZ563"/>
  <c r="CX563"/>
  <c r="DA563" s="1"/>
  <c r="CB563" s="1"/>
  <c r="CW563"/>
  <c r="DA562"/>
  <c r="CB562" s="1"/>
  <c r="CZ562"/>
  <c r="CX562"/>
  <c r="CW562"/>
  <c r="CZ561"/>
  <c r="CX561"/>
  <c r="CW561"/>
  <c r="DA561" s="1"/>
  <c r="CB561" s="1"/>
  <c r="CZ560"/>
  <c r="CX560"/>
  <c r="CW560"/>
  <c r="DA560" s="1"/>
  <c r="CB560" s="1"/>
  <c r="CZ559"/>
  <c r="CX559"/>
  <c r="CW559"/>
  <c r="CZ558"/>
  <c r="CX558"/>
  <c r="CW558"/>
  <c r="DA558" s="1"/>
  <c r="CB558" s="1"/>
  <c r="CZ557"/>
  <c r="CX557"/>
  <c r="CW557"/>
  <c r="DA557" s="1"/>
  <c r="CB557" s="1"/>
  <c r="CZ556"/>
  <c r="CX556"/>
  <c r="CW556"/>
  <c r="CZ555"/>
  <c r="CX555"/>
  <c r="CW555"/>
  <c r="CZ554"/>
  <c r="CW554"/>
  <c r="CZ553"/>
  <c r="CW553"/>
  <c r="CZ552"/>
  <c r="CW552"/>
  <c r="CZ551"/>
  <c r="CW551"/>
  <c r="B551"/>
  <c r="CZ550"/>
  <c r="CW550"/>
  <c r="DA550" s="1"/>
  <c r="CB550" s="1"/>
  <c r="CZ549"/>
  <c r="CW549"/>
  <c r="DA549" s="1"/>
  <c r="CB549" s="1"/>
  <c r="CZ548"/>
  <c r="CW548"/>
  <c r="CZ547"/>
  <c r="CX547"/>
  <c r="CW547"/>
  <c r="DA547" s="1"/>
  <c r="CB547" s="1"/>
  <c r="CZ546"/>
  <c r="CX546"/>
  <c r="CW546"/>
  <c r="DA545"/>
  <c r="CB545" s="1"/>
  <c r="CZ545"/>
  <c r="CX545"/>
  <c r="CW545"/>
  <c r="DA544"/>
  <c r="CB544" s="1"/>
  <c r="CZ544"/>
  <c r="CX544"/>
  <c r="CW544"/>
  <c r="CZ543"/>
  <c r="CX543"/>
  <c r="CW543"/>
  <c r="DA543" s="1"/>
  <c r="CB543" s="1"/>
  <c r="CZ542"/>
  <c r="CX542"/>
  <c r="CW542"/>
  <c r="CZ541"/>
  <c r="CX541"/>
  <c r="CW541"/>
  <c r="DA541" s="1"/>
  <c r="CB541" s="1"/>
  <c r="CZ540"/>
  <c r="CX540"/>
  <c r="CW540"/>
  <c r="DA540" s="1"/>
  <c r="CB540" s="1"/>
  <c r="CZ539"/>
  <c r="CX539"/>
  <c r="CX548" s="1"/>
  <c r="CW539"/>
  <c r="CZ538"/>
  <c r="CW538"/>
  <c r="CZ537"/>
  <c r="CW537"/>
  <c r="CZ536"/>
  <c r="CW536"/>
  <c r="CZ535"/>
  <c r="CW535"/>
  <c r="CZ534"/>
  <c r="CW534"/>
  <c r="CZ533"/>
  <c r="CW533"/>
  <c r="DA532"/>
  <c r="CB532" s="1"/>
  <c r="CZ532"/>
  <c r="CX532"/>
  <c r="CW532"/>
  <c r="CZ531"/>
  <c r="CX531"/>
  <c r="CW531"/>
  <c r="DA531" s="1"/>
  <c r="CB531" s="1"/>
  <c r="CZ530"/>
  <c r="CX530"/>
  <c r="CW530"/>
  <c r="CZ529"/>
  <c r="CX529"/>
  <c r="CW529"/>
  <c r="DA529" s="1"/>
  <c r="CB529" s="1"/>
  <c r="CZ528"/>
  <c r="CX528"/>
  <c r="CW528"/>
  <c r="DA528" s="1"/>
  <c r="CB528" s="1"/>
  <c r="CZ527"/>
  <c r="CX527"/>
  <c r="CW527"/>
  <c r="CZ526"/>
  <c r="CX526"/>
  <c r="DA526" s="1"/>
  <c r="CB526" s="1"/>
  <c r="CW526"/>
  <c r="DA525"/>
  <c r="CB525" s="1"/>
  <c r="CZ525"/>
  <c r="CX525"/>
  <c r="CW525"/>
  <c r="CZ524"/>
  <c r="CX524"/>
  <c r="DA524" s="1"/>
  <c r="CB524" s="1"/>
  <c r="CW524"/>
  <c r="CZ523"/>
  <c r="CX523"/>
  <c r="CW523"/>
  <c r="DA523" s="1"/>
  <c r="CB523" s="1"/>
  <c r="CZ522"/>
  <c r="CX522"/>
  <c r="CW522"/>
  <c r="DA521"/>
  <c r="CB521" s="1"/>
  <c r="CZ521"/>
  <c r="CX521"/>
  <c r="CW521"/>
  <c r="DA520"/>
  <c r="CB520" s="1"/>
  <c r="CZ520"/>
  <c r="CX520"/>
  <c r="CW520"/>
  <c r="CZ519"/>
  <c r="CX519"/>
  <c r="CW519"/>
  <c r="DA519" s="1"/>
  <c r="CB519" s="1"/>
  <c r="CZ518"/>
  <c r="CX518"/>
  <c r="CW518"/>
  <c r="CZ517"/>
  <c r="CX517"/>
  <c r="CW517"/>
  <c r="DA517" s="1"/>
  <c r="CB517" s="1"/>
  <c r="CZ516"/>
  <c r="CX516"/>
  <c r="CW516"/>
  <c r="DA516" s="1"/>
  <c r="CB516" s="1"/>
  <c r="CZ515"/>
  <c r="CX515"/>
  <c r="CW515"/>
  <c r="CZ514"/>
  <c r="CX514"/>
  <c r="DA514" s="1"/>
  <c r="CB514" s="1"/>
  <c r="CW514"/>
  <c r="DA513"/>
  <c r="CB513" s="1"/>
  <c r="CZ513"/>
  <c r="CX513"/>
  <c r="CW513"/>
  <c r="CZ512"/>
  <c r="CW512"/>
  <c r="B512"/>
  <c r="CZ511"/>
  <c r="CW511"/>
  <c r="DA511" s="1"/>
  <c r="CB511" s="1"/>
  <c r="CZ510"/>
  <c r="CZ509"/>
  <c r="CZ508"/>
  <c r="CZ507"/>
  <c r="CW507"/>
  <c r="AK507"/>
  <c r="BO507" s="1"/>
  <c r="CZ506"/>
  <c r="CX506"/>
  <c r="CW506"/>
  <c r="DA506" s="1"/>
  <c r="CB506" s="1"/>
  <c r="AK506"/>
  <c r="BO506" s="1"/>
  <c r="CZ505"/>
  <c r="CX505"/>
  <c r="CW505"/>
  <c r="DA505" s="1"/>
  <c r="CB505" s="1"/>
  <c r="AK505"/>
  <c r="BO505" s="1"/>
  <c r="CZ504"/>
  <c r="CX504"/>
  <c r="DA504" s="1"/>
  <c r="CB504" s="1"/>
  <c r="CW504"/>
  <c r="BO504"/>
  <c r="AK504"/>
  <c r="CZ503"/>
  <c r="CX503"/>
  <c r="DA503" s="1"/>
  <c r="CB503" s="1"/>
  <c r="CW503"/>
  <c r="AK503"/>
  <c r="BO503" s="1"/>
  <c r="CZ502"/>
  <c r="CX502"/>
  <c r="CW502"/>
  <c r="DA502" s="1"/>
  <c r="CB502" s="1"/>
  <c r="AK502"/>
  <c r="BO502" s="1"/>
  <c r="CZ501"/>
  <c r="CX501"/>
  <c r="CW501"/>
  <c r="DA501" s="1"/>
  <c r="CB501" s="1"/>
  <c r="AK501"/>
  <c r="BO501" s="1"/>
  <c r="CZ500"/>
  <c r="CX500"/>
  <c r="DA500" s="1"/>
  <c r="CB500" s="1"/>
  <c r="CW500"/>
  <c r="BO500"/>
  <c r="AK500"/>
  <c r="CZ499"/>
  <c r="CX499"/>
  <c r="CW499"/>
  <c r="AK499"/>
  <c r="BO499" s="1"/>
  <c r="CZ498"/>
  <c r="CX498"/>
  <c r="CW498"/>
  <c r="DA498" s="1"/>
  <c r="CB498" s="1"/>
  <c r="AK498"/>
  <c r="BO498" s="1"/>
  <c r="CZ497"/>
  <c r="CW497"/>
  <c r="CZ496"/>
  <c r="CW496"/>
  <c r="CZ495"/>
  <c r="CW495"/>
  <c r="BO495"/>
  <c r="AB495"/>
  <c r="CZ494"/>
  <c r="CX494"/>
  <c r="CW494"/>
  <c r="DA494" s="1"/>
  <c r="CB494" s="1"/>
  <c r="BO494"/>
  <c r="AB494"/>
  <c r="DA493"/>
  <c r="CZ493"/>
  <c r="CX493"/>
  <c r="CW493"/>
  <c r="CB493"/>
  <c r="BO493"/>
  <c r="AB493"/>
  <c r="CZ492"/>
  <c r="CX492"/>
  <c r="DA492" s="1"/>
  <c r="CB492" s="1"/>
  <c r="CW492"/>
  <c r="BO492"/>
  <c r="AB492"/>
  <c r="CZ491"/>
  <c r="CX491"/>
  <c r="CW491"/>
  <c r="BO491"/>
  <c r="AB491"/>
  <c r="CZ490"/>
  <c r="CX490"/>
  <c r="CW490"/>
  <c r="DA490" s="1"/>
  <c r="CB490" s="1"/>
  <c r="BO490"/>
  <c r="AB490"/>
  <c r="DA489"/>
  <c r="CZ489"/>
  <c r="CX489"/>
  <c r="CW489"/>
  <c r="CB489"/>
  <c r="BO489"/>
  <c r="AB489"/>
  <c r="CZ488"/>
  <c r="CX488"/>
  <c r="DA488" s="1"/>
  <c r="CB488" s="1"/>
  <c r="CW488"/>
  <c r="BO488"/>
  <c r="AB488"/>
  <c r="CZ487"/>
  <c r="CX487"/>
  <c r="CW487"/>
  <c r="BO487"/>
  <c r="AB487"/>
  <c r="CZ486"/>
  <c r="CX486"/>
  <c r="CW486"/>
  <c r="DA486" s="1"/>
  <c r="CB486" s="1"/>
  <c r="BO486"/>
  <c r="AB486"/>
  <c r="CZ485"/>
  <c r="CW485"/>
  <c r="CZ484"/>
  <c r="CW484"/>
  <c r="CZ483"/>
  <c r="CW483"/>
  <c r="AF483"/>
  <c r="BO483" s="1"/>
  <c r="CZ482"/>
  <c r="CX482"/>
  <c r="CW482"/>
  <c r="DA482" s="1"/>
  <c r="CB482" s="1"/>
  <c r="AF482"/>
  <c r="BO482" s="1"/>
  <c r="CZ481"/>
  <c r="CX481"/>
  <c r="CW481"/>
  <c r="DA481" s="1"/>
  <c r="CB481" s="1"/>
  <c r="AF481"/>
  <c r="BO481" s="1"/>
  <c r="CZ480"/>
  <c r="CX480"/>
  <c r="CW480"/>
  <c r="DA480" s="1"/>
  <c r="CB480" s="1"/>
  <c r="BO480"/>
  <c r="AF480"/>
  <c r="CZ479"/>
  <c r="CX479"/>
  <c r="DA479" s="1"/>
  <c r="CB479" s="1"/>
  <c r="CW479"/>
  <c r="AF479"/>
  <c r="BO479" s="1"/>
  <c r="CZ478"/>
  <c r="CX478"/>
  <c r="CW478"/>
  <c r="DA478" s="1"/>
  <c r="CB478" s="1"/>
  <c r="AF478"/>
  <c r="BO478" s="1"/>
  <c r="CZ477"/>
  <c r="CX477"/>
  <c r="DA477" s="1"/>
  <c r="CB477" s="1"/>
  <c r="CW477"/>
  <c r="AF477"/>
  <c r="BO477" s="1"/>
  <c r="CZ476"/>
  <c r="CX476"/>
  <c r="CW476"/>
  <c r="DA476" s="1"/>
  <c r="CB476" s="1"/>
  <c r="BO476"/>
  <c r="AF476"/>
  <c r="CZ475"/>
  <c r="CX475"/>
  <c r="CW475"/>
  <c r="AF475"/>
  <c r="BO475" s="1"/>
  <c r="CZ474"/>
  <c r="CX474"/>
  <c r="CW474"/>
  <c r="DA474" s="1"/>
  <c r="CB474" s="1"/>
  <c r="AF474"/>
  <c r="BO474" s="1"/>
  <c r="CZ473"/>
  <c r="CW473"/>
  <c r="CZ472"/>
  <c r="CW472"/>
  <c r="CZ471"/>
  <c r="CW471"/>
  <c r="AF471"/>
  <c r="BO471" s="1"/>
  <c r="CZ470"/>
  <c r="CX470"/>
  <c r="CW470"/>
  <c r="AF470"/>
  <c r="BO470" s="1"/>
  <c r="CZ469"/>
  <c r="CX469"/>
  <c r="DA469" s="1"/>
  <c r="CB469" s="1"/>
  <c r="CW469"/>
  <c r="AF469"/>
  <c r="BO469" s="1"/>
  <c r="CZ468"/>
  <c r="CX468"/>
  <c r="CW468"/>
  <c r="DA468" s="1"/>
  <c r="CB468" s="1"/>
  <c r="AF468"/>
  <c r="BO468" s="1"/>
  <c r="CZ467"/>
  <c r="CX467"/>
  <c r="DA467" s="1"/>
  <c r="CB467" s="1"/>
  <c r="CW467"/>
  <c r="AF467"/>
  <c r="BO467" s="1"/>
  <c r="CZ466"/>
  <c r="CX466"/>
  <c r="CW466"/>
  <c r="AF466"/>
  <c r="BO466" s="1"/>
  <c r="DA465"/>
  <c r="CB465" s="1"/>
  <c r="CZ465"/>
  <c r="CX465"/>
  <c r="CW465"/>
  <c r="AF465"/>
  <c r="BO465" s="1"/>
  <c r="CZ464"/>
  <c r="CX464"/>
  <c r="DA464" s="1"/>
  <c r="CB464" s="1"/>
  <c r="CW464"/>
  <c r="AF464"/>
  <c r="BO464" s="1"/>
  <c r="CZ463"/>
  <c r="CX463"/>
  <c r="CW463"/>
  <c r="AF463"/>
  <c r="BO463" s="1"/>
  <c r="CZ462"/>
  <c r="CX462"/>
  <c r="CW462"/>
  <c r="AF462"/>
  <c r="BO462" s="1"/>
  <c r="CZ461"/>
  <c r="CW461"/>
  <c r="CZ460"/>
  <c r="CW460"/>
  <c r="CZ459"/>
  <c r="CW459"/>
  <c r="CZ458"/>
  <c r="CW458"/>
  <c r="CZ457"/>
  <c r="CW457"/>
  <c r="CZ456"/>
  <c r="CX456"/>
  <c r="CW456"/>
  <c r="CZ455"/>
  <c r="CX455"/>
  <c r="CW455"/>
  <c r="CZ454"/>
  <c r="CX454"/>
  <c r="CW454"/>
  <c r="DA454" s="1"/>
  <c r="CB454" s="1"/>
  <c r="CZ453"/>
  <c r="CX453"/>
  <c r="DA453" s="1"/>
  <c r="CB453" s="1"/>
  <c r="CW453"/>
  <c r="CZ452"/>
  <c r="CX452"/>
  <c r="CW452"/>
  <c r="CZ451"/>
  <c r="CX451"/>
  <c r="DA451" s="1"/>
  <c r="CB451" s="1"/>
  <c r="CW451"/>
  <c r="DA450"/>
  <c r="CB450" s="1"/>
  <c r="CZ450"/>
  <c r="CX450"/>
  <c r="CW450"/>
  <c r="CZ449"/>
  <c r="CX449"/>
  <c r="CW449"/>
  <c r="DA449" s="1"/>
  <c r="CB449" s="1"/>
  <c r="CZ448"/>
  <c r="CX448"/>
  <c r="CW448"/>
  <c r="DA448" s="1"/>
  <c r="CB448" s="1"/>
  <c r="CZ447"/>
  <c r="CX447"/>
  <c r="CW447"/>
  <c r="CZ446"/>
  <c r="CX446"/>
  <c r="CW446"/>
  <c r="DA446" s="1"/>
  <c r="CB446" s="1"/>
  <c r="CZ445"/>
  <c r="CX445"/>
  <c r="CW445"/>
  <c r="DA445" s="1"/>
  <c r="CB445" s="1"/>
  <c r="CZ444"/>
  <c r="CX444"/>
  <c r="CW444"/>
  <c r="CZ443"/>
  <c r="CX443"/>
  <c r="CW443"/>
  <c r="CZ442"/>
  <c r="CX442"/>
  <c r="CW442"/>
  <c r="DA442" s="1"/>
  <c r="CB442" s="1"/>
  <c r="CZ441"/>
  <c r="CX441"/>
  <c r="DA441" s="1"/>
  <c r="CB441" s="1"/>
  <c r="CW441"/>
  <c r="CZ440"/>
  <c r="CX440"/>
  <c r="CW440"/>
  <c r="CZ439"/>
  <c r="CX439"/>
  <c r="CW439"/>
  <c r="DA438"/>
  <c r="CB438" s="1"/>
  <c r="CZ438"/>
  <c r="CX438"/>
  <c r="CW438"/>
  <c r="CZ437"/>
  <c r="CX437"/>
  <c r="CW437"/>
  <c r="DA437" s="1"/>
  <c r="CB437" s="1"/>
  <c r="CZ436"/>
  <c r="CW436"/>
  <c r="B436"/>
  <c r="CZ435"/>
  <c r="CW435"/>
  <c r="DA435" s="1"/>
  <c r="CB435" s="1"/>
  <c r="S435"/>
  <c r="CZ434"/>
  <c r="CW434"/>
  <c r="DA434" s="1"/>
  <c r="CB434" s="1"/>
  <c r="CZ433"/>
  <c r="CW433"/>
  <c r="DA433" s="1"/>
  <c r="CB433" s="1"/>
  <c r="CZ432"/>
  <c r="CW432"/>
  <c r="DA432" s="1"/>
  <c r="CB432" s="1"/>
  <c r="CZ431"/>
  <c r="CW431"/>
  <c r="CZ430"/>
  <c r="CX430"/>
  <c r="CW430"/>
  <c r="DA430" s="1"/>
  <c r="CB430" s="1"/>
  <c r="CZ429"/>
  <c r="CX429"/>
  <c r="CW429"/>
  <c r="CZ428"/>
  <c r="CX428"/>
  <c r="DA428" s="1"/>
  <c r="CB428" s="1"/>
  <c r="CW428"/>
  <c r="DA427"/>
  <c r="CB427" s="1"/>
  <c r="CZ427"/>
  <c r="CX427"/>
  <c r="CW427"/>
  <c r="CZ426"/>
  <c r="CX426"/>
  <c r="CW426"/>
  <c r="DA426" s="1"/>
  <c r="CB426" s="1"/>
  <c r="CZ425"/>
  <c r="CX425"/>
  <c r="CW425"/>
  <c r="CZ424"/>
  <c r="CX424"/>
  <c r="DA424" s="1"/>
  <c r="CB424" s="1"/>
  <c r="CW424"/>
  <c r="DA423"/>
  <c r="CB423" s="1"/>
  <c r="CZ423"/>
  <c r="CX423"/>
  <c r="CW423"/>
  <c r="CZ422"/>
  <c r="CX422"/>
  <c r="CW422"/>
  <c r="CZ421"/>
  <c r="CW421"/>
  <c r="CZ420"/>
  <c r="CW420"/>
  <c r="CZ419"/>
  <c r="CW419"/>
  <c r="CZ418"/>
  <c r="CW418"/>
  <c r="CZ417"/>
  <c r="CX417"/>
  <c r="DA417" s="1"/>
  <c r="CB417" s="1"/>
  <c r="CW417"/>
  <c r="DA416"/>
  <c r="CZ416"/>
  <c r="CX416"/>
  <c r="CW416"/>
  <c r="CB416"/>
  <c r="DA415"/>
  <c r="CB415" s="1"/>
  <c r="CZ415"/>
  <c r="CX415"/>
  <c r="CW415"/>
  <c r="CZ414"/>
  <c r="CX414"/>
  <c r="CW414"/>
  <c r="CZ413"/>
  <c r="CX413"/>
  <c r="DA413" s="1"/>
  <c r="CB413" s="1"/>
  <c r="CW413"/>
  <c r="DA412"/>
  <c r="CZ412"/>
  <c r="CX412"/>
  <c r="CW412"/>
  <c r="CB412"/>
  <c r="CZ411"/>
  <c r="CX411"/>
  <c r="CW411"/>
  <c r="DA411" s="1"/>
  <c r="CB411" s="1"/>
  <c r="CZ410"/>
  <c r="CX410"/>
  <c r="CW410"/>
  <c r="DA410" s="1"/>
  <c r="CB410" s="1"/>
  <c r="CZ409"/>
  <c r="CX409"/>
  <c r="CW409"/>
  <c r="CZ408"/>
  <c r="CX408"/>
  <c r="DA408" s="1"/>
  <c r="CB408" s="1"/>
  <c r="CW408"/>
  <c r="DA407"/>
  <c r="CB407" s="1"/>
  <c r="CZ407"/>
  <c r="CX407"/>
  <c r="CW407"/>
  <c r="CZ406"/>
  <c r="CX406"/>
  <c r="CW406"/>
  <c r="DA406" s="1"/>
  <c r="CB406" s="1"/>
  <c r="CZ405"/>
  <c r="CX405"/>
  <c r="DA405" s="1"/>
  <c r="CB405" s="1"/>
  <c r="CW405"/>
  <c r="CZ404"/>
  <c r="CX404"/>
  <c r="DA404" s="1"/>
  <c r="CB404" s="1"/>
  <c r="CW404"/>
  <c r="DA403"/>
  <c r="CB403" s="1"/>
  <c r="CZ403"/>
  <c r="CX403"/>
  <c r="CW403"/>
  <c r="CZ402"/>
  <c r="CX402"/>
  <c r="CW402"/>
  <c r="CZ401"/>
  <c r="CX401"/>
  <c r="DA401" s="1"/>
  <c r="CB401" s="1"/>
  <c r="CW401"/>
  <c r="DA400"/>
  <c r="CZ400"/>
  <c r="CX400"/>
  <c r="CW400"/>
  <c r="CB400"/>
  <c r="CZ399"/>
  <c r="CX399"/>
  <c r="CW399"/>
  <c r="DA399" s="1"/>
  <c r="CB399" s="1"/>
  <c r="CZ398"/>
  <c r="CX398"/>
  <c r="CX397" s="1"/>
  <c r="DA397" s="1"/>
  <c r="CB397" s="1"/>
  <c r="CW398"/>
  <c r="DA398" s="1"/>
  <c r="CB398" s="1"/>
  <c r="CZ397"/>
  <c r="CW397"/>
  <c r="CZ396"/>
  <c r="CW396"/>
  <c r="DA396" s="1"/>
  <c r="CB396" s="1"/>
  <c r="CZ395"/>
  <c r="CW395"/>
  <c r="DA395" s="1"/>
  <c r="CB395" s="1"/>
  <c r="CZ394"/>
  <c r="CW394"/>
  <c r="DA394" s="1"/>
  <c r="CB394" s="1"/>
  <c r="DA393"/>
  <c r="CB393" s="1"/>
  <c r="CZ393"/>
  <c r="CW393"/>
  <c r="CZ392"/>
  <c r="CX392"/>
  <c r="DA392" s="1"/>
  <c r="CB392" s="1"/>
  <c r="CW392"/>
  <c r="DA391"/>
  <c r="CB391" s="1"/>
  <c r="CZ391"/>
  <c r="CX391"/>
  <c r="CW391"/>
  <c r="CZ390"/>
  <c r="CX390"/>
  <c r="CW390"/>
  <c r="DA390" s="1"/>
  <c r="CB390" s="1"/>
  <c r="CZ389"/>
  <c r="CX389"/>
  <c r="DA389" s="1"/>
  <c r="CB389" s="1"/>
  <c r="CW389"/>
  <c r="AC389"/>
  <c r="DA388"/>
  <c r="CB388" s="1"/>
  <c r="CZ388"/>
  <c r="CX388"/>
  <c r="CW388"/>
  <c r="CZ387"/>
  <c r="CX387"/>
  <c r="CW387"/>
  <c r="DA387" s="1"/>
  <c r="CB387" s="1"/>
  <c r="B387"/>
  <c r="DA386"/>
  <c r="CB386" s="1"/>
  <c r="CZ386"/>
  <c r="CX386"/>
  <c r="CW386"/>
  <c r="CZ385"/>
  <c r="CX385"/>
  <c r="CW385"/>
  <c r="DA385" s="1"/>
  <c r="CB385" s="1"/>
  <c r="CZ384"/>
  <c r="CX384"/>
  <c r="CW384"/>
  <c r="DA384" s="1"/>
  <c r="CB384" s="1"/>
  <c r="CZ383"/>
  <c r="CX383"/>
  <c r="CX381" s="1"/>
  <c r="CW383"/>
  <c r="CZ382"/>
  <c r="CW382"/>
  <c r="AB382"/>
  <c r="CZ381"/>
  <c r="CW381"/>
  <c r="AB381"/>
  <c r="CZ380"/>
  <c r="CW380"/>
  <c r="CZ379"/>
  <c r="CW379"/>
  <c r="CZ378"/>
  <c r="CW378"/>
  <c r="CZ377"/>
  <c r="CW377"/>
  <c r="DA376"/>
  <c r="CB376" s="1"/>
  <c r="CZ376"/>
  <c r="CX376"/>
  <c r="CW376"/>
  <c r="DA375"/>
  <c r="CB375" s="1"/>
  <c r="CZ375"/>
  <c r="CX375"/>
  <c r="CW375"/>
  <c r="CZ374"/>
  <c r="CX374"/>
  <c r="CW374"/>
  <c r="DA374" s="1"/>
  <c r="CB374" s="1"/>
  <c r="CZ373"/>
  <c r="CX373"/>
  <c r="CW373"/>
  <c r="CZ372"/>
  <c r="CX372"/>
  <c r="CW372"/>
  <c r="DA372" s="1"/>
  <c r="CB372" s="1"/>
  <c r="CZ371"/>
  <c r="CX371"/>
  <c r="CW371"/>
  <c r="DA371" s="1"/>
  <c r="CB371" s="1"/>
  <c r="CZ370"/>
  <c r="CX370"/>
  <c r="CW370"/>
  <c r="CZ369"/>
  <c r="CX369"/>
  <c r="DA369" s="1"/>
  <c r="CB369" s="1"/>
  <c r="CW369"/>
  <c r="DA368"/>
  <c r="CB368" s="1"/>
  <c r="CZ368"/>
  <c r="CX368"/>
  <c r="CW368"/>
  <c r="CZ367"/>
  <c r="CX367"/>
  <c r="DA367" s="1"/>
  <c r="CB367" s="1"/>
  <c r="CW367"/>
  <c r="CZ366"/>
  <c r="CX366"/>
  <c r="CW366"/>
  <c r="DA366" s="1"/>
  <c r="CB366" s="1"/>
  <c r="CZ365"/>
  <c r="CX365"/>
  <c r="CW365"/>
  <c r="DA364"/>
  <c r="CB364" s="1"/>
  <c r="CZ364"/>
  <c r="CX364"/>
  <c r="CW364"/>
  <c r="DA363"/>
  <c r="CB363" s="1"/>
  <c r="CZ363"/>
  <c r="CX363"/>
  <c r="CW363"/>
  <c r="CZ362"/>
  <c r="CX362"/>
  <c r="CW362"/>
  <c r="DA362" s="1"/>
  <c r="CB362" s="1"/>
  <c r="CZ361"/>
  <c r="CX361"/>
  <c r="CW361"/>
  <c r="CZ360"/>
  <c r="CX360"/>
  <c r="CW360"/>
  <c r="DA360" s="1"/>
  <c r="CB360" s="1"/>
  <c r="CZ359"/>
  <c r="CX359"/>
  <c r="CW359"/>
  <c r="DA359" s="1"/>
  <c r="CB359" s="1"/>
  <c r="CZ358"/>
  <c r="CX358"/>
  <c r="CW358"/>
  <c r="CZ357"/>
  <c r="CX357"/>
  <c r="DA357" s="1"/>
  <c r="CB357" s="1"/>
  <c r="CW357"/>
  <c r="CZ356"/>
  <c r="CW356"/>
  <c r="B356"/>
  <c r="CZ355"/>
  <c r="CW355"/>
  <c r="DA355" s="1"/>
  <c r="CB355" s="1"/>
  <c r="CZ354"/>
  <c r="CW354"/>
  <c r="DA354" s="1"/>
  <c r="CB354" s="1"/>
  <c r="CZ353"/>
  <c r="CW353"/>
  <c r="DA353" s="1"/>
  <c r="CB353" s="1"/>
  <c r="CZ352"/>
  <c r="DA352" s="1"/>
  <c r="CB352" s="1"/>
  <c r="DA351"/>
  <c r="CB351" s="1"/>
  <c r="CZ351"/>
  <c r="CZ350"/>
  <c r="DA350" s="1"/>
  <c r="CB350" s="1"/>
  <c r="CZ349"/>
  <c r="CW349"/>
  <c r="DA349" s="1"/>
  <c r="CB349" s="1"/>
  <c r="CZ348"/>
  <c r="CX348"/>
  <c r="DA348" s="1"/>
  <c r="CB348" s="1"/>
  <c r="CW348"/>
  <c r="CZ347"/>
  <c r="CX347"/>
  <c r="CW347"/>
  <c r="DA347" s="1"/>
  <c r="CB347" s="1"/>
  <c r="DA346"/>
  <c r="CZ346"/>
  <c r="CX346"/>
  <c r="CW346"/>
  <c r="CB346"/>
  <c r="CZ345"/>
  <c r="CX345"/>
  <c r="CW345"/>
  <c r="DA345" s="1"/>
  <c r="CB345" s="1"/>
  <c r="CZ344"/>
  <c r="CX344"/>
  <c r="CW344"/>
  <c r="CZ343"/>
  <c r="CX343"/>
  <c r="DA343" s="1"/>
  <c r="CB343" s="1"/>
  <c r="CW343"/>
  <c r="DA342"/>
  <c r="CZ342"/>
  <c r="CX342"/>
  <c r="CW342"/>
  <c r="CB342"/>
  <c r="CZ341"/>
  <c r="CX341"/>
  <c r="CW341"/>
  <c r="CZ340"/>
  <c r="CX340"/>
  <c r="DA340" s="1"/>
  <c r="CB340" s="1"/>
  <c r="CW340"/>
  <c r="CZ339"/>
  <c r="CW339"/>
  <c r="DA339" s="1"/>
  <c r="CB339" s="1"/>
  <c r="CZ338"/>
  <c r="CW338"/>
  <c r="DA338" s="1"/>
  <c r="CB338" s="1"/>
  <c r="CZ337"/>
  <c r="CW337"/>
  <c r="DA337" s="1"/>
  <c r="CB337" s="1"/>
  <c r="B337"/>
  <c r="DA336"/>
  <c r="CB336" s="1"/>
  <c r="CZ336"/>
  <c r="CW336"/>
  <c r="DA335"/>
  <c r="CB335" s="1"/>
  <c r="CZ335"/>
  <c r="CW335"/>
  <c r="DA334"/>
  <c r="CB334" s="1"/>
  <c r="CZ334"/>
  <c r="CW334"/>
  <c r="DA333"/>
  <c r="CB333" s="1"/>
  <c r="CZ333"/>
  <c r="CW333"/>
  <c r="DA332"/>
  <c r="CB332" s="1"/>
  <c r="CZ332"/>
  <c r="CW332"/>
  <c r="DA331"/>
  <c r="CB331" s="1"/>
  <c r="CZ331"/>
  <c r="CW331"/>
  <c r="DA330"/>
  <c r="CB330" s="1"/>
  <c r="CZ330"/>
  <c r="CW330"/>
  <c r="DA329"/>
  <c r="CB329" s="1"/>
  <c r="CZ329"/>
  <c r="CW329"/>
  <c r="DA328"/>
  <c r="CB328" s="1"/>
  <c r="CZ328"/>
  <c r="CW328"/>
  <c r="DA327"/>
  <c r="CB327" s="1"/>
  <c r="CZ327"/>
  <c r="CW327"/>
  <c r="DA326"/>
  <c r="CB326" s="1"/>
  <c r="CZ326"/>
  <c r="CW326"/>
  <c r="DA325"/>
  <c r="CB325" s="1"/>
  <c r="CZ325"/>
  <c r="CW325"/>
  <c r="DA324"/>
  <c r="CB324" s="1"/>
  <c r="CZ324"/>
  <c r="CW324"/>
  <c r="DA323"/>
  <c r="CB323" s="1"/>
  <c r="CZ323"/>
  <c r="CW323"/>
  <c r="DA322"/>
  <c r="CB322" s="1"/>
  <c r="CZ322"/>
  <c r="CW322"/>
  <c r="DA321"/>
  <c r="CB321" s="1"/>
  <c r="CZ321"/>
  <c r="CW321"/>
  <c r="DA320"/>
  <c r="CB320" s="1"/>
  <c r="CZ320"/>
  <c r="CW320"/>
  <c r="DA319"/>
  <c r="CB319" s="1"/>
  <c r="CZ319"/>
  <c r="CW319"/>
  <c r="CZ318"/>
  <c r="DA318" s="1"/>
  <c r="CB318" s="1"/>
  <c r="CW318"/>
  <c r="DA317"/>
  <c r="CB317" s="1"/>
  <c r="CZ317"/>
  <c r="CW317"/>
  <c r="DA316"/>
  <c r="CB316" s="1"/>
  <c r="CZ316"/>
  <c r="CW316"/>
  <c r="CZ315"/>
  <c r="DA315" s="1"/>
  <c r="CB315" s="1"/>
  <c r="CW315"/>
  <c r="CZ314"/>
  <c r="DA314" s="1"/>
  <c r="CB314" s="1"/>
  <c r="CW314"/>
  <c r="DA313"/>
  <c r="CB313" s="1"/>
  <c r="CZ313"/>
  <c r="CW313"/>
  <c r="CW311" s="1"/>
  <c r="DA311" s="1"/>
  <c r="CB311" s="1"/>
  <c r="CZ312"/>
  <c r="CZ311"/>
  <c r="DA310"/>
  <c r="CB310" s="1"/>
  <c r="CZ310"/>
  <c r="CW310"/>
  <c r="DA309"/>
  <c r="CB309" s="1"/>
  <c r="CZ309"/>
  <c r="CW309"/>
  <c r="DA308"/>
  <c r="CB308" s="1"/>
  <c r="CZ308"/>
  <c r="CW308"/>
  <c r="DA307"/>
  <c r="CB307" s="1"/>
  <c r="CZ307"/>
  <c r="CW307"/>
  <c r="DA306"/>
  <c r="CB306" s="1"/>
  <c r="CZ306"/>
  <c r="CW306"/>
  <c r="DA305"/>
  <c r="CB305" s="1"/>
  <c r="CZ305"/>
  <c r="CW305"/>
  <c r="DA304"/>
  <c r="CB304" s="1"/>
  <c r="CZ304"/>
  <c r="CW304"/>
  <c r="DA303"/>
  <c r="CB303" s="1"/>
  <c r="CZ303"/>
  <c r="CW303"/>
  <c r="DA302"/>
  <c r="CB302" s="1"/>
  <c r="CZ302"/>
  <c r="CW302"/>
  <c r="DA301"/>
  <c r="CB301" s="1"/>
  <c r="CZ301"/>
  <c r="CW301"/>
  <c r="DA300"/>
  <c r="CB300" s="1"/>
  <c r="CZ300"/>
  <c r="CW300"/>
  <c r="DA299"/>
  <c r="CB299" s="1"/>
  <c r="CZ299"/>
  <c r="CW299"/>
  <c r="DA298"/>
  <c r="CB298" s="1"/>
  <c r="CZ298"/>
  <c r="CW298"/>
  <c r="DA297"/>
  <c r="CB297" s="1"/>
  <c r="CZ297"/>
  <c r="CW297"/>
  <c r="DA296"/>
  <c r="CB296" s="1"/>
  <c r="CZ296"/>
  <c r="CW296"/>
  <c r="DA295"/>
  <c r="CB295" s="1"/>
  <c r="CZ295"/>
  <c r="CW295"/>
  <c r="DA294"/>
  <c r="CB294" s="1"/>
  <c r="CZ294"/>
  <c r="CW294"/>
  <c r="DA293"/>
  <c r="CB293" s="1"/>
  <c r="CZ293"/>
  <c r="CW293"/>
  <c r="DA292"/>
  <c r="CB292" s="1"/>
  <c r="CZ292"/>
  <c r="CW292"/>
  <c r="CZ291"/>
  <c r="DA291" s="1"/>
  <c r="CB291" s="1"/>
  <c r="CW291"/>
  <c r="CW290" s="1"/>
  <c r="DA290" s="1"/>
  <c r="CB290" s="1"/>
  <c r="CZ290"/>
  <c r="DA289"/>
  <c r="CB289" s="1"/>
  <c r="CZ289"/>
  <c r="CW289"/>
  <c r="DA288"/>
  <c r="CB288" s="1"/>
  <c r="CZ288"/>
  <c r="CW288"/>
  <c r="DA287"/>
  <c r="CB287" s="1"/>
  <c r="CZ287"/>
  <c r="CW287"/>
  <c r="DA286"/>
  <c r="CB286" s="1"/>
  <c r="CZ286"/>
  <c r="CW286"/>
  <c r="DA285"/>
  <c r="CB285" s="1"/>
  <c r="CZ285"/>
  <c r="CW285"/>
  <c r="DA284"/>
  <c r="CB284" s="1"/>
  <c r="CZ284"/>
  <c r="CW284"/>
  <c r="DA283"/>
  <c r="CB283" s="1"/>
  <c r="CZ283"/>
  <c r="CW283"/>
  <c r="DA282"/>
  <c r="CB282" s="1"/>
  <c r="CZ282"/>
  <c r="CW282"/>
  <c r="DA281"/>
  <c r="CB281" s="1"/>
  <c r="CZ281"/>
  <c r="CW281"/>
  <c r="DA280"/>
  <c r="CB280" s="1"/>
  <c r="CZ280"/>
  <c r="CW280"/>
  <c r="DA279"/>
  <c r="CB279" s="1"/>
  <c r="CZ279"/>
  <c r="CW279"/>
  <c r="DA278"/>
  <c r="CB278" s="1"/>
  <c r="CZ278"/>
  <c r="CW278"/>
  <c r="DA277"/>
  <c r="CB277" s="1"/>
  <c r="CZ277"/>
  <c r="CW277"/>
  <c r="DA276"/>
  <c r="CB276" s="1"/>
  <c r="CZ276"/>
  <c r="CW276"/>
  <c r="DA275"/>
  <c r="CB275" s="1"/>
  <c r="CZ275"/>
  <c r="CW275"/>
  <c r="DA274"/>
  <c r="CB274" s="1"/>
  <c r="CZ274"/>
  <c r="CW274"/>
  <c r="DA273"/>
  <c r="CB273" s="1"/>
  <c r="CZ273"/>
  <c r="CW273"/>
  <c r="DA272"/>
  <c r="CB272" s="1"/>
  <c r="CZ272"/>
  <c r="CW272"/>
  <c r="CZ271"/>
  <c r="DA271" s="1"/>
  <c r="CB271" s="1"/>
  <c r="CW271"/>
  <c r="CZ270"/>
  <c r="DA270" s="1"/>
  <c r="CB270" s="1"/>
  <c r="CW270"/>
  <c r="DA269"/>
  <c r="CB269" s="1"/>
  <c r="CZ269"/>
  <c r="CW269"/>
  <c r="CW267" s="1"/>
  <c r="DA267" s="1"/>
  <c r="CB267" s="1"/>
  <c r="CZ268"/>
  <c r="CZ267"/>
  <c r="DA266"/>
  <c r="CB266" s="1"/>
  <c r="CZ266"/>
  <c r="CW266"/>
  <c r="DA265"/>
  <c r="CB265" s="1"/>
  <c r="CZ265"/>
  <c r="CW265"/>
  <c r="DA264"/>
  <c r="CB264" s="1"/>
  <c r="CZ264"/>
  <c r="CW264"/>
  <c r="DA263"/>
  <c r="CB263" s="1"/>
  <c r="CZ263"/>
  <c r="CW263"/>
  <c r="DA262"/>
  <c r="CB262" s="1"/>
  <c r="CZ262"/>
  <c r="CW262"/>
  <c r="DA261"/>
  <c r="CB261" s="1"/>
  <c r="CZ261"/>
  <c r="CW261"/>
  <c r="DA260"/>
  <c r="CB260" s="1"/>
  <c r="CZ260"/>
  <c r="CW260"/>
  <c r="DA259"/>
  <c r="CB259" s="1"/>
  <c r="CZ259"/>
  <c r="CW259"/>
  <c r="DA258"/>
  <c r="CB258" s="1"/>
  <c r="CZ258"/>
  <c r="CW258"/>
  <c r="DA257"/>
  <c r="CB257" s="1"/>
  <c r="CZ257"/>
  <c r="CW257"/>
  <c r="DA256"/>
  <c r="CB256" s="1"/>
  <c r="CZ256"/>
  <c r="CW256"/>
  <c r="DA255"/>
  <c r="CB255" s="1"/>
  <c r="CZ255"/>
  <c r="CW255"/>
  <c r="DA254"/>
  <c r="CB254" s="1"/>
  <c r="CZ254"/>
  <c r="CW254"/>
  <c r="DA253"/>
  <c r="CB253" s="1"/>
  <c r="CZ253"/>
  <c r="CW253"/>
  <c r="DA252"/>
  <c r="CB252" s="1"/>
  <c r="CZ252"/>
  <c r="CW252"/>
  <c r="CZ251"/>
  <c r="DA251" s="1"/>
  <c r="CB251" s="1"/>
  <c r="CW251"/>
  <c r="CZ250"/>
  <c r="DA250" s="1"/>
  <c r="CB250" s="1"/>
  <c r="CW250"/>
  <c r="DA249"/>
  <c r="CB249" s="1"/>
  <c r="CZ249"/>
  <c r="CW249"/>
  <c r="DA248"/>
  <c r="CB248" s="1"/>
  <c r="CZ248"/>
  <c r="CW248"/>
  <c r="CZ247"/>
  <c r="DA247" s="1"/>
  <c r="CB247" s="1"/>
  <c r="CW247"/>
  <c r="CW246" s="1"/>
  <c r="DA246" s="1"/>
  <c r="CB246" s="1"/>
  <c r="CZ246"/>
  <c r="DA245"/>
  <c r="CB245" s="1"/>
  <c r="CZ245"/>
  <c r="CW245"/>
  <c r="DA244"/>
  <c r="CB244" s="1"/>
  <c r="CZ244"/>
  <c r="CW244"/>
  <c r="DA243"/>
  <c r="CB243" s="1"/>
  <c r="CZ243"/>
  <c r="CW243"/>
  <c r="DA242"/>
  <c r="CB242" s="1"/>
  <c r="CZ242"/>
  <c r="CW242"/>
  <c r="DA241"/>
  <c r="CB241" s="1"/>
  <c r="CZ241"/>
  <c r="CW241"/>
  <c r="DA240"/>
  <c r="CB240" s="1"/>
  <c r="CZ240"/>
  <c r="CW240"/>
  <c r="DA239"/>
  <c r="CB239" s="1"/>
  <c r="CZ239"/>
  <c r="CW239"/>
  <c r="DA238"/>
  <c r="CB238" s="1"/>
  <c r="CZ238"/>
  <c r="CW238"/>
  <c r="DA237"/>
  <c r="CB237" s="1"/>
  <c r="CZ237"/>
  <c r="CW237"/>
  <c r="DA236"/>
  <c r="CB236" s="1"/>
  <c r="CZ236"/>
  <c r="CW236"/>
  <c r="DA235"/>
  <c r="CB235" s="1"/>
  <c r="CZ235"/>
  <c r="CW235"/>
  <c r="DA234"/>
  <c r="CB234" s="1"/>
  <c r="CZ234"/>
  <c r="CW234"/>
  <c r="DA233"/>
  <c r="CB233" s="1"/>
  <c r="CZ233"/>
  <c r="CW233"/>
  <c r="DA232"/>
  <c r="CB232" s="1"/>
  <c r="CZ232"/>
  <c r="CW232"/>
  <c r="DA231"/>
  <c r="CB231" s="1"/>
  <c r="CZ231"/>
  <c r="CW231"/>
  <c r="DA230"/>
  <c r="CB230" s="1"/>
  <c r="CZ230"/>
  <c r="CW230"/>
  <c r="DA229"/>
  <c r="CB229" s="1"/>
  <c r="CZ229"/>
  <c r="CW229"/>
  <c r="CZ228"/>
  <c r="DA228" s="1"/>
  <c r="CB228" s="1"/>
  <c r="CW228"/>
  <c r="CZ227"/>
  <c r="CW227"/>
  <c r="DA227" s="1"/>
  <c r="CB227" s="1"/>
  <c r="CZ226"/>
  <c r="CW226"/>
  <c r="CZ225"/>
  <c r="CW225"/>
  <c r="DA225" s="1"/>
  <c r="CB225" s="1"/>
  <c r="CZ224"/>
  <c r="CZ223"/>
  <c r="DA222"/>
  <c r="CB222" s="1"/>
  <c r="CZ222"/>
  <c r="CW222"/>
  <c r="DA221"/>
  <c r="CB221" s="1"/>
  <c r="CZ221"/>
  <c r="CW221"/>
  <c r="CZ220"/>
  <c r="CW220"/>
  <c r="DA220" s="1"/>
  <c r="CB220" s="1"/>
  <c r="CZ219"/>
  <c r="CW219"/>
  <c r="DA219" s="1"/>
  <c r="CB219" s="1"/>
  <c r="CZ218"/>
  <c r="CW218"/>
  <c r="DA218" s="1"/>
  <c r="CB218" s="1"/>
  <c r="DA217"/>
  <c r="CB217" s="1"/>
  <c r="CZ217"/>
  <c r="CW217"/>
  <c r="CZ216"/>
  <c r="CW216"/>
  <c r="DA216" s="1"/>
  <c r="CB216" s="1"/>
  <c r="CZ215"/>
  <c r="CW215"/>
  <c r="DA215" s="1"/>
  <c r="CB215" s="1"/>
  <c r="CZ214"/>
  <c r="CW214"/>
  <c r="DA214" s="1"/>
  <c r="CB214" s="1"/>
  <c r="CZ213"/>
  <c r="CW213"/>
  <c r="DA213" s="1"/>
  <c r="CB213" s="1"/>
  <c r="CZ212"/>
  <c r="CW212"/>
  <c r="DA212" s="1"/>
  <c r="CB212" s="1"/>
  <c r="CZ211"/>
  <c r="CW211"/>
  <c r="DA211" s="1"/>
  <c r="CB211" s="1"/>
  <c r="CZ210"/>
  <c r="CW210"/>
  <c r="DA210" s="1"/>
  <c r="CB210" s="1"/>
  <c r="DA209"/>
  <c r="CB209" s="1"/>
  <c r="CZ209"/>
  <c r="CW209"/>
  <c r="CZ208"/>
  <c r="CW208"/>
  <c r="DA208" s="1"/>
  <c r="CB208" s="1"/>
  <c r="CZ207"/>
  <c r="CW207"/>
  <c r="DA207" s="1"/>
  <c r="CB207" s="1"/>
  <c r="CZ206"/>
  <c r="CW206"/>
  <c r="DA206" s="1"/>
  <c r="CB206" s="1"/>
  <c r="CZ205"/>
  <c r="CW205"/>
  <c r="DA205" s="1"/>
  <c r="CB205" s="1"/>
  <c r="CZ204"/>
  <c r="CW204"/>
  <c r="DA204" s="1"/>
  <c r="CB204" s="1"/>
  <c r="CZ203"/>
  <c r="CW203"/>
  <c r="CZ202"/>
  <c r="CZ201"/>
  <c r="CZ200"/>
  <c r="CW200"/>
  <c r="DA200" s="1"/>
  <c r="CB200" s="1"/>
  <c r="CZ199"/>
  <c r="CW199"/>
  <c r="DA199" s="1"/>
  <c r="CB199" s="1"/>
  <c r="CZ198"/>
  <c r="CW198"/>
  <c r="DA198" s="1"/>
  <c r="CB198" s="1"/>
  <c r="DA197"/>
  <c r="CB197" s="1"/>
  <c r="CZ197"/>
  <c r="CW197"/>
  <c r="CZ196"/>
  <c r="CW196"/>
  <c r="DA196" s="1"/>
  <c r="CB196" s="1"/>
  <c r="CZ195"/>
  <c r="CW195"/>
  <c r="DA195" s="1"/>
  <c r="CB195" s="1"/>
  <c r="CZ194"/>
  <c r="CW194"/>
  <c r="DA194" s="1"/>
  <c r="CB194" s="1"/>
  <c r="CZ193"/>
  <c r="CW193"/>
  <c r="DA193" s="1"/>
  <c r="CB193" s="1"/>
  <c r="CZ192"/>
  <c r="CW192"/>
  <c r="DA192" s="1"/>
  <c r="CB192" s="1"/>
  <c r="CZ191"/>
  <c r="CW191"/>
  <c r="DA191" s="1"/>
  <c r="CB191" s="1"/>
  <c r="CZ190"/>
  <c r="CW190"/>
  <c r="DA190" s="1"/>
  <c r="CB190" s="1"/>
  <c r="CZ189"/>
  <c r="CW189"/>
  <c r="DA189" s="1"/>
  <c r="CB189" s="1"/>
  <c r="CZ188"/>
  <c r="CW188"/>
  <c r="DA188" s="1"/>
  <c r="CB188" s="1"/>
  <c r="CZ187"/>
  <c r="CW187"/>
  <c r="DA187" s="1"/>
  <c r="CB187" s="1"/>
  <c r="DA186"/>
  <c r="CB186" s="1"/>
  <c r="CZ186"/>
  <c r="CW186"/>
  <c r="DA185"/>
  <c r="CB185" s="1"/>
  <c r="CZ185"/>
  <c r="CW185"/>
  <c r="CZ184"/>
  <c r="CW184"/>
  <c r="DA184" s="1"/>
  <c r="CB184" s="1"/>
  <c r="CZ183"/>
  <c r="CW183"/>
  <c r="DA183" s="1"/>
  <c r="CB183" s="1"/>
  <c r="CZ182"/>
  <c r="DA182" s="1"/>
  <c r="CB182" s="1"/>
  <c r="CW182"/>
  <c r="DA181"/>
  <c r="CB181" s="1"/>
  <c r="CZ181"/>
  <c r="CW181"/>
  <c r="CZ180"/>
  <c r="CZ179"/>
  <c r="CZ178"/>
  <c r="CW178"/>
  <c r="DA178" s="1"/>
  <c r="CB178" s="1"/>
  <c r="CZ177"/>
  <c r="CW177"/>
  <c r="DA177" s="1"/>
  <c r="CB177" s="1"/>
  <c r="CZ176"/>
  <c r="CW176"/>
  <c r="DA176" s="1"/>
  <c r="CB176" s="1"/>
  <c r="CZ175"/>
  <c r="CW175"/>
  <c r="DA175" s="1"/>
  <c r="CB175" s="1"/>
  <c r="CZ174"/>
  <c r="CW174"/>
  <c r="DA174" s="1"/>
  <c r="CB174" s="1"/>
  <c r="CZ173"/>
  <c r="CW173"/>
  <c r="DA173" s="1"/>
  <c r="CB173" s="1"/>
  <c r="CZ172"/>
  <c r="CW172"/>
  <c r="DA172" s="1"/>
  <c r="CB172" s="1"/>
  <c r="CZ171"/>
  <c r="CW171"/>
  <c r="DA171" s="1"/>
  <c r="CB171" s="1"/>
  <c r="CZ170"/>
  <c r="CW170"/>
  <c r="DA170" s="1"/>
  <c r="CB170" s="1"/>
  <c r="CZ169"/>
  <c r="CW169"/>
  <c r="DA169" s="1"/>
  <c r="CB169" s="1"/>
  <c r="CZ168"/>
  <c r="CW168"/>
  <c r="DA168" s="1"/>
  <c r="CB168" s="1"/>
  <c r="CZ167"/>
  <c r="CW167"/>
  <c r="DA167" s="1"/>
  <c r="CB167" s="1"/>
  <c r="CZ166"/>
  <c r="CW166"/>
  <c r="DA166" s="1"/>
  <c r="CB166" s="1"/>
  <c r="CZ165"/>
  <c r="CW165"/>
  <c r="CZ164"/>
  <c r="CW164"/>
  <c r="DA164" s="1"/>
  <c r="CB164" s="1"/>
  <c r="CZ163"/>
  <c r="CW163"/>
  <c r="DA163" s="1"/>
  <c r="CB163" s="1"/>
  <c r="CZ162"/>
  <c r="CW162"/>
  <c r="DA162" s="1"/>
  <c r="CB162" s="1"/>
  <c r="CZ161"/>
  <c r="CW161"/>
  <c r="DA161" s="1"/>
  <c r="CB161" s="1"/>
  <c r="CZ160"/>
  <c r="CW160"/>
  <c r="DA160" s="1"/>
  <c r="CB160" s="1"/>
  <c r="CZ159"/>
  <c r="CW159"/>
  <c r="DA159" s="1"/>
  <c r="CB159" s="1"/>
  <c r="CZ158"/>
  <c r="CZ157"/>
  <c r="CZ156"/>
  <c r="CW156"/>
  <c r="CZ155"/>
  <c r="CW155"/>
  <c r="DA155" s="1"/>
  <c r="CB155" s="1"/>
  <c r="CZ154"/>
  <c r="CW154"/>
  <c r="DA154" s="1"/>
  <c r="CB154" s="1"/>
  <c r="CZ153"/>
  <c r="CW153"/>
  <c r="DA153" s="1"/>
  <c r="CB153" s="1"/>
  <c r="CZ152"/>
  <c r="CW152"/>
  <c r="DA152" s="1"/>
  <c r="CB152" s="1"/>
  <c r="CZ151"/>
  <c r="CW151"/>
  <c r="DA151" s="1"/>
  <c r="CB151" s="1"/>
  <c r="CZ150"/>
  <c r="CW150"/>
  <c r="DA150" s="1"/>
  <c r="CB150" s="1"/>
  <c r="CZ149"/>
  <c r="CW149"/>
  <c r="DA149" s="1"/>
  <c r="CB149" s="1"/>
  <c r="CZ148"/>
  <c r="CW148"/>
  <c r="DA148" s="1"/>
  <c r="CB148" s="1"/>
  <c r="CZ147"/>
  <c r="CW147"/>
  <c r="DA147" s="1"/>
  <c r="CB147" s="1"/>
  <c r="CZ146"/>
  <c r="CZ145"/>
  <c r="CZ144"/>
  <c r="CZ143"/>
  <c r="CZ142"/>
  <c r="CZ141"/>
  <c r="CW141"/>
  <c r="DA141" s="1"/>
  <c r="CB141" s="1"/>
  <c r="CZ140"/>
  <c r="CW140"/>
  <c r="DA140" s="1"/>
  <c r="CB140" s="1"/>
  <c r="CZ139"/>
  <c r="CW139"/>
  <c r="DA139" s="1"/>
  <c r="CB139" s="1"/>
  <c r="CZ138"/>
  <c r="CW138"/>
  <c r="DA138" s="1"/>
  <c r="CB138" s="1"/>
  <c r="CZ137"/>
  <c r="CW137"/>
  <c r="DA137" s="1"/>
  <c r="CB137" s="1"/>
  <c r="CZ136"/>
  <c r="CW136"/>
  <c r="DA136" s="1"/>
  <c r="CB136" s="1"/>
  <c r="CZ135"/>
  <c r="CW135"/>
  <c r="DA135" s="1"/>
  <c r="CB135" s="1"/>
  <c r="CZ134"/>
  <c r="CW134"/>
  <c r="DA134" s="1"/>
  <c r="CB134" s="1"/>
  <c r="CZ133"/>
  <c r="CW133"/>
  <c r="DA133" s="1"/>
  <c r="CB133" s="1"/>
  <c r="CZ132"/>
  <c r="CW132"/>
  <c r="DA132" s="1"/>
  <c r="CB132" s="1"/>
  <c r="CZ131"/>
  <c r="CW131"/>
  <c r="DA131" s="1"/>
  <c r="CB131" s="1"/>
  <c r="CZ130"/>
  <c r="CW130"/>
  <c r="DA130" s="1"/>
  <c r="CB130" s="1"/>
  <c r="CZ129"/>
  <c r="CW129"/>
  <c r="DA129" s="1"/>
  <c r="CB129" s="1"/>
  <c r="CZ128"/>
  <c r="CW128"/>
  <c r="DA128" s="1"/>
  <c r="CB128" s="1"/>
  <c r="CZ127"/>
  <c r="CW127"/>
  <c r="DA127" s="1"/>
  <c r="CB127" s="1"/>
  <c r="CZ126"/>
  <c r="CW126"/>
  <c r="DA126" s="1"/>
  <c r="CB126" s="1"/>
  <c r="CZ125"/>
  <c r="CW125"/>
  <c r="CZ124"/>
  <c r="CW124"/>
  <c r="DA124" s="1"/>
  <c r="CB124" s="1"/>
  <c r="CZ123"/>
  <c r="CW123"/>
  <c r="CZ122"/>
  <c r="CW122"/>
  <c r="DA122" s="1"/>
  <c r="CB122" s="1"/>
  <c r="CZ121"/>
  <c r="CZ120"/>
  <c r="CW120"/>
  <c r="CW121" s="1"/>
  <c r="DA121" s="1"/>
  <c r="CB121" s="1"/>
  <c r="CZ119"/>
  <c r="CW119"/>
  <c r="DA119" s="1"/>
  <c r="CB119" s="1"/>
  <c r="CZ118"/>
  <c r="CW118"/>
  <c r="DA118" s="1"/>
  <c r="CB118" s="1"/>
  <c r="CZ117"/>
  <c r="CW117"/>
  <c r="DA117" s="1"/>
  <c r="CB117" s="1"/>
  <c r="CZ116"/>
  <c r="CW116"/>
  <c r="DA116" s="1"/>
  <c r="CB116" s="1"/>
  <c r="CZ115"/>
  <c r="CW115"/>
  <c r="DA115" s="1"/>
  <c r="CB115" s="1"/>
  <c r="CZ114"/>
  <c r="CW114"/>
  <c r="DA114" s="1"/>
  <c r="CB114" s="1"/>
  <c r="CZ113"/>
  <c r="CW113"/>
  <c r="DA113" s="1"/>
  <c r="CB113" s="1"/>
  <c r="CZ112"/>
  <c r="CW112"/>
  <c r="DA112" s="1"/>
  <c r="CB112" s="1"/>
  <c r="CZ111"/>
  <c r="CW111"/>
  <c r="DA111" s="1"/>
  <c r="CB111" s="1"/>
  <c r="CZ110"/>
  <c r="CZ109"/>
  <c r="CZ108"/>
  <c r="CZ107"/>
  <c r="CZ106"/>
  <c r="CZ105"/>
  <c r="CW105"/>
  <c r="DA105" s="1"/>
  <c r="CB105" s="1"/>
  <c r="CZ104"/>
  <c r="CW104"/>
  <c r="DA104" s="1"/>
  <c r="CB104" s="1"/>
  <c r="CZ103"/>
  <c r="CW103"/>
  <c r="DA103" s="1"/>
  <c r="CB103" s="1"/>
  <c r="CZ102"/>
  <c r="CW102"/>
  <c r="DA102" s="1"/>
  <c r="CB102" s="1"/>
  <c r="CZ101"/>
  <c r="CW101"/>
  <c r="DA101" s="1"/>
  <c r="CB101" s="1"/>
  <c r="CZ100"/>
  <c r="CW100"/>
  <c r="DA100" s="1"/>
  <c r="CB100" s="1"/>
  <c r="CZ99"/>
  <c r="CW99"/>
  <c r="DA99" s="1"/>
  <c r="CB99" s="1"/>
  <c r="CZ98"/>
  <c r="CW98"/>
  <c r="DA98" s="1"/>
  <c r="CB98" s="1"/>
  <c r="CZ97"/>
  <c r="CW97"/>
  <c r="DA97" s="1"/>
  <c r="CB97" s="1"/>
  <c r="CZ96"/>
  <c r="CW96"/>
  <c r="DA96" s="1"/>
  <c r="CB96" s="1"/>
  <c r="CZ95"/>
  <c r="CW95"/>
  <c r="DA95" s="1"/>
  <c r="CB95" s="1"/>
  <c r="CZ94"/>
  <c r="CW94"/>
  <c r="DA94" s="1"/>
  <c r="CB94" s="1"/>
  <c r="CZ93"/>
  <c r="CW93"/>
  <c r="CZ92"/>
  <c r="CW92"/>
  <c r="CZ91"/>
  <c r="CW91"/>
  <c r="DA91" s="1"/>
  <c r="CB91" s="1"/>
  <c r="CZ90"/>
  <c r="CW90"/>
  <c r="CZ89"/>
  <c r="CW89"/>
  <c r="DA89" s="1"/>
  <c r="CB89" s="1"/>
  <c r="CZ88"/>
  <c r="CW88"/>
  <c r="DA88" s="1"/>
  <c r="CB88" s="1"/>
  <c r="CZ87"/>
  <c r="CW87"/>
  <c r="CZ86"/>
  <c r="CW86"/>
  <c r="CZ85"/>
  <c r="CW85"/>
  <c r="DA85" s="1"/>
  <c r="CB85" s="1"/>
  <c r="CZ84"/>
  <c r="CW84"/>
  <c r="DA84" s="1"/>
  <c r="CB84" s="1"/>
  <c r="CZ83"/>
  <c r="CX83"/>
  <c r="DA83" s="1"/>
  <c r="CB83" s="1"/>
  <c r="CW83"/>
  <c r="CZ82"/>
  <c r="CX82"/>
  <c r="CW82"/>
  <c r="DA81"/>
  <c r="CB81" s="1"/>
  <c r="CZ81"/>
  <c r="CX81"/>
  <c r="CW81"/>
  <c r="CZ80"/>
  <c r="CX80"/>
  <c r="CW80"/>
  <c r="DA80" s="1"/>
  <c r="CB80" s="1"/>
  <c r="CZ79"/>
  <c r="CX79"/>
  <c r="CW79"/>
  <c r="CZ78"/>
  <c r="CX78"/>
  <c r="CW78"/>
  <c r="DA78" s="1"/>
  <c r="CB78" s="1"/>
  <c r="CZ77"/>
  <c r="CX77"/>
  <c r="DA77" s="1"/>
  <c r="CB77" s="1"/>
  <c r="CW77"/>
  <c r="CZ76"/>
  <c r="CX76"/>
  <c r="CW76"/>
  <c r="DA76" s="1"/>
  <c r="CB76" s="1"/>
  <c r="CZ75"/>
  <c r="CX75"/>
  <c r="CW75"/>
  <c r="CZ74"/>
  <c r="CW74"/>
  <c r="DA74" s="1"/>
  <c r="CB74" s="1"/>
  <c r="DA73"/>
  <c r="CB73" s="1"/>
  <c r="CZ73"/>
  <c r="CW73"/>
  <c r="DA72"/>
  <c r="CB72" s="1"/>
  <c r="CZ72"/>
  <c r="CW72"/>
  <c r="CZ71"/>
  <c r="DA71" s="1"/>
  <c r="CB71" s="1"/>
  <c r="B71"/>
  <c r="CZ70"/>
  <c r="DA70" s="1"/>
  <c r="CB70" s="1"/>
  <c r="CZ69"/>
  <c r="DA69" s="1"/>
  <c r="CB69" s="1"/>
  <c r="CZ68"/>
  <c r="CW68"/>
  <c r="DA68" s="1"/>
  <c r="CB68" s="1"/>
  <c r="B68"/>
  <c r="CZ67"/>
  <c r="DA67" s="1"/>
  <c r="CB67" s="1"/>
  <c r="CZ66"/>
  <c r="DA66" s="1"/>
  <c r="CB66" s="1"/>
  <c r="DA65"/>
  <c r="CB65" s="1"/>
  <c r="CZ65"/>
  <c r="CZ64"/>
  <c r="DA64" s="1"/>
  <c r="CB64" s="1"/>
  <c r="DA63"/>
  <c r="CB63" s="1"/>
  <c r="CZ63"/>
  <c r="CZ62"/>
  <c r="DA62" s="1"/>
  <c r="CB62" s="1"/>
  <c r="DA61"/>
  <c r="CB61" s="1"/>
  <c r="CZ61"/>
  <c r="CZ60"/>
  <c r="CW60"/>
  <c r="DA60" s="1"/>
  <c r="CB60" s="1"/>
  <c r="CZ59"/>
  <c r="CW59"/>
  <c r="DA59" s="1"/>
  <c r="CB59" s="1"/>
  <c r="CZ58"/>
  <c r="CW58"/>
  <c r="DA58" s="1"/>
  <c r="CB58" s="1"/>
  <c r="DA57"/>
  <c r="CB57" s="1"/>
  <c r="CZ57"/>
  <c r="CW57"/>
  <c r="DA56"/>
  <c r="CB56" s="1"/>
  <c r="CZ56"/>
  <c r="CW56"/>
  <c r="CZ55"/>
  <c r="CW55"/>
  <c r="DA55" s="1"/>
  <c r="CB55" s="1"/>
  <c r="CZ54"/>
  <c r="CW54"/>
  <c r="DA54" s="1"/>
  <c r="CB54" s="1"/>
  <c r="CZ53"/>
  <c r="CW53"/>
  <c r="DA53" s="1"/>
  <c r="CB53" s="1"/>
  <c r="CZ52"/>
  <c r="CW52"/>
  <c r="DA52" s="1"/>
  <c r="CB52" s="1"/>
  <c r="CZ51"/>
  <c r="CW51"/>
  <c r="DA51" s="1"/>
  <c r="CB51" s="1"/>
  <c r="CZ50"/>
  <c r="CW50"/>
  <c r="DA50" s="1"/>
  <c r="CB50" s="1"/>
  <c r="CZ49"/>
  <c r="CW49"/>
  <c r="DA49" s="1"/>
  <c r="CB49" s="1"/>
  <c r="CZ48"/>
  <c r="CW48"/>
  <c r="DA48" s="1"/>
  <c r="CB48" s="1"/>
  <c r="CZ47"/>
  <c r="CW47"/>
  <c r="DA47" s="1"/>
  <c r="CB47" s="1"/>
  <c r="CZ46"/>
  <c r="CW46"/>
  <c r="DA46" s="1"/>
  <c r="CB46" s="1"/>
  <c r="CZ45"/>
  <c r="CW45"/>
  <c r="DA45" s="1"/>
  <c r="CB45" s="1"/>
  <c r="CZ44"/>
  <c r="CW44"/>
  <c r="DA44" s="1"/>
  <c r="CB44" s="1"/>
  <c r="CZ43"/>
  <c r="CW43"/>
  <c r="DA43" s="1"/>
  <c r="CB43" s="1"/>
  <c r="CZ42"/>
  <c r="CW42"/>
  <c r="DA42" s="1"/>
  <c r="CB42" s="1"/>
  <c r="CZ41"/>
  <c r="CW41"/>
  <c r="DA41" s="1"/>
  <c r="CB41" s="1"/>
  <c r="CZ40"/>
  <c r="CZ39"/>
  <c r="CW39"/>
  <c r="CZ38"/>
  <c r="CW38"/>
  <c r="DA38" s="1"/>
  <c r="CB38" s="1"/>
  <c r="CZ37"/>
  <c r="CW37"/>
  <c r="DA37" s="1"/>
  <c r="CB37" s="1"/>
  <c r="CZ36"/>
  <c r="CW36"/>
  <c r="DA36" s="1"/>
  <c r="CB36" s="1"/>
  <c r="CZ35"/>
  <c r="CW35"/>
  <c r="DA35" s="1"/>
  <c r="CB35" s="1"/>
  <c r="CZ34"/>
  <c r="CW34"/>
  <c r="DA34" s="1"/>
  <c r="CB34" s="1"/>
  <c r="CZ33"/>
  <c r="CY33"/>
  <c r="CX33"/>
  <c r="CW33"/>
  <c r="DA33" s="1"/>
  <c r="CB33" s="1"/>
  <c r="CZ32"/>
  <c r="CY32"/>
  <c r="CX32"/>
  <c r="CW32"/>
  <c r="CZ31"/>
  <c r="CY31"/>
  <c r="CX31"/>
  <c r="CW31"/>
  <c r="DA31" s="1"/>
  <c r="CB31" s="1"/>
  <c r="CZ30"/>
  <c r="CY30"/>
  <c r="CX30"/>
  <c r="CW30"/>
  <c r="DA30" s="1"/>
  <c r="CB30" s="1"/>
  <c r="CZ29"/>
  <c r="CY29"/>
  <c r="CX29"/>
  <c r="CW29"/>
  <c r="CZ28"/>
  <c r="CY28"/>
  <c r="CX28"/>
  <c r="CW28"/>
  <c r="DA28" s="1"/>
  <c r="CB28" s="1"/>
  <c r="CZ27"/>
  <c r="CY27"/>
  <c r="CX27"/>
  <c r="CW27"/>
  <c r="DA27" s="1"/>
  <c r="CB27" s="1"/>
  <c r="CZ26"/>
  <c r="CY26"/>
  <c r="CX26"/>
  <c r="CW26"/>
  <c r="CZ25"/>
  <c r="CY25"/>
  <c r="CX25"/>
  <c r="CW25"/>
  <c r="DA25" s="1"/>
  <c r="CB25" s="1"/>
  <c r="CZ24"/>
  <c r="CX24"/>
  <c r="CW24"/>
  <c r="B24"/>
  <c r="CZ23"/>
  <c r="CW23"/>
  <c r="DA23" s="1"/>
  <c r="CB23" s="1"/>
  <c r="V23"/>
  <c r="CZ22"/>
  <c r="CW22"/>
  <c r="DA22" s="1"/>
  <c r="CB22" s="1"/>
  <c r="DA21"/>
  <c r="CB21" s="1"/>
  <c r="CZ21"/>
  <c r="CX21"/>
  <c r="CW21"/>
  <c r="CZ20"/>
  <c r="CX20"/>
  <c r="CW20"/>
  <c r="DA20" s="1"/>
  <c r="CB20" s="1"/>
  <c r="CZ19"/>
  <c r="CX19"/>
  <c r="DA19" s="1"/>
  <c r="CB19" s="1"/>
  <c r="CW19"/>
  <c r="CZ18"/>
  <c r="CX18"/>
  <c r="CW18"/>
  <c r="CZ17"/>
  <c r="CX17"/>
  <c r="CW17"/>
  <c r="DA17" s="1"/>
  <c r="CB17" s="1"/>
  <c r="CZ16"/>
  <c r="CW16"/>
  <c r="DA16" s="1"/>
  <c r="CB16" s="1"/>
  <c r="CZ15"/>
  <c r="CW15"/>
  <c r="DA15" s="1"/>
  <c r="CB15" s="1"/>
  <c r="CZ14"/>
  <c r="CW14"/>
  <c r="DA14" s="1"/>
  <c r="CB14" s="1"/>
  <c r="BH14"/>
  <c r="CZ13"/>
  <c r="CW13"/>
  <c r="DA13" s="1"/>
  <c r="CB13" s="1"/>
  <c r="CZ12"/>
  <c r="CW12"/>
  <c r="DA12" s="1"/>
  <c r="CB12" s="1"/>
  <c r="DA11"/>
  <c r="CB11" s="1"/>
  <c r="CZ11"/>
  <c r="CZ10"/>
  <c r="DA10" s="1"/>
  <c r="CB10" s="1"/>
  <c r="DA9"/>
  <c r="CB9" s="1"/>
  <c r="CZ9"/>
  <c r="CZ8"/>
  <c r="DA8" s="1"/>
  <c r="CB8" s="1"/>
  <c r="DA7"/>
  <c r="CB7" s="1"/>
  <c r="CZ7"/>
  <c r="CZ6"/>
  <c r="DA6" s="1"/>
  <c r="CB6" s="1"/>
  <c r="CZ5"/>
  <c r="DA5" s="1"/>
  <c r="CB5" s="1"/>
  <c r="CX418" l="1"/>
  <c r="DA418" s="1"/>
  <c r="CB418" s="1"/>
  <c r="DA668"/>
  <c r="CB668" s="1"/>
  <c r="DA86"/>
  <c r="CB86" s="1"/>
  <c r="DA92"/>
  <c r="CB92" s="1"/>
  <c r="DA125"/>
  <c r="CB125" s="1"/>
  <c r="DA224"/>
  <c r="CB224" s="1"/>
  <c r="DA341"/>
  <c r="CB341" s="1"/>
  <c r="CX431"/>
  <c r="CX619"/>
  <c r="DA619" s="1"/>
  <c r="CB619" s="1"/>
  <c r="DA671"/>
  <c r="CB671" s="1"/>
  <c r="DA685"/>
  <c r="CB685" s="1"/>
  <c r="DA26"/>
  <c r="CB26" s="1"/>
  <c r="DA29"/>
  <c r="CB29" s="1"/>
  <c r="DA32"/>
  <c r="CB32" s="1"/>
  <c r="CW224"/>
  <c r="DA402"/>
  <c r="CB402" s="1"/>
  <c r="DA414"/>
  <c r="CB414" s="1"/>
  <c r="DA422"/>
  <c r="CB422" s="1"/>
  <c r="DA447"/>
  <c r="CB447" s="1"/>
  <c r="DA462"/>
  <c r="CB462" s="1"/>
  <c r="DA559"/>
  <c r="CB559" s="1"/>
  <c r="DA620"/>
  <c r="CB620" s="1"/>
  <c r="DA623"/>
  <c r="CB623" s="1"/>
  <c r="DA688"/>
  <c r="CB688" s="1"/>
  <c r="CX640"/>
  <c r="DA640" s="1"/>
  <c r="CB640" s="1"/>
  <c r="DA444"/>
  <c r="CB444" s="1"/>
  <c r="DA456"/>
  <c r="CB456" s="1"/>
  <c r="DA556"/>
  <c r="CB556" s="1"/>
  <c r="DA568"/>
  <c r="CB568" s="1"/>
  <c r="DA602"/>
  <c r="CB602" s="1"/>
  <c r="DA614"/>
  <c r="CB614" s="1"/>
  <c r="DA653"/>
  <c r="CB653" s="1"/>
  <c r="DA684"/>
  <c r="CB684" s="1"/>
  <c r="CW157"/>
  <c r="DA157" s="1"/>
  <c r="CB157" s="1"/>
  <c r="CW146"/>
  <c r="DA146" s="1"/>
  <c r="CB146" s="1"/>
  <c r="DA90"/>
  <c r="CB90" s="1"/>
  <c r="DA123"/>
  <c r="CB123" s="1"/>
  <c r="CW180"/>
  <c r="DA180" s="1"/>
  <c r="CB180" s="1"/>
  <c r="CW202"/>
  <c r="DA202" s="1"/>
  <c r="CB202" s="1"/>
  <c r="CW223"/>
  <c r="DA223" s="1"/>
  <c r="CB223" s="1"/>
  <c r="CW268"/>
  <c r="DA268" s="1"/>
  <c r="CB268" s="1"/>
  <c r="CW312"/>
  <c r="DA312" s="1"/>
  <c r="CB312" s="1"/>
  <c r="DA365"/>
  <c r="CB365" s="1"/>
  <c r="CX377"/>
  <c r="DA377" s="1"/>
  <c r="CB377" s="1"/>
  <c r="DA466"/>
  <c r="CB466" s="1"/>
  <c r="DA522"/>
  <c r="CB522" s="1"/>
  <c r="DA546"/>
  <c r="CB546" s="1"/>
  <c r="DA633"/>
  <c r="CB633" s="1"/>
  <c r="DA657"/>
  <c r="CB657" s="1"/>
  <c r="DA666"/>
  <c r="CB666" s="1"/>
  <c r="DA677"/>
  <c r="CB677" s="1"/>
  <c r="DA687"/>
  <c r="CB687" s="1"/>
  <c r="DA443"/>
  <c r="CB443" s="1"/>
  <c r="DA455"/>
  <c r="CB455" s="1"/>
  <c r="DA567"/>
  <c r="CB567" s="1"/>
  <c r="DA639"/>
  <c r="CB639" s="1"/>
  <c r="CX644"/>
  <c r="CX641"/>
  <c r="DA641" s="1"/>
  <c r="CB641" s="1"/>
  <c r="CW589"/>
  <c r="DA589" s="1"/>
  <c r="CB589" s="1"/>
  <c r="DA644"/>
  <c r="CB644" s="1"/>
  <c r="DA18"/>
  <c r="CB18" s="1"/>
  <c r="DA39"/>
  <c r="CB39" s="1"/>
  <c r="DA79"/>
  <c r="CB79" s="1"/>
  <c r="CW179"/>
  <c r="DA179" s="1"/>
  <c r="CB179" s="1"/>
  <c r="DA226"/>
  <c r="CB226" s="1"/>
  <c r="DA381"/>
  <c r="CB381" s="1"/>
  <c r="DA409"/>
  <c r="CB409" s="1"/>
  <c r="DA429"/>
  <c r="CB429" s="1"/>
  <c r="DA440"/>
  <c r="CB440" s="1"/>
  <c r="DA452"/>
  <c r="CB452" s="1"/>
  <c r="DA470"/>
  <c r="CB470" s="1"/>
  <c r="DA564"/>
  <c r="CB564" s="1"/>
  <c r="DA598"/>
  <c r="CB598" s="1"/>
  <c r="DA610"/>
  <c r="CB610" s="1"/>
  <c r="DA632"/>
  <c r="CB632" s="1"/>
  <c r="DA635"/>
  <c r="CB635" s="1"/>
  <c r="DA656"/>
  <c r="CB656" s="1"/>
  <c r="DA659"/>
  <c r="CB659" s="1"/>
  <c r="DA676"/>
  <c r="CB676" s="1"/>
  <c r="CX570"/>
  <c r="DA570" s="1"/>
  <c r="CB570" s="1"/>
  <c r="DA24"/>
  <c r="CB24" s="1"/>
  <c r="DA75"/>
  <c r="CB75" s="1"/>
  <c r="DA361"/>
  <c r="CB361" s="1"/>
  <c r="DA373"/>
  <c r="CB373" s="1"/>
  <c r="DA491"/>
  <c r="CB491" s="1"/>
  <c r="DA518"/>
  <c r="CB518" s="1"/>
  <c r="DA530"/>
  <c r="CB530" s="1"/>
  <c r="CX571"/>
  <c r="CX647"/>
  <c r="DA647" s="1"/>
  <c r="CB647" s="1"/>
  <c r="DA651"/>
  <c r="CB651" s="1"/>
  <c r="CW40"/>
  <c r="DA40" s="1"/>
  <c r="CB40" s="1"/>
  <c r="CX436"/>
  <c r="CX594"/>
  <c r="DA82"/>
  <c r="CB82" s="1"/>
  <c r="DA87"/>
  <c r="CB87" s="1"/>
  <c r="DA93"/>
  <c r="CB93" s="1"/>
  <c r="DA344"/>
  <c r="CB344" s="1"/>
  <c r="DA358"/>
  <c r="CB358" s="1"/>
  <c r="DA370"/>
  <c r="CB370" s="1"/>
  <c r="DA499"/>
  <c r="CB499" s="1"/>
  <c r="DA515"/>
  <c r="CB515" s="1"/>
  <c r="DA527"/>
  <c r="CB527" s="1"/>
  <c r="DA539"/>
  <c r="CB539" s="1"/>
  <c r="DA597"/>
  <c r="CB597" s="1"/>
  <c r="DA609"/>
  <c r="CB609" s="1"/>
  <c r="DA621"/>
  <c r="CB621" s="1"/>
  <c r="DA675"/>
  <c r="CB675" s="1"/>
  <c r="DA689"/>
  <c r="CB689" s="1"/>
  <c r="DA431"/>
  <c r="CB431" s="1"/>
  <c r="CX421"/>
  <c r="DA421" s="1"/>
  <c r="CB421" s="1"/>
  <c r="CW158"/>
  <c r="DA158" s="1"/>
  <c r="CB158" s="1"/>
  <c r="CX535"/>
  <c r="DA548"/>
  <c r="CB548" s="1"/>
  <c r="CX538"/>
  <c r="DA538" s="1"/>
  <c r="CB538" s="1"/>
  <c r="CX534"/>
  <c r="DA534" s="1"/>
  <c r="CB534" s="1"/>
  <c r="CW145"/>
  <c r="DA145" s="1"/>
  <c r="CB145" s="1"/>
  <c r="DA120"/>
  <c r="CB120" s="1"/>
  <c r="DA156"/>
  <c r="CB156" s="1"/>
  <c r="DA165"/>
  <c r="CB165" s="1"/>
  <c r="CW201"/>
  <c r="DA201" s="1"/>
  <c r="CB201" s="1"/>
  <c r="DA203"/>
  <c r="CB203" s="1"/>
  <c r="CW108"/>
  <c r="CW109"/>
  <c r="DA109" s="1"/>
  <c r="CB109" s="1"/>
  <c r="CW110"/>
  <c r="DA110" s="1"/>
  <c r="CB110" s="1"/>
  <c r="CW143"/>
  <c r="CW144"/>
  <c r="DA144" s="1"/>
  <c r="CB144" s="1"/>
  <c r="DA378"/>
  <c r="CB378" s="1"/>
  <c r="DA436"/>
  <c r="CB436" s="1"/>
  <c r="DA535"/>
  <c r="CB535" s="1"/>
  <c r="DA594"/>
  <c r="CB594" s="1"/>
  <c r="DA648"/>
  <c r="CB648" s="1"/>
  <c r="CX471"/>
  <c r="DA471" s="1"/>
  <c r="CB471" s="1"/>
  <c r="CX483"/>
  <c r="DA483" s="1"/>
  <c r="CB483" s="1"/>
  <c r="CX495"/>
  <c r="DA495" s="1"/>
  <c r="CB495" s="1"/>
  <c r="CX507"/>
  <c r="DA507" s="1"/>
  <c r="CB507" s="1"/>
  <c r="CW572"/>
  <c r="DA572" s="1"/>
  <c r="CB572" s="1"/>
  <c r="CW576"/>
  <c r="DA576" s="1"/>
  <c r="CB576" s="1"/>
  <c r="CW580"/>
  <c r="DA580" s="1"/>
  <c r="CB580" s="1"/>
  <c r="CW584"/>
  <c r="DA584" s="1"/>
  <c r="CB584" s="1"/>
  <c r="CW588"/>
  <c r="DA588" s="1"/>
  <c r="CB588" s="1"/>
  <c r="CX356"/>
  <c r="DA356" s="1"/>
  <c r="CB356" s="1"/>
  <c r="CX380"/>
  <c r="DA380" s="1"/>
  <c r="CB380" s="1"/>
  <c r="CX382"/>
  <c r="DA382" s="1"/>
  <c r="CB382" s="1"/>
  <c r="CX420"/>
  <c r="DA420" s="1"/>
  <c r="CB420" s="1"/>
  <c r="CX533"/>
  <c r="DA533" s="1"/>
  <c r="CB533" s="1"/>
  <c r="CX537"/>
  <c r="DA537" s="1"/>
  <c r="CB537" s="1"/>
  <c r="CW571"/>
  <c r="CW575"/>
  <c r="DA575" s="1"/>
  <c r="CB575" s="1"/>
  <c r="CW579"/>
  <c r="DA579" s="1"/>
  <c r="CB579" s="1"/>
  <c r="CW583"/>
  <c r="DA583" s="1"/>
  <c r="CB583" s="1"/>
  <c r="CW587"/>
  <c r="DA587" s="1"/>
  <c r="CB587" s="1"/>
  <c r="CW591"/>
  <c r="DA591" s="1"/>
  <c r="CB591" s="1"/>
  <c r="CX643"/>
  <c r="DA643" s="1"/>
  <c r="CB643" s="1"/>
  <c r="CX667"/>
  <c r="DA667" s="1"/>
  <c r="CB667" s="1"/>
  <c r="CX379"/>
  <c r="DA379" s="1"/>
  <c r="CB379" s="1"/>
  <c r="DA383"/>
  <c r="CB383" s="1"/>
  <c r="CX419"/>
  <c r="DA419" s="1"/>
  <c r="CB419" s="1"/>
  <c r="DA425"/>
  <c r="CB425" s="1"/>
  <c r="DA439"/>
  <c r="CB439" s="1"/>
  <c r="DA463"/>
  <c r="CB463" s="1"/>
  <c r="DA475"/>
  <c r="CB475" s="1"/>
  <c r="DA487"/>
  <c r="CB487" s="1"/>
  <c r="CX512"/>
  <c r="DA512" s="1"/>
  <c r="CB512" s="1"/>
  <c r="CX536"/>
  <c r="DA536" s="1"/>
  <c r="CB536" s="1"/>
  <c r="DA542"/>
  <c r="CB542" s="1"/>
  <c r="DA555"/>
  <c r="CB555" s="1"/>
  <c r="CX569"/>
  <c r="CX554" s="1"/>
  <c r="DA554" s="1"/>
  <c r="CB554" s="1"/>
  <c r="CW574"/>
  <c r="DA574" s="1"/>
  <c r="CB574" s="1"/>
  <c r="CW578"/>
  <c r="DA578" s="1"/>
  <c r="CB578" s="1"/>
  <c r="CW582"/>
  <c r="DA582" s="1"/>
  <c r="CB582" s="1"/>
  <c r="CW586"/>
  <c r="DA586" s="1"/>
  <c r="CB586" s="1"/>
  <c r="CW590"/>
  <c r="DA590" s="1"/>
  <c r="CB590" s="1"/>
  <c r="CX642"/>
  <c r="DA642" s="1"/>
  <c r="CB642" s="1"/>
  <c r="CX645"/>
  <c r="DA645" s="1"/>
  <c r="CB645" s="1"/>
  <c r="CX649"/>
  <c r="DA649" s="1"/>
  <c r="CB649" s="1"/>
  <c r="CX650"/>
  <c r="DA650" s="1"/>
  <c r="CB650" s="1"/>
  <c r="CX654"/>
  <c r="DA654" s="1"/>
  <c r="CB654" s="1"/>
  <c r="CX378"/>
  <c r="CW573"/>
  <c r="DA573" s="1"/>
  <c r="CB573" s="1"/>
  <c r="CW577"/>
  <c r="DA577" s="1"/>
  <c r="CB577" s="1"/>
  <c r="CW581"/>
  <c r="DA581" s="1"/>
  <c r="CB581" s="1"/>
  <c r="CW585"/>
  <c r="DA585" s="1"/>
  <c r="CB585" s="1"/>
  <c r="DA646"/>
  <c r="CB646" s="1"/>
  <c r="CX461" l="1"/>
  <c r="DA461" s="1"/>
  <c r="CB461" s="1"/>
  <c r="CX460"/>
  <c r="DA460" s="1"/>
  <c r="CB460" s="1"/>
  <c r="CW107"/>
  <c r="DA108"/>
  <c r="CB108" s="1"/>
  <c r="CX552"/>
  <c r="DA552" s="1"/>
  <c r="CB552" s="1"/>
  <c r="CX553"/>
  <c r="DA553" s="1"/>
  <c r="CB553" s="1"/>
  <c r="CX497"/>
  <c r="DA497" s="1"/>
  <c r="CB497" s="1"/>
  <c r="DA569"/>
  <c r="CB569" s="1"/>
  <c r="CX551"/>
  <c r="DA551" s="1"/>
  <c r="CB551" s="1"/>
  <c r="CW142"/>
  <c r="DA142" s="1"/>
  <c r="CB142" s="1"/>
  <c r="DA143"/>
  <c r="CB143" s="1"/>
  <c r="DA571"/>
  <c r="CB571" s="1"/>
  <c r="CW510"/>
  <c r="DA510" s="1"/>
  <c r="CB510" s="1"/>
  <c r="CW509"/>
  <c r="DA509" s="1"/>
  <c r="CB509" s="1"/>
  <c r="CW508"/>
  <c r="DA508" s="1"/>
  <c r="CB508" s="1"/>
  <c r="CX485"/>
  <c r="DA485" s="1"/>
  <c r="CB485" s="1"/>
  <c r="CX472"/>
  <c r="DA472" s="1"/>
  <c r="CB472" s="1"/>
  <c r="CX496"/>
  <c r="DA496" s="1"/>
  <c r="CB496" s="1"/>
  <c r="CX484"/>
  <c r="DA484" s="1"/>
  <c r="CB484" s="1"/>
  <c r="CX473"/>
  <c r="DA473" s="1"/>
  <c r="CB473" s="1"/>
  <c r="CX457" l="1"/>
  <c r="DA457" s="1"/>
  <c r="CB457" s="1"/>
  <c r="CW106"/>
  <c r="DA106" s="1"/>
  <c r="CB106" s="1"/>
  <c r="DA107"/>
  <c r="CB107" s="1"/>
  <c r="CX458"/>
  <c r="DA458" s="1"/>
  <c r="CB458" s="1"/>
  <c r="CX459"/>
  <c r="DA459" s="1"/>
  <c r="CB459" s="1"/>
</calcChain>
</file>

<file path=xl/sharedStrings.xml><?xml version="1.0" encoding="utf-8"?>
<sst xmlns="http://schemas.openxmlformats.org/spreadsheetml/2006/main" count="962" uniqueCount="201">
  <si>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</si>
  <si>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</si>
  <si>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</si>
  <si>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</si>
  <si>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</si>
  <si>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</si>
  <si>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</si>
  <si>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</si>
  <si>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</si>
  <si>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</si>
  <si>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</si>
  <si>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U.M.B.A. s.r.o.</t>
  </si>
  <si>
    <t>Muškátová 1613/2, 900 42 Miloslavov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</si>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</sst>
</file>

<file path=xl/styles.xml><?xml version="1.0" encoding="utf-8"?>
<styleSheet xmlns="http://schemas.openxmlformats.org/spreadsheetml/2006/main">
  <numFmts count="4">
    <numFmt numFmtId="164" formatCode="_-* #,##0.00\ _€_-;\-* #,##0.00\ _€_-;_-* \-??\ _€_-;_-@_-"/>
    <numFmt numFmtId="165" formatCode="0\ %"/>
    <numFmt numFmtId="166" formatCode="0.00\ %"/>
    <numFmt numFmtId="167" formatCode="d/m/yyyy"/>
  </numFmts>
  <fonts count="29">
    <font>
      <sz val="11"/>
      <color rgb="FF000000"/>
      <name val="Calibri"/>
      <family val="2"/>
      <charset val="238"/>
    </font>
    <font>
      <sz val="10"/>
      <name val="Arial"/>
      <family val="2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D9D9D9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70C0"/>
      <name val="Calibri"/>
      <family val="2"/>
      <charset val="238"/>
    </font>
    <font>
      <b/>
      <sz val="11"/>
      <color rgb="FF558ED5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9D9D9"/>
        <bgColor rgb="FFC6D9F1"/>
      </patternFill>
    </fill>
    <fill>
      <patternFill patternType="solid">
        <fgColor rgb="FFEBF1DE"/>
        <bgColor rgb="FFF2F2F2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9D9D9"/>
      </patternFill>
    </fill>
    <fill>
      <patternFill patternType="solid">
        <fgColor rgb="FF8EB4E3"/>
        <bgColor rgb="FF9999FF"/>
      </patternFill>
    </fill>
    <fill>
      <patternFill patternType="solid">
        <fgColor rgb="FFF2F2F2"/>
        <bgColor rgb="FFEBF1DE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7" fillId="0" borderId="0" applyBorder="0" applyProtection="0"/>
    <xf numFmtId="165" fontId="27" fillId="0" borderId="0" applyBorder="0" applyProtection="0"/>
    <xf numFmtId="0" fontId="1" fillId="0" borderId="0"/>
  </cellStyleXfs>
  <cellXfs count="214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0" fillId="5" borderId="3" xfId="0" applyFont="1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11" fillId="5" borderId="3" xfId="0" applyFont="1" applyFill="1" applyBorder="1" applyAlignment="1" applyProtection="1">
      <protection hidden="1"/>
    </xf>
    <xf numFmtId="0" fontId="3" fillId="5" borderId="4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3" xfId="0" applyFont="1" applyFill="1" applyBorder="1" applyAlignment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4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2" fillId="0" borderId="22" xfId="0" applyFont="1" applyBorder="1" applyAlignment="1" applyProtection="1">
      <alignment horizontal="right" vertical="center" wrapText="1"/>
      <protection hidden="1"/>
    </xf>
    <xf numFmtId="167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166" fontId="17" fillId="4" borderId="23" xfId="2" applyNumberFormat="1" applyFont="1" applyFill="1" applyBorder="1" applyAlignment="1" applyProtection="1">
      <alignment horizontal="center" vertical="center" shrinkToFit="1"/>
      <protection locked="0"/>
    </xf>
    <xf numFmtId="166" fontId="17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67" fontId="17" fillId="4" borderId="40" xfId="0" applyNumberFormat="1" applyFont="1" applyFill="1" applyBorder="1" applyAlignment="1" applyProtection="1">
      <alignment horizontal="center"/>
      <protection locked="0"/>
    </xf>
    <xf numFmtId="3" fontId="15" fillId="9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9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3" fontId="24" fillId="9" borderId="35" xfId="0" applyNumberFormat="1" applyFont="1" applyFill="1" applyBorder="1" applyAlignment="1" applyProtection="1">
      <alignment horizontal="center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left" shrinkToFit="1"/>
      <protection locked="0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8" xfId="0" applyFont="1" applyFill="1" applyBorder="1" applyAlignment="1" applyProtection="1">
      <alignment horizontal="left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/>
      <protection hidden="1"/>
    </xf>
    <xf numFmtId="0" fontId="5" fillId="4" borderId="9" xfId="0" applyFont="1" applyFill="1" applyBorder="1" applyAlignment="1" applyProtection="1">
      <alignment horizontal="left" shrinkToFit="1"/>
      <protection locked="0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0" fillId="0" borderId="6" xfId="0" applyFont="1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66" fontId="15" fillId="0" borderId="24" xfId="2" applyNumberFormat="1" applyFont="1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66" fontId="15" fillId="0" borderId="27" xfId="2" applyNumberFormat="1" applyFont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0" fontId="0" fillId="0" borderId="5" xfId="0" applyFont="1" applyBorder="1" applyAlignment="1" applyProtection="1">
      <alignment horizontal="center" vertical="center"/>
      <protection hidden="1"/>
    </xf>
    <xf numFmtId="0" fontId="0" fillId="0" borderId="9" xfId="0" applyFont="1" applyBorder="1" applyAlignment="1" applyProtection="1">
      <alignment horizontal="center" vertical="center" shrinkToFit="1"/>
      <protection hidden="1"/>
    </xf>
    <xf numFmtId="0" fontId="0" fillId="0" borderId="28" xfId="0" applyFont="1" applyBorder="1" applyAlignment="1" applyProtection="1">
      <alignment horizontal="center" vertical="center" shrinkToFit="1"/>
      <protection hidden="1"/>
    </xf>
    <xf numFmtId="0" fontId="0" fillId="0" borderId="29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shrinkToFit="1"/>
      <protection hidden="1"/>
    </xf>
    <xf numFmtId="164" fontId="0" fillId="0" borderId="24" xfId="1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0" fontId="0" fillId="0" borderId="22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vertical="center" shrinkToFit="1"/>
      <protection hidden="1"/>
    </xf>
    <xf numFmtId="0" fontId="0" fillId="0" borderId="24" xfId="0" applyFont="1" applyBorder="1" applyAlignment="1" applyProtection="1">
      <alignment horizontal="center" shrinkToFit="1"/>
      <protection hidden="1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left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3" fontId="15" fillId="9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2" borderId="17" xfId="0" applyFont="1" applyFill="1" applyBorder="1" applyAlignment="1" applyProtection="1">
      <alignment horizontal="center"/>
      <protection hidden="1"/>
    </xf>
    <xf numFmtId="3" fontId="15" fillId="9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9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8" xfId="0" applyFont="1" applyBorder="1" applyAlignment="1" applyProtection="1">
      <alignment horizontal="left" wrapText="1"/>
      <protection hidden="1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left"/>
      <protection hidden="1"/>
    </xf>
    <xf numFmtId="3" fontId="1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/>
      <protection hidden="1"/>
    </xf>
    <xf numFmtId="0" fontId="5" fillId="2" borderId="44" xfId="0" applyFont="1" applyFill="1" applyBorder="1" applyAlignment="1" applyProtection="1">
      <alignment horizontal="center"/>
      <protection hidden="1"/>
    </xf>
    <xf numFmtId="0" fontId="5" fillId="2" borderId="19" xfId="0" applyFont="1" applyFill="1" applyBorder="1" applyAlignment="1" applyProtection="1">
      <alignment horizontal="center"/>
      <protection hidden="1"/>
    </xf>
    <xf numFmtId="0" fontId="28" fillId="2" borderId="44" xfId="0" applyFont="1" applyFill="1" applyBorder="1" applyAlignment="1" applyProtection="1">
      <alignment horizontal="center"/>
      <protection hidden="1"/>
    </xf>
    <xf numFmtId="0" fontId="28" fillId="2" borderId="19" xfId="0" applyFont="1" applyFill="1" applyBorder="1" applyAlignment="1" applyProtection="1">
      <alignment horizontal="center"/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3"/>
    <cellStyle name="normálne" xfId="0" builtinId="0"/>
    <cellStyle name="percentá" xfId="2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EBF1DE"/>
      <rgbColor rgb="FFF2F2F2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MJ1159"/>
  <sheetViews>
    <sheetView tabSelected="1" workbookViewId="0">
      <pane xSplit="79" ySplit="1" topLeftCell="CB2" activePane="bottomRight" state="frozen"/>
      <selection pane="topRight" activeCell="CB1" sqref="CB1"/>
      <selection pane="bottomLeft" activeCell="A2" sqref="A2"/>
      <selection pane="bottomRight" activeCell="CE65" sqref="CE65"/>
    </sheetView>
  </sheetViews>
  <sheetFormatPr defaultColWidth="2.85546875" defaultRowHeight="1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hidden="1" customWidth="1"/>
    <col min="81" max="81" width="25.85546875" style="1" hidden="1" customWidth="1"/>
    <col min="82" max="83" width="15.7109375" style="1" customWidth="1"/>
    <col min="84" max="98" width="2.85546875" style="1"/>
    <col min="99" max="100" width="2.85546875" style="1" hidden="1"/>
    <col min="101" max="101" width="2" style="2" hidden="1" customWidth="1"/>
    <col min="102" max="103" width="2" style="3" hidden="1" customWidth="1"/>
    <col min="104" max="104" width="6.7109375" style="3" hidden="1" customWidth="1"/>
    <col min="105" max="105" width="1.85546875" style="3" hidden="1" customWidth="1"/>
    <col min="106" max="120" width="2.85546875" style="1" hidden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024" width="2.85546875" style="1"/>
  </cols>
  <sheetData>
    <row r="1" spans="1:130" ht="12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>
      <c r="A2" s="7"/>
      <c r="D2" s="213" t="s">
        <v>1</v>
      </c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X2" s="1" t="s">
        <v>2</v>
      </c>
      <c r="Z2" s="11"/>
      <c r="AA2" s="11"/>
      <c r="AB2" s="200">
        <v>4</v>
      </c>
      <c r="AC2" s="200"/>
      <c r="AD2" s="200">
        <v>7</v>
      </c>
      <c r="AE2" s="200"/>
      <c r="AF2" s="200">
        <v>6</v>
      </c>
      <c r="AG2" s="200"/>
      <c r="AH2" s="200"/>
      <c r="AI2" s="200">
        <v>6</v>
      </c>
      <c r="AJ2" s="200"/>
      <c r="AK2" s="200">
        <v>7</v>
      </c>
      <c r="AL2" s="200"/>
      <c r="AM2" s="200">
        <v>0</v>
      </c>
      <c r="AN2" s="200"/>
      <c r="AO2" s="200">
        <v>2</v>
      </c>
      <c r="AP2" s="200"/>
      <c r="AQ2" s="200">
        <v>8</v>
      </c>
      <c r="AR2" s="200"/>
      <c r="AW2" s="11"/>
      <c r="AX2" s="1" t="s">
        <v>3</v>
      </c>
      <c r="AZ2" s="11"/>
      <c r="BA2" s="11"/>
      <c r="BB2" s="200">
        <v>2</v>
      </c>
      <c r="BC2" s="200"/>
      <c r="BD2" s="200">
        <v>0</v>
      </c>
      <c r="BE2" s="200"/>
      <c r="BF2" s="200">
        <v>2</v>
      </c>
      <c r="BG2" s="200"/>
      <c r="BH2" s="200"/>
      <c r="BI2" s="200">
        <v>4</v>
      </c>
      <c r="BJ2" s="200"/>
      <c r="BK2" s="200">
        <v>0</v>
      </c>
      <c r="BL2" s="200"/>
      <c r="BM2" s="200">
        <v>3</v>
      </c>
      <c r="BN2" s="200"/>
      <c r="BO2" s="200">
        <v>2</v>
      </c>
      <c r="BP2" s="200"/>
      <c r="BQ2" s="200">
        <v>6</v>
      </c>
      <c r="BR2" s="200"/>
      <c r="BS2" s="200">
        <v>9</v>
      </c>
      <c r="BT2" s="200"/>
      <c r="BU2" s="200">
        <v>2</v>
      </c>
      <c r="BV2" s="200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customHeight="1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customHeight="1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67" si="0">+IF(DA5=0,"Riadok bude skrytý.","Riadok bude vidieť.")</f>
        <v>Riadok bude vidieť.</v>
      </c>
      <c r="CW5" s="28">
        <v>1</v>
      </c>
      <c r="CZ5" s="3">
        <f t="shared" ref="CZ5:CZ67" si="1">IF(CC5="",1,IF(CC5="Chcem skryť riadok.",0,1))</f>
        <v>1</v>
      </c>
      <c r="DA5" s="3">
        <f t="shared" ref="DA5:DA16" si="2">+IF(CW5+CX5+CY5=0,0,IF(CZ5=0,0,1))</f>
        <v>1</v>
      </c>
      <c r="DZ5" s="10"/>
    </row>
    <row r="6" spans="1:130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>
      <c r="A9" s="7"/>
      <c r="B9" s="89" t="s">
        <v>11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>
      <c r="A10" s="7"/>
      <c r="B10" s="89" t="s">
        <v>12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>
      <c r="A12" s="7"/>
      <c r="B12" s="30" t="s">
        <v>13</v>
      </c>
      <c r="C12" s="34"/>
      <c r="D12" s="34"/>
      <c r="E12" s="34"/>
      <c r="F12" s="34"/>
      <c r="G12" s="34"/>
      <c r="H12" s="34"/>
      <c r="CA12" s="12"/>
      <c r="CB12" s="27" t="str">
        <f t="shared" si="0"/>
        <v>Riadok bude skrytý.</v>
      </c>
      <c r="CC12" s="31" t="s">
        <v>10</v>
      </c>
      <c r="CW12" s="3">
        <f t="shared" ref="CW12:CW35" si="3">+IF($J$14="nie je",0,1)</f>
        <v>0</v>
      </c>
      <c r="CZ12" s="3">
        <f t="shared" si="1"/>
        <v>1</v>
      </c>
      <c r="DA12" s="3">
        <f t="shared" si="2"/>
        <v>0</v>
      </c>
      <c r="DZ12" s="10"/>
    </row>
    <row r="13" spans="1:130" hidden="1">
      <c r="A13" s="7"/>
      <c r="CA13" s="8"/>
      <c r="CB13" s="27" t="str">
        <f t="shared" si="0"/>
        <v>Riadok bude skrytý.</v>
      </c>
      <c r="CC13" s="31" t="s">
        <v>10</v>
      </c>
      <c r="CW13" s="3">
        <f t="shared" si="3"/>
        <v>0</v>
      </c>
      <c r="CZ13" s="3">
        <f t="shared" si="1"/>
        <v>1</v>
      </c>
      <c r="DA13" s="3">
        <f t="shared" si="2"/>
        <v>0</v>
      </c>
      <c r="DZ13" s="10"/>
    </row>
    <row r="14" spans="1:130" hidden="1">
      <c r="A14" s="7"/>
      <c r="B14" s="1" t="s">
        <v>14</v>
      </c>
      <c r="J14" s="97" t="s">
        <v>15</v>
      </c>
      <c r="K14" s="97"/>
      <c r="L14" s="97"/>
      <c r="M14" s="97"/>
      <c r="N14" s="97"/>
      <c r="O14" s="1" t="s">
        <v>16</v>
      </c>
      <c r="P14" s="35"/>
      <c r="BH14" s="1" t="str">
        <f>+IF(J14="je","Spoločnosť uvádza:","")</f>
        <v/>
      </c>
      <c r="CA14" s="36"/>
      <c r="CB14" s="27" t="str">
        <f t="shared" si="0"/>
        <v>Riadok bude skrytý.</v>
      </c>
      <c r="CC14" s="31" t="s">
        <v>10</v>
      </c>
      <c r="CD14" s="37"/>
      <c r="CG14" s="38"/>
      <c r="CW14" s="3">
        <f t="shared" si="3"/>
        <v>0</v>
      </c>
      <c r="CZ14" s="3">
        <f t="shared" si="1"/>
        <v>1</v>
      </c>
      <c r="DA14" s="3">
        <f t="shared" si="2"/>
        <v>0</v>
      </c>
      <c r="DZ14" s="10"/>
    </row>
    <row r="15" spans="1:130" hidden="1">
      <c r="A15" s="7"/>
      <c r="CA15" s="36"/>
      <c r="CB15" s="27" t="str">
        <f t="shared" si="0"/>
        <v>Riadok bude skrytý.</v>
      </c>
      <c r="CC15" s="31" t="s">
        <v>10</v>
      </c>
      <c r="CW15" s="3">
        <f t="shared" si="3"/>
        <v>0</v>
      </c>
      <c r="CZ15" s="3">
        <f t="shared" si="1"/>
        <v>1</v>
      </c>
      <c r="DA15" s="3">
        <f t="shared" si="2"/>
        <v>0</v>
      </c>
      <c r="DZ15" s="10"/>
    </row>
    <row r="16" spans="1:130" hidden="1">
      <c r="A16" s="7"/>
      <c r="B16" s="209" t="s">
        <v>17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36"/>
      <c r="CB16" s="27" t="str">
        <f t="shared" si="0"/>
        <v>Riadok bude skrytý.</v>
      </c>
      <c r="CC16" s="31" t="s">
        <v>10</v>
      </c>
      <c r="CW16" s="3">
        <f t="shared" si="3"/>
        <v>0</v>
      </c>
      <c r="CZ16" s="3">
        <f t="shared" si="1"/>
        <v>1</v>
      </c>
      <c r="DA16" s="3">
        <f t="shared" si="2"/>
        <v>0</v>
      </c>
      <c r="DZ16" s="10"/>
    </row>
    <row r="17" spans="1:130" hidden="1">
      <c r="A17" s="7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36"/>
      <c r="CB17" s="27" t="str">
        <f t="shared" si="0"/>
        <v>Riadok bude skrytý.</v>
      </c>
      <c r="CC17" s="31" t="s">
        <v>10</v>
      </c>
      <c r="CW17" s="3">
        <f t="shared" si="3"/>
        <v>0</v>
      </c>
      <c r="CX17" s="3">
        <f>+IF(B17="",0,1)</f>
        <v>0</v>
      </c>
      <c r="CZ17" s="3">
        <f t="shared" si="1"/>
        <v>1</v>
      </c>
      <c r="DA17" s="39">
        <f>+IF(CW17*CX17=0,0,IF(CZ17=0,0,1))</f>
        <v>0</v>
      </c>
      <c r="DZ17" s="10"/>
    </row>
    <row r="18" spans="1:130" hidden="1">
      <c r="A18" s="7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36"/>
      <c r="CB18" s="27" t="str">
        <f t="shared" si="0"/>
        <v>Riadok bude skrytý.</v>
      </c>
      <c r="CC18" s="31" t="s">
        <v>10</v>
      </c>
      <c r="CW18" s="3">
        <f t="shared" si="3"/>
        <v>0</v>
      </c>
      <c r="CX18" s="3">
        <f>+IF(B18="",0,1)</f>
        <v>0</v>
      </c>
      <c r="CZ18" s="3">
        <f t="shared" si="1"/>
        <v>1</v>
      </c>
      <c r="DA18" s="39">
        <f>+IF(CW18*CX18=0,0,IF(CZ18=0,0,1))</f>
        <v>0</v>
      </c>
      <c r="DZ18" s="10"/>
    </row>
    <row r="19" spans="1:130" hidden="1">
      <c r="A19" s="7"/>
      <c r="B19" s="209" t="s">
        <v>18</v>
      </c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36"/>
      <c r="CB19" s="27" t="str">
        <f t="shared" si="0"/>
        <v>Riadok bude skrytý.</v>
      </c>
      <c r="CC19" s="31" t="s">
        <v>10</v>
      </c>
      <c r="CW19" s="3">
        <f t="shared" si="3"/>
        <v>0</v>
      </c>
      <c r="CX19" s="3">
        <f>+IF(B20="",0,1)</f>
        <v>0</v>
      </c>
      <c r="CZ19" s="3">
        <f t="shared" si="1"/>
        <v>1</v>
      </c>
      <c r="DA19" s="39">
        <f>+IF(CW19*CX19=0,0,IF(CZ19=0,0,1))</f>
        <v>0</v>
      </c>
      <c r="DZ19" s="10"/>
    </row>
    <row r="20" spans="1:130" hidden="1">
      <c r="A20" s="7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36"/>
      <c r="CB20" s="27" t="str">
        <f t="shared" si="0"/>
        <v>Riadok bude skrytý.</v>
      </c>
      <c r="CC20" s="31" t="s">
        <v>10</v>
      </c>
      <c r="CW20" s="3">
        <f t="shared" si="3"/>
        <v>0</v>
      </c>
      <c r="CX20" s="3">
        <f>+IF(B20="",0,1)</f>
        <v>0</v>
      </c>
      <c r="CZ20" s="3">
        <f t="shared" si="1"/>
        <v>1</v>
      </c>
      <c r="DA20" s="39">
        <f>+IF(CW20*CX20=0,0,IF(CZ20=0,0,1))</f>
        <v>0</v>
      </c>
      <c r="DZ20" s="10"/>
    </row>
    <row r="21" spans="1:130" hidden="1">
      <c r="A21" s="7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36"/>
      <c r="CB21" s="27" t="str">
        <f t="shared" si="0"/>
        <v>Riadok bude skrytý.</v>
      </c>
      <c r="CC21" s="31" t="s">
        <v>10</v>
      </c>
      <c r="CW21" s="3">
        <f t="shared" si="3"/>
        <v>0</v>
      </c>
      <c r="CX21" s="3">
        <f>+IF(B21="",0,1)</f>
        <v>0</v>
      </c>
      <c r="CZ21" s="3">
        <f t="shared" si="1"/>
        <v>1</v>
      </c>
      <c r="DA21" s="39">
        <f>+IF(CW21*CX21=0,0,IF(CZ21=0,0,1))</f>
        <v>0</v>
      </c>
      <c r="DZ21" s="10"/>
    </row>
    <row r="22" spans="1:130" hidden="1">
      <c r="A22" s="7"/>
      <c r="B22" s="209" t="s">
        <v>19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36"/>
      <c r="CB22" s="27" t="str">
        <f t="shared" si="0"/>
        <v>Riadok bude skrytý.</v>
      </c>
      <c r="CC22" s="31" t="s">
        <v>10</v>
      </c>
      <c r="CW22" s="3">
        <f t="shared" si="3"/>
        <v>0</v>
      </c>
      <c r="CZ22" s="3">
        <f t="shared" si="1"/>
        <v>1</v>
      </c>
      <c r="DA22" s="3">
        <f>+IF(CW22+CX22+CY22=0,0,IF(CZ22=0,0,1))</f>
        <v>0</v>
      </c>
      <c r="DZ22" s="10"/>
    </row>
    <row r="23" spans="1:130" hidden="1">
      <c r="A23" s="7"/>
      <c r="B23" s="210" t="s">
        <v>20</v>
      </c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1" t="str">
        <f>+IF(B23="nie","","Spoločnosť uvádza nasledujúce informácie:")</f>
        <v>Spoločnosť uvádza nasledujúce informácie:</v>
      </c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36"/>
      <c r="CB23" s="27" t="str">
        <f t="shared" si="0"/>
        <v>Riadok bude skrytý.</v>
      </c>
      <c r="CC23" s="31" t="s">
        <v>10</v>
      </c>
      <c r="CW23" s="3">
        <f t="shared" si="3"/>
        <v>0</v>
      </c>
      <c r="CZ23" s="3">
        <f t="shared" si="1"/>
        <v>1</v>
      </c>
      <c r="DA23" s="3">
        <f>+IF(CW23+CX23+CY23=0,0,IF(CZ23=0,0,1))</f>
        <v>0</v>
      </c>
      <c r="DZ23" s="10"/>
    </row>
    <row r="24" spans="1:130" hidden="1">
      <c r="A24" s="7"/>
      <c r="B24" s="2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  <c r="BK24" s="212"/>
      <c r="BL24" s="212"/>
      <c r="BM24" s="212"/>
      <c r="BN24" s="212"/>
      <c r="BO24" s="212"/>
      <c r="BP24" s="212"/>
      <c r="BQ24" s="212"/>
      <c r="BR24" s="212"/>
      <c r="BS24" s="212"/>
      <c r="BT24" s="212"/>
      <c r="BU24" s="212"/>
      <c r="BV24" s="212"/>
      <c r="BW24" s="212"/>
      <c r="BX24" s="212"/>
      <c r="BY24" s="212"/>
      <c r="BZ24" s="212"/>
      <c r="CA24" s="36"/>
      <c r="CB24" s="27" t="str">
        <f t="shared" si="0"/>
        <v>Riadok bude skrytý.</v>
      </c>
      <c r="CC24" s="31" t="s">
        <v>10</v>
      </c>
      <c r="CW24" s="3">
        <f t="shared" si="3"/>
        <v>0</v>
      </c>
      <c r="CX24" s="3">
        <f t="shared" ref="CX24:CX33" si="4">+IF($B$23="nie",0,1)</f>
        <v>1</v>
      </c>
      <c r="CZ24" s="3">
        <f t="shared" si="1"/>
        <v>1</v>
      </c>
      <c r="DA24" s="39">
        <f>+IF(CW24*CX24=0,0,IF(CZ24=0,0,1))</f>
        <v>0</v>
      </c>
      <c r="DZ24" s="10"/>
    </row>
    <row r="25" spans="1:130" hidden="1">
      <c r="A25" s="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36"/>
      <c r="CB25" s="27" t="str">
        <f t="shared" si="0"/>
        <v>Riadok bude skrytý.</v>
      </c>
      <c r="CC25" s="31" t="s">
        <v>10</v>
      </c>
      <c r="CW25" s="3">
        <f t="shared" si="3"/>
        <v>0</v>
      </c>
      <c r="CX25" s="3">
        <f t="shared" si="4"/>
        <v>1</v>
      </c>
      <c r="CY25" s="3">
        <f t="shared" ref="CY25:CY33" si="5">+IF(B25="",0,1)</f>
        <v>0</v>
      </c>
      <c r="CZ25" s="3">
        <f t="shared" si="1"/>
        <v>1</v>
      </c>
      <c r="DA25" s="40">
        <f t="shared" ref="DA25:DA33" si="6">+IF(CW25*CX25*CY25=0,0,IF(CZ25=0,0,1))</f>
        <v>0</v>
      </c>
      <c r="DZ25" s="10"/>
    </row>
    <row r="26" spans="1:130" hidden="1">
      <c r="A26" s="7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36"/>
      <c r="CB26" s="27" t="str">
        <f t="shared" si="0"/>
        <v>Riadok bude skrytý.</v>
      </c>
      <c r="CC26" s="31" t="s">
        <v>10</v>
      </c>
      <c r="CW26" s="3">
        <f t="shared" si="3"/>
        <v>0</v>
      </c>
      <c r="CX26" s="3">
        <f t="shared" si="4"/>
        <v>1</v>
      </c>
      <c r="CY26" s="3">
        <f t="shared" si="5"/>
        <v>0</v>
      </c>
      <c r="CZ26" s="3">
        <f t="shared" si="1"/>
        <v>1</v>
      </c>
      <c r="DA26" s="40">
        <f t="shared" si="6"/>
        <v>0</v>
      </c>
      <c r="DZ26" s="10"/>
    </row>
    <row r="27" spans="1:130" hidden="1">
      <c r="A27" s="7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36"/>
      <c r="CB27" s="27" t="str">
        <f t="shared" si="0"/>
        <v>Riadok bude skrytý.</v>
      </c>
      <c r="CC27" s="31" t="s">
        <v>10</v>
      </c>
      <c r="CW27" s="3">
        <f t="shared" si="3"/>
        <v>0</v>
      </c>
      <c r="CX27" s="3">
        <f t="shared" si="4"/>
        <v>1</v>
      </c>
      <c r="CY27" s="3">
        <f t="shared" si="5"/>
        <v>0</v>
      </c>
      <c r="CZ27" s="3">
        <f t="shared" si="1"/>
        <v>1</v>
      </c>
      <c r="DA27" s="40">
        <f t="shared" si="6"/>
        <v>0</v>
      </c>
      <c r="DZ27" s="10"/>
    </row>
    <row r="28" spans="1:130" hidden="1">
      <c r="A28" s="7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36"/>
      <c r="CB28" s="27" t="str">
        <f t="shared" si="0"/>
        <v>Riadok bude skrytý.</v>
      </c>
      <c r="CC28" s="31" t="s">
        <v>10</v>
      </c>
      <c r="CW28" s="3">
        <f t="shared" si="3"/>
        <v>0</v>
      </c>
      <c r="CX28" s="3">
        <f t="shared" si="4"/>
        <v>1</v>
      </c>
      <c r="CY28" s="3">
        <f t="shared" si="5"/>
        <v>0</v>
      </c>
      <c r="CZ28" s="3">
        <f t="shared" si="1"/>
        <v>1</v>
      </c>
      <c r="DA28" s="40">
        <f t="shared" si="6"/>
        <v>0</v>
      </c>
      <c r="DZ28" s="10"/>
    </row>
    <row r="29" spans="1:130" hidden="1">
      <c r="A29" s="7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36"/>
      <c r="CB29" s="27" t="str">
        <f t="shared" si="0"/>
        <v>Riadok bude skrytý.</v>
      </c>
      <c r="CC29" s="31" t="s">
        <v>10</v>
      </c>
      <c r="CW29" s="3">
        <f t="shared" si="3"/>
        <v>0</v>
      </c>
      <c r="CX29" s="3">
        <f t="shared" si="4"/>
        <v>1</v>
      </c>
      <c r="CY29" s="3">
        <f t="shared" si="5"/>
        <v>0</v>
      </c>
      <c r="CZ29" s="3">
        <f t="shared" si="1"/>
        <v>1</v>
      </c>
      <c r="DA29" s="40">
        <f t="shared" si="6"/>
        <v>0</v>
      </c>
      <c r="DZ29" s="10"/>
    </row>
    <row r="30" spans="1:130" hidden="1">
      <c r="A30" s="7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36"/>
      <c r="CB30" s="27" t="str">
        <f t="shared" si="0"/>
        <v>Riadok bude skrytý.</v>
      </c>
      <c r="CC30" s="31" t="s">
        <v>10</v>
      </c>
      <c r="CW30" s="3">
        <f t="shared" si="3"/>
        <v>0</v>
      </c>
      <c r="CX30" s="3">
        <f t="shared" si="4"/>
        <v>1</v>
      </c>
      <c r="CY30" s="3">
        <f t="shared" si="5"/>
        <v>0</v>
      </c>
      <c r="CZ30" s="3">
        <f t="shared" si="1"/>
        <v>1</v>
      </c>
      <c r="DA30" s="40">
        <f t="shared" si="6"/>
        <v>0</v>
      </c>
      <c r="DZ30" s="10"/>
    </row>
    <row r="31" spans="1:130" hidden="1">
      <c r="A31" s="7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36"/>
      <c r="CB31" s="27" t="str">
        <f t="shared" si="0"/>
        <v>Riadok bude skrytý.</v>
      </c>
      <c r="CC31" s="31" t="s">
        <v>10</v>
      </c>
      <c r="CW31" s="3">
        <f t="shared" si="3"/>
        <v>0</v>
      </c>
      <c r="CX31" s="3">
        <f t="shared" si="4"/>
        <v>1</v>
      </c>
      <c r="CY31" s="3">
        <f t="shared" si="5"/>
        <v>0</v>
      </c>
      <c r="CZ31" s="3">
        <f t="shared" si="1"/>
        <v>1</v>
      </c>
      <c r="DA31" s="40">
        <f t="shared" si="6"/>
        <v>0</v>
      </c>
      <c r="DZ31" s="10"/>
    </row>
    <row r="32" spans="1:130" hidden="1">
      <c r="A32" s="7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36"/>
      <c r="CB32" s="27" t="str">
        <f t="shared" si="0"/>
        <v>Riadok bude skrytý.</v>
      </c>
      <c r="CC32" s="31" t="s">
        <v>10</v>
      </c>
      <c r="CW32" s="3">
        <f t="shared" si="3"/>
        <v>0</v>
      </c>
      <c r="CX32" s="3">
        <f t="shared" si="4"/>
        <v>1</v>
      </c>
      <c r="CY32" s="3">
        <f t="shared" si="5"/>
        <v>0</v>
      </c>
      <c r="CZ32" s="3">
        <f t="shared" si="1"/>
        <v>1</v>
      </c>
      <c r="DA32" s="40">
        <f t="shared" si="6"/>
        <v>0</v>
      </c>
      <c r="DZ32" s="10"/>
    </row>
    <row r="33" spans="1:130" hidden="1">
      <c r="A33" s="7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36"/>
      <c r="CB33" s="27" t="str">
        <f t="shared" si="0"/>
        <v>Riadok bude skrytý.</v>
      </c>
      <c r="CC33" s="31" t="s">
        <v>10</v>
      </c>
      <c r="CW33" s="3">
        <f t="shared" si="3"/>
        <v>0</v>
      </c>
      <c r="CX33" s="3">
        <f t="shared" si="4"/>
        <v>1</v>
      </c>
      <c r="CY33" s="3">
        <f t="shared" si="5"/>
        <v>0</v>
      </c>
      <c r="CZ33" s="3">
        <f t="shared" si="1"/>
        <v>1</v>
      </c>
      <c r="DA33" s="40">
        <f t="shared" si="6"/>
        <v>0</v>
      </c>
      <c r="DZ33" s="10"/>
    </row>
    <row r="34" spans="1:130" hidden="1">
      <c r="A34" s="7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36"/>
      <c r="CB34" s="27" t="str">
        <f t="shared" si="0"/>
        <v>Riadok bude skrytý.</v>
      </c>
      <c r="CC34" s="31" t="s">
        <v>10</v>
      </c>
      <c r="CW34" s="3">
        <f t="shared" si="3"/>
        <v>0</v>
      </c>
      <c r="CZ34" s="3">
        <f t="shared" si="1"/>
        <v>1</v>
      </c>
      <c r="DA34" s="3">
        <f t="shared" ref="DA34:DA74" si="7">+IF(CW34+CX34+CY34=0,0,IF(CZ34=0,0,1))</f>
        <v>0</v>
      </c>
      <c r="DZ34" s="10"/>
    </row>
    <row r="35" spans="1:130" hidden="1">
      <c r="A35" s="7"/>
      <c r="CA35" s="36"/>
      <c r="CB35" s="27" t="str">
        <f t="shared" si="0"/>
        <v>Riadok bude skrytý.</v>
      </c>
      <c r="CC35" s="31" t="s">
        <v>10</v>
      </c>
      <c r="CW35" s="3">
        <f t="shared" si="3"/>
        <v>0</v>
      </c>
      <c r="CZ35" s="3">
        <f t="shared" si="1"/>
        <v>1</v>
      </c>
      <c r="DA35" s="3">
        <f t="shared" si="7"/>
        <v>0</v>
      </c>
      <c r="DZ35" s="10"/>
    </row>
    <row r="36" spans="1:130">
      <c r="A36" s="7"/>
      <c r="B36" s="41" t="s">
        <v>21</v>
      </c>
      <c r="CA36" s="12" t="s">
        <v>4</v>
      </c>
      <c r="CB36" s="27" t="str">
        <f t="shared" si="0"/>
        <v>Riadok bude vidieť.</v>
      </c>
      <c r="CC36" s="31" t="s">
        <v>10</v>
      </c>
      <c r="CW36" s="3">
        <f>+IF($AJ$38="",0,1)</f>
        <v>1</v>
      </c>
      <c r="CZ36" s="3">
        <f t="shared" si="1"/>
        <v>1</v>
      </c>
      <c r="DA36" s="3">
        <f t="shared" si="7"/>
        <v>1</v>
      </c>
      <c r="DZ36" s="10"/>
    </row>
    <row r="37" spans="1:130">
      <c r="A37" s="7"/>
      <c r="B37" s="203" t="s">
        <v>22</v>
      </c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5"/>
      <c r="AJ37" s="206">
        <v>2024</v>
      </c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7"/>
      <c r="CA37" s="36"/>
      <c r="CB37" s="27" t="str">
        <f t="shared" si="0"/>
        <v>Riadok bude vidieť.</v>
      </c>
      <c r="CC37" s="31" t="s">
        <v>10</v>
      </c>
      <c r="CW37" s="3">
        <f>+IF($AJ$38="",0,1)</f>
        <v>1</v>
      </c>
      <c r="CZ37" s="3">
        <f t="shared" si="1"/>
        <v>1</v>
      </c>
      <c r="DA37" s="3">
        <f t="shared" si="7"/>
        <v>1</v>
      </c>
      <c r="DZ37" s="10"/>
    </row>
    <row r="38" spans="1:130">
      <c r="A38" s="7"/>
      <c r="B38" s="201" t="s">
        <v>23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2">
        <v>0</v>
      </c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2"/>
      <c r="BJ38" s="202"/>
      <c r="BK38" s="202"/>
      <c r="BL38" s="202"/>
      <c r="BM38" s="202"/>
      <c r="BN38" s="202"/>
      <c r="BO38" s="202"/>
      <c r="BP38" s="202"/>
      <c r="BQ38" s="202"/>
      <c r="BR38" s="202"/>
      <c r="BS38" s="202"/>
      <c r="BT38" s="202"/>
      <c r="BU38" s="202"/>
      <c r="BV38" s="202"/>
      <c r="BW38" s="202"/>
      <c r="BX38" s="202"/>
      <c r="BY38" s="202"/>
      <c r="BZ38" s="202"/>
      <c r="CA38" s="36"/>
      <c r="CB38" s="27" t="str">
        <f t="shared" si="0"/>
        <v>Riadok bude vidieť.</v>
      </c>
      <c r="CC38" s="31" t="s">
        <v>10</v>
      </c>
      <c r="CW38" s="3">
        <f>+IF($AJ$38="",0,1)</f>
        <v>1</v>
      </c>
      <c r="CZ38" s="3">
        <f t="shared" si="1"/>
        <v>1</v>
      </c>
      <c r="DA38" s="3">
        <f t="shared" si="7"/>
        <v>1</v>
      </c>
      <c r="DZ38" s="10"/>
    </row>
    <row r="39" spans="1:130">
      <c r="A39" s="7"/>
      <c r="CA39" s="36"/>
      <c r="CB39" s="27" t="str">
        <f t="shared" si="0"/>
        <v>Riadok bude vidieť.</v>
      </c>
      <c r="CC39" s="31" t="s">
        <v>10</v>
      </c>
      <c r="CW39" s="3">
        <f>+IF($AJ$38="",0,1)</f>
        <v>1</v>
      </c>
      <c r="CZ39" s="3">
        <f t="shared" si="1"/>
        <v>1</v>
      </c>
      <c r="DA39" s="3">
        <f t="shared" si="7"/>
        <v>1</v>
      </c>
      <c r="DZ39" s="10"/>
    </row>
    <row r="40" spans="1:130" hidden="1">
      <c r="A40" s="7"/>
      <c r="B40" s="1" t="s">
        <v>24</v>
      </c>
      <c r="CA40" s="36"/>
      <c r="CB40" s="27" t="str">
        <f t="shared" si="0"/>
        <v>Riadok bude skrytý.</v>
      </c>
      <c r="CC40" s="31" t="s">
        <v>10</v>
      </c>
      <c r="CW40" s="3">
        <f>+IF(SUM(CW41:CW60)=0,0,1)</f>
        <v>0</v>
      </c>
      <c r="CZ40" s="3">
        <f t="shared" si="1"/>
        <v>1</v>
      </c>
      <c r="DA40" s="3">
        <f t="shared" si="7"/>
        <v>0</v>
      </c>
      <c r="DZ40" s="10"/>
    </row>
    <row r="41" spans="1:130" hidden="1">
      <c r="A41" s="7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36"/>
      <c r="CB41" s="27" t="str">
        <f t="shared" si="0"/>
        <v>Riadok bude skrytý.</v>
      </c>
      <c r="CC41" s="31" t="s">
        <v>10</v>
      </c>
      <c r="CW41" s="3">
        <f t="shared" ref="CW41:CW60" si="8">+IF(B41="",0,1)</f>
        <v>0</v>
      </c>
      <c r="CZ41" s="3">
        <f t="shared" si="1"/>
        <v>1</v>
      </c>
      <c r="DA41" s="3">
        <f t="shared" si="7"/>
        <v>0</v>
      </c>
      <c r="DZ41" s="10"/>
    </row>
    <row r="42" spans="1:130" hidden="1">
      <c r="A42" s="7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36"/>
      <c r="CB42" s="27" t="str">
        <f t="shared" si="0"/>
        <v>Riadok bude skrytý.</v>
      </c>
      <c r="CC42" s="31" t="s">
        <v>10</v>
      </c>
      <c r="CW42" s="3">
        <f t="shared" si="8"/>
        <v>0</v>
      </c>
      <c r="CZ42" s="3">
        <f t="shared" si="1"/>
        <v>1</v>
      </c>
      <c r="DA42" s="3">
        <f t="shared" si="7"/>
        <v>0</v>
      </c>
      <c r="DZ42" s="10"/>
    </row>
    <row r="43" spans="1:130" hidden="1">
      <c r="A43" s="7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36"/>
      <c r="CB43" s="27" t="str">
        <f t="shared" si="0"/>
        <v>Riadok bude skrytý.</v>
      </c>
      <c r="CC43" s="31" t="s">
        <v>10</v>
      </c>
      <c r="CW43" s="3">
        <f t="shared" si="8"/>
        <v>0</v>
      </c>
      <c r="CZ43" s="3">
        <f t="shared" si="1"/>
        <v>1</v>
      </c>
      <c r="DA43" s="3">
        <f t="shared" si="7"/>
        <v>0</v>
      </c>
      <c r="DZ43" s="10"/>
    </row>
    <row r="44" spans="1:130" hidden="1">
      <c r="A44" s="7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36"/>
      <c r="CB44" s="27" t="str">
        <f t="shared" si="0"/>
        <v>Riadok bude skrytý.</v>
      </c>
      <c r="CC44" s="31" t="s">
        <v>10</v>
      </c>
      <c r="CW44" s="3">
        <f t="shared" si="8"/>
        <v>0</v>
      </c>
      <c r="CZ44" s="3">
        <f t="shared" si="1"/>
        <v>1</v>
      </c>
      <c r="DA44" s="3">
        <f t="shared" si="7"/>
        <v>0</v>
      </c>
      <c r="DZ44" s="10"/>
    </row>
    <row r="45" spans="1:130" hidden="1">
      <c r="A45" s="7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36"/>
      <c r="CB45" s="27" t="str">
        <f t="shared" si="0"/>
        <v>Riadok bude skrytý.</v>
      </c>
      <c r="CC45" s="31" t="s">
        <v>10</v>
      </c>
      <c r="CW45" s="3">
        <f t="shared" si="8"/>
        <v>0</v>
      </c>
      <c r="CZ45" s="3">
        <f t="shared" si="1"/>
        <v>1</v>
      </c>
      <c r="DA45" s="3">
        <f t="shared" si="7"/>
        <v>0</v>
      </c>
      <c r="DZ45" s="10"/>
    </row>
    <row r="46" spans="1:130" hidden="1">
      <c r="A46" s="7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36"/>
      <c r="CB46" s="27" t="str">
        <f t="shared" si="0"/>
        <v>Riadok bude skrytý.</v>
      </c>
      <c r="CC46" s="31" t="s">
        <v>10</v>
      </c>
      <c r="CW46" s="3">
        <f t="shared" si="8"/>
        <v>0</v>
      </c>
      <c r="CZ46" s="3">
        <f t="shared" si="1"/>
        <v>1</v>
      </c>
      <c r="DA46" s="3">
        <f t="shared" si="7"/>
        <v>0</v>
      </c>
      <c r="DZ46" s="10"/>
    </row>
    <row r="47" spans="1:130" hidden="1">
      <c r="A47" s="7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36"/>
      <c r="CB47" s="27" t="str">
        <f t="shared" si="0"/>
        <v>Riadok bude skrytý.</v>
      </c>
      <c r="CC47" s="31" t="s">
        <v>10</v>
      </c>
      <c r="CW47" s="3">
        <f t="shared" si="8"/>
        <v>0</v>
      </c>
      <c r="CZ47" s="3">
        <f t="shared" si="1"/>
        <v>1</v>
      </c>
      <c r="DA47" s="3">
        <f t="shared" si="7"/>
        <v>0</v>
      </c>
      <c r="DZ47" s="10"/>
    </row>
    <row r="48" spans="1:130" hidden="1">
      <c r="A48" s="7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36"/>
      <c r="CB48" s="27" t="str">
        <f t="shared" si="0"/>
        <v>Riadok bude skrytý.</v>
      </c>
      <c r="CC48" s="31" t="s">
        <v>10</v>
      </c>
      <c r="CW48" s="3">
        <f t="shared" si="8"/>
        <v>0</v>
      </c>
      <c r="CZ48" s="3">
        <f t="shared" si="1"/>
        <v>1</v>
      </c>
      <c r="DA48" s="3">
        <f t="shared" si="7"/>
        <v>0</v>
      </c>
      <c r="DZ48" s="10"/>
    </row>
    <row r="49" spans="1:130" hidden="1">
      <c r="A49" s="7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36"/>
      <c r="CB49" s="27" t="str">
        <f t="shared" si="0"/>
        <v>Riadok bude skrytý.</v>
      </c>
      <c r="CC49" s="31" t="s">
        <v>10</v>
      </c>
      <c r="CW49" s="3">
        <f t="shared" si="8"/>
        <v>0</v>
      </c>
      <c r="CZ49" s="3">
        <f t="shared" si="1"/>
        <v>1</v>
      </c>
      <c r="DA49" s="3">
        <f t="shared" si="7"/>
        <v>0</v>
      </c>
      <c r="DZ49" s="10"/>
    </row>
    <row r="50" spans="1:130" hidden="1">
      <c r="A50" s="7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36"/>
      <c r="CB50" s="27" t="str">
        <f t="shared" si="0"/>
        <v>Riadok bude skrytý.</v>
      </c>
      <c r="CC50" s="31" t="s">
        <v>10</v>
      </c>
      <c r="CW50" s="3">
        <f t="shared" si="8"/>
        <v>0</v>
      </c>
      <c r="CZ50" s="3">
        <f t="shared" si="1"/>
        <v>1</v>
      </c>
      <c r="DA50" s="3">
        <f t="shared" si="7"/>
        <v>0</v>
      </c>
      <c r="DZ50" s="10"/>
    </row>
    <row r="51" spans="1:130" hidden="1">
      <c r="A51" s="7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36"/>
      <c r="CB51" s="27" t="str">
        <f t="shared" si="0"/>
        <v>Riadok bude skrytý.</v>
      </c>
      <c r="CC51" s="31" t="s">
        <v>10</v>
      </c>
      <c r="CW51" s="3">
        <f t="shared" si="8"/>
        <v>0</v>
      </c>
      <c r="CZ51" s="3">
        <f t="shared" si="1"/>
        <v>1</v>
      </c>
      <c r="DA51" s="3">
        <f t="shared" si="7"/>
        <v>0</v>
      </c>
      <c r="DZ51" s="10"/>
    </row>
    <row r="52" spans="1:130" hidden="1">
      <c r="A52" s="7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36"/>
      <c r="CB52" s="27" t="str">
        <f t="shared" si="0"/>
        <v>Riadok bude skrytý.</v>
      </c>
      <c r="CC52" s="31" t="s">
        <v>10</v>
      </c>
      <c r="CW52" s="3">
        <f t="shared" si="8"/>
        <v>0</v>
      </c>
      <c r="CZ52" s="3">
        <f t="shared" si="1"/>
        <v>1</v>
      </c>
      <c r="DA52" s="3">
        <f t="shared" si="7"/>
        <v>0</v>
      </c>
      <c r="DZ52" s="10"/>
    </row>
    <row r="53" spans="1:130" hidden="1">
      <c r="A53" s="7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36"/>
      <c r="CB53" s="27" t="str">
        <f t="shared" si="0"/>
        <v>Riadok bude skrytý.</v>
      </c>
      <c r="CC53" s="31" t="s">
        <v>10</v>
      </c>
      <c r="CW53" s="3">
        <f t="shared" si="8"/>
        <v>0</v>
      </c>
      <c r="CZ53" s="3">
        <f t="shared" si="1"/>
        <v>1</v>
      </c>
      <c r="DA53" s="3">
        <f t="shared" si="7"/>
        <v>0</v>
      </c>
      <c r="DZ53" s="10"/>
    </row>
    <row r="54" spans="1:130" hidden="1">
      <c r="A54" s="7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36"/>
      <c r="CB54" s="27" t="str">
        <f t="shared" si="0"/>
        <v>Riadok bude skrytý.</v>
      </c>
      <c r="CC54" s="31" t="s">
        <v>10</v>
      </c>
      <c r="CW54" s="3">
        <f t="shared" si="8"/>
        <v>0</v>
      </c>
      <c r="CZ54" s="3">
        <f t="shared" si="1"/>
        <v>1</v>
      </c>
      <c r="DA54" s="3">
        <f t="shared" si="7"/>
        <v>0</v>
      </c>
      <c r="DZ54" s="10"/>
    </row>
    <row r="55" spans="1:130" hidden="1">
      <c r="A55" s="7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36"/>
      <c r="CB55" s="27" t="str">
        <f t="shared" si="0"/>
        <v>Riadok bude skrytý.</v>
      </c>
      <c r="CC55" s="31" t="s">
        <v>10</v>
      </c>
      <c r="CW55" s="3">
        <f t="shared" si="8"/>
        <v>0</v>
      </c>
      <c r="CZ55" s="3">
        <f t="shared" si="1"/>
        <v>1</v>
      </c>
      <c r="DA55" s="3">
        <f t="shared" si="7"/>
        <v>0</v>
      </c>
      <c r="DZ55" s="10"/>
    </row>
    <row r="56" spans="1:130" hidden="1">
      <c r="A56" s="7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36"/>
      <c r="CB56" s="27" t="str">
        <f t="shared" si="0"/>
        <v>Riadok bude skrytý.</v>
      </c>
      <c r="CC56" s="31" t="s">
        <v>10</v>
      </c>
      <c r="CW56" s="3">
        <f t="shared" si="8"/>
        <v>0</v>
      </c>
      <c r="CZ56" s="3">
        <f t="shared" si="1"/>
        <v>1</v>
      </c>
      <c r="DA56" s="3">
        <f t="shared" si="7"/>
        <v>0</v>
      </c>
      <c r="DZ56" s="10"/>
    </row>
    <row r="57" spans="1:130" hidden="1">
      <c r="A57" s="7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E57" s="89"/>
      <c r="BF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36"/>
      <c r="CB57" s="27" t="str">
        <f t="shared" si="0"/>
        <v>Riadok bude skrytý.</v>
      </c>
      <c r="CC57" s="31" t="s">
        <v>10</v>
      </c>
      <c r="CW57" s="3">
        <f t="shared" si="8"/>
        <v>0</v>
      </c>
      <c r="CZ57" s="3">
        <f t="shared" si="1"/>
        <v>1</v>
      </c>
      <c r="DA57" s="3">
        <f t="shared" si="7"/>
        <v>0</v>
      </c>
      <c r="DZ57" s="10"/>
    </row>
    <row r="58" spans="1:130" hidden="1">
      <c r="A58" s="7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36"/>
      <c r="CB58" s="27" t="str">
        <f t="shared" si="0"/>
        <v>Riadok bude skrytý.</v>
      </c>
      <c r="CC58" s="31" t="s">
        <v>10</v>
      </c>
      <c r="CW58" s="3">
        <f t="shared" si="8"/>
        <v>0</v>
      </c>
      <c r="CZ58" s="3">
        <f t="shared" si="1"/>
        <v>1</v>
      </c>
      <c r="DA58" s="3">
        <f t="shared" si="7"/>
        <v>0</v>
      </c>
      <c r="DZ58" s="10"/>
    </row>
    <row r="59" spans="1:130" hidden="1">
      <c r="A59" s="7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36"/>
      <c r="CB59" s="27" t="str">
        <f t="shared" si="0"/>
        <v>Riadok bude skrytý.</v>
      </c>
      <c r="CC59" s="31" t="s">
        <v>10</v>
      </c>
      <c r="CW59" s="3">
        <f t="shared" si="8"/>
        <v>0</v>
      </c>
      <c r="CZ59" s="3">
        <f t="shared" si="1"/>
        <v>1</v>
      </c>
      <c r="DA59" s="3">
        <f t="shared" si="7"/>
        <v>0</v>
      </c>
      <c r="DZ59" s="10"/>
    </row>
    <row r="60" spans="1:130" hidden="1">
      <c r="A60" s="7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36"/>
      <c r="CB60" s="27" t="str">
        <f t="shared" si="0"/>
        <v>Riadok bude skrytý.</v>
      </c>
      <c r="CC60" s="31" t="s">
        <v>10</v>
      </c>
      <c r="CW60" s="3">
        <f t="shared" si="8"/>
        <v>0</v>
      </c>
      <c r="CZ60" s="3">
        <f t="shared" si="1"/>
        <v>1</v>
      </c>
      <c r="DA60" s="3">
        <f t="shared" si="7"/>
        <v>0</v>
      </c>
      <c r="DZ60" s="10"/>
    </row>
    <row r="61" spans="1:130">
      <c r="A61" s="7"/>
      <c r="CA61" s="8"/>
      <c r="CB61" s="27" t="str">
        <f t="shared" si="0"/>
        <v>Riadok bude vidieť.</v>
      </c>
      <c r="CW61" s="42">
        <v>1</v>
      </c>
      <c r="CZ61" s="3">
        <f t="shared" si="1"/>
        <v>1</v>
      </c>
      <c r="DA61" s="3">
        <f t="shared" si="7"/>
        <v>1</v>
      </c>
      <c r="DZ61" s="10"/>
    </row>
    <row r="62" spans="1:130" ht="15.75">
      <c r="A62" s="7"/>
      <c r="B62" s="20" t="s">
        <v>25</v>
      </c>
      <c r="C62" s="21"/>
      <c r="D62" s="21"/>
      <c r="E62" s="22" t="s">
        <v>26</v>
      </c>
      <c r="F62" s="21"/>
      <c r="G62" s="22"/>
      <c r="H62" s="2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21"/>
      <c r="BP62" s="21"/>
      <c r="BQ62" s="44"/>
      <c r="BR62" s="44"/>
      <c r="BS62" s="21"/>
      <c r="BT62" s="21"/>
      <c r="BU62" s="21"/>
      <c r="BV62" s="21"/>
      <c r="BW62" s="21"/>
      <c r="BX62" s="21"/>
      <c r="BY62" s="21"/>
      <c r="BZ62" s="26"/>
      <c r="CA62" s="12" t="s">
        <v>4</v>
      </c>
      <c r="CB62" s="27" t="str">
        <f t="shared" si="0"/>
        <v>Riadok bude vidieť.</v>
      </c>
      <c r="CW62" s="42">
        <v>1</v>
      </c>
      <c r="CZ62" s="3">
        <f t="shared" si="1"/>
        <v>1</v>
      </c>
      <c r="DA62" s="3">
        <f t="shared" si="7"/>
        <v>1</v>
      </c>
      <c r="DZ62" s="10"/>
    </row>
    <row r="63" spans="1:130">
      <c r="A63" s="7"/>
      <c r="CA63" s="8"/>
      <c r="CB63" s="27" t="str">
        <f t="shared" si="0"/>
        <v>Riadok bude vidieť.</v>
      </c>
      <c r="CW63" s="42">
        <v>1</v>
      </c>
      <c r="CZ63" s="3">
        <f t="shared" si="1"/>
        <v>1</v>
      </c>
      <c r="DA63" s="3">
        <f t="shared" si="7"/>
        <v>1</v>
      </c>
      <c r="DZ63" s="10"/>
    </row>
    <row r="64" spans="1:130">
      <c r="A64" s="7"/>
      <c r="B64" s="45" t="s">
        <v>27</v>
      </c>
      <c r="C64" s="41" t="s">
        <v>28</v>
      </c>
      <c r="D64" s="41"/>
      <c r="E64" s="41"/>
      <c r="F64" s="41"/>
      <c r="G64" s="41"/>
      <c r="H64" s="41"/>
      <c r="I64" s="41"/>
      <c r="J64" s="41"/>
      <c r="CA64" s="36"/>
      <c r="CB64" s="27" t="str">
        <f t="shared" si="0"/>
        <v>Riadok bude vidieť.</v>
      </c>
      <c r="CW64" s="42">
        <v>1</v>
      </c>
      <c r="CZ64" s="3">
        <f t="shared" si="1"/>
        <v>1</v>
      </c>
      <c r="DA64" s="3">
        <f t="shared" si="7"/>
        <v>1</v>
      </c>
      <c r="DZ64" s="10"/>
    </row>
    <row r="65" spans="1:130">
      <c r="A65" s="7"/>
      <c r="B65" s="3"/>
      <c r="C65" s="41" t="s">
        <v>29</v>
      </c>
      <c r="D65" s="41"/>
      <c r="E65" s="41"/>
      <c r="F65" s="41"/>
      <c r="G65" s="41"/>
      <c r="H65" s="41"/>
      <c r="I65" s="41"/>
      <c r="J65" s="41"/>
      <c r="CA65" s="8"/>
      <c r="CB65" s="27" t="str">
        <f t="shared" si="0"/>
        <v>Riadok bude vidieť.</v>
      </c>
      <c r="CW65" s="42">
        <v>1</v>
      </c>
      <c r="CZ65" s="3">
        <f t="shared" si="1"/>
        <v>1</v>
      </c>
      <c r="DA65" s="3">
        <f t="shared" si="7"/>
        <v>1</v>
      </c>
      <c r="DZ65" s="10"/>
    </row>
    <row r="66" spans="1:130">
      <c r="A66" s="7"/>
      <c r="CA66" s="8"/>
      <c r="CB66" s="27" t="str">
        <f t="shared" si="0"/>
        <v>Riadok bude vidieť.</v>
      </c>
      <c r="CW66" s="42">
        <v>1</v>
      </c>
      <c r="CZ66" s="3">
        <f t="shared" si="1"/>
        <v>1</v>
      </c>
      <c r="DA66" s="3">
        <f t="shared" si="7"/>
        <v>1</v>
      </c>
      <c r="DZ66" s="10"/>
    </row>
    <row r="67" spans="1:130">
      <c r="A67" s="7"/>
      <c r="B67" s="46" t="s">
        <v>30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O67" s="75" t="s">
        <v>31</v>
      </c>
      <c r="P67" s="75"/>
      <c r="Q67" s="75"/>
      <c r="R67" s="75"/>
      <c r="S67" s="75"/>
      <c r="T67" s="75"/>
      <c r="U67" s="46" t="s">
        <v>32</v>
      </c>
      <c r="V67" s="48"/>
      <c r="W67" s="48"/>
      <c r="X67" s="48"/>
      <c r="Z67" s="46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36"/>
      <c r="CB67" s="27" t="str">
        <f t="shared" si="0"/>
        <v>Riadok bude vidieť.</v>
      </c>
      <c r="CC67" s="31" t="s">
        <v>10</v>
      </c>
      <c r="CW67" s="42">
        <v>1</v>
      </c>
      <c r="CZ67" s="3">
        <f t="shared" si="1"/>
        <v>1</v>
      </c>
      <c r="DA67" s="3">
        <f t="shared" si="7"/>
        <v>1</v>
      </c>
      <c r="DZ67" s="10"/>
    </row>
    <row r="68" spans="1:130" hidden="1">
      <c r="A68" s="7"/>
      <c r="B68" s="1" t="str">
        <f>+IF(O67="nebola","Dôvod ukončenia trvania Spoločnosti:","")</f>
        <v/>
      </c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198"/>
      <c r="AT68" s="198"/>
      <c r="AU68" s="198"/>
      <c r="AV68" s="198"/>
      <c r="AW68" s="198"/>
      <c r="AX68" s="198"/>
      <c r="AY68" s="198"/>
      <c r="AZ68" s="198"/>
      <c r="BA68" s="198"/>
      <c r="BB68" s="198"/>
      <c r="BC68" s="198"/>
      <c r="BD68" s="198"/>
      <c r="BE68" s="198"/>
      <c r="BF68" s="198"/>
      <c r="BG68" s="198"/>
      <c r="BH68" s="198"/>
      <c r="BI68" s="198"/>
      <c r="BJ68" s="198"/>
      <c r="BK68" s="198"/>
      <c r="BL68" s="198"/>
      <c r="BM68" s="198"/>
      <c r="BN68" s="198"/>
      <c r="BO68" s="198"/>
      <c r="BP68" s="198"/>
      <c r="BQ68" s="198"/>
      <c r="BR68" s="198"/>
      <c r="BS68" s="198"/>
      <c r="BT68" s="198"/>
      <c r="BU68" s="198"/>
      <c r="BV68" s="198"/>
      <c r="BW68" s="198"/>
      <c r="BX68" s="198"/>
      <c r="BY68" s="198"/>
      <c r="BZ68" s="198"/>
      <c r="CA68" s="36"/>
      <c r="CB68" s="27" t="str">
        <f t="shared" ref="CB68:CB131" si="9">+IF(DA68=0,"Riadok bude skrytý.","Riadok bude vidieť.")</f>
        <v>Riadok bude skrytý.</v>
      </c>
      <c r="CC68" s="31" t="s">
        <v>10</v>
      </c>
      <c r="CW68" s="3">
        <f>+IF(O67="bola",0,1)</f>
        <v>0</v>
      </c>
      <c r="CZ68" s="3">
        <f t="shared" ref="CZ68:CZ131" si="10">IF(CC68="",1,IF(CC68="Chcem skryť riadok.",0,1))</f>
        <v>1</v>
      </c>
      <c r="DA68" s="3">
        <f t="shared" si="7"/>
        <v>0</v>
      </c>
      <c r="DZ68" s="10"/>
    </row>
    <row r="69" spans="1:130">
      <c r="A69" s="7"/>
      <c r="CA69" s="36"/>
      <c r="CB69" s="27" t="str">
        <f t="shared" si="9"/>
        <v>Riadok bude vidieť.</v>
      </c>
      <c r="CC69" s="31" t="s">
        <v>10</v>
      </c>
      <c r="CW69" s="42">
        <v>1</v>
      </c>
      <c r="CZ69" s="3">
        <f t="shared" si="10"/>
        <v>1</v>
      </c>
      <c r="DA69" s="3">
        <f t="shared" si="7"/>
        <v>1</v>
      </c>
      <c r="DZ69" s="10"/>
    </row>
    <row r="70" spans="1:130">
      <c r="A70" s="7"/>
      <c r="B70" s="37" t="s">
        <v>33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I70" s="97" t="s">
        <v>34</v>
      </c>
      <c r="AJ70" s="97"/>
      <c r="AK70" s="97"/>
      <c r="AL70" s="97"/>
      <c r="AM70" s="97"/>
      <c r="AN70" s="97"/>
      <c r="AP70" s="37" t="s">
        <v>35</v>
      </c>
      <c r="AQ70" s="35"/>
      <c r="AR70" s="35"/>
      <c r="AS70" s="35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12" t="s">
        <v>4</v>
      </c>
      <c r="CB70" s="27" t="str">
        <f t="shared" si="9"/>
        <v>Riadok bude vidieť.</v>
      </c>
      <c r="CC70" s="31" t="s">
        <v>10</v>
      </c>
      <c r="CW70" s="42">
        <v>1</v>
      </c>
      <c r="CZ70" s="3">
        <f t="shared" si="10"/>
        <v>1</v>
      </c>
      <c r="DA70" s="3">
        <f t="shared" si="7"/>
        <v>1</v>
      </c>
      <c r="DZ70" s="10"/>
    </row>
    <row r="71" spans="1:130">
      <c r="A71" s="7"/>
      <c r="B71" s="1" t="str">
        <f>+IF(AI70="neboli","Výnimky v konzistentnosti účtovania sú uvedené v tabuľke:","")</f>
        <v/>
      </c>
      <c r="CA71" s="8"/>
      <c r="CB71" s="27" t="str">
        <f t="shared" si="9"/>
        <v>Riadok bude vidieť.</v>
      </c>
      <c r="CC71" s="31" t="s">
        <v>10</v>
      </c>
      <c r="CW71" s="42">
        <v>1</v>
      </c>
      <c r="CZ71" s="3">
        <f t="shared" si="10"/>
        <v>1</v>
      </c>
      <c r="DA71" s="3">
        <f t="shared" si="7"/>
        <v>1</v>
      </c>
      <c r="DZ71" s="10"/>
    </row>
    <row r="72" spans="1:130" hidden="1">
      <c r="A72" s="7"/>
      <c r="CA72" s="36"/>
      <c r="CB72" s="27" t="str">
        <f t="shared" si="9"/>
        <v>Riadok bude skrytý.</v>
      </c>
      <c r="CC72" s="31" t="s">
        <v>10</v>
      </c>
      <c r="CW72" s="3">
        <f>+IF(AI70="boli",0,1)</f>
        <v>0</v>
      </c>
      <c r="CZ72" s="3">
        <f t="shared" si="10"/>
        <v>1</v>
      </c>
      <c r="DA72" s="3">
        <f t="shared" si="7"/>
        <v>0</v>
      </c>
      <c r="DZ72" s="10"/>
    </row>
    <row r="73" spans="1:130" ht="21.75" hidden="1" customHeight="1">
      <c r="A73" s="7"/>
      <c r="B73" s="190" t="s">
        <v>36</v>
      </c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 t="s">
        <v>37</v>
      </c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92" t="s">
        <v>38</v>
      </c>
      <c r="BE73" s="92"/>
      <c r="BF73" s="92"/>
      <c r="BG73" s="92"/>
      <c r="BH73" s="92"/>
      <c r="BI73" s="92"/>
      <c r="BJ73" s="92"/>
      <c r="BK73" s="92"/>
      <c r="BL73" s="92"/>
      <c r="BM73" s="92"/>
      <c r="BN73" s="92"/>
      <c r="BO73" s="92"/>
      <c r="BP73" s="92"/>
      <c r="BQ73" s="92"/>
      <c r="BR73" s="92"/>
      <c r="BS73" s="92"/>
      <c r="BT73" s="92"/>
      <c r="BU73" s="92"/>
      <c r="BV73" s="92"/>
      <c r="BW73" s="92"/>
      <c r="BX73" s="92"/>
      <c r="BY73" s="92"/>
      <c r="BZ73" s="92"/>
      <c r="CA73" s="49"/>
      <c r="CB73" s="27" t="str">
        <f t="shared" si="9"/>
        <v>Riadok bude skrytý.</v>
      </c>
      <c r="CC73" s="31" t="s">
        <v>10</v>
      </c>
      <c r="CW73" s="50">
        <f t="shared" ref="CW73:CW83" si="11">+IF($AI$70="boli",0,1)</f>
        <v>0</v>
      </c>
      <c r="CZ73" s="3">
        <f t="shared" si="10"/>
        <v>1</v>
      </c>
      <c r="DA73" s="3">
        <f t="shared" si="7"/>
        <v>0</v>
      </c>
      <c r="DZ73" s="10"/>
    </row>
    <row r="74" spans="1:130" hidden="1">
      <c r="A74" s="7"/>
      <c r="B74" s="191" t="s">
        <v>39</v>
      </c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9" t="s">
        <v>40</v>
      </c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199"/>
      <c r="BD74" s="199" t="s">
        <v>41</v>
      </c>
      <c r="BE74" s="199"/>
      <c r="BF74" s="199"/>
      <c r="BG74" s="199"/>
      <c r="BH74" s="199"/>
      <c r="BI74" s="199"/>
      <c r="BJ74" s="199"/>
      <c r="BK74" s="199"/>
      <c r="BL74" s="199"/>
      <c r="BM74" s="199"/>
      <c r="BN74" s="199"/>
      <c r="BO74" s="199"/>
      <c r="BP74" s="199"/>
      <c r="BQ74" s="199"/>
      <c r="BR74" s="199"/>
      <c r="BS74" s="199"/>
      <c r="BT74" s="199"/>
      <c r="BU74" s="199"/>
      <c r="BV74" s="199"/>
      <c r="BW74" s="199"/>
      <c r="BX74" s="199"/>
      <c r="BY74" s="199"/>
      <c r="BZ74" s="199"/>
      <c r="CA74" s="49"/>
      <c r="CB74" s="27" t="str">
        <f t="shared" si="9"/>
        <v>Riadok bude skrytý.</v>
      </c>
      <c r="CC74" s="31" t="s">
        <v>10</v>
      </c>
      <c r="CW74" s="50">
        <f t="shared" si="11"/>
        <v>0</v>
      </c>
      <c r="CZ74" s="3">
        <f t="shared" si="10"/>
        <v>1</v>
      </c>
      <c r="DA74" s="3">
        <f t="shared" si="7"/>
        <v>0</v>
      </c>
      <c r="DZ74" s="10"/>
    </row>
    <row r="75" spans="1:130" hidden="1">
      <c r="A75" s="7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195"/>
      <c r="AC75" s="195"/>
      <c r="AD75" s="195"/>
      <c r="AE75" s="195"/>
      <c r="AF75" s="195"/>
      <c r="AG75" s="195"/>
      <c r="AH75" s="195"/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  <c r="BI75" s="195"/>
      <c r="BJ75" s="195"/>
      <c r="BK75" s="195"/>
      <c r="BL75" s="195"/>
      <c r="BM75" s="195"/>
      <c r="BN75" s="195"/>
      <c r="BO75" s="195"/>
      <c r="BP75" s="195"/>
      <c r="BQ75" s="195"/>
      <c r="BR75" s="195"/>
      <c r="BS75" s="195"/>
      <c r="BT75" s="195"/>
      <c r="BU75" s="195"/>
      <c r="BV75" s="195"/>
      <c r="BW75" s="195"/>
      <c r="BX75" s="195"/>
      <c r="BY75" s="195"/>
      <c r="BZ75" s="195"/>
      <c r="CA75" s="49"/>
      <c r="CB75" s="27" t="str">
        <f t="shared" si="9"/>
        <v>Riadok bude skrytý.</v>
      </c>
      <c r="CC75" s="31" t="s">
        <v>10</v>
      </c>
      <c r="CW75" s="50">
        <f t="shared" si="11"/>
        <v>0</v>
      </c>
      <c r="CX75" s="3">
        <f t="shared" ref="CX75:CX82" si="12">+IF(B75="",0,1)</f>
        <v>0</v>
      </c>
      <c r="CZ75" s="3">
        <f t="shared" si="10"/>
        <v>1</v>
      </c>
      <c r="DA75" s="39">
        <f t="shared" ref="DA75:DA83" si="13">+IF(CW75*CX75=0,0,IF(CZ75=0,0,1))</f>
        <v>0</v>
      </c>
      <c r="DZ75" s="10"/>
    </row>
    <row r="76" spans="1:130" hidden="1">
      <c r="A76" s="7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195"/>
      <c r="AC76" s="195"/>
      <c r="AD76" s="195"/>
      <c r="AE76" s="195"/>
      <c r="AF76" s="195"/>
      <c r="AG76" s="195"/>
      <c r="AH76" s="195"/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  <c r="BI76" s="195"/>
      <c r="BJ76" s="195"/>
      <c r="BK76" s="195"/>
      <c r="BL76" s="195"/>
      <c r="BM76" s="195"/>
      <c r="BN76" s="195"/>
      <c r="BO76" s="195"/>
      <c r="BP76" s="195"/>
      <c r="BQ76" s="195"/>
      <c r="BR76" s="195"/>
      <c r="BS76" s="195"/>
      <c r="BT76" s="195"/>
      <c r="BU76" s="195"/>
      <c r="BV76" s="195"/>
      <c r="BW76" s="195"/>
      <c r="BX76" s="195"/>
      <c r="BY76" s="195"/>
      <c r="BZ76" s="195"/>
      <c r="CA76" s="49"/>
      <c r="CB76" s="27" t="str">
        <f t="shared" si="9"/>
        <v>Riadok bude skrytý.</v>
      </c>
      <c r="CC76" s="31" t="s">
        <v>10</v>
      </c>
      <c r="CW76" s="50">
        <f t="shared" si="11"/>
        <v>0</v>
      </c>
      <c r="CX76" s="3">
        <f t="shared" si="12"/>
        <v>0</v>
      </c>
      <c r="CZ76" s="3">
        <f t="shared" si="10"/>
        <v>1</v>
      </c>
      <c r="DA76" s="39">
        <f t="shared" si="13"/>
        <v>0</v>
      </c>
      <c r="DZ76" s="10"/>
    </row>
    <row r="77" spans="1:130" hidden="1">
      <c r="A77" s="7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5"/>
      <c r="BN77" s="195"/>
      <c r="BO77" s="195"/>
      <c r="BP77" s="195"/>
      <c r="BQ77" s="195"/>
      <c r="BR77" s="195"/>
      <c r="BS77" s="195"/>
      <c r="BT77" s="195"/>
      <c r="BU77" s="195"/>
      <c r="BV77" s="195"/>
      <c r="BW77" s="195"/>
      <c r="BX77" s="195"/>
      <c r="BY77" s="195"/>
      <c r="BZ77" s="195"/>
      <c r="CA77" s="49"/>
      <c r="CB77" s="27" t="str">
        <f t="shared" si="9"/>
        <v>Riadok bude skrytý.</v>
      </c>
      <c r="CC77" s="31" t="s">
        <v>10</v>
      </c>
      <c r="CW77" s="50">
        <f t="shared" si="11"/>
        <v>0</v>
      </c>
      <c r="CX77" s="3">
        <f t="shared" si="12"/>
        <v>0</v>
      </c>
      <c r="CZ77" s="3">
        <f t="shared" si="10"/>
        <v>1</v>
      </c>
      <c r="DA77" s="39">
        <f t="shared" si="13"/>
        <v>0</v>
      </c>
      <c r="DZ77" s="10"/>
    </row>
    <row r="78" spans="1:130" hidden="1">
      <c r="A78" s="7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195"/>
      <c r="BN78" s="195"/>
      <c r="BO78" s="195"/>
      <c r="BP78" s="195"/>
      <c r="BQ78" s="195"/>
      <c r="BR78" s="195"/>
      <c r="BS78" s="195"/>
      <c r="BT78" s="195"/>
      <c r="BU78" s="195"/>
      <c r="BV78" s="195"/>
      <c r="BW78" s="195"/>
      <c r="BX78" s="195"/>
      <c r="BY78" s="195"/>
      <c r="BZ78" s="195"/>
      <c r="CA78" s="49"/>
      <c r="CB78" s="27" t="str">
        <f t="shared" si="9"/>
        <v>Riadok bude skrytý.</v>
      </c>
      <c r="CC78" s="31" t="s">
        <v>10</v>
      </c>
      <c r="CW78" s="50">
        <f t="shared" si="11"/>
        <v>0</v>
      </c>
      <c r="CX78" s="3">
        <f t="shared" si="12"/>
        <v>0</v>
      </c>
      <c r="CZ78" s="3">
        <f t="shared" si="10"/>
        <v>1</v>
      </c>
      <c r="DA78" s="39">
        <f t="shared" si="13"/>
        <v>0</v>
      </c>
      <c r="DZ78" s="10"/>
    </row>
    <row r="79" spans="1:130" hidden="1">
      <c r="A79" s="7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5"/>
      <c r="BN79" s="195"/>
      <c r="BO79" s="195"/>
      <c r="BP79" s="195"/>
      <c r="BQ79" s="195"/>
      <c r="BR79" s="195"/>
      <c r="BS79" s="195"/>
      <c r="BT79" s="195"/>
      <c r="BU79" s="195"/>
      <c r="BV79" s="195"/>
      <c r="BW79" s="195"/>
      <c r="BX79" s="195"/>
      <c r="BY79" s="195"/>
      <c r="BZ79" s="195"/>
      <c r="CA79" s="49"/>
      <c r="CB79" s="27" t="str">
        <f t="shared" si="9"/>
        <v>Riadok bude skrytý.</v>
      </c>
      <c r="CC79" s="31" t="s">
        <v>10</v>
      </c>
      <c r="CW79" s="50">
        <f t="shared" si="11"/>
        <v>0</v>
      </c>
      <c r="CX79" s="3">
        <f t="shared" si="12"/>
        <v>0</v>
      </c>
      <c r="CZ79" s="3">
        <f t="shared" si="10"/>
        <v>1</v>
      </c>
      <c r="DA79" s="39">
        <f t="shared" si="13"/>
        <v>0</v>
      </c>
      <c r="DZ79" s="10"/>
    </row>
    <row r="80" spans="1:130" hidden="1">
      <c r="A80" s="7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49"/>
      <c r="CB80" s="27" t="str">
        <f t="shared" si="9"/>
        <v>Riadok bude skrytý.</v>
      </c>
      <c r="CC80" s="31" t="s">
        <v>10</v>
      </c>
      <c r="CW80" s="50">
        <f t="shared" si="11"/>
        <v>0</v>
      </c>
      <c r="CX80" s="3">
        <f t="shared" si="12"/>
        <v>0</v>
      </c>
      <c r="CZ80" s="3">
        <f t="shared" si="10"/>
        <v>1</v>
      </c>
      <c r="DA80" s="39">
        <f t="shared" si="13"/>
        <v>0</v>
      </c>
      <c r="DZ80" s="10"/>
    </row>
    <row r="81" spans="1:130" hidden="1">
      <c r="A81" s="7"/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  <c r="BI81" s="195"/>
      <c r="BJ81" s="195"/>
      <c r="BK81" s="195"/>
      <c r="BL81" s="195"/>
      <c r="BM81" s="195"/>
      <c r="BN81" s="195"/>
      <c r="BO81" s="195"/>
      <c r="BP81" s="195"/>
      <c r="BQ81" s="195"/>
      <c r="BR81" s="195"/>
      <c r="BS81" s="195"/>
      <c r="BT81" s="195"/>
      <c r="BU81" s="195"/>
      <c r="BV81" s="195"/>
      <c r="BW81" s="195"/>
      <c r="BX81" s="195"/>
      <c r="BY81" s="195"/>
      <c r="BZ81" s="195"/>
      <c r="CA81" s="49"/>
      <c r="CB81" s="27" t="str">
        <f t="shared" si="9"/>
        <v>Riadok bude skrytý.</v>
      </c>
      <c r="CC81" s="31" t="s">
        <v>10</v>
      </c>
      <c r="CW81" s="50">
        <f t="shared" si="11"/>
        <v>0</v>
      </c>
      <c r="CX81" s="3">
        <f t="shared" si="12"/>
        <v>0</v>
      </c>
      <c r="CZ81" s="3">
        <f t="shared" si="10"/>
        <v>1</v>
      </c>
      <c r="DA81" s="39">
        <f t="shared" si="13"/>
        <v>0</v>
      </c>
      <c r="DZ81" s="10"/>
    </row>
    <row r="82" spans="1:130" hidden="1">
      <c r="A82" s="7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  <c r="BI82" s="195"/>
      <c r="BJ82" s="195"/>
      <c r="BK82" s="195"/>
      <c r="BL82" s="195"/>
      <c r="BM82" s="195"/>
      <c r="BN82" s="195"/>
      <c r="BO82" s="195"/>
      <c r="BP82" s="195"/>
      <c r="BQ82" s="195"/>
      <c r="BR82" s="195"/>
      <c r="BS82" s="195"/>
      <c r="BT82" s="195"/>
      <c r="BU82" s="195"/>
      <c r="BV82" s="195"/>
      <c r="BW82" s="195"/>
      <c r="BX82" s="195"/>
      <c r="BY82" s="195"/>
      <c r="BZ82" s="195"/>
      <c r="CA82" s="49"/>
      <c r="CB82" s="27" t="str">
        <f t="shared" si="9"/>
        <v>Riadok bude skrytý.</v>
      </c>
      <c r="CC82" s="31" t="s">
        <v>10</v>
      </c>
      <c r="CW82" s="50">
        <f t="shared" si="11"/>
        <v>0</v>
      </c>
      <c r="CX82" s="3">
        <f t="shared" si="12"/>
        <v>0</v>
      </c>
      <c r="CZ82" s="3">
        <f t="shared" si="10"/>
        <v>1</v>
      </c>
      <c r="DA82" s="39">
        <f t="shared" si="13"/>
        <v>0</v>
      </c>
      <c r="DZ82" s="10"/>
    </row>
    <row r="83" spans="1:130" hidden="1">
      <c r="A83" s="7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7"/>
      <c r="BB83" s="197"/>
      <c r="BC83" s="197"/>
      <c r="BD83" s="197"/>
      <c r="BE83" s="197"/>
      <c r="BF83" s="197"/>
      <c r="BG83" s="197"/>
      <c r="BH83" s="197"/>
      <c r="BI83" s="197"/>
      <c r="BJ83" s="197"/>
      <c r="BK83" s="197"/>
      <c r="BL83" s="197"/>
      <c r="BM83" s="197"/>
      <c r="BN83" s="197"/>
      <c r="BO83" s="197"/>
      <c r="BP83" s="197"/>
      <c r="BQ83" s="197"/>
      <c r="BR83" s="197"/>
      <c r="BS83" s="197"/>
      <c r="BT83" s="197"/>
      <c r="BU83" s="197"/>
      <c r="BV83" s="197"/>
      <c r="BW83" s="197"/>
      <c r="BX83" s="197"/>
      <c r="BY83" s="197"/>
      <c r="BZ83" s="197"/>
      <c r="CA83" s="49"/>
      <c r="CB83" s="27" t="str">
        <f t="shared" si="9"/>
        <v>Riadok bude skrytý.</v>
      </c>
      <c r="CC83" s="31" t="s">
        <v>10</v>
      </c>
      <c r="CW83" s="50">
        <f t="shared" si="11"/>
        <v>0</v>
      </c>
      <c r="CX83" s="3">
        <f>+IF(B83="",1,1)</f>
        <v>1</v>
      </c>
      <c r="CZ83" s="3">
        <f t="shared" si="10"/>
        <v>1</v>
      </c>
      <c r="DA83" s="39">
        <f t="shared" si="13"/>
        <v>0</v>
      </c>
      <c r="DZ83" s="10"/>
    </row>
    <row r="84" spans="1:130" hidden="1">
      <c r="A84" s="7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49"/>
      <c r="CB84" s="27" t="str">
        <f t="shared" si="9"/>
        <v>Riadok bude skrytý.</v>
      </c>
      <c r="CC84" s="31" t="s">
        <v>10</v>
      </c>
      <c r="CW84" s="3">
        <f>+IF(AI70="boli",0,1)</f>
        <v>0</v>
      </c>
      <c r="CZ84" s="3">
        <f t="shared" si="10"/>
        <v>1</v>
      </c>
      <c r="DA84" s="3">
        <f t="shared" ref="DA84:DA147" si="14">+IF(CW84+CX84+CY84=0,0,IF(CZ84=0,0,1))</f>
        <v>0</v>
      </c>
      <c r="DZ84" s="10"/>
    </row>
    <row r="85" spans="1:130">
      <c r="A85" s="7"/>
      <c r="B85" s="45" t="s">
        <v>27</v>
      </c>
      <c r="C85" s="180" t="s">
        <v>42</v>
      </c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0"/>
      <c r="BX85" s="180"/>
      <c r="BY85" s="180"/>
      <c r="BZ85" s="180"/>
      <c r="CA85" s="12" t="s">
        <v>4</v>
      </c>
      <c r="CB85" s="27" t="str">
        <f t="shared" si="9"/>
        <v>Riadok bude vidieť.</v>
      </c>
      <c r="CC85" s="31" t="s">
        <v>10</v>
      </c>
      <c r="CW85" s="3">
        <f>+IF(SUM(CW86:CW105)=0,0,1)</f>
        <v>1</v>
      </c>
      <c r="CZ85" s="3">
        <f t="shared" si="10"/>
        <v>1</v>
      </c>
      <c r="DA85" s="3">
        <f t="shared" si="14"/>
        <v>1</v>
      </c>
      <c r="DZ85" s="10"/>
    </row>
    <row r="86" spans="1:130">
      <c r="A86" s="7"/>
      <c r="B86" s="89" t="s">
        <v>43</v>
      </c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89"/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  <c r="CA86" s="49"/>
      <c r="CB86" s="27" t="str">
        <f t="shared" si="9"/>
        <v>Riadok bude vidieť.</v>
      </c>
      <c r="CC86" s="31" t="s">
        <v>10</v>
      </c>
      <c r="CW86" s="3">
        <f t="shared" ref="CW86:CW105" si="15">+IF(B86="",0,1)</f>
        <v>1</v>
      </c>
      <c r="CZ86" s="3">
        <f t="shared" si="10"/>
        <v>1</v>
      </c>
      <c r="DA86" s="3">
        <f t="shared" si="14"/>
        <v>1</v>
      </c>
      <c r="DZ86" s="10"/>
    </row>
    <row r="87" spans="1:130">
      <c r="A87" s="7"/>
      <c r="B87" s="89" t="s">
        <v>44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89"/>
      <c r="BC87" s="89"/>
      <c r="BD87" s="89"/>
      <c r="BE87" s="89"/>
      <c r="BF87" s="89"/>
      <c r="BG87" s="89"/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49"/>
      <c r="CB87" s="27" t="str">
        <f t="shared" si="9"/>
        <v>Riadok bude vidieť.</v>
      </c>
      <c r="CC87" s="31" t="s">
        <v>10</v>
      </c>
      <c r="CW87" s="3">
        <f t="shared" si="15"/>
        <v>1</v>
      </c>
      <c r="CZ87" s="3">
        <f t="shared" si="10"/>
        <v>1</v>
      </c>
      <c r="DA87" s="3">
        <f t="shared" si="14"/>
        <v>1</v>
      </c>
      <c r="DZ87" s="10"/>
    </row>
    <row r="88" spans="1:130">
      <c r="A88" s="7"/>
      <c r="B88" s="89" t="s">
        <v>45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89"/>
      <c r="BC88" s="89"/>
      <c r="BD88" s="89"/>
      <c r="BE88" s="89"/>
      <c r="BF88" s="89"/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  <c r="CA88" s="49"/>
      <c r="CB88" s="27" t="str">
        <f t="shared" si="9"/>
        <v>Riadok bude vidieť.</v>
      </c>
      <c r="CC88" s="31" t="s">
        <v>10</v>
      </c>
      <c r="CW88" s="3">
        <f t="shared" si="15"/>
        <v>1</v>
      </c>
      <c r="CZ88" s="3">
        <f t="shared" si="10"/>
        <v>1</v>
      </c>
      <c r="DA88" s="3">
        <f t="shared" si="14"/>
        <v>1</v>
      </c>
      <c r="DZ88" s="10"/>
    </row>
    <row r="89" spans="1:130">
      <c r="A89" s="7"/>
      <c r="B89" s="89" t="s">
        <v>46</v>
      </c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V89" s="89"/>
      <c r="AW89" s="89"/>
      <c r="AX89" s="89"/>
      <c r="AY89" s="89"/>
      <c r="AZ89" s="89"/>
      <c r="BA89" s="89"/>
      <c r="BB89" s="89"/>
      <c r="BC89" s="89"/>
      <c r="BD89" s="89"/>
      <c r="BE89" s="89"/>
      <c r="BF89" s="89"/>
      <c r="BG89" s="89"/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  <c r="CA89" s="49"/>
      <c r="CB89" s="27" t="str">
        <f t="shared" si="9"/>
        <v>Riadok bude vidieť.</v>
      </c>
      <c r="CC89" s="31" t="s">
        <v>10</v>
      </c>
      <c r="CW89" s="3">
        <f t="shared" si="15"/>
        <v>1</v>
      </c>
      <c r="CZ89" s="3">
        <f t="shared" si="10"/>
        <v>1</v>
      </c>
      <c r="DA89" s="3">
        <f t="shared" si="14"/>
        <v>1</v>
      </c>
      <c r="DZ89" s="10"/>
    </row>
    <row r="90" spans="1:130">
      <c r="A90" s="7"/>
      <c r="B90" s="89" t="s">
        <v>47</v>
      </c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89"/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49"/>
      <c r="CB90" s="27" t="str">
        <f t="shared" si="9"/>
        <v>Riadok bude vidieť.</v>
      </c>
      <c r="CC90" s="31" t="s">
        <v>10</v>
      </c>
      <c r="CW90" s="3">
        <f t="shared" si="15"/>
        <v>1</v>
      </c>
      <c r="CZ90" s="3">
        <f t="shared" si="10"/>
        <v>1</v>
      </c>
      <c r="DA90" s="3">
        <f t="shared" si="14"/>
        <v>1</v>
      </c>
      <c r="DZ90" s="10"/>
    </row>
    <row r="91" spans="1:130">
      <c r="A91" s="7"/>
      <c r="B91" s="89" t="s">
        <v>48</v>
      </c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  <c r="CA91" s="49"/>
      <c r="CB91" s="27" t="str">
        <f t="shared" si="9"/>
        <v>Riadok bude vidieť.</v>
      </c>
      <c r="CC91" s="31" t="s">
        <v>10</v>
      </c>
      <c r="CW91" s="3">
        <f t="shared" si="15"/>
        <v>1</v>
      </c>
      <c r="CZ91" s="3">
        <f t="shared" si="10"/>
        <v>1</v>
      </c>
      <c r="DA91" s="3">
        <f t="shared" si="14"/>
        <v>1</v>
      </c>
      <c r="DZ91" s="10"/>
    </row>
    <row r="92" spans="1:130">
      <c r="A92" s="7"/>
      <c r="B92" s="89" t="s">
        <v>49</v>
      </c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49"/>
      <c r="CB92" s="27" t="str">
        <f t="shared" si="9"/>
        <v>Riadok bude vidieť.</v>
      </c>
      <c r="CC92" s="31" t="s">
        <v>10</v>
      </c>
      <c r="CW92" s="3">
        <f t="shared" si="15"/>
        <v>1</v>
      </c>
      <c r="CZ92" s="3">
        <f t="shared" si="10"/>
        <v>1</v>
      </c>
      <c r="DA92" s="3">
        <f t="shared" si="14"/>
        <v>1</v>
      </c>
      <c r="DZ92" s="10"/>
    </row>
    <row r="93" spans="1:130">
      <c r="A93" s="7"/>
      <c r="B93" s="194" t="s">
        <v>50</v>
      </c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4"/>
      <c r="AT93" s="194"/>
      <c r="AU93" s="194"/>
      <c r="AV93" s="194"/>
      <c r="AW93" s="194"/>
      <c r="AX93" s="194"/>
      <c r="AY93" s="194"/>
      <c r="AZ93" s="194"/>
      <c r="BA93" s="194"/>
      <c r="BB93" s="194"/>
      <c r="BC93" s="194"/>
      <c r="BD93" s="194"/>
      <c r="BE93" s="194"/>
      <c r="BF93" s="194"/>
      <c r="BG93" s="194"/>
      <c r="BH93" s="194"/>
      <c r="BI93" s="194"/>
      <c r="BJ93" s="194"/>
      <c r="BK93" s="194"/>
      <c r="BL93" s="194"/>
      <c r="BM93" s="194"/>
      <c r="BN93" s="194"/>
      <c r="BO93" s="194"/>
      <c r="BP93" s="194"/>
      <c r="BQ93" s="194"/>
      <c r="BR93" s="194"/>
      <c r="BS93" s="194"/>
      <c r="BT93" s="194"/>
      <c r="BU93" s="194"/>
      <c r="BV93" s="194"/>
      <c r="BW93" s="194"/>
      <c r="BX93" s="194"/>
      <c r="BY93" s="194"/>
      <c r="BZ93" s="194"/>
      <c r="CA93" s="49"/>
      <c r="CB93" s="27" t="str">
        <f t="shared" si="9"/>
        <v>Riadok bude vidieť.</v>
      </c>
      <c r="CC93" s="31" t="s">
        <v>10</v>
      </c>
      <c r="CW93" s="3">
        <f t="shared" si="15"/>
        <v>1</v>
      </c>
      <c r="CZ93" s="3">
        <f t="shared" si="10"/>
        <v>1</v>
      </c>
      <c r="DA93" s="3">
        <f t="shared" si="14"/>
        <v>1</v>
      </c>
      <c r="DZ93" s="10"/>
    </row>
    <row r="94" spans="1:130">
      <c r="A94" s="7"/>
      <c r="B94" s="65" t="s">
        <v>51</v>
      </c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  <c r="BV94" s="65"/>
      <c r="BW94" s="65"/>
      <c r="BX94" s="65"/>
      <c r="BY94" s="65"/>
      <c r="BZ94" s="65"/>
      <c r="CA94" s="49"/>
      <c r="CB94" s="27" t="str">
        <f t="shared" si="9"/>
        <v>Riadok bude vidieť.</v>
      </c>
      <c r="CC94" s="31" t="s">
        <v>10</v>
      </c>
      <c r="CW94" s="3">
        <f t="shared" si="15"/>
        <v>1</v>
      </c>
      <c r="CZ94" s="3">
        <f t="shared" si="10"/>
        <v>1</v>
      </c>
      <c r="DA94" s="3">
        <f t="shared" si="14"/>
        <v>1</v>
      </c>
      <c r="DZ94" s="10"/>
    </row>
    <row r="95" spans="1:130" hidden="1">
      <c r="A95" s="7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  <c r="CA95" s="49"/>
      <c r="CB95" s="27" t="str">
        <f t="shared" si="9"/>
        <v>Riadok bude skrytý.</v>
      </c>
      <c r="CC95" s="31" t="s">
        <v>10</v>
      </c>
      <c r="CW95" s="3">
        <f t="shared" si="15"/>
        <v>0</v>
      </c>
      <c r="CZ95" s="3">
        <f t="shared" si="10"/>
        <v>1</v>
      </c>
      <c r="DA95" s="3">
        <f t="shared" si="14"/>
        <v>0</v>
      </c>
      <c r="DZ95" s="10"/>
    </row>
    <row r="96" spans="1:130" hidden="1">
      <c r="A96" s="7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89"/>
      <c r="BE96" s="89"/>
      <c r="BF96" s="89"/>
      <c r="BG96" s="89"/>
      <c r="BH96" s="89"/>
      <c r="BI96" s="89"/>
      <c r="BJ96" s="89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  <c r="CA96" s="49"/>
      <c r="CB96" s="27" t="str">
        <f t="shared" si="9"/>
        <v>Riadok bude skrytý.</v>
      </c>
      <c r="CC96" s="31" t="s">
        <v>10</v>
      </c>
      <c r="CW96" s="3">
        <f t="shared" si="15"/>
        <v>0</v>
      </c>
      <c r="CZ96" s="3">
        <f t="shared" si="10"/>
        <v>1</v>
      </c>
      <c r="DA96" s="3">
        <f t="shared" si="14"/>
        <v>0</v>
      </c>
      <c r="DZ96" s="10"/>
    </row>
    <row r="97" spans="1:130" hidden="1">
      <c r="A97" s="7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89"/>
      <c r="BE97" s="89"/>
      <c r="BF97" s="89"/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  <c r="CA97" s="49"/>
      <c r="CB97" s="27" t="str">
        <f t="shared" si="9"/>
        <v>Riadok bude skrytý.</v>
      </c>
      <c r="CC97" s="31" t="s">
        <v>10</v>
      </c>
      <c r="CW97" s="3">
        <f t="shared" si="15"/>
        <v>0</v>
      </c>
      <c r="CZ97" s="3">
        <f t="shared" si="10"/>
        <v>1</v>
      </c>
      <c r="DA97" s="3">
        <f t="shared" si="14"/>
        <v>0</v>
      </c>
      <c r="DZ97" s="10"/>
    </row>
    <row r="98" spans="1:130" hidden="1">
      <c r="A98" s="7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49"/>
      <c r="CB98" s="27" t="str">
        <f t="shared" si="9"/>
        <v>Riadok bude skrytý.</v>
      </c>
      <c r="CC98" s="31" t="s">
        <v>10</v>
      </c>
      <c r="CW98" s="3">
        <f t="shared" si="15"/>
        <v>0</v>
      </c>
      <c r="CZ98" s="3">
        <f t="shared" si="10"/>
        <v>1</v>
      </c>
      <c r="DA98" s="3">
        <f t="shared" si="14"/>
        <v>0</v>
      </c>
      <c r="DZ98" s="10"/>
    </row>
    <row r="99" spans="1:130" hidden="1">
      <c r="A99" s="7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89"/>
      <c r="BC99" s="89"/>
      <c r="BD99" s="89"/>
      <c r="BE99" s="89"/>
      <c r="BF99" s="89"/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  <c r="CA99" s="49"/>
      <c r="CB99" s="27" t="str">
        <f t="shared" si="9"/>
        <v>Riadok bude skrytý.</v>
      </c>
      <c r="CC99" s="31" t="s">
        <v>10</v>
      </c>
      <c r="CW99" s="3">
        <f t="shared" si="15"/>
        <v>0</v>
      </c>
      <c r="CZ99" s="3">
        <f t="shared" si="10"/>
        <v>1</v>
      </c>
      <c r="DA99" s="3">
        <f t="shared" si="14"/>
        <v>0</v>
      </c>
      <c r="DZ99" s="10"/>
    </row>
    <row r="100" spans="1:130" hidden="1">
      <c r="A100" s="7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89"/>
      <c r="BE100" s="89"/>
      <c r="BF100" s="89"/>
      <c r="BG100" s="89"/>
      <c r="BH100" s="89"/>
      <c r="BI100" s="89"/>
      <c r="BJ100" s="89"/>
      <c r="BK100" s="89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  <c r="CA100" s="49"/>
      <c r="CB100" s="27" t="str">
        <f t="shared" si="9"/>
        <v>Riadok bude skrytý.</v>
      </c>
      <c r="CC100" s="31" t="s">
        <v>10</v>
      </c>
      <c r="CW100" s="3">
        <f t="shared" si="15"/>
        <v>0</v>
      </c>
      <c r="CZ100" s="3">
        <f t="shared" si="10"/>
        <v>1</v>
      </c>
      <c r="DA100" s="3">
        <f t="shared" si="14"/>
        <v>0</v>
      </c>
      <c r="DZ100" s="10"/>
    </row>
    <row r="101" spans="1:130" hidden="1">
      <c r="A101" s="7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89"/>
      <c r="BE101" s="89"/>
      <c r="BF101" s="89"/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  <c r="CA101" s="49"/>
      <c r="CB101" s="27" t="str">
        <f t="shared" si="9"/>
        <v>Riadok bude skrytý.</v>
      </c>
      <c r="CC101" s="31" t="s">
        <v>10</v>
      </c>
      <c r="CW101" s="3">
        <f t="shared" si="15"/>
        <v>0</v>
      </c>
      <c r="CZ101" s="3">
        <f t="shared" si="10"/>
        <v>1</v>
      </c>
      <c r="DA101" s="3">
        <f t="shared" si="14"/>
        <v>0</v>
      </c>
      <c r="DZ101" s="10"/>
    </row>
    <row r="102" spans="1:130" hidden="1">
      <c r="A102" s="7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89"/>
      <c r="BE102" s="89"/>
      <c r="BF102" s="89"/>
      <c r="BG102" s="89"/>
      <c r="BH102" s="89"/>
      <c r="BI102" s="89"/>
      <c r="BJ102" s="89"/>
      <c r="BK102" s="89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  <c r="CA102" s="49"/>
      <c r="CB102" s="27" t="str">
        <f t="shared" si="9"/>
        <v>Riadok bude skrytý.</v>
      </c>
      <c r="CC102" s="31" t="s">
        <v>10</v>
      </c>
      <c r="CW102" s="3">
        <f t="shared" si="15"/>
        <v>0</v>
      </c>
      <c r="CZ102" s="3">
        <f t="shared" si="10"/>
        <v>1</v>
      </c>
      <c r="DA102" s="3">
        <f t="shared" si="14"/>
        <v>0</v>
      </c>
      <c r="DZ102" s="10"/>
    </row>
    <row r="103" spans="1:130" hidden="1">
      <c r="A103" s="7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V103" s="89"/>
      <c r="AW103" s="89"/>
      <c r="AX103" s="89"/>
      <c r="AY103" s="89"/>
      <c r="AZ103" s="89"/>
      <c r="BA103" s="89"/>
      <c r="BB103" s="89"/>
      <c r="BC103" s="89"/>
      <c r="BD103" s="89"/>
      <c r="BE103" s="89"/>
      <c r="BF103" s="89"/>
      <c r="BG103" s="89"/>
      <c r="BH103" s="89"/>
      <c r="BI103" s="89"/>
      <c r="BJ103" s="89"/>
      <c r="BK103" s="89"/>
      <c r="BL103" s="89"/>
      <c r="BM103" s="89"/>
      <c r="BN103" s="89"/>
      <c r="BO103" s="89"/>
      <c r="BP103" s="89"/>
      <c r="BQ103" s="89"/>
      <c r="BR103" s="89"/>
      <c r="BS103" s="89"/>
      <c r="BT103" s="89"/>
      <c r="BU103" s="89"/>
      <c r="BV103" s="89"/>
      <c r="BW103" s="89"/>
      <c r="BX103" s="89"/>
      <c r="BY103" s="89"/>
      <c r="BZ103" s="89"/>
      <c r="CA103" s="49"/>
      <c r="CB103" s="27" t="str">
        <f t="shared" si="9"/>
        <v>Riadok bude skrytý.</v>
      </c>
      <c r="CC103" s="31" t="s">
        <v>10</v>
      </c>
      <c r="CW103" s="3">
        <f t="shared" si="15"/>
        <v>0</v>
      </c>
      <c r="CZ103" s="3">
        <f t="shared" si="10"/>
        <v>1</v>
      </c>
      <c r="DA103" s="3">
        <f t="shared" si="14"/>
        <v>0</v>
      </c>
      <c r="DZ103" s="10"/>
    </row>
    <row r="104" spans="1:130" hidden="1">
      <c r="A104" s="7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89"/>
      <c r="BE104" s="89"/>
      <c r="BF104" s="89"/>
      <c r="BG104" s="89"/>
      <c r="BH104" s="89"/>
      <c r="BI104" s="89"/>
      <c r="BJ104" s="89"/>
      <c r="BK104" s="89"/>
      <c r="BL104" s="89"/>
      <c r="BM104" s="89"/>
      <c r="BN104" s="89"/>
      <c r="BO104" s="89"/>
      <c r="BP104" s="89"/>
      <c r="BQ104" s="89"/>
      <c r="BR104" s="89"/>
      <c r="BS104" s="89"/>
      <c r="BT104" s="89"/>
      <c r="BU104" s="89"/>
      <c r="BV104" s="89"/>
      <c r="BW104" s="89"/>
      <c r="BX104" s="89"/>
      <c r="BY104" s="89"/>
      <c r="BZ104" s="89"/>
      <c r="CA104" s="49"/>
      <c r="CB104" s="27" t="str">
        <f t="shared" si="9"/>
        <v>Riadok bude skrytý.</v>
      </c>
      <c r="CC104" s="31" t="s">
        <v>10</v>
      </c>
      <c r="CW104" s="3">
        <f t="shared" si="15"/>
        <v>0</v>
      </c>
      <c r="CZ104" s="3">
        <f t="shared" si="10"/>
        <v>1</v>
      </c>
      <c r="DA104" s="3">
        <f t="shared" si="14"/>
        <v>0</v>
      </c>
      <c r="DZ104" s="10"/>
    </row>
    <row r="105" spans="1:130" hidden="1">
      <c r="A105" s="7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/>
      <c r="BG105" s="89"/>
      <c r="BH105" s="89"/>
      <c r="BI105" s="89"/>
      <c r="BJ105" s="89"/>
      <c r="BK105" s="89"/>
      <c r="BL105" s="89"/>
      <c r="BM105" s="89"/>
      <c r="BN105" s="89"/>
      <c r="BO105" s="89"/>
      <c r="BP105" s="89"/>
      <c r="BQ105" s="89"/>
      <c r="BR105" s="89"/>
      <c r="BS105" s="89"/>
      <c r="BT105" s="89"/>
      <c r="BU105" s="89"/>
      <c r="BV105" s="89"/>
      <c r="BW105" s="89"/>
      <c r="BX105" s="89"/>
      <c r="BY105" s="89"/>
      <c r="BZ105" s="89"/>
      <c r="CA105" s="49"/>
      <c r="CB105" s="27" t="str">
        <f t="shared" si="9"/>
        <v>Riadok bude skrytý.</v>
      </c>
      <c r="CC105" s="31" t="s">
        <v>10</v>
      </c>
      <c r="CW105" s="3">
        <f t="shared" si="15"/>
        <v>0</v>
      </c>
      <c r="CZ105" s="3">
        <f t="shared" si="10"/>
        <v>1</v>
      </c>
      <c r="DA105" s="3">
        <f t="shared" si="14"/>
        <v>0</v>
      </c>
      <c r="DZ105" s="10"/>
    </row>
    <row r="106" spans="1:130" hidden="1">
      <c r="A106" s="7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52"/>
      <c r="CB106" s="27" t="str">
        <f t="shared" si="9"/>
        <v>Riadok bude skrytý.</v>
      </c>
      <c r="CC106" s="31" t="s">
        <v>10</v>
      </c>
      <c r="CW106" s="3">
        <f>+IF(SUM(CW107:CW119)=0,0,1)</f>
        <v>0</v>
      </c>
      <c r="CZ106" s="3">
        <f t="shared" si="10"/>
        <v>1</v>
      </c>
      <c r="DA106" s="3">
        <f t="shared" si="14"/>
        <v>0</v>
      </c>
      <c r="DZ106" s="10"/>
    </row>
    <row r="107" spans="1:130" hidden="1">
      <c r="A107" s="7"/>
      <c r="B107" s="1" t="s">
        <v>52</v>
      </c>
      <c r="CA107" s="12" t="s">
        <v>4</v>
      </c>
      <c r="CB107" s="27" t="str">
        <f t="shared" si="9"/>
        <v>Riadok bude skrytý.</v>
      </c>
      <c r="CC107" s="31" t="s">
        <v>10</v>
      </c>
      <c r="CW107" s="3">
        <f>+IF(SUM(CW108:CW120)=0,0,1)</f>
        <v>0</v>
      </c>
      <c r="CZ107" s="3">
        <f t="shared" si="10"/>
        <v>1</v>
      </c>
      <c r="DA107" s="3">
        <f t="shared" si="14"/>
        <v>0</v>
      </c>
      <c r="DZ107" s="10"/>
    </row>
    <row r="108" spans="1:130" hidden="1">
      <c r="A108" s="7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52"/>
      <c r="CB108" s="27" t="str">
        <f t="shared" si="9"/>
        <v>Riadok bude skrytý.</v>
      </c>
      <c r="CC108" s="31" t="s">
        <v>10</v>
      </c>
      <c r="CW108" s="3">
        <f>+IF(SUM(CW111:CW120)=0,0,1)</f>
        <v>0</v>
      </c>
      <c r="CZ108" s="3">
        <f t="shared" si="10"/>
        <v>1</v>
      </c>
      <c r="DA108" s="3">
        <f t="shared" si="14"/>
        <v>0</v>
      </c>
      <c r="DZ108" s="10"/>
    </row>
    <row r="109" spans="1:130" ht="18" hidden="1" customHeight="1">
      <c r="A109" s="7"/>
      <c r="B109" s="190" t="s">
        <v>53</v>
      </c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92" t="s">
        <v>54</v>
      </c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 t="s">
        <v>55</v>
      </c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 t="s">
        <v>56</v>
      </c>
      <c r="BR109" s="92"/>
      <c r="BS109" s="92"/>
      <c r="BT109" s="92"/>
      <c r="BU109" s="92"/>
      <c r="BV109" s="92"/>
      <c r="BW109" s="92"/>
      <c r="BX109" s="92"/>
      <c r="BY109" s="92"/>
      <c r="BZ109" s="92"/>
      <c r="CA109" s="12" t="s">
        <v>4</v>
      </c>
      <c r="CB109" s="27" t="str">
        <f t="shared" si="9"/>
        <v>Riadok bude skrytý.</v>
      </c>
      <c r="CC109" s="31" t="s">
        <v>10</v>
      </c>
      <c r="CW109" s="50">
        <f>+IF(SUM(CW111:CW120)=0,0,1)</f>
        <v>0</v>
      </c>
      <c r="CZ109" s="3">
        <f t="shared" si="10"/>
        <v>1</v>
      </c>
      <c r="DA109" s="3">
        <f t="shared" si="14"/>
        <v>0</v>
      </c>
      <c r="DZ109" s="10"/>
    </row>
    <row r="110" spans="1:130" ht="18" hidden="1" customHeight="1">
      <c r="A110" s="7"/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2"/>
      <c r="BI110" s="92"/>
      <c r="BJ110" s="92"/>
      <c r="BK110" s="92"/>
      <c r="BL110" s="92"/>
      <c r="BM110" s="92"/>
      <c r="BN110" s="92"/>
      <c r="BO110" s="92"/>
      <c r="BP110" s="92"/>
      <c r="BQ110" s="92"/>
      <c r="BR110" s="92"/>
      <c r="BS110" s="92"/>
      <c r="BT110" s="92"/>
      <c r="BU110" s="92"/>
      <c r="BV110" s="92"/>
      <c r="BW110" s="92"/>
      <c r="BX110" s="92"/>
      <c r="BY110" s="92"/>
      <c r="BZ110" s="92"/>
      <c r="CA110" s="36"/>
      <c r="CB110" s="27" t="str">
        <f t="shared" si="9"/>
        <v>Riadok bude skrytý.</v>
      </c>
      <c r="CC110" s="31" t="s">
        <v>10</v>
      </c>
      <c r="CW110" s="50">
        <f>+IF(SUM(CW111:CW120)=0,0,1)</f>
        <v>0</v>
      </c>
      <c r="CZ110" s="3">
        <f t="shared" si="10"/>
        <v>1</v>
      </c>
      <c r="DA110" s="3">
        <f t="shared" si="14"/>
        <v>0</v>
      </c>
      <c r="DZ110" s="10"/>
    </row>
    <row r="111" spans="1:130" hidden="1">
      <c r="A111" s="7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1"/>
      <c r="AT111" s="191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3"/>
      <c r="BR111" s="193"/>
      <c r="BS111" s="193"/>
      <c r="BT111" s="193"/>
      <c r="BU111" s="193"/>
      <c r="BV111" s="193"/>
      <c r="BW111" s="193"/>
      <c r="BX111" s="193"/>
      <c r="BY111" s="193"/>
      <c r="BZ111" s="193"/>
      <c r="CA111" s="36"/>
      <c r="CB111" s="27" t="str">
        <f t="shared" si="9"/>
        <v>Riadok bude skrytý.</v>
      </c>
      <c r="CC111" s="31" t="s">
        <v>10</v>
      </c>
      <c r="CW111" s="50">
        <f t="shared" ref="CW111:CW119" si="16">+IF(B111="",0,1)</f>
        <v>0</v>
      </c>
      <c r="CZ111" s="3">
        <f t="shared" si="10"/>
        <v>1</v>
      </c>
      <c r="DA111" s="3">
        <f t="shared" si="14"/>
        <v>0</v>
      </c>
      <c r="DZ111" s="10"/>
    </row>
    <row r="112" spans="1:130" hidden="1">
      <c r="A112" s="7"/>
      <c r="B112" s="179"/>
      <c r="C112" s="179"/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82"/>
      <c r="AV112" s="182"/>
      <c r="AW112" s="182"/>
      <c r="AX112" s="182"/>
      <c r="AY112" s="182"/>
      <c r="AZ112" s="182"/>
      <c r="BA112" s="182"/>
      <c r="BB112" s="182"/>
      <c r="BC112" s="182"/>
      <c r="BD112" s="182"/>
      <c r="BE112" s="182"/>
      <c r="BF112" s="183"/>
      <c r="BG112" s="183"/>
      <c r="BH112" s="183"/>
      <c r="BI112" s="183"/>
      <c r="BJ112" s="183"/>
      <c r="BK112" s="183"/>
      <c r="BL112" s="183"/>
      <c r="BM112" s="183"/>
      <c r="BN112" s="183"/>
      <c r="BO112" s="183"/>
      <c r="BP112" s="183"/>
      <c r="BQ112" s="184"/>
      <c r="BR112" s="184"/>
      <c r="BS112" s="184"/>
      <c r="BT112" s="184"/>
      <c r="BU112" s="184"/>
      <c r="BV112" s="184"/>
      <c r="BW112" s="184"/>
      <c r="BX112" s="184"/>
      <c r="BY112" s="184"/>
      <c r="BZ112" s="184"/>
      <c r="CA112" s="36"/>
      <c r="CB112" s="27" t="str">
        <f t="shared" si="9"/>
        <v>Riadok bude skrytý.</v>
      </c>
      <c r="CC112" s="31" t="s">
        <v>10</v>
      </c>
      <c r="CW112" s="50">
        <f t="shared" si="16"/>
        <v>0</v>
      </c>
      <c r="CZ112" s="3">
        <f t="shared" si="10"/>
        <v>1</v>
      </c>
      <c r="DA112" s="3">
        <f t="shared" si="14"/>
        <v>0</v>
      </c>
      <c r="DZ112" s="10"/>
    </row>
    <row r="113" spans="1:130" hidden="1">
      <c r="A113" s="7"/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82"/>
      <c r="AV113" s="182"/>
      <c r="AW113" s="182"/>
      <c r="AX113" s="182"/>
      <c r="AY113" s="182"/>
      <c r="AZ113" s="182"/>
      <c r="BA113" s="182"/>
      <c r="BB113" s="182"/>
      <c r="BC113" s="182"/>
      <c r="BD113" s="182"/>
      <c r="BE113" s="182"/>
      <c r="BF113" s="183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3"/>
      <c r="BQ113" s="184"/>
      <c r="BR113" s="184"/>
      <c r="BS113" s="184"/>
      <c r="BT113" s="184"/>
      <c r="BU113" s="184"/>
      <c r="BV113" s="184"/>
      <c r="BW113" s="184"/>
      <c r="BX113" s="184"/>
      <c r="BY113" s="184"/>
      <c r="BZ113" s="184"/>
      <c r="CA113" s="36"/>
      <c r="CB113" s="27" t="str">
        <f t="shared" si="9"/>
        <v>Riadok bude skrytý.</v>
      </c>
      <c r="CC113" s="31" t="s">
        <v>10</v>
      </c>
      <c r="CW113" s="50">
        <f t="shared" si="16"/>
        <v>0</v>
      </c>
      <c r="CZ113" s="3">
        <f t="shared" si="10"/>
        <v>1</v>
      </c>
      <c r="DA113" s="3">
        <f t="shared" si="14"/>
        <v>0</v>
      </c>
      <c r="DZ113" s="10"/>
    </row>
    <row r="114" spans="1:130" hidden="1">
      <c r="A114" s="7"/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82"/>
      <c r="AV114" s="182"/>
      <c r="AW114" s="182"/>
      <c r="AX114" s="182"/>
      <c r="AY114" s="182"/>
      <c r="AZ114" s="182"/>
      <c r="BA114" s="182"/>
      <c r="BB114" s="182"/>
      <c r="BC114" s="182"/>
      <c r="BD114" s="182"/>
      <c r="BE114" s="182"/>
      <c r="BF114" s="183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3"/>
      <c r="BQ114" s="184"/>
      <c r="BR114" s="184"/>
      <c r="BS114" s="184"/>
      <c r="BT114" s="184"/>
      <c r="BU114" s="184"/>
      <c r="BV114" s="184"/>
      <c r="BW114" s="184"/>
      <c r="BX114" s="184"/>
      <c r="BY114" s="184"/>
      <c r="BZ114" s="184"/>
      <c r="CA114" s="36"/>
      <c r="CB114" s="27" t="str">
        <f t="shared" si="9"/>
        <v>Riadok bude skrytý.</v>
      </c>
      <c r="CC114" s="31" t="s">
        <v>10</v>
      </c>
      <c r="CW114" s="50">
        <f t="shared" si="16"/>
        <v>0</v>
      </c>
      <c r="CZ114" s="3">
        <f t="shared" si="10"/>
        <v>1</v>
      </c>
      <c r="DA114" s="3">
        <f t="shared" si="14"/>
        <v>0</v>
      </c>
      <c r="DZ114" s="10"/>
    </row>
    <row r="115" spans="1:130" hidden="1">
      <c r="A115" s="7"/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82"/>
      <c r="AV115" s="182"/>
      <c r="AW115" s="182"/>
      <c r="AX115" s="182"/>
      <c r="AY115" s="182"/>
      <c r="AZ115" s="182"/>
      <c r="BA115" s="182"/>
      <c r="BB115" s="182"/>
      <c r="BC115" s="182"/>
      <c r="BD115" s="182"/>
      <c r="BE115" s="182"/>
      <c r="BF115" s="183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3"/>
      <c r="BQ115" s="184"/>
      <c r="BR115" s="184"/>
      <c r="BS115" s="184"/>
      <c r="BT115" s="184"/>
      <c r="BU115" s="184"/>
      <c r="BV115" s="184"/>
      <c r="BW115" s="184"/>
      <c r="BX115" s="184"/>
      <c r="BY115" s="184"/>
      <c r="BZ115" s="184"/>
      <c r="CA115" s="36"/>
      <c r="CB115" s="27" t="str">
        <f t="shared" si="9"/>
        <v>Riadok bude skrytý.</v>
      </c>
      <c r="CC115" s="31" t="s">
        <v>10</v>
      </c>
      <c r="CW115" s="50">
        <f t="shared" si="16"/>
        <v>0</v>
      </c>
      <c r="CZ115" s="3">
        <f t="shared" si="10"/>
        <v>1</v>
      </c>
      <c r="DA115" s="3">
        <f t="shared" si="14"/>
        <v>0</v>
      </c>
      <c r="DZ115" s="10"/>
    </row>
    <row r="116" spans="1:130" hidden="1">
      <c r="A116" s="7"/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82"/>
      <c r="AV116" s="182"/>
      <c r="AW116" s="182"/>
      <c r="AX116" s="182"/>
      <c r="AY116" s="182"/>
      <c r="AZ116" s="182"/>
      <c r="BA116" s="182"/>
      <c r="BB116" s="182"/>
      <c r="BC116" s="182"/>
      <c r="BD116" s="182"/>
      <c r="BE116" s="182"/>
      <c r="BF116" s="183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3"/>
      <c r="BQ116" s="184"/>
      <c r="BR116" s="184"/>
      <c r="BS116" s="184"/>
      <c r="BT116" s="184"/>
      <c r="BU116" s="184"/>
      <c r="BV116" s="184"/>
      <c r="BW116" s="184"/>
      <c r="BX116" s="184"/>
      <c r="BY116" s="184"/>
      <c r="BZ116" s="184"/>
      <c r="CA116" s="36"/>
      <c r="CB116" s="27" t="str">
        <f t="shared" si="9"/>
        <v>Riadok bude skrytý.</v>
      </c>
      <c r="CC116" s="31" t="s">
        <v>10</v>
      </c>
      <c r="CW116" s="50">
        <f t="shared" si="16"/>
        <v>0</v>
      </c>
      <c r="CZ116" s="3">
        <f t="shared" si="10"/>
        <v>1</v>
      </c>
      <c r="DA116" s="3">
        <f t="shared" si="14"/>
        <v>0</v>
      </c>
      <c r="DZ116" s="10"/>
    </row>
    <row r="117" spans="1:130" hidden="1">
      <c r="A117" s="7"/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82"/>
      <c r="AV117" s="182"/>
      <c r="AW117" s="182"/>
      <c r="AX117" s="182"/>
      <c r="AY117" s="182"/>
      <c r="AZ117" s="182"/>
      <c r="BA117" s="182"/>
      <c r="BB117" s="182"/>
      <c r="BC117" s="182"/>
      <c r="BD117" s="182"/>
      <c r="BE117" s="182"/>
      <c r="BF117" s="183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3"/>
      <c r="BQ117" s="184"/>
      <c r="BR117" s="184"/>
      <c r="BS117" s="184"/>
      <c r="BT117" s="184"/>
      <c r="BU117" s="184"/>
      <c r="BV117" s="184"/>
      <c r="BW117" s="184"/>
      <c r="BX117" s="184"/>
      <c r="BY117" s="184"/>
      <c r="BZ117" s="184"/>
      <c r="CA117" s="36"/>
      <c r="CB117" s="27" t="str">
        <f t="shared" si="9"/>
        <v>Riadok bude skrytý.</v>
      </c>
      <c r="CC117" s="31" t="s">
        <v>10</v>
      </c>
      <c r="CW117" s="50">
        <f t="shared" si="16"/>
        <v>0</v>
      </c>
      <c r="CZ117" s="3">
        <f t="shared" si="10"/>
        <v>1</v>
      </c>
      <c r="DA117" s="3">
        <f t="shared" si="14"/>
        <v>0</v>
      </c>
      <c r="DZ117" s="10"/>
    </row>
    <row r="118" spans="1:130" hidden="1">
      <c r="A118" s="7"/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82"/>
      <c r="AV118" s="182"/>
      <c r="AW118" s="182"/>
      <c r="AX118" s="182"/>
      <c r="AY118" s="182"/>
      <c r="AZ118" s="182"/>
      <c r="BA118" s="182"/>
      <c r="BB118" s="182"/>
      <c r="BC118" s="182"/>
      <c r="BD118" s="182"/>
      <c r="BE118" s="182"/>
      <c r="BF118" s="183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3"/>
      <c r="BQ118" s="184"/>
      <c r="BR118" s="184"/>
      <c r="BS118" s="184"/>
      <c r="BT118" s="184"/>
      <c r="BU118" s="184"/>
      <c r="BV118" s="184"/>
      <c r="BW118" s="184"/>
      <c r="BX118" s="184"/>
      <c r="BY118" s="184"/>
      <c r="BZ118" s="184"/>
      <c r="CA118" s="36"/>
      <c r="CB118" s="27" t="str">
        <f t="shared" si="9"/>
        <v>Riadok bude skrytý.</v>
      </c>
      <c r="CC118" s="31" t="s">
        <v>10</v>
      </c>
      <c r="CW118" s="50">
        <f t="shared" si="16"/>
        <v>0</v>
      </c>
      <c r="CZ118" s="3">
        <f t="shared" si="10"/>
        <v>1</v>
      </c>
      <c r="DA118" s="3">
        <f t="shared" si="14"/>
        <v>0</v>
      </c>
      <c r="DZ118" s="10"/>
    </row>
    <row r="119" spans="1:130" hidden="1">
      <c r="A119" s="7"/>
      <c r="B119" s="179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82"/>
      <c r="AV119" s="182"/>
      <c r="AW119" s="182"/>
      <c r="AX119" s="182"/>
      <c r="AY119" s="182"/>
      <c r="AZ119" s="182"/>
      <c r="BA119" s="182"/>
      <c r="BB119" s="182"/>
      <c r="BC119" s="182"/>
      <c r="BD119" s="182"/>
      <c r="BE119" s="182"/>
      <c r="BF119" s="183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3"/>
      <c r="BQ119" s="184"/>
      <c r="BR119" s="184"/>
      <c r="BS119" s="184"/>
      <c r="BT119" s="184"/>
      <c r="BU119" s="184"/>
      <c r="BV119" s="184"/>
      <c r="BW119" s="184"/>
      <c r="BX119" s="184"/>
      <c r="BY119" s="184"/>
      <c r="BZ119" s="184"/>
      <c r="CA119" s="36"/>
      <c r="CB119" s="27" t="str">
        <f t="shared" si="9"/>
        <v>Riadok bude skrytý.</v>
      </c>
      <c r="CC119" s="31" t="s">
        <v>10</v>
      </c>
      <c r="CW119" s="50">
        <f t="shared" si="16"/>
        <v>0</v>
      </c>
      <c r="CZ119" s="3">
        <f t="shared" si="10"/>
        <v>1</v>
      </c>
      <c r="DA119" s="3">
        <f t="shared" si="14"/>
        <v>0</v>
      </c>
      <c r="DZ119" s="10"/>
    </row>
    <row r="120" spans="1:130" hidden="1">
      <c r="A120" s="7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7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7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36"/>
      <c r="CB120" s="27" t="str">
        <f t="shared" si="9"/>
        <v>Riadok bude skrytý.</v>
      </c>
      <c r="CC120" s="31" t="s">
        <v>10</v>
      </c>
      <c r="CW120" s="50">
        <f>+IF(B111&amp;B112&amp;B113&amp;B114&amp;B115&amp;B116&amp;B117&amp;B118&amp;B119&amp;B120="",0,1)</f>
        <v>0</v>
      </c>
      <c r="CZ120" s="3">
        <f t="shared" si="10"/>
        <v>1</v>
      </c>
      <c r="DA120" s="3">
        <f t="shared" si="14"/>
        <v>0</v>
      </c>
      <c r="DZ120" s="10"/>
    </row>
    <row r="121" spans="1:130" hidden="1">
      <c r="A121" s="7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J121" s="189"/>
      <c r="BK121" s="189"/>
      <c r="BL121" s="189"/>
      <c r="BM121" s="189"/>
      <c r="BN121" s="189"/>
      <c r="BO121" s="189"/>
      <c r="BP121" s="189"/>
      <c r="BQ121" s="189"/>
      <c r="BR121" s="189"/>
      <c r="BS121" s="189"/>
      <c r="BT121" s="189"/>
      <c r="BU121" s="189"/>
      <c r="BV121" s="189"/>
      <c r="BW121" s="189"/>
      <c r="BX121" s="189"/>
      <c r="BY121" s="189"/>
      <c r="BZ121" s="189"/>
      <c r="CA121" s="49"/>
      <c r="CB121" s="27" t="str">
        <f t="shared" si="9"/>
        <v>Riadok bude skrytý.</v>
      </c>
      <c r="CC121" s="31" t="s">
        <v>10</v>
      </c>
      <c r="CW121" s="3">
        <f>+IF(CW120=0,0,1)</f>
        <v>0</v>
      </c>
      <c r="CZ121" s="3">
        <f t="shared" si="10"/>
        <v>1</v>
      </c>
      <c r="DA121" s="3">
        <f t="shared" si="14"/>
        <v>0</v>
      </c>
      <c r="DZ121" s="10"/>
    </row>
    <row r="122" spans="1:130">
      <c r="A122" s="7"/>
      <c r="B122" s="89" t="s">
        <v>57</v>
      </c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  <c r="BE122" s="89"/>
      <c r="BF122" s="89"/>
      <c r="BG122" s="89"/>
      <c r="BH122" s="89"/>
      <c r="BI122" s="89"/>
      <c r="BJ122" s="89"/>
      <c r="BK122" s="89"/>
      <c r="BL122" s="89"/>
      <c r="BM122" s="89"/>
      <c r="BN122" s="89"/>
      <c r="BO122" s="89"/>
      <c r="BP122" s="89"/>
      <c r="BQ122" s="89"/>
      <c r="BR122" s="89"/>
      <c r="BS122" s="89"/>
      <c r="BT122" s="89"/>
      <c r="BU122" s="89"/>
      <c r="BV122" s="89"/>
      <c r="BW122" s="89"/>
      <c r="BX122" s="89"/>
      <c r="BY122" s="89"/>
      <c r="BZ122" s="89"/>
      <c r="CA122" s="12" t="s">
        <v>4</v>
      </c>
      <c r="CB122" s="27" t="str">
        <f t="shared" si="9"/>
        <v>Riadok bude vidieť.</v>
      </c>
      <c r="CC122" s="31" t="s">
        <v>10</v>
      </c>
      <c r="CW122" s="3">
        <f t="shared" ref="CW122:CW141" si="17">+IF(B122="",0,1)</f>
        <v>1</v>
      </c>
      <c r="CZ122" s="3">
        <f t="shared" si="10"/>
        <v>1</v>
      </c>
      <c r="DA122" s="3">
        <f t="shared" si="14"/>
        <v>1</v>
      </c>
      <c r="DZ122" s="10"/>
    </row>
    <row r="123" spans="1:130">
      <c r="A123" s="7"/>
      <c r="B123" s="89" t="s">
        <v>49</v>
      </c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49"/>
      <c r="CB123" s="27" t="str">
        <f t="shared" si="9"/>
        <v>Riadok bude vidieť.</v>
      </c>
      <c r="CC123" s="31" t="s">
        <v>10</v>
      </c>
      <c r="CW123" s="3">
        <f t="shared" si="17"/>
        <v>1</v>
      </c>
      <c r="CZ123" s="3">
        <f t="shared" si="10"/>
        <v>1</v>
      </c>
      <c r="DA123" s="3">
        <f t="shared" si="14"/>
        <v>1</v>
      </c>
      <c r="DZ123" s="10"/>
    </row>
    <row r="124" spans="1:130">
      <c r="A124" s="7"/>
      <c r="B124" s="89" t="s">
        <v>58</v>
      </c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49"/>
      <c r="CB124" s="27" t="str">
        <f t="shared" si="9"/>
        <v>Riadok bude vidieť.</v>
      </c>
      <c r="CC124" s="31" t="s">
        <v>10</v>
      </c>
      <c r="CW124" s="3">
        <f t="shared" si="17"/>
        <v>1</v>
      </c>
      <c r="CZ124" s="3">
        <f t="shared" si="10"/>
        <v>1</v>
      </c>
      <c r="DA124" s="3">
        <f t="shared" si="14"/>
        <v>1</v>
      </c>
      <c r="DZ124" s="10"/>
    </row>
    <row r="125" spans="1:130">
      <c r="A125" s="7"/>
      <c r="B125" s="65" t="s">
        <v>59</v>
      </c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49"/>
      <c r="CB125" s="27" t="str">
        <f t="shared" si="9"/>
        <v>Riadok bude vidieť.</v>
      </c>
      <c r="CC125" s="31" t="s">
        <v>10</v>
      </c>
      <c r="CW125" s="3">
        <f t="shared" si="17"/>
        <v>1</v>
      </c>
      <c r="CZ125" s="3">
        <f t="shared" si="10"/>
        <v>1</v>
      </c>
      <c r="DA125" s="3">
        <f t="shared" si="14"/>
        <v>1</v>
      </c>
      <c r="DZ125" s="10"/>
    </row>
    <row r="126" spans="1:130" hidden="1">
      <c r="A126" s="7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49"/>
      <c r="CB126" s="27" t="str">
        <f t="shared" si="9"/>
        <v>Riadok bude skrytý.</v>
      </c>
      <c r="CC126" s="31" t="s">
        <v>10</v>
      </c>
      <c r="CW126" s="3">
        <f t="shared" si="17"/>
        <v>0</v>
      </c>
      <c r="CZ126" s="3">
        <f t="shared" si="10"/>
        <v>1</v>
      </c>
      <c r="DA126" s="3">
        <f t="shared" si="14"/>
        <v>0</v>
      </c>
      <c r="DZ126" s="10"/>
    </row>
    <row r="127" spans="1:130" hidden="1">
      <c r="A127" s="7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V127" s="89"/>
      <c r="AW127" s="89"/>
      <c r="AX127" s="89"/>
      <c r="AY127" s="89"/>
      <c r="AZ127" s="89"/>
      <c r="BA127" s="89"/>
      <c r="BB127" s="89"/>
      <c r="BC127" s="89"/>
      <c r="BD127" s="89"/>
      <c r="BE127" s="89"/>
      <c r="BF127" s="89"/>
      <c r="BG127" s="89"/>
      <c r="BH127" s="89"/>
      <c r="BI127" s="89"/>
      <c r="BJ127" s="89"/>
      <c r="BK127" s="89"/>
      <c r="BL127" s="89"/>
      <c r="BM127" s="89"/>
      <c r="BN127" s="89"/>
      <c r="BO127" s="89"/>
      <c r="BP127" s="89"/>
      <c r="BQ127" s="89"/>
      <c r="BR127" s="89"/>
      <c r="BS127" s="89"/>
      <c r="BT127" s="89"/>
      <c r="BU127" s="89"/>
      <c r="BV127" s="89"/>
      <c r="BW127" s="89"/>
      <c r="BX127" s="89"/>
      <c r="BY127" s="89"/>
      <c r="BZ127" s="89"/>
      <c r="CA127" s="49"/>
      <c r="CB127" s="27" t="str">
        <f t="shared" si="9"/>
        <v>Riadok bude skrytý.</v>
      </c>
      <c r="CC127" s="31" t="s">
        <v>10</v>
      </c>
      <c r="CW127" s="3">
        <f t="shared" si="17"/>
        <v>0</v>
      </c>
      <c r="CZ127" s="3">
        <f t="shared" si="10"/>
        <v>1</v>
      </c>
      <c r="DA127" s="3">
        <f t="shared" si="14"/>
        <v>0</v>
      </c>
      <c r="DZ127" s="10"/>
    </row>
    <row r="128" spans="1:130" hidden="1">
      <c r="A128" s="7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V128" s="89"/>
      <c r="AW128" s="89"/>
      <c r="AX128" s="89"/>
      <c r="AY128" s="89"/>
      <c r="AZ128" s="89"/>
      <c r="BA128" s="89"/>
      <c r="BB128" s="89"/>
      <c r="BC128" s="89"/>
      <c r="BD128" s="89"/>
      <c r="BE128" s="89"/>
      <c r="BF128" s="89"/>
      <c r="BG128" s="89"/>
      <c r="BH128" s="89"/>
      <c r="BI128" s="89"/>
      <c r="BJ128" s="89"/>
      <c r="BK128" s="89"/>
      <c r="BL128" s="89"/>
      <c r="BM128" s="89"/>
      <c r="BN128" s="89"/>
      <c r="BO128" s="89"/>
      <c r="BP128" s="89"/>
      <c r="BQ128" s="89"/>
      <c r="BR128" s="89"/>
      <c r="BS128" s="89"/>
      <c r="BT128" s="89"/>
      <c r="BU128" s="89"/>
      <c r="BV128" s="89"/>
      <c r="BW128" s="89"/>
      <c r="BX128" s="89"/>
      <c r="BY128" s="89"/>
      <c r="BZ128" s="89"/>
      <c r="CA128" s="49"/>
      <c r="CB128" s="27" t="str">
        <f t="shared" si="9"/>
        <v>Riadok bude skrytý.</v>
      </c>
      <c r="CC128" s="31" t="s">
        <v>10</v>
      </c>
      <c r="CW128" s="3">
        <f t="shared" si="17"/>
        <v>0</v>
      </c>
      <c r="CZ128" s="3">
        <f t="shared" si="10"/>
        <v>1</v>
      </c>
      <c r="DA128" s="3">
        <f t="shared" si="14"/>
        <v>0</v>
      </c>
      <c r="DZ128" s="10"/>
    </row>
    <row r="129" spans="1:130" hidden="1">
      <c r="A129" s="7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V129" s="89"/>
      <c r="AW129" s="89"/>
      <c r="AX129" s="89"/>
      <c r="AY129" s="89"/>
      <c r="AZ129" s="89"/>
      <c r="BA129" s="89"/>
      <c r="BB129" s="89"/>
      <c r="BC129" s="89"/>
      <c r="BD129" s="89"/>
      <c r="BE129" s="89"/>
      <c r="BF129" s="89"/>
      <c r="BG129" s="89"/>
      <c r="BH129" s="89"/>
      <c r="BI129" s="89"/>
      <c r="BJ129" s="89"/>
      <c r="BK129" s="89"/>
      <c r="BL129" s="89"/>
      <c r="BM129" s="89"/>
      <c r="BN129" s="89"/>
      <c r="BO129" s="89"/>
      <c r="BP129" s="89"/>
      <c r="BQ129" s="89"/>
      <c r="BR129" s="89"/>
      <c r="BS129" s="89"/>
      <c r="BT129" s="89"/>
      <c r="BU129" s="89"/>
      <c r="BV129" s="89"/>
      <c r="BW129" s="89"/>
      <c r="BX129" s="89"/>
      <c r="BY129" s="89"/>
      <c r="BZ129" s="89"/>
      <c r="CA129" s="49"/>
      <c r="CB129" s="27" t="str">
        <f t="shared" si="9"/>
        <v>Riadok bude skrytý.</v>
      </c>
      <c r="CC129" s="31" t="s">
        <v>10</v>
      </c>
      <c r="CW129" s="3">
        <f t="shared" si="17"/>
        <v>0</v>
      </c>
      <c r="CZ129" s="3">
        <f t="shared" si="10"/>
        <v>1</v>
      </c>
      <c r="DA129" s="3">
        <f t="shared" si="14"/>
        <v>0</v>
      </c>
      <c r="DZ129" s="10"/>
    </row>
    <row r="130" spans="1:130" hidden="1">
      <c r="A130" s="7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V130" s="89"/>
      <c r="AW130" s="89"/>
      <c r="AX130" s="89"/>
      <c r="AY130" s="89"/>
      <c r="AZ130" s="89"/>
      <c r="BA130" s="89"/>
      <c r="BB130" s="89"/>
      <c r="BC130" s="89"/>
      <c r="BD130" s="89"/>
      <c r="BE130" s="89"/>
      <c r="BF130" s="89"/>
      <c r="BG130" s="89"/>
      <c r="BH130" s="89"/>
      <c r="BI130" s="89"/>
      <c r="BJ130" s="89"/>
      <c r="BK130" s="89"/>
      <c r="BL130" s="89"/>
      <c r="BM130" s="89"/>
      <c r="BN130" s="89"/>
      <c r="BO130" s="89"/>
      <c r="BP130" s="89"/>
      <c r="BQ130" s="89"/>
      <c r="BR130" s="89"/>
      <c r="BS130" s="89"/>
      <c r="BT130" s="89"/>
      <c r="BU130" s="89"/>
      <c r="BV130" s="89"/>
      <c r="BW130" s="89"/>
      <c r="BX130" s="89"/>
      <c r="BY130" s="89"/>
      <c r="BZ130" s="89"/>
      <c r="CA130" s="49"/>
      <c r="CB130" s="27" t="str">
        <f t="shared" si="9"/>
        <v>Riadok bude skrytý.</v>
      </c>
      <c r="CC130" s="31" t="s">
        <v>10</v>
      </c>
      <c r="CW130" s="3">
        <f t="shared" si="17"/>
        <v>0</v>
      </c>
      <c r="CZ130" s="3">
        <f t="shared" si="10"/>
        <v>1</v>
      </c>
      <c r="DA130" s="3">
        <f t="shared" si="14"/>
        <v>0</v>
      </c>
      <c r="DZ130" s="10"/>
    </row>
    <row r="131" spans="1:130" hidden="1">
      <c r="A131" s="7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V131" s="89"/>
      <c r="AW131" s="89"/>
      <c r="AX131" s="89"/>
      <c r="AY131" s="89"/>
      <c r="AZ131" s="89"/>
      <c r="BA131" s="89"/>
      <c r="BB131" s="89"/>
      <c r="BC131" s="89"/>
      <c r="BD131" s="89"/>
      <c r="BE131" s="89"/>
      <c r="BF131" s="89"/>
      <c r="BG131" s="89"/>
      <c r="BH131" s="89"/>
      <c r="BI131" s="89"/>
      <c r="BJ131" s="89"/>
      <c r="BK131" s="89"/>
      <c r="BL131" s="89"/>
      <c r="BM131" s="89"/>
      <c r="BN131" s="89"/>
      <c r="BO131" s="89"/>
      <c r="BP131" s="89"/>
      <c r="BQ131" s="89"/>
      <c r="BR131" s="89"/>
      <c r="BS131" s="89"/>
      <c r="BT131" s="89"/>
      <c r="BU131" s="89"/>
      <c r="BV131" s="89"/>
      <c r="BW131" s="89"/>
      <c r="BX131" s="89"/>
      <c r="BY131" s="89"/>
      <c r="BZ131" s="89"/>
      <c r="CA131" s="49"/>
      <c r="CB131" s="27" t="str">
        <f t="shared" si="9"/>
        <v>Riadok bude skrytý.</v>
      </c>
      <c r="CC131" s="31" t="s">
        <v>10</v>
      </c>
      <c r="CW131" s="3">
        <f t="shared" si="17"/>
        <v>0</v>
      </c>
      <c r="CZ131" s="3">
        <f t="shared" si="10"/>
        <v>1</v>
      </c>
      <c r="DA131" s="3">
        <f t="shared" si="14"/>
        <v>0</v>
      </c>
      <c r="DZ131" s="10"/>
    </row>
    <row r="132" spans="1:130" hidden="1">
      <c r="A132" s="7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  <c r="BH132" s="89"/>
      <c r="BI132" s="89"/>
      <c r="BJ132" s="89"/>
      <c r="BK132" s="89"/>
      <c r="BL132" s="89"/>
      <c r="BM132" s="89"/>
      <c r="BN132" s="89"/>
      <c r="BO132" s="89"/>
      <c r="BP132" s="89"/>
      <c r="BQ132" s="89"/>
      <c r="BR132" s="89"/>
      <c r="BS132" s="89"/>
      <c r="BT132" s="89"/>
      <c r="BU132" s="89"/>
      <c r="BV132" s="89"/>
      <c r="BW132" s="89"/>
      <c r="BX132" s="89"/>
      <c r="BY132" s="89"/>
      <c r="BZ132" s="89"/>
      <c r="CA132" s="49"/>
      <c r="CB132" s="27" t="str">
        <f t="shared" ref="CB132:CB195" si="18">+IF(DA132=0,"Riadok bude skrytý.","Riadok bude vidieť.")</f>
        <v>Riadok bude skrytý.</v>
      </c>
      <c r="CC132" s="31" t="s">
        <v>10</v>
      </c>
      <c r="CW132" s="3">
        <f t="shared" si="17"/>
        <v>0</v>
      </c>
      <c r="CZ132" s="3">
        <f t="shared" ref="CZ132:CZ195" si="19">IF(CC132="",1,IF(CC132="Chcem skryť riadok.",0,1))</f>
        <v>1</v>
      </c>
      <c r="DA132" s="3">
        <f t="shared" si="14"/>
        <v>0</v>
      </c>
      <c r="DZ132" s="10"/>
    </row>
    <row r="133" spans="1:130" hidden="1">
      <c r="A133" s="7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  <c r="BI133" s="89"/>
      <c r="BJ133" s="89"/>
      <c r="BK133" s="89"/>
      <c r="BL133" s="89"/>
      <c r="BM133" s="89"/>
      <c r="BN133" s="89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89"/>
      <c r="BZ133" s="89"/>
      <c r="CA133" s="49"/>
      <c r="CB133" s="27" t="str">
        <f t="shared" si="18"/>
        <v>Riadok bude skrytý.</v>
      </c>
      <c r="CC133" s="31" t="s">
        <v>10</v>
      </c>
      <c r="CW133" s="3">
        <f t="shared" si="17"/>
        <v>0</v>
      </c>
      <c r="CZ133" s="3">
        <f t="shared" si="19"/>
        <v>1</v>
      </c>
      <c r="DA133" s="3">
        <f t="shared" si="14"/>
        <v>0</v>
      </c>
      <c r="DZ133" s="10"/>
    </row>
    <row r="134" spans="1:130" hidden="1">
      <c r="A134" s="7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89"/>
      <c r="BE134" s="89"/>
      <c r="BF134" s="89"/>
      <c r="BG134" s="89"/>
      <c r="BH134" s="89"/>
      <c r="BI134" s="89"/>
      <c r="BJ134" s="89"/>
      <c r="BK134" s="89"/>
      <c r="BL134" s="89"/>
      <c r="BM134" s="89"/>
      <c r="BN134" s="89"/>
      <c r="BO134" s="89"/>
      <c r="BP134" s="89"/>
      <c r="BQ134" s="89"/>
      <c r="BR134" s="89"/>
      <c r="BS134" s="89"/>
      <c r="BT134" s="89"/>
      <c r="BU134" s="89"/>
      <c r="BV134" s="89"/>
      <c r="BW134" s="89"/>
      <c r="BX134" s="89"/>
      <c r="BY134" s="89"/>
      <c r="BZ134" s="89"/>
      <c r="CA134" s="49"/>
      <c r="CB134" s="27" t="str">
        <f t="shared" si="18"/>
        <v>Riadok bude skrytý.</v>
      </c>
      <c r="CC134" s="31" t="s">
        <v>10</v>
      </c>
      <c r="CW134" s="3">
        <f t="shared" si="17"/>
        <v>0</v>
      </c>
      <c r="CZ134" s="3">
        <f t="shared" si="19"/>
        <v>1</v>
      </c>
      <c r="DA134" s="3">
        <f t="shared" si="14"/>
        <v>0</v>
      </c>
      <c r="DZ134" s="10"/>
    </row>
    <row r="135" spans="1:130" hidden="1">
      <c r="A135" s="7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  <c r="BH135" s="89"/>
      <c r="BI135" s="89"/>
      <c r="BJ135" s="89"/>
      <c r="BK135" s="89"/>
      <c r="BL135" s="89"/>
      <c r="BM135" s="89"/>
      <c r="BN135" s="89"/>
      <c r="BO135" s="89"/>
      <c r="BP135" s="89"/>
      <c r="BQ135" s="89"/>
      <c r="BR135" s="89"/>
      <c r="BS135" s="89"/>
      <c r="BT135" s="89"/>
      <c r="BU135" s="89"/>
      <c r="BV135" s="89"/>
      <c r="BW135" s="89"/>
      <c r="BX135" s="89"/>
      <c r="BY135" s="89"/>
      <c r="BZ135" s="89"/>
      <c r="CA135" s="49"/>
      <c r="CB135" s="27" t="str">
        <f t="shared" si="18"/>
        <v>Riadok bude skrytý.</v>
      </c>
      <c r="CC135" s="31" t="s">
        <v>10</v>
      </c>
      <c r="CW135" s="3">
        <f t="shared" si="17"/>
        <v>0</v>
      </c>
      <c r="CZ135" s="3">
        <f t="shared" si="19"/>
        <v>1</v>
      </c>
      <c r="DA135" s="3">
        <f t="shared" si="14"/>
        <v>0</v>
      </c>
      <c r="DZ135" s="10"/>
    </row>
    <row r="136" spans="1:130" hidden="1">
      <c r="A136" s="7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  <c r="BF136" s="89"/>
      <c r="BG136" s="89"/>
      <c r="BH136" s="89"/>
      <c r="BI136" s="89"/>
      <c r="BJ136" s="89"/>
      <c r="BK136" s="89"/>
      <c r="BL136" s="89"/>
      <c r="BM136" s="89"/>
      <c r="BN136" s="89"/>
      <c r="BO136" s="89"/>
      <c r="BP136" s="89"/>
      <c r="BQ136" s="89"/>
      <c r="BR136" s="89"/>
      <c r="BS136" s="89"/>
      <c r="BT136" s="89"/>
      <c r="BU136" s="89"/>
      <c r="BV136" s="89"/>
      <c r="BW136" s="89"/>
      <c r="BX136" s="89"/>
      <c r="BY136" s="89"/>
      <c r="BZ136" s="89"/>
      <c r="CA136" s="49"/>
      <c r="CB136" s="27" t="str">
        <f t="shared" si="18"/>
        <v>Riadok bude skrytý.</v>
      </c>
      <c r="CC136" s="31" t="s">
        <v>10</v>
      </c>
      <c r="CW136" s="3">
        <f t="shared" si="17"/>
        <v>0</v>
      </c>
      <c r="CZ136" s="3">
        <f t="shared" si="19"/>
        <v>1</v>
      </c>
      <c r="DA136" s="3">
        <f t="shared" si="14"/>
        <v>0</v>
      </c>
      <c r="DZ136" s="10"/>
    </row>
    <row r="137" spans="1:130" hidden="1">
      <c r="A137" s="7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89"/>
      <c r="BE137" s="89"/>
      <c r="BF137" s="89"/>
      <c r="BG137" s="89"/>
      <c r="BH137" s="89"/>
      <c r="BI137" s="89"/>
      <c r="BJ137" s="89"/>
      <c r="BK137" s="89"/>
      <c r="BL137" s="89"/>
      <c r="BM137" s="89"/>
      <c r="BN137" s="89"/>
      <c r="BO137" s="89"/>
      <c r="BP137" s="89"/>
      <c r="BQ137" s="89"/>
      <c r="BR137" s="89"/>
      <c r="BS137" s="89"/>
      <c r="BT137" s="89"/>
      <c r="BU137" s="89"/>
      <c r="BV137" s="89"/>
      <c r="BW137" s="89"/>
      <c r="BX137" s="89"/>
      <c r="BY137" s="89"/>
      <c r="BZ137" s="89"/>
      <c r="CA137" s="49"/>
      <c r="CB137" s="27" t="str">
        <f t="shared" si="18"/>
        <v>Riadok bude skrytý.</v>
      </c>
      <c r="CC137" s="31" t="s">
        <v>10</v>
      </c>
      <c r="CW137" s="3">
        <f t="shared" si="17"/>
        <v>0</v>
      </c>
      <c r="CZ137" s="3">
        <f t="shared" si="19"/>
        <v>1</v>
      </c>
      <c r="DA137" s="3">
        <f t="shared" si="14"/>
        <v>0</v>
      </c>
      <c r="DZ137" s="10"/>
    </row>
    <row r="138" spans="1:130" hidden="1">
      <c r="A138" s="7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  <c r="AU138" s="89"/>
      <c r="AV138" s="89"/>
      <c r="AW138" s="89"/>
      <c r="AX138" s="89"/>
      <c r="AY138" s="89"/>
      <c r="AZ138" s="89"/>
      <c r="BA138" s="89"/>
      <c r="BB138" s="89"/>
      <c r="BC138" s="89"/>
      <c r="BD138" s="89"/>
      <c r="BE138" s="89"/>
      <c r="BF138" s="89"/>
      <c r="BG138" s="89"/>
      <c r="BH138" s="89"/>
      <c r="BI138" s="89"/>
      <c r="BJ138" s="89"/>
      <c r="BK138" s="89"/>
      <c r="BL138" s="89"/>
      <c r="BM138" s="89"/>
      <c r="BN138" s="89"/>
      <c r="BO138" s="89"/>
      <c r="BP138" s="89"/>
      <c r="BQ138" s="89"/>
      <c r="BR138" s="89"/>
      <c r="BS138" s="89"/>
      <c r="BT138" s="89"/>
      <c r="BU138" s="89"/>
      <c r="BV138" s="89"/>
      <c r="BW138" s="89"/>
      <c r="BX138" s="89"/>
      <c r="BY138" s="89"/>
      <c r="BZ138" s="89"/>
      <c r="CA138" s="49"/>
      <c r="CB138" s="27" t="str">
        <f t="shared" si="18"/>
        <v>Riadok bude skrytý.</v>
      </c>
      <c r="CC138" s="31" t="s">
        <v>10</v>
      </c>
      <c r="CW138" s="3">
        <f t="shared" si="17"/>
        <v>0</v>
      </c>
      <c r="CZ138" s="3">
        <f t="shared" si="19"/>
        <v>1</v>
      </c>
      <c r="DA138" s="3">
        <f t="shared" si="14"/>
        <v>0</v>
      </c>
      <c r="DZ138" s="10"/>
    </row>
    <row r="139" spans="1:130" hidden="1">
      <c r="A139" s="7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89"/>
      <c r="AS139" s="89"/>
      <c r="AT139" s="89"/>
      <c r="AU139" s="89"/>
      <c r="AV139" s="89"/>
      <c r="AW139" s="89"/>
      <c r="AX139" s="89"/>
      <c r="AY139" s="89"/>
      <c r="AZ139" s="89"/>
      <c r="BA139" s="89"/>
      <c r="BB139" s="89"/>
      <c r="BC139" s="89"/>
      <c r="BD139" s="89"/>
      <c r="BE139" s="89"/>
      <c r="BF139" s="89"/>
      <c r="BG139" s="89"/>
      <c r="BH139" s="89"/>
      <c r="BI139" s="89"/>
      <c r="BJ139" s="89"/>
      <c r="BK139" s="89"/>
      <c r="BL139" s="89"/>
      <c r="BM139" s="89"/>
      <c r="BN139" s="89"/>
      <c r="BO139" s="89"/>
      <c r="BP139" s="89"/>
      <c r="BQ139" s="89"/>
      <c r="BR139" s="89"/>
      <c r="BS139" s="89"/>
      <c r="BT139" s="89"/>
      <c r="BU139" s="89"/>
      <c r="BV139" s="89"/>
      <c r="BW139" s="89"/>
      <c r="BX139" s="89"/>
      <c r="BY139" s="89"/>
      <c r="BZ139" s="89"/>
      <c r="CA139" s="49"/>
      <c r="CB139" s="27" t="str">
        <f t="shared" si="18"/>
        <v>Riadok bude skrytý.</v>
      </c>
      <c r="CC139" s="31" t="s">
        <v>10</v>
      </c>
      <c r="CW139" s="3">
        <f t="shared" si="17"/>
        <v>0</v>
      </c>
      <c r="CZ139" s="3">
        <f t="shared" si="19"/>
        <v>1</v>
      </c>
      <c r="DA139" s="3">
        <f t="shared" si="14"/>
        <v>0</v>
      </c>
      <c r="DZ139" s="10"/>
    </row>
    <row r="140" spans="1:130" hidden="1">
      <c r="A140" s="7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  <c r="BH140" s="89"/>
      <c r="BI140" s="89"/>
      <c r="BJ140" s="89"/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  <c r="BZ140" s="89"/>
      <c r="CA140" s="49"/>
      <c r="CB140" s="27" t="str">
        <f t="shared" si="18"/>
        <v>Riadok bude skrytý.</v>
      </c>
      <c r="CC140" s="31" t="s">
        <v>10</v>
      </c>
      <c r="CW140" s="3">
        <f t="shared" si="17"/>
        <v>0</v>
      </c>
      <c r="CZ140" s="3">
        <f t="shared" si="19"/>
        <v>1</v>
      </c>
      <c r="DA140" s="3">
        <f t="shared" si="14"/>
        <v>0</v>
      </c>
      <c r="DZ140" s="10"/>
    </row>
    <row r="141" spans="1:130" hidden="1">
      <c r="A141" s="7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  <c r="AU141" s="89"/>
      <c r="AV141" s="89"/>
      <c r="AW141" s="89"/>
      <c r="AX141" s="89"/>
      <c r="AY141" s="89"/>
      <c r="AZ141" s="89"/>
      <c r="BA141" s="89"/>
      <c r="BB141" s="89"/>
      <c r="BC141" s="89"/>
      <c r="BD141" s="89"/>
      <c r="BE141" s="89"/>
      <c r="BF141" s="89"/>
      <c r="BG141" s="89"/>
      <c r="BH141" s="89"/>
      <c r="BI141" s="89"/>
      <c r="BJ141" s="89"/>
      <c r="BK141" s="89"/>
      <c r="BL141" s="89"/>
      <c r="BM141" s="89"/>
      <c r="BN141" s="89"/>
      <c r="BO141" s="89"/>
      <c r="BP141" s="89"/>
      <c r="BQ141" s="89"/>
      <c r="BR141" s="89"/>
      <c r="BS141" s="89"/>
      <c r="BT141" s="89"/>
      <c r="BU141" s="89"/>
      <c r="BV141" s="89"/>
      <c r="BW141" s="89"/>
      <c r="BX141" s="89"/>
      <c r="BY141" s="89"/>
      <c r="BZ141" s="89"/>
      <c r="CA141" s="49"/>
      <c r="CB141" s="27" t="str">
        <f t="shared" si="18"/>
        <v>Riadok bude skrytý.</v>
      </c>
      <c r="CC141" s="31" t="s">
        <v>10</v>
      </c>
      <c r="CW141" s="3">
        <f t="shared" si="17"/>
        <v>0</v>
      </c>
      <c r="CZ141" s="3">
        <f t="shared" si="19"/>
        <v>1</v>
      </c>
      <c r="DA141" s="3">
        <f t="shared" si="14"/>
        <v>0</v>
      </c>
      <c r="DZ141" s="10"/>
    </row>
    <row r="142" spans="1:130" hidden="1">
      <c r="A142" s="7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52"/>
      <c r="CB142" s="27" t="str">
        <f t="shared" si="18"/>
        <v>Riadok bude skrytý.</v>
      </c>
      <c r="CC142" s="31" t="s">
        <v>10</v>
      </c>
      <c r="CW142" s="3">
        <f>+IF(SUM(CW143:CW156)=0,0,1)</f>
        <v>0</v>
      </c>
      <c r="CZ142" s="3">
        <f t="shared" si="19"/>
        <v>1</v>
      </c>
      <c r="DA142" s="3">
        <f t="shared" si="14"/>
        <v>0</v>
      </c>
      <c r="DZ142" s="10"/>
    </row>
    <row r="143" spans="1:130" hidden="1">
      <c r="A143" s="7"/>
      <c r="B143" s="1" t="s">
        <v>52</v>
      </c>
      <c r="CA143" s="12" t="s">
        <v>4</v>
      </c>
      <c r="CB143" s="27" t="str">
        <f t="shared" si="18"/>
        <v>Riadok bude skrytý.</v>
      </c>
      <c r="CC143" s="31" t="s">
        <v>10</v>
      </c>
      <c r="CW143" s="3">
        <f>+IF(SUM(CW147:CW156)=0,0,1)</f>
        <v>0</v>
      </c>
      <c r="CZ143" s="3">
        <f t="shared" si="19"/>
        <v>1</v>
      </c>
      <c r="DA143" s="3">
        <f t="shared" si="14"/>
        <v>0</v>
      </c>
      <c r="DZ143" s="10"/>
    </row>
    <row r="144" spans="1:130" hidden="1">
      <c r="A144" s="7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  <c r="BS144" s="189"/>
      <c r="BT144" s="189"/>
      <c r="BU144" s="189"/>
      <c r="BV144" s="189"/>
      <c r="BW144" s="189"/>
      <c r="BX144" s="189"/>
      <c r="BY144" s="189"/>
      <c r="BZ144" s="189"/>
      <c r="CA144" s="52"/>
      <c r="CB144" s="27" t="str">
        <f t="shared" si="18"/>
        <v>Riadok bude skrytý.</v>
      </c>
      <c r="CC144" s="31" t="s">
        <v>10</v>
      </c>
      <c r="CW144" s="3">
        <f>+IF(SUM(CW147:CW156)=0,0,1)</f>
        <v>0</v>
      </c>
      <c r="CZ144" s="3">
        <f t="shared" si="19"/>
        <v>1</v>
      </c>
      <c r="DA144" s="3">
        <f t="shared" si="14"/>
        <v>0</v>
      </c>
      <c r="DZ144" s="10"/>
    </row>
    <row r="145" spans="1:130" ht="18" hidden="1" customHeight="1">
      <c r="A145" s="7"/>
      <c r="B145" s="190" t="s">
        <v>53</v>
      </c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92" t="s">
        <v>54</v>
      </c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 t="s">
        <v>55</v>
      </c>
      <c r="BG145" s="92"/>
      <c r="BH145" s="92"/>
      <c r="BI145" s="92"/>
      <c r="BJ145" s="92"/>
      <c r="BK145" s="92"/>
      <c r="BL145" s="92"/>
      <c r="BM145" s="92"/>
      <c r="BN145" s="92"/>
      <c r="BO145" s="92"/>
      <c r="BP145" s="92"/>
      <c r="BQ145" s="92" t="s">
        <v>56</v>
      </c>
      <c r="BR145" s="92"/>
      <c r="BS145" s="92"/>
      <c r="BT145" s="92"/>
      <c r="BU145" s="92"/>
      <c r="BV145" s="92"/>
      <c r="BW145" s="92"/>
      <c r="BX145" s="92"/>
      <c r="BY145" s="92"/>
      <c r="BZ145" s="92"/>
      <c r="CA145" s="12" t="s">
        <v>4</v>
      </c>
      <c r="CB145" s="27" t="str">
        <f t="shared" si="18"/>
        <v>Riadok bude skrytý.</v>
      </c>
      <c r="CC145" s="31" t="s">
        <v>10</v>
      </c>
      <c r="CW145" s="50">
        <f>+IF(SUM(CW147:CW156)=0,0,1)</f>
        <v>0</v>
      </c>
      <c r="CZ145" s="3">
        <f t="shared" si="19"/>
        <v>1</v>
      </c>
      <c r="DA145" s="3">
        <f t="shared" si="14"/>
        <v>0</v>
      </c>
      <c r="DZ145" s="10"/>
    </row>
    <row r="146" spans="1:130" ht="18" hidden="1" customHeight="1">
      <c r="A146" s="7"/>
      <c r="B146" s="190"/>
      <c r="C146" s="190"/>
      <c r="D146" s="190"/>
      <c r="E146" s="190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  <c r="BM146" s="92"/>
      <c r="BN146" s="92"/>
      <c r="BO146" s="92"/>
      <c r="BP146" s="92"/>
      <c r="BQ146" s="92"/>
      <c r="BR146" s="92"/>
      <c r="BS146" s="92"/>
      <c r="BT146" s="92"/>
      <c r="BU146" s="92"/>
      <c r="BV146" s="92"/>
      <c r="BW146" s="92"/>
      <c r="BX146" s="92"/>
      <c r="BY146" s="92"/>
      <c r="BZ146" s="92"/>
      <c r="CA146" s="36"/>
      <c r="CB146" s="27" t="str">
        <f t="shared" si="18"/>
        <v>Riadok bude skrytý.</v>
      </c>
      <c r="CC146" s="31" t="s">
        <v>10</v>
      </c>
      <c r="CW146" s="50">
        <f>+IF(SUM(CW147:CW156)=0,0,1)</f>
        <v>0</v>
      </c>
      <c r="CZ146" s="3">
        <f t="shared" si="19"/>
        <v>1</v>
      </c>
      <c r="DA146" s="3">
        <f t="shared" si="14"/>
        <v>0</v>
      </c>
      <c r="DZ146" s="10"/>
    </row>
    <row r="147" spans="1:130" hidden="1">
      <c r="A147" s="7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1"/>
      <c r="AT147" s="191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3"/>
      <c r="BR147" s="193"/>
      <c r="BS147" s="193"/>
      <c r="BT147" s="193"/>
      <c r="BU147" s="193"/>
      <c r="BV147" s="193"/>
      <c r="BW147" s="193"/>
      <c r="BX147" s="193"/>
      <c r="BY147" s="193"/>
      <c r="BZ147" s="193"/>
      <c r="CA147" s="36"/>
      <c r="CB147" s="27" t="str">
        <f t="shared" si="18"/>
        <v>Riadok bude skrytý.</v>
      </c>
      <c r="CC147" s="31" t="s">
        <v>10</v>
      </c>
      <c r="CW147" s="50">
        <f t="shared" ref="CW147:CW155" si="20">+IF(B147="",0,1)</f>
        <v>0</v>
      </c>
      <c r="CZ147" s="3">
        <f t="shared" si="19"/>
        <v>1</v>
      </c>
      <c r="DA147" s="3">
        <f t="shared" si="14"/>
        <v>0</v>
      </c>
      <c r="DZ147" s="10"/>
    </row>
    <row r="148" spans="1:130" hidden="1">
      <c r="A148" s="7"/>
      <c r="B148" s="179"/>
      <c r="C148" s="179"/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79"/>
      <c r="AT148" s="179"/>
      <c r="AU148" s="182"/>
      <c r="AV148" s="182"/>
      <c r="AW148" s="182"/>
      <c r="AX148" s="182"/>
      <c r="AY148" s="182"/>
      <c r="AZ148" s="182"/>
      <c r="BA148" s="182"/>
      <c r="BB148" s="182"/>
      <c r="BC148" s="182"/>
      <c r="BD148" s="182"/>
      <c r="BE148" s="182"/>
      <c r="BF148" s="183"/>
      <c r="BG148" s="183"/>
      <c r="BH148" s="183"/>
      <c r="BI148" s="183"/>
      <c r="BJ148" s="183"/>
      <c r="BK148" s="183"/>
      <c r="BL148" s="183"/>
      <c r="BM148" s="183"/>
      <c r="BN148" s="183"/>
      <c r="BO148" s="183"/>
      <c r="BP148" s="183"/>
      <c r="BQ148" s="184"/>
      <c r="BR148" s="184"/>
      <c r="BS148" s="184"/>
      <c r="BT148" s="184"/>
      <c r="BU148" s="184"/>
      <c r="BV148" s="184"/>
      <c r="BW148" s="184"/>
      <c r="BX148" s="184"/>
      <c r="BY148" s="184"/>
      <c r="BZ148" s="184"/>
      <c r="CA148" s="36"/>
      <c r="CB148" s="27" t="str">
        <f t="shared" si="18"/>
        <v>Riadok bude skrytý.</v>
      </c>
      <c r="CC148" s="31" t="s">
        <v>10</v>
      </c>
      <c r="CW148" s="50">
        <f t="shared" si="20"/>
        <v>0</v>
      </c>
      <c r="CZ148" s="3">
        <f t="shared" si="19"/>
        <v>1</v>
      </c>
      <c r="DA148" s="3">
        <f t="shared" ref="DA148:DA211" si="21">+IF(CW148+CX148+CY148=0,0,IF(CZ148=0,0,1))</f>
        <v>0</v>
      </c>
      <c r="DZ148" s="10"/>
    </row>
    <row r="149" spans="1:130" hidden="1">
      <c r="A149" s="7"/>
      <c r="B149" s="179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79"/>
      <c r="AU149" s="182"/>
      <c r="AV149" s="182"/>
      <c r="AW149" s="182"/>
      <c r="AX149" s="182"/>
      <c r="AY149" s="182"/>
      <c r="AZ149" s="182"/>
      <c r="BA149" s="182"/>
      <c r="BB149" s="182"/>
      <c r="BC149" s="182"/>
      <c r="BD149" s="182"/>
      <c r="BE149" s="182"/>
      <c r="BF149" s="183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3"/>
      <c r="BQ149" s="184"/>
      <c r="BR149" s="184"/>
      <c r="BS149" s="184"/>
      <c r="BT149" s="184"/>
      <c r="BU149" s="184"/>
      <c r="BV149" s="184"/>
      <c r="BW149" s="184"/>
      <c r="BX149" s="184"/>
      <c r="BY149" s="184"/>
      <c r="BZ149" s="184"/>
      <c r="CA149" s="36"/>
      <c r="CB149" s="27" t="str">
        <f t="shared" si="18"/>
        <v>Riadok bude skrytý.</v>
      </c>
      <c r="CC149" s="31" t="s">
        <v>10</v>
      </c>
      <c r="CW149" s="50">
        <f t="shared" si="20"/>
        <v>0</v>
      </c>
      <c r="CZ149" s="3">
        <f t="shared" si="19"/>
        <v>1</v>
      </c>
      <c r="DA149" s="3">
        <f t="shared" si="21"/>
        <v>0</v>
      </c>
      <c r="DZ149" s="10"/>
    </row>
    <row r="150" spans="1:130" hidden="1">
      <c r="A150" s="7"/>
      <c r="B150" s="179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82"/>
      <c r="AV150" s="182"/>
      <c r="AW150" s="182"/>
      <c r="AX150" s="182"/>
      <c r="AY150" s="182"/>
      <c r="AZ150" s="182"/>
      <c r="BA150" s="182"/>
      <c r="BB150" s="182"/>
      <c r="BC150" s="182"/>
      <c r="BD150" s="182"/>
      <c r="BE150" s="182"/>
      <c r="BF150" s="183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3"/>
      <c r="BQ150" s="184"/>
      <c r="BR150" s="184"/>
      <c r="BS150" s="184"/>
      <c r="BT150" s="184"/>
      <c r="BU150" s="184"/>
      <c r="BV150" s="184"/>
      <c r="BW150" s="184"/>
      <c r="BX150" s="184"/>
      <c r="BY150" s="184"/>
      <c r="BZ150" s="184"/>
      <c r="CA150" s="36"/>
      <c r="CB150" s="27" t="str">
        <f t="shared" si="18"/>
        <v>Riadok bude skrytý.</v>
      </c>
      <c r="CC150" s="31" t="s">
        <v>10</v>
      </c>
      <c r="CW150" s="50">
        <f t="shared" si="20"/>
        <v>0</v>
      </c>
      <c r="CZ150" s="3">
        <f t="shared" si="19"/>
        <v>1</v>
      </c>
      <c r="DA150" s="3">
        <f t="shared" si="21"/>
        <v>0</v>
      </c>
      <c r="DZ150" s="10"/>
    </row>
    <row r="151" spans="1:130" hidden="1">
      <c r="A151" s="7"/>
      <c r="B151" s="179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79"/>
      <c r="AU151" s="182"/>
      <c r="AV151" s="182"/>
      <c r="AW151" s="182"/>
      <c r="AX151" s="182"/>
      <c r="AY151" s="182"/>
      <c r="AZ151" s="182"/>
      <c r="BA151" s="182"/>
      <c r="BB151" s="182"/>
      <c r="BC151" s="182"/>
      <c r="BD151" s="182"/>
      <c r="BE151" s="182"/>
      <c r="BF151" s="183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3"/>
      <c r="BQ151" s="184"/>
      <c r="BR151" s="184"/>
      <c r="BS151" s="184"/>
      <c r="BT151" s="184"/>
      <c r="BU151" s="184"/>
      <c r="BV151" s="184"/>
      <c r="BW151" s="184"/>
      <c r="BX151" s="184"/>
      <c r="BY151" s="184"/>
      <c r="BZ151" s="184"/>
      <c r="CA151" s="36"/>
      <c r="CB151" s="27" t="str">
        <f t="shared" si="18"/>
        <v>Riadok bude skrytý.</v>
      </c>
      <c r="CC151" s="31" t="s">
        <v>10</v>
      </c>
      <c r="CW151" s="50">
        <f t="shared" si="20"/>
        <v>0</v>
      </c>
      <c r="CZ151" s="3">
        <f t="shared" si="19"/>
        <v>1</v>
      </c>
      <c r="DA151" s="3">
        <f t="shared" si="21"/>
        <v>0</v>
      </c>
      <c r="DZ151" s="10"/>
    </row>
    <row r="152" spans="1:130" hidden="1">
      <c r="A152" s="7"/>
      <c r="B152" s="179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79"/>
      <c r="AU152" s="182"/>
      <c r="AV152" s="182"/>
      <c r="AW152" s="182"/>
      <c r="AX152" s="182"/>
      <c r="AY152" s="182"/>
      <c r="AZ152" s="182"/>
      <c r="BA152" s="182"/>
      <c r="BB152" s="182"/>
      <c r="BC152" s="182"/>
      <c r="BD152" s="182"/>
      <c r="BE152" s="182"/>
      <c r="BF152" s="183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3"/>
      <c r="BQ152" s="184"/>
      <c r="BR152" s="184"/>
      <c r="BS152" s="184"/>
      <c r="BT152" s="184"/>
      <c r="BU152" s="184"/>
      <c r="BV152" s="184"/>
      <c r="BW152" s="184"/>
      <c r="BX152" s="184"/>
      <c r="BY152" s="184"/>
      <c r="BZ152" s="184"/>
      <c r="CA152" s="36"/>
      <c r="CB152" s="27" t="str">
        <f t="shared" si="18"/>
        <v>Riadok bude skrytý.</v>
      </c>
      <c r="CC152" s="31" t="s">
        <v>10</v>
      </c>
      <c r="CW152" s="50">
        <f t="shared" si="20"/>
        <v>0</v>
      </c>
      <c r="CZ152" s="3">
        <f t="shared" si="19"/>
        <v>1</v>
      </c>
      <c r="DA152" s="3">
        <f t="shared" si="21"/>
        <v>0</v>
      </c>
      <c r="DZ152" s="10"/>
    </row>
    <row r="153" spans="1:130" hidden="1">
      <c r="A153" s="7"/>
      <c r="B153" s="179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82"/>
      <c r="AV153" s="182"/>
      <c r="AW153" s="182"/>
      <c r="AX153" s="182"/>
      <c r="AY153" s="182"/>
      <c r="AZ153" s="182"/>
      <c r="BA153" s="182"/>
      <c r="BB153" s="182"/>
      <c r="BC153" s="182"/>
      <c r="BD153" s="182"/>
      <c r="BE153" s="182"/>
      <c r="BF153" s="183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3"/>
      <c r="BQ153" s="184"/>
      <c r="BR153" s="184"/>
      <c r="BS153" s="184"/>
      <c r="BT153" s="184"/>
      <c r="BU153" s="184"/>
      <c r="BV153" s="184"/>
      <c r="BW153" s="184"/>
      <c r="BX153" s="184"/>
      <c r="BY153" s="184"/>
      <c r="BZ153" s="184"/>
      <c r="CA153" s="36"/>
      <c r="CB153" s="27" t="str">
        <f t="shared" si="18"/>
        <v>Riadok bude skrytý.</v>
      </c>
      <c r="CC153" s="31" t="s">
        <v>10</v>
      </c>
      <c r="CW153" s="50">
        <f t="shared" si="20"/>
        <v>0</v>
      </c>
      <c r="CZ153" s="3">
        <f t="shared" si="19"/>
        <v>1</v>
      </c>
      <c r="DA153" s="3">
        <f t="shared" si="21"/>
        <v>0</v>
      </c>
      <c r="DZ153" s="10"/>
    </row>
    <row r="154" spans="1:130" hidden="1">
      <c r="A154" s="7"/>
      <c r="B154" s="179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82"/>
      <c r="AV154" s="182"/>
      <c r="AW154" s="182"/>
      <c r="AX154" s="182"/>
      <c r="AY154" s="182"/>
      <c r="AZ154" s="182"/>
      <c r="BA154" s="182"/>
      <c r="BB154" s="182"/>
      <c r="BC154" s="182"/>
      <c r="BD154" s="182"/>
      <c r="BE154" s="182"/>
      <c r="BF154" s="183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3"/>
      <c r="BQ154" s="184"/>
      <c r="BR154" s="184"/>
      <c r="BS154" s="184"/>
      <c r="BT154" s="184"/>
      <c r="BU154" s="184"/>
      <c r="BV154" s="184"/>
      <c r="BW154" s="184"/>
      <c r="BX154" s="184"/>
      <c r="BY154" s="184"/>
      <c r="BZ154" s="184"/>
      <c r="CA154" s="36"/>
      <c r="CB154" s="27" t="str">
        <f t="shared" si="18"/>
        <v>Riadok bude skrytý.</v>
      </c>
      <c r="CC154" s="31" t="s">
        <v>10</v>
      </c>
      <c r="CW154" s="50">
        <f t="shared" si="20"/>
        <v>0</v>
      </c>
      <c r="CZ154" s="3">
        <f t="shared" si="19"/>
        <v>1</v>
      </c>
      <c r="DA154" s="3">
        <f t="shared" si="21"/>
        <v>0</v>
      </c>
      <c r="DZ154" s="10"/>
    </row>
    <row r="155" spans="1:130" hidden="1">
      <c r="A155" s="7"/>
      <c r="B155" s="179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82"/>
      <c r="AV155" s="182"/>
      <c r="AW155" s="182"/>
      <c r="AX155" s="182"/>
      <c r="AY155" s="182"/>
      <c r="AZ155" s="182"/>
      <c r="BA155" s="182"/>
      <c r="BB155" s="182"/>
      <c r="BC155" s="182"/>
      <c r="BD155" s="182"/>
      <c r="BE155" s="182"/>
      <c r="BF155" s="183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3"/>
      <c r="BQ155" s="184"/>
      <c r="BR155" s="184"/>
      <c r="BS155" s="184"/>
      <c r="BT155" s="184"/>
      <c r="BU155" s="184"/>
      <c r="BV155" s="184"/>
      <c r="BW155" s="184"/>
      <c r="BX155" s="184"/>
      <c r="BY155" s="184"/>
      <c r="BZ155" s="184"/>
      <c r="CA155" s="36"/>
      <c r="CB155" s="27" t="str">
        <f t="shared" si="18"/>
        <v>Riadok bude skrytý.</v>
      </c>
      <c r="CC155" s="31" t="s">
        <v>10</v>
      </c>
      <c r="CW155" s="50">
        <f t="shared" si="20"/>
        <v>0</v>
      </c>
      <c r="CZ155" s="3">
        <f t="shared" si="19"/>
        <v>1</v>
      </c>
      <c r="DA155" s="3">
        <f t="shared" si="21"/>
        <v>0</v>
      </c>
      <c r="DZ155" s="10"/>
    </row>
    <row r="156" spans="1:130" hidden="1">
      <c r="A156" s="7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5"/>
      <c r="AT156" s="185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7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7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36"/>
      <c r="CB156" s="27" t="str">
        <f t="shared" si="18"/>
        <v>Riadok bude skrytý.</v>
      </c>
      <c r="CC156" s="31" t="s">
        <v>10</v>
      </c>
      <c r="CW156" s="50">
        <f>+IF(B147&amp;B148&amp;B149&amp;B150&amp;B151&amp;B152&amp;B153&amp;B154&amp;B155&amp;B156="",0,1)</f>
        <v>0</v>
      </c>
      <c r="CZ156" s="3">
        <f t="shared" si="19"/>
        <v>1</v>
      </c>
      <c r="DA156" s="3">
        <f t="shared" si="21"/>
        <v>0</v>
      </c>
      <c r="DZ156" s="10"/>
    </row>
    <row r="157" spans="1:130">
      <c r="A157" s="7"/>
      <c r="CA157" s="36"/>
      <c r="CB157" s="27" t="str">
        <f t="shared" si="18"/>
        <v>Riadok bude vidieť.</v>
      </c>
      <c r="CC157" s="31" t="s">
        <v>10</v>
      </c>
      <c r="CW157" s="50">
        <f>+IF(SUM(CW159:CW178)=0,0,1)</f>
        <v>1</v>
      </c>
      <c r="CZ157" s="3">
        <f t="shared" si="19"/>
        <v>1</v>
      </c>
      <c r="DA157" s="3">
        <f t="shared" si="21"/>
        <v>1</v>
      </c>
      <c r="DZ157" s="10"/>
    </row>
    <row r="158" spans="1:130">
      <c r="A158" s="7"/>
      <c r="B158" s="45" t="s">
        <v>27</v>
      </c>
      <c r="C158" s="41" t="s">
        <v>60</v>
      </c>
      <c r="D158" s="41"/>
      <c r="E158" s="41"/>
      <c r="F158" s="41"/>
      <c r="CA158" s="12" t="s">
        <v>4</v>
      </c>
      <c r="CB158" s="27" t="str">
        <f t="shared" si="18"/>
        <v>Riadok bude vidieť.</v>
      </c>
      <c r="CC158" s="31" t="s">
        <v>10</v>
      </c>
      <c r="CW158" s="3">
        <f>+IF(SUM(CW159:CW178)=0,0,1)</f>
        <v>1</v>
      </c>
      <c r="CZ158" s="3">
        <f t="shared" si="19"/>
        <v>1</v>
      </c>
      <c r="DA158" s="3">
        <f t="shared" si="21"/>
        <v>1</v>
      </c>
      <c r="DZ158" s="10"/>
    </row>
    <row r="159" spans="1:130">
      <c r="A159" s="7"/>
      <c r="B159" s="89" t="s">
        <v>61</v>
      </c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  <c r="AU159" s="89"/>
      <c r="AV159" s="89"/>
      <c r="AW159" s="89"/>
      <c r="AX159" s="89"/>
      <c r="AY159" s="89"/>
      <c r="AZ159" s="89"/>
      <c r="BA159" s="89"/>
      <c r="BB159" s="89"/>
      <c r="BC159" s="89"/>
      <c r="BD159" s="89"/>
      <c r="BE159" s="89"/>
      <c r="BF159" s="89"/>
      <c r="BG159" s="89"/>
      <c r="BH159" s="89"/>
      <c r="BI159" s="89"/>
      <c r="BJ159" s="89"/>
      <c r="BK159" s="89"/>
      <c r="BL159" s="89"/>
      <c r="BM159" s="89"/>
      <c r="BN159" s="89"/>
      <c r="BO159" s="89"/>
      <c r="BP159" s="89"/>
      <c r="BQ159" s="89"/>
      <c r="BR159" s="89"/>
      <c r="BS159" s="89"/>
      <c r="BT159" s="89"/>
      <c r="BU159" s="89"/>
      <c r="BV159" s="89"/>
      <c r="BW159" s="89"/>
      <c r="BX159" s="89"/>
      <c r="BY159" s="89"/>
      <c r="BZ159" s="89"/>
      <c r="CA159" s="49"/>
      <c r="CB159" s="27" t="str">
        <f t="shared" si="18"/>
        <v>Riadok bude vidieť.</v>
      </c>
      <c r="CC159" s="31" t="s">
        <v>10</v>
      </c>
      <c r="CW159" s="3">
        <f t="shared" ref="CW159:CW178" si="22">+IF(B159="",0,1)</f>
        <v>1</v>
      </c>
      <c r="CZ159" s="3">
        <f t="shared" si="19"/>
        <v>1</v>
      </c>
      <c r="DA159" s="3">
        <f t="shared" si="21"/>
        <v>1</v>
      </c>
      <c r="DZ159" s="10"/>
    </row>
    <row r="160" spans="1:130" hidden="1">
      <c r="A160" s="7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/>
      <c r="AS160" s="89"/>
      <c r="AT160" s="89"/>
      <c r="AU160" s="89"/>
      <c r="AV160" s="89"/>
      <c r="AW160" s="89"/>
      <c r="AX160" s="89"/>
      <c r="AY160" s="89"/>
      <c r="AZ160" s="89"/>
      <c r="BA160" s="89"/>
      <c r="BB160" s="89"/>
      <c r="BC160" s="89"/>
      <c r="BD160" s="89"/>
      <c r="BE160" s="89"/>
      <c r="BF160" s="89"/>
      <c r="BG160" s="89"/>
      <c r="BH160" s="89"/>
      <c r="BI160" s="89"/>
      <c r="BJ160" s="89"/>
      <c r="BK160" s="89"/>
      <c r="BL160" s="89"/>
      <c r="BM160" s="89"/>
      <c r="BN160" s="89"/>
      <c r="BO160" s="89"/>
      <c r="BP160" s="89"/>
      <c r="BQ160" s="89"/>
      <c r="BR160" s="89"/>
      <c r="BS160" s="89"/>
      <c r="BT160" s="89"/>
      <c r="BU160" s="89"/>
      <c r="BV160" s="89"/>
      <c r="BW160" s="89"/>
      <c r="BX160" s="89"/>
      <c r="BY160" s="89"/>
      <c r="BZ160" s="89"/>
      <c r="CA160" s="49"/>
      <c r="CB160" s="27" t="str">
        <f t="shared" si="18"/>
        <v>Riadok bude skrytý.</v>
      </c>
      <c r="CC160" s="31" t="s">
        <v>10</v>
      </c>
      <c r="CW160" s="3">
        <f t="shared" si="22"/>
        <v>0</v>
      </c>
      <c r="CZ160" s="3">
        <f t="shared" si="19"/>
        <v>1</v>
      </c>
      <c r="DA160" s="3">
        <f t="shared" si="21"/>
        <v>0</v>
      </c>
      <c r="DZ160" s="10"/>
    </row>
    <row r="161" spans="1:130" hidden="1">
      <c r="A161" s="7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  <c r="AU161" s="89"/>
      <c r="AV161" s="89"/>
      <c r="AW161" s="89"/>
      <c r="AX161" s="89"/>
      <c r="AY161" s="89"/>
      <c r="AZ161" s="89"/>
      <c r="BA161" s="89"/>
      <c r="BB161" s="89"/>
      <c r="BC161" s="89"/>
      <c r="BD161" s="89"/>
      <c r="BE161" s="89"/>
      <c r="BF161" s="89"/>
      <c r="BG161" s="89"/>
      <c r="BH161" s="89"/>
      <c r="BI161" s="89"/>
      <c r="BJ161" s="89"/>
      <c r="BK161" s="89"/>
      <c r="BL161" s="89"/>
      <c r="BM161" s="89"/>
      <c r="BN161" s="89"/>
      <c r="BO161" s="89"/>
      <c r="BP161" s="89"/>
      <c r="BQ161" s="89"/>
      <c r="BR161" s="89"/>
      <c r="BS161" s="89"/>
      <c r="BT161" s="89"/>
      <c r="BU161" s="89"/>
      <c r="BV161" s="89"/>
      <c r="BW161" s="89"/>
      <c r="BX161" s="89"/>
      <c r="BY161" s="89"/>
      <c r="BZ161" s="89"/>
      <c r="CA161" s="49"/>
      <c r="CB161" s="27" t="str">
        <f t="shared" si="18"/>
        <v>Riadok bude skrytý.</v>
      </c>
      <c r="CC161" s="31" t="s">
        <v>10</v>
      </c>
      <c r="CW161" s="3">
        <f t="shared" si="22"/>
        <v>0</v>
      </c>
      <c r="CZ161" s="3">
        <f t="shared" si="19"/>
        <v>1</v>
      </c>
      <c r="DA161" s="3">
        <f t="shared" si="21"/>
        <v>0</v>
      </c>
      <c r="DZ161" s="10"/>
    </row>
    <row r="162" spans="1:130" hidden="1">
      <c r="A162" s="7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89"/>
      <c r="AS162" s="89"/>
      <c r="AT162" s="89"/>
      <c r="AU162" s="89"/>
      <c r="AV162" s="89"/>
      <c r="AW162" s="89"/>
      <c r="AX162" s="89"/>
      <c r="AY162" s="89"/>
      <c r="AZ162" s="89"/>
      <c r="BA162" s="89"/>
      <c r="BB162" s="89"/>
      <c r="BC162" s="89"/>
      <c r="BD162" s="89"/>
      <c r="BE162" s="89"/>
      <c r="BF162" s="89"/>
      <c r="BG162" s="89"/>
      <c r="BH162" s="89"/>
      <c r="BI162" s="89"/>
      <c r="BJ162" s="89"/>
      <c r="BK162" s="89"/>
      <c r="BL162" s="89"/>
      <c r="BM162" s="89"/>
      <c r="BN162" s="89"/>
      <c r="BO162" s="89"/>
      <c r="BP162" s="89"/>
      <c r="BQ162" s="89"/>
      <c r="BR162" s="89"/>
      <c r="BS162" s="89"/>
      <c r="BT162" s="89"/>
      <c r="BU162" s="89"/>
      <c r="BV162" s="89"/>
      <c r="BW162" s="89"/>
      <c r="BX162" s="89"/>
      <c r="BY162" s="89"/>
      <c r="BZ162" s="89"/>
      <c r="CA162" s="49"/>
      <c r="CB162" s="27" t="str">
        <f t="shared" si="18"/>
        <v>Riadok bude skrytý.</v>
      </c>
      <c r="CC162" s="31" t="s">
        <v>10</v>
      </c>
      <c r="CW162" s="3">
        <f t="shared" si="22"/>
        <v>0</v>
      </c>
      <c r="CZ162" s="3">
        <f t="shared" si="19"/>
        <v>1</v>
      </c>
      <c r="DA162" s="3">
        <f t="shared" si="21"/>
        <v>0</v>
      </c>
      <c r="DZ162" s="10"/>
    </row>
    <row r="163" spans="1:130" hidden="1">
      <c r="A163" s="7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  <c r="AU163" s="89"/>
      <c r="AV163" s="89"/>
      <c r="AW163" s="89"/>
      <c r="AX163" s="89"/>
      <c r="AY163" s="89"/>
      <c r="AZ163" s="89"/>
      <c r="BA163" s="89"/>
      <c r="BB163" s="89"/>
      <c r="BC163" s="89"/>
      <c r="BD163" s="89"/>
      <c r="BE163" s="89"/>
      <c r="BF163" s="89"/>
      <c r="BG163" s="89"/>
      <c r="BH163" s="89"/>
      <c r="BI163" s="89"/>
      <c r="BJ163" s="89"/>
      <c r="BK163" s="89"/>
      <c r="BL163" s="89"/>
      <c r="BM163" s="89"/>
      <c r="BN163" s="89"/>
      <c r="BO163" s="89"/>
      <c r="BP163" s="89"/>
      <c r="BQ163" s="89"/>
      <c r="BR163" s="89"/>
      <c r="BS163" s="89"/>
      <c r="BT163" s="89"/>
      <c r="BU163" s="89"/>
      <c r="BV163" s="89"/>
      <c r="BW163" s="89"/>
      <c r="BX163" s="89"/>
      <c r="BY163" s="89"/>
      <c r="BZ163" s="89"/>
      <c r="CA163" s="49"/>
      <c r="CB163" s="27" t="str">
        <f t="shared" si="18"/>
        <v>Riadok bude skrytý.</v>
      </c>
      <c r="CC163" s="31" t="s">
        <v>10</v>
      </c>
      <c r="CW163" s="3">
        <f t="shared" si="22"/>
        <v>0</v>
      </c>
      <c r="CZ163" s="3">
        <f t="shared" si="19"/>
        <v>1</v>
      </c>
      <c r="DA163" s="3">
        <f t="shared" si="21"/>
        <v>0</v>
      </c>
      <c r="DZ163" s="10"/>
    </row>
    <row r="164" spans="1:130" hidden="1">
      <c r="A164" s="7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  <c r="AU164" s="89"/>
      <c r="AV164" s="89"/>
      <c r="AW164" s="89"/>
      <c r="AX164" s="89"/>
      <c r="AY164" s="89"/>
      <c r="AZ164" s="89"/>
      <c r="BA164" s="89"/>
      <c r="BB164" s="89"/>
      <c r="BC164" s="89"/>
      <c r="BD164" s="89"/>
      <c r="BE164" s="89"/>
      <c r="BF164" s="89"/>
      <c r="BG164" s="89"/>
      <c r="BH164" s="89"/>
      <c r="BI164" s="89"/>
      <c r="BJ164" s="89"/>
      <c r="BK164" s="89"/>
      <c r="BL164" s="89"/>
      <c r="BM164" s="89"/>
      <c r="BN164" s="89"/>
      <c r="BO164" s="89"/>
      <c r="BP164" s="89"/>
      <c r="BQ164" s="89"/>
      <c r="BR164" s="89"/>
      <c r="BS164" s="89"/>
      <c r="BT164" s="89"/>
      <c r="BU164" s="89"/>
      <c r="BV164" s="89"/>
      <c r="BW164" s="89"/>
      <c r="BX164" s="89"/>
      <c r="BY164" s="89"/>
      <c r="BZ164" s="89"/>
      <c r="CA164" s="49"/>
      <c r="CB164" s="27" t="str">
        <f t="shared" si="18"/>
        <v>Riadok bude skrytý.</v>
      </c>
      <c r="CC164" s="31" t="s">
        <v>10</v>
      </c>
      <c r="CW164" s="3">
        <f t="shared" si="22"/>
        <v>0</v>
      </c>
      <c r="CZ164" s="3">
        <f t="shared" si="19"/>
        <v>1</v>
      </c>
      <c r="DA164" s="3">
        <f t="shared" si="21"/>
        <v>0</v>
      </c>
      <c r="DZ164" s="10"/>
    </row>
    <row r="165" spans="1:130" hidden="1">
      <c r="A165" s="7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89"/>
      <c r="AY165" s="89"/>
      <c r="AZ165" s="89"/>
      <c r="BA165" s="89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89"/>
      <c r="BM165" s="89"/>
      <c r="BN165" s="89"/>
      <c r="BO165" s="89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89"/>
      <c r="CA165" s="49"/>
      <c r="CB165" s="27" t="str">
        <f t="shared" si="18"/>
        <v>Riadok bude skrytý.</v>
      </c>
      <c r="CC165" s="31" t="s">
        <v>10</v>
      </c>
      <c r="CW165" s="3">
        <f t="shared" si="22"/>
        <v>0</v>
      </c>
      <c r="CZ165" s="3">
        <f t="shared" si="19"/>
        <v>1</v>
      </c>
      <c r="DA165" s="3">
        <f t="shared" si="21"/>
        <v>0</v>
      </c>
      <c r="DZ165" s="10"/>
    </row>
    <row r="166" spans="1:130" hidden="1">
      <c r="A166" s="7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R166" s="89"/>
      <c r="AS166" s="89"/>
      <c r="AT166" s="89"/>
      <c r="AU166" s="89"/>
      <c r="AV166" s="89"/>
      <c r="AW166" s="89"/>
      <c r="AX166" s="89"/>
      <c r="AY166" s="89"/>
      <c r="AZ166" s="89"/>
      <c r="BA166" s="89"/>
      <c r="BB166" s="89"/>
      <c r="BC166" s="89"/>
      <c r="BD166" s="89"/>
      <c r="BE166" s="89"/>
      <c r="BF166" s="89"/>
      <c r="BG166" s="89"/>
      <c r="BH166" s="89"/>
      <c r="BI166" s="89"/>
      <c r="BJ166" s="89"/>
      <c r="BK166" s="89"/>
      <c r="BL166" s="89"/>
      <c r="BM166" s="89"/>
      <c r="BN166" s="89"/>
      <c r="BO166" s="89"/>
      <c r="BP166" s="89"/>
      <c r="BQ166" s="89"/>
      <c r="BR166" s="89"/>
      <c r="BS166" s="89"/>
      <c r="BT166" s="89"/>
      <c r="BU166" s="89"/>
      <c r="BV166" s="89"/>
      <c r="BW166" s="89"/>
      <c r="BX166" s="89"/>
      <c r="BY166" s="89"/>
      <c r="BZ166" s="89"/>
      <c r="CA166" s="49"/>
      <c r="CB166" s="27" t="str">
        <f t="shared" si="18"/>
        <v>Riadok bude skrytý.</v>
      </c>
      <c r="CC166" s="31" t="s">
        <v>10</v>
      </c>
      <c r="CW166" s="3">
        <f t="shared" si="22"/>
        <v>0</v>
      </c>
      <c r="CZ166" s="3">
        <f t="shared" si="19"/>
        <v>1</v>
      </c>
      <c r="DA166" s="3">
        <f t="shared" si="21"/>
        <v>0</v>
      </c>
      <c r="DZ166" s="10"/>
    </row>
    <row r="167" spans="1:130" hidden="1">
      <c r="A167" s="7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R167" s="89"/>
      <c r="AS167" s="89"/>
      <c r="AT167" s="89"/>
      <c r="AU167" s="89"/>
      <c r="AV167" s="89"/>
      <c r="AW167" s="89"/>
      <c r="AX167" s="89"/>
      <c r="AY167" s="89"/>
      <c r="AZ167" s="89"/>
      <c r="BA167" s="89"/>
      <c r="BB167" s="89"/>
      <c r="BC167" s="89"/>
      <c r="BD167" s="89"/>
      <c r="BE167" s="89"/>
      <c r="BF167" s="89"/>
      <c r="BG167" s="89"/>
      <c r="BH167" s="89"/>
      <c r="BI167" s="89"/>
      <c r="BJ167" s="89"/>
      <c r="BK167" s="89"/>
      <c r="BL167" s="89"/>
      <c r="BM167" s="89"/>
      <c r="BN167" s="89"/>
      <c r="BO167" s="89"/>
      <c r="BP167" s="89"/>
      <c r="BQ167" s="89"/>
      <c r="BR167" s="89"/>
      <c r="BS167" s="89"/>
      <c r="BT167" s="89"/>
      <c r="BU167" s="89"/>
      <c r="BV167" s="89"/>
      <c r="BW167" s="89"/>
      <c r="BX167" s="89"/>
      <c r="BY167" s="89"/>
      <c r="BZ167" s="89"/>
      <c r="CA167" s="49"/>
      <c r="CB167" s="27" t="str">
        <f t="shared" si="18"/>
        <v>Riadok bude skrytý.</v>
      </c>
      <c r="CC167" s="31" t="s">
        <v>10</v>
      </c>
      <c r="CW167" s="3">
        <f t="shared" si="22"/>
        <v>0</v>
      </c>
      <c r="CZ167" s="3">
        <f t="shared" si="19"/>
        <v>1</v>
      </c>
      <c r="DA167" s="3">
        <f t="shared" si="21"/>
        <v>0</v>
      </c>
      <c r="DZ167" s="10"/>
    </row>
    <row r="168" spans="1:130" hidden="1">
      <c r="A168" s="7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R168" s="89"/>
      <c r="AS168" s="89"/>
      <c r="AT168" s="89"/>
      <c r="AU168" s="89"/>
      <c r="AV168" s="89"/>
      <c r="AW168" s="89"/>
      <c r="AX168" s="89"/>
      <c r="AY168" s="89"/>
      <c r="AZ168" s="89"/>
      <c r="BA168" s="89"/>
      <c r="BB168" s="89"/>
      <c r="BC168" s="89"/>
      <c r="BD168" s="89"/>
      <c r="BE168" s="89"/>
      <c r="BF168" s="89"/>
      <c r="BG168" s="89"/>
      <c r="BH168" s="89"/>
      <c r="BI168" s="89"/>
      <c r="BJ168" s="89"/>
      <c r="BK168" s="89"/>
      <c r="BL168" s="89"/>
      <c r="BM168" s="89"/>
      <c r="BN168" s="89"/>
      <c r="BO168" s="89"/>
      <c r="BP168" s="89"/>
      <c r="BQ168" s="89"/>
      <c r="BR168" s="89"/>
      <c r="BS168" s="89"/>
      <c r="BT168" s="89"/>
      <c r="BU168" s="89"/>
      <c r="BV168" s="89"/>
      <c r="BW168" s="89"/>
      <c r="BX168" s="89"/>
      <c r="BY168" s="89"/>
      <c r="BZ168" s="89"/>
      <c r="CA168" s="49"/>
      <c r="CB168" s="27" t="str">
        <f t="shared" si="18"/>
        <v>Riadok bude skrytý.</v>
      </c>
      <c r="CC168" s="31" t="s">
        <v>10</v>
      </c>
      <c r="CW168" s="3">
        <f t="shared" si="22"/>
        <v>0</v>
      </c>
      <c r="CZ168" s="3">
        <f t="shared" si="19"/>
        <v>1</v>
      </c>
      <c r="DA168" s="3">
        <f t="shared" si="21"/>
        <v>0</v>
      </c>
      <c r="DZ168" s="10"/>
    </row>
    <row r="169" spans="1:130" hidden="1">
      <c r="A169" s="7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  <c r="AU169" s="89"/>
      <c r="AV169" s="89"/>
      <c r="AW169" s="89"/>
      <c r="AX169" s="89"/>
      <c r="AY169" s="89"/>
      <c r="AZ169" s="89"/>
      <c r="BA169" s="89"/>
      <c r="BB169" s="89"/>
      <c r="BC169" s="89"/>
      <c r="BD169" s="89"/>
      <c r="BE169" s="89"/>
      <c r="BF169" s="89"/>
      <c r="BG169" s="89"/>
      <c r="BH169" s="89"/>
      <c r="BI169" s="89"/>
      <c r="BJ169" s="89"/>
      <c r="BK169" s="89"/>
      <c r="BL169" s="89"/>
      <c r="BM169" s="89"/>
      <c r="BN169" s="89"/>
      <c r="BO169" s="89"/>
      <c r="BP169" s="89"/>
      <c r="BQ169" s="89"/>
      <c r="BR169" s="89"/>
      <c r="BS169" s="89"/>
      <c r="BT169" s="89"/>
      <c r="BU169" s="89"/>
      <c r="BV169" s="89"/>
      <c r="BW169" s="89"/>
      <c r="BX169" s="89"/>
      <c r="BY169" s="89"/>
      <c r="BZ169" s="89"/>
      <c r="CA169" s="49"/>
      <c r="CB169" s="27" t="str">
        <f t="shared" si="18"/>
        <v>Riadok bude skrytý.</v>
      </c>
      <c r="CC169" s="31" t="s">
        <v>10</v>
      </c>
      <c r="CW169" s="3">
        <f t="shared" si="22"/>
        <v>0</v>
      </c>
      <c r="CZ169" s="3">
        <f t="shared" si="19"/>
        <v>1</v>
      </c>
      <c r="DA169" s="3">
        <f t="shared" si="21"/>
        <v>0</v>
      </c>
      <c r="DZ169" s="10"/>
    </row>
    <row r="170" spans="1:130" hidden="1">
      <c r="A170" s="7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89"/>
      <c r="BE170" s="89"/>
      <c r="BF170" s="89"/>
      <c r="BG170" s="89"/>
      <c r="BH170" s="89"/>
      <c r="BI170" s="89"/>
      <c r="BJ170" s="89"/>
      <c r="BK170" s="89"/>
      <c r="BL170" s="89"/>
      <c r="BM170" s="89"/>
      <c r="BN170" s="89"/>
      <c r="BO170" s="89"/>
      <c r="BP170" s="89"/>
      <c r="BQ170" s="89"/>
      <c r="BR170" s="89"/>
      <c r="BS170" s="89"/>
      <c r="BT170" s="89"/>
      <c r="BU170" s="89"/>
      <c r="BV170" s="89"/>
      <c r="BW170" s="89"/>
      <c r="BX170" s="89"/>
      <c r="BY170" s="89"/>
      <c r="BZ170" s="89"/>
      <c r="CA170" s="49"/>
      <c r="CB170" s="27" t="str">
        <f t="shared" si="18"/>
        <v>Riadok bude skrytý.</v>
      </c>
      <c r="CC170" s="31" t="s">
        <v>10</v>
      </c>
      <c r="CW170" s="3">
        <f t="shared" si="22"/>
        <v>0</v>
      </c>
      <c r="CZ170" s="3">
        <f t="shared" si="19"/>
        <v>1</v>
      </c>
      <c r="DA170" s="3">
        <f t="shared" si="21"/>
        <v>0</v>
      </c>
      <c r="DZ170" s="10"/>
    </row>
    <row r="171" spans="1:130" hidden="1">
      <c r="A171" s="7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  <c r="BC171" s="89"/>
      <c r="BD171" s="89"/>
      <c r="BE171" s="89"/>
      <c r="BF171" s="89"/>
      <c r="BG171" s="89"/>
      <c r="BH171" s="89"/>
      <c r="BI171" s="89"/>
      <c r="BJ171" s="89"/>
      <c r="BK171" s="89"/>
      <c r="BL171" s="89"/>
      <c r="BM171" s="89"/>
      <c r="BN171" s="89"/>
      <c r="BO171" s="89"/>
      <c r="BP171" s="89"/>
      <c r="BQ171" s="89"/>
      <c r="BR171" s="89"/>
      <c r="BS171" s="89"/>
      <c r="BT171" s="89"/>
      <c r="BU171" s="89"/>
      <c r="BV171" s="89"/>
      <c r="BW171" s="89"/>
      <c r="BX171" s="89"/>
      <c r="BY171" s="89"/>
      <c r="BZ171" s="89"/>
      <c r="CA171" s="49"/>
      <c r="CB171" s="27" t="str">
        <f t="shared" si="18"/>
        <v>Riadok bude skrytý.</v>
      </c>
      <c r="CC171" s="31" t="s">
        <v>10</v>
      </c>
      <c r="CW171" s="3">
        <f t="shared" si="22"/>
        <v>0</v>
      </c>
      <c r="CZ171" s="3">
        <f t="shared" si="19"/>
        <v>1</v>
      </c>
      <c r="DA171" s="3">
        <f t="shared" si="21"/>
        <v>0</v>
      </c>
      <c r="DZ171" s="10"/>
    </row>
    <row r="172" spans="1:130" hidden="1">
      <c r="A172" s="7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  <c r="AU172" s="89"/>
      <c r="AV172" s="89"/>
      <c r="AW172" s="89"/>
      <c r="AX172" s="89"/>
      <c r="AY172" s="89"/>
      <c r="AZ172" s="89"/>
      <c r="BA172" s="89"/>
      <c r="BB172" s="89"/>
      <c r="BC172" s="89"/>
      <c r="BD172" s="89"/>
      <c r="BE172" s="89"/>
      <c r="BF172" s="89"/>
      <c r="BG172" s="89"/>
      <c r="BH172" s="89"/>
      <c r="BI172" s="89"/>
      <c r="BJ172" s="89"/>
      <c r="BK172" s="89"/>
      <c r="BL172" s="89"/>
      <c r="BM172" s="89"/>
      <c r="BN172" s="89"/>
      <c r="BO172" s="89"/>
      <c r="BP172" s="89"/>
      <c r="BQ172" s="89"/>
      <c r="BR172" s="89"/>
      <c r="BS172" s="89"/>
      <c r="BT172" s="89"/>
      <c r="BU172" s="89"/>
      <c r="BV172" s="89"/>
      <c r="BW172" s="89"/>
      <c r="BX172" s="89"/>
      <c r="BY172" s="89"/>
      <c r="BZ172" s="89"/>
      <c r="CA172" s="49"/>
      <c r="CB172" s="27" t="str">
        <f t="shared" si="18"/>
        <v>Riadok bude skrytý.</v>
      </c>
      <c r="CC172" s="31" t="s">
        <v>10</v>
      </c>
      <c r="CW172" s="3">
        <f t="shared" si="22"/>
        <v>0</v>
      </c>
      <c r="CZ172" s="3">
        <f t="shared" si="19"/>
        <v>1</v>
      </c>
      <c r="DA172" s="3">
        <f t="shared" si="21"/>
        <v>0</v>
      </c>
      <c r="DZ172" s="10"/>
    </row>
    <row r="173" spans="1:130" hidden="1">
      <c r="A173" s="7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  <c r="AU173" s="89"/>
      <c r="AV173" s="89"/>
      <c r="AW173" s="89"/>
      <c r="AX173" s="89"/>
      <c r="AY173" s="89"/>
      <c r="AZ173" s="89"/>
      <c r="BA173" s="89"/>
      <c r="BB173" s="89"/>
      <c r="BC173" s="89"/>
      <c r="BD173" s="89"/>
      <c r="BE173" s="89"/>
      <c r="BF173" s="89"/>
      <c r="BG173" s="89"/>
      <c r="BH173" s="89"/>
      <c r="BI173" s="89"/>
      <c r="BJ173" s="89"/>
      <c r="BK173" s="89"/>
      <c r="BL173" s="89"/>
      <c r="BM173" s="89"/>
      <c r="BN173" s="89"/>
      <c r="BO173" s="89"/>
      <c r="BP173" s="89"/>
      <c r="BQ173" s="89"/>
      <c r="BR173" s="89"/>
      <c r="BS173" s="89"/>
      <c r="BT173" s="89"/>
      <c r="BU173" s="89"/>
      <c r="BV173" s="89"/>
      <c r="BW173" s="89"/>
      <c r="BX173" s="89"/>
      <c r="BY173" s="89"/>
      <c r="BZ173" s="89"/>
      <c r="CA173" s="49"/>
      <c r="CB173" s="27" t="str">
        <f t="shared" si="18"/>
        <v>Riadok bude skrytý.</v>
      </c>
      <c r="CC173" s="31" t="s">
        <v>10</v>
      </c>
      <c r="CW173" s="3">
        <f t="shared" si="22"/>
        <v>0</v>
      </c>
      <c r="CZ173" s="3">
        <f t="shared" si="19"/>
        <v>1</v>
      </c>
      <c r="DA173" s="3">
        <f t="shared" si="21"/>
        <v>0</v>
      </c>
      <c r="DZ173" s="10"/>
    </row>
    <row r="174" spans="1:130" hidden="1">
      <c r="A174" s="7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R174" s="89"/>
      <c r="AS174" s="89"/>
      <c r="AT174" s="89"/>
      <c r="AU174" s="89"/>
      <c r="AV174" s="89"/>
      <c r="AW174" s="89"/>
      <c r="AX174" s="89"/>
      <c r="AY174" s="89"/>
      <c r="AZ174" s="89"/>
      <c r="BA174" s="89"/>
      <c r="BB174" s="89"/>
      <c r="BC174" s="89"/>
      <c r="BD174" s="89"/>
      <c r="BE174" s="89"/>
      <c r="BF174" s="89"/>
      <c r="BG174" s="89"/>
      <c r="BH174" s="89"/>
      <c r="BI174" s="89"/>
      <c r="BJ174" s="89"/>
      <c r="BK174" s="89"/>
      <c r="BL174" s="89"/>
      <c r="BM174" s="89"/>
      <c r="BN174" s="89"/>
      <c r="BO174" s="89"/>
      <c r="BP174" s="89"/>
      <c r="BQ174" s="89"/>
      <c r="BR174" s="89"/>
      <c r="BS174" s="89"/>
      <c r="BT174" s="89"/>
      <c r="BU174" s="89"/>
      <c r="BV174" s="89"/>
      <c r="BW174" s="89"/>
      <c r="BX174" s="89"/>
      <c r="BY174" s="89"/>
      <c r="BZ174" s="89"/>
      <c r="CA174" s="49"/>
      <c r="CB174" s="27" t="str">
        <f t="shared" si="18"/>
        <v>Riadok bude skrytý.</v>
      </c>
      <c r="CC174" s="31" t="s">
        <v>10</v>
      </c>
      <c r="CW174" s="3">
        <f t="shared" si="22"/>
        <v>0</v>
      </c>
      <c r="CZ174" s="3">
        <f t="shared" si="19"/>
        <v>1</v>
      </c>
      <c r="DA174" s="3">
        <f t="shared" si="21"/>
        <v>0</v>
      </c>
      <c r="DZ174" s="10"/>
    </row>
    <row r="175" spans="1:130" hidden="1">
      <c r="A175" s="7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R175" s="89"/>
      <c r="AS175" s="89"/>
      <c r="AT175" s="89"/>
      <c r="AU175" s="89"/>
      <c r="AV175" s="89"/>
      <c r="AW175" s="89"/>
      <c r="AX175" s="89"/>
      <c r="AY175" s="89"/>
      <c r="AZ175" s="89"/>
      <c r="BA175" s="89"/>
      <c r="BB175" s="89"/>
      <c r="BC175" s="89"/>
      <c r="BD175" s="89"/>
      <c r="BE175" s="89"/>
      <c r="BF175" s="89"/>
      <c r="BG175" s="89"/>
      <c r="BH175" s="89"/>
      <c r="BI175" s="89"/>
      <c r="BJ175" s="89"/>
      <c r="BK175" s="89"/>
      <c r="BL175" s="89"/>
      <c r="BM175" s="89"/>
      <c r="BN175" s="89"/>
      <c r="BO175" s="89"/>
      <c r="BP175" s="89"/>
      <c r="BQ175" s="89"/>
      <c r="BR175" s="89"/>
      <c r="BS175" s="89"/>
      <c r="BT175" s="89"/>
      <c r="BU175" s="89"/>
      <c r="BV175" s="89"/>
      <c r="BW175" s="89"/>
      <c r="BX175" s="89"/>
      <c r="BY175" s="89"/>
      <c r="BZ175" s="89"/>
      <c r="CA175" s="49"/>
      <c r="CB175" s="27" t="str">
        <f t="shared" si="18"/>
        <v>Riadok bude skrytý.</v>
      </c>
      <c r="CC175" s="31" t="s">
        <v>10</v>
      </c>
      <c r="CW175" s="3">
        <f t="shared" si="22"/>
        <v>0</v>
      </c>
      <c r="CZ175" s="3">
        <f t="shared" si="19"/>
        <v>1</v>
      </c>
      <c r="DA175" s="3">
        <f t="shared" si="21"/>
        <v>0</v>
      </c>
      <c r="DZ175" s="10"/>
    </row>
    <row r="176" spans="1:130" hidden="1">
      <c r="A176" s="7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  <c r="AU176" s="89"/>
      <c r="AV176" s="89"/>
      <c r="AW176" s="89"/>
      <c r="AX176" s="89"/>
      <c r="AY176" s="89"/>
      <c r="AZ176" s="89"/>
      <c r="BA176" s="89"/>
      <c r="BB176" s="89"/>
      <c r="BC176" s="89"/>
      <c r="BD176" s="89"/>
      <c r="BE176" s="89"/>
      <c r="BF176" s="89"/>
      <c r="BG176" s="89"/>
      <c r="BH176" s="89"/>
      <c r="BI176" s="89"/>
      <c r="BJ176" s="89"/>
      <c r="BK176" s="89"/>
      <c r="BL176" s="89"/>
      <c r="BM176" s="89"/>
      <c r="BN176" s="89"/>
      <c r="BO176" s="89"/>
      <c r="BP176" s="89"/>
      <c r="BQ176" s="89"/>
      <c r="BR176" s="89"/>
      <c r="BS176" s="89"/>
      <c r="BT176" s="89"/>
      <c r="BU176" s="89"/>
      <c r="BV176" s="89"/>
      <c r="BW176" s="89"/>
      <c r="BX176" s="89"/>
      <c r="BY176" s="89"/>
      <c r="BZ176" s="89"/>
      <c r="CA176" s="49"/>
      <c r="CB176" s="27" t="str">
        <f t="shared" si="18"/>
        <v>Riadok bude skrytý.</v>
      </c>
      <c r="CC176" s="31" t="s">
        <v>10</v>
      </c>
      <c r="CW176" s="3">
        <f t="shared" si="22"/>
        <v>0</v>
      </c>
      <c r="CZ176" s="3">
        <f t="shared" si="19"/>
        <v>1</v>
      </c>
      <c r="DA176" s="3">
        <f t="shared" si="21"/>
        <v>0</v>
      </c>
      <c r="DZ176" s="10"/>
    </row>
    <row r="177" spans="1:130" hidden="1">
      <c r="A177" s="7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  <c r="AU177" s="89"/>
      <c r="AV177" s="89"/>
      <c r="AW177" s="89"/>
      <c r="AX177" s="89"/>
      <c r="AY177" s="89"/>
      <c r="AZ177" s="89"/>
      <c r="BA177" s="89"/>
      <c r="BB177" s="89"/>
      <c r="BC177" s="89"/>
      <c r="BD177" s="89"/>
      <c r="BE177" s="89"/>
      <c r="BF177" s="89"/>
      <c r="BG177" s="89"/>
      <c r="BH177" s="89"/>
      <c r="BI177" s="89"/>
      <c r="BJ177" s="89"/>
      <c r="BK177" s="89"/>
      <c r="BL177" s="89"/>
      <c r="BM177" s="89"/>
      <c r="BN177" s="89"/>
      <c r="BO177" s="89"/>
      <c r="BP177" s="89"/>
      <c r="BQ177" s="89"/>
      <c r="BR177" s="89"/>
      <c r="BS177" s="89"/>
      <c r="BT177" s="89"/>
      <c r="BU177" s="89"/>
      <c r="BV177" s="89"/>
      <c r="BW177" s="89"/>
      <c r="BX177" s="89"/>
      <c r="BY177" s="89"/>
      <c r="BZ177" s="89"/>
      <c r="CA177" s="49"/>
      <c r="CB177" s="27" t="str">
        <f t="shared" si="18"/>
        <v>Riadok bude skrytý.</v>
      </c>
      <c r="CC177" s="31" t="s">
        <v>10</v>
      </c>
      <c r="CW177" s="3">
        <f t="shared" si="22"/>
        <v>0</v>
      </c>
      <c r="CZ177" s="3">
        <f t="shared" si="19"/>
        <v>1</v>
      </c>
      <c r="DA177" s="3">
        <f t="shared" si="21"/>
        <v>0</v>
      </c>
      <c r="DZ177" s="10"/>
    </row>
    <row r="178" spans="1:130" hidden="1">
      <c r="A178" s="7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  <c r="AU178" s="89"/>
      <c r="AV178" s="89"/>
      <c r="AW178" s="89"/>
      <c r="AX178" s="89"/>
      <c r="AY178" s="89"/>
      <c r="AZ178" s="89"/>
      <c r="BA178" s="89"/>
      <c r="BB178" s="89"/>
      <c r="BC178" s="89"/>
      <c r="BD178" s="89"/>
      <c r="BE178" s="89"/>
      <c r="BF178" s="89"/>
      <c r="BG178" s="89"/>
      <c r="BH178" s="89"/>
      <c r="BI178" s="89"/>
      <c r="BJ178" s="89"/>
      <c r="BK178" s="89"/>
      <c r="BL178" s="89"/>
      <c r="BM178" s="89"/>
      <c r="BN178" s="89"/>
      <c r="BO178" s="89"/>
      <c r="BP178" s="89"/>
      <c r="BQ178" s="89"/>
      <c r="BR178" s="89"/>
      <c r="BS178" s="89"/>
      <c r="BT178" s="89"/>
      <c r="BU178" s="89"/>
      <c r="BV178" s="89"/>
      <c r="BW178" s="89"/>
      <c r="BX178" s="89"/>
      <c r="BY178" s="89"/>
      <c r="BZ178" s="89"/>
      <c r="CA178" s="49"/>
      <c r="CB178" s="27" t="str">
        <f t="shared" si="18"/>
        <v>Riadok bude skrytý.</v>
      </c>
      <c r="CC178" s="31" t="s">
        <v>10</v>
      </c>
      <c r="CW178" s="3">
        <f t="shared" si="22"/>
        <v>0</v>
      </c>
      <c r="CZ178" s="3">
        <f t="shared" si="19"/>
        <v>1</v>
      </c>
      <c r="DA178" s="3">
        <f t="shared" si="21"/>
        <v>0</v>
      </c>
      <c r="DZ178" s="10"/>
    </row>
    <row r="179" spans="1:130">
      <c r="A179" s="7"/>
      <c r="CA179" s="49"/>
      <c r="CB179" s="27" t="str">
        <f t="shared" si="18"/>
        <v>Riadok bude vidieť.</v>
      </c>
      <c r="CC179" s="31" t="s">
        <v>10</v>
      </c>
      <c r="CW179" s="50">
        <f>+IF(SUM(CW181:CW200)=0,0,1)</f>
        <v>1</v>
      </c>
      <c r="CZ179" s="3">
        <f t="shared" si="19"/>
        <v>1</v>
      </c>
      <c r="DA179" s="3">
        <f t="shared" si="21"/>
        <v>1</v>
      </c>
      <c r="DZ179" s="10"/>
    </row>
    <row r="180" spans="1:130">
      <c r="A180" s="7"/>
      <c r="B180" s="45" t="s">
        <v>27</v>
      </c>
      <c r="C180" s="41" t="s">
        <v>62</v>
      </c>
      <c r="D180" s="41"/>
      <c r="E180" s="41"/>
      <c r="F180" s="41"/>
      <c r="CA180" s="12" t="s">
        <v>4</v>
      </c>
      <c r="CB180" s="27" t="str">
        <f t="shared" si="18"/>
        <v>Riadok bude vidieť.</v>
      </c>
      <c r="CC180" s="31" t="s">
        <v>10</v>
      </c>
      <c r="CW180" s="3">
        <f>+IF(SUM(CW181:CW200)=0,0,1)</f>
        <v>1</v>
      </c>
      <c r="CZ180" s="3">
        <f t="shared" si="19"/>
        <v>1</v>
      </c>
      <c r="DA180" s="3">
        <f t="shared" si="21"/>
        <v>1</v>
      </c>
      <c r="DZ180" s="10"/>
    </row>
    <row r="181" spans="1:130">
      <c r="A181" s="7"/>
      <c r="B181" s="89" t="s">
        <v>63</v>
      </c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R181" s="89"/>
      <c r="AS181" s="89"/>
      <c r="AT181" s="89"/>
      <c r="AU181" s="89"/>
      <c r="AV181" s="89"/>
      <c r="AW181" s="89"/>
      <c r="AX181" s="89"/>
      <c r="AY181" s="89"/>
      <c r="AZ181" s="89"/>
      <c r="BA181" s="89"/>
      <c r="BB181" s="89"/>
      <c r="BC181" s="89"/>
      <c r="BD181" s="89"/>
      <c r="BE181" s="89"/>
      <c r="BF181" s="89"/>
      <c r="BG181" s="89"/>
      <c r="BH181" s="89"/>
      <c r="BI181" s="89"/>
      <c r="BJ181" s="89"/>
      <c r="BK181" s="89"/>
      <c r="BL181" s="89"/>
      <c r="BM181" s="89"/>
      <c r="BN181" s="89"/>
      <c r="BO181" s="89"/>
      <c r="BP181" s="89"/>
      <c r="BQ181" s="89"/>
      <c r="BR181" s="89"/>
      <c r="BS181" s="89"/>
      <c r="BT181" s="89"/>
      <c r="BU181" s="89"/>
      <c r="BV181" s="89"/>
      <c r="BW181" s="89"/>
      <c r="BX181" s="89"/>
      <c r="BY181" s="89"/>
      <c r="BZ181" s="89"/>
      <c r="CA181" s="49"/>
      <c r="CB181" s="27" t="str">
        <f t="shared" si="18"/>
        <v>Riadok bude vidieť.</v>
      </c>
      <c r="CC181" s="31" t="s">
        <v>10</v>
      </c>
      <c r="CW181" s="3">
        <f t="shared" ref="CW181:CW200" si="23">+IF(B181="",0,1)</f>
        <v>1</v>
      </c>
      <c r="CZ181" s="3">
        <f t="shared" si="19"/>
        <v>1</v>
      </c>
      <c r="DA181" s="3">
        <f t="shared" si="21"/>
        <v>1</v>
      </c>
      <c r="DZ181" s="10"/>
    </row>
    <row r="182" spans="1:130">
      <c r="A182" s="7"/>
      <c r="B182" s="89" t="s">
        <v>64</v>
      </c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R182" s="89"/>
      <c r="AS182" s="89"/>
      <c r="AT182" s="89"/>
      <c r="AU182" s="89"/>
      <c r="AV182" s="89"/>
      <c r="AW182" s="89"/>
      <c r="AX182" s="89"/>
      <c r="AY182" s="89"/>
      <c r="AZ182" s="89"/>
      <c r="BA182" s="89"/>
      <c r="BB182" s="89"/>
      <c r="BC182" s="89"/>
      <c r="BD182" s="89"/>
      <c r="BE182" s="89"/>
      <c r="BF182" s="89"/>
      <c r="BG182" s="89"/>
      <c r="BH182" s="89"/>
      <c r="BI182" s="89"/>
      <c r="BJ182" s="89"/>
      <c r="BK182" s="89"/>
      <c r="BL182" s="89"/>
      <c r="BM182" s="89"/>
      <c r="BN182" s="89"/>
      <c r="BO182" s="89"/>
      <c r="BP182" s="89"/>
      <c r="BQ182" s="89"/>
      <c r="BR182" s="89"/>
      <c r="BS182" s="89"/>
      <c r="BT182" s="89"/>
      <c r="BU182" s="89"/>
      <c r="BV182" s="89"/>
      <c r="BW182" s="89"/>
      <c r="BX182" s="89"/>
      <c r="BY182" s="89"/>
      <c r="BZ182" s="89"/>
      <c r="CA182" s="49"/>
      <c r="CB182" s="27" t="str">
        <f t="shared" si="18"/>
        <v>Riadok bude vidieť.</v>
      </c>
      <c r="CC182" s="31" t="s">
        <v>10</v>
      </c>
      <c r="CW182" s="3">
        <f t="shared" si="23"/>
        <v>1</v>
      </c>
      <c r="CZ182" s="3">
        <f t="shared" si="19"/>
        <v>1</v>
      </c>
      <c r="DA182" s="3">
        <f t="shared" si="21"/>
        <v>1</v>
      </c>
      <c r="DZ182" s="10"/>
    </row>
    <row r="183" spans="1:130">
      <c r="A183" s="7"/>
      <c r="B183" s="89" t="s">
        <v>65</v>
      </c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R183" s="89"/>
      <c r="AS183" s="89"/>
      <c r="AT183" s="89"/>
      <c r="AU183" s="89"/>
      <c r="AV183" s="89"/>
      <c r="AW183" s="89"/>
      <c r="AX183" s="89"/>
      <c r="AY183" s="89"/>
      <c r="AZ183" s="89"/>
      <c r="BA183" s="89"/>
      <c r="BB183" s="89"/>
      <c r="BC183" s="89"/>
      <c r="BD183" s="89"/>
      <c r="BE183" s="89"/>
      <c r="BF183" s="89"/>
      <c r="BG183" s="89"/>
      <c r="BH183" s="89"/>
      <c r="BI183" s="89"/>
      <c r="BJ183" s="89"/>
      <c r="BK183" s="89"/>
      <c r="BL183" s="89"/>
      <c r="BM183" s="89"/>
      <c r="BN183" s="89"/>
      <c r="BO183" s="89"/>
      <c r="BP183" s="89"/>
      <c r="BQ183" s="89"/>
      <c r="BR183" s="89"/>
      <c r="BS183" s="89"/>
      <c r="BT183" s="89"/>
      <c r="BU183" s="89"/>
      <c r="BV183" s="89"/>
      <c r="BW183" s="89"/>
      <c r="BX183" s="89"/>
      <c r="BY183" s="89"/>
      <c r="BZ183" s="89"/>
      <c r="CA183" s="49"/>
      <c r="CB183" s="27" t="str">
        <f t="shared" si="18"/>
        <v>Riadok bude vidieť.</v>
      </c>
      <c r="CC183" s="31" t="s">
        <v>10</v>
      </c>
      <c r="CW183" s="3">
        <f t="shared" si="23"/>
        <v>1</v>
      </c>
      <c r="CZ183" s="3">
        <f t="shared" si="19"/>
        <v>1</v>
      </c>
      <c r="DA183" s="3">
        <f t="shared" si="21"/>
        <v>1</v>
      </c>
      <c r="DZ183" s="10"/>
    </row>
    <row r="184" spans="1:130">
      <c r="A184" s="7"/>
      <c r="B184" s="89" t="s">
        <v>66</v>
      </c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  <c r="AU184" s="89"/>
      <c r="AV184" s="89"/>
      <c r="AW184" s="89"/>
      <c r="AX184" s="89"/>
      <c r="AY184" s="89"/>
      <c r="AZ184" s="89"/>
      <c r="BA184" s="89"/>
      <c r="BB184" s="89"/>
      <c r="BC184" s="89"/>
      <c r="BD184" s="89"/>
      <c r="BE184" s="89"/>
      <c r="BF184" s="89"/>
      <c r="BG184" s="89"/>
      <c r="BH184" s="89"/>
      <c r="BI184" s="89"/>
      <c r="BJ184" s="89"/>
      <c r="BK184" s="89"/>
      <c r="BL184" s="89"/>
      <c r="BM184" s="89"/>
      <c r="BN184" s="89"/>
      <c r="BO184" s="89"/>
      <c r="BP184" s="89"/>
      <c r="BQ184" s="89"/>
      <c r="BR184" s="89"/>
      <c r="BS184" s="89"/>
      <c r="BT184" s="89"/>
      <c r="BU184" s="89"/>
      <c r="BV184" s="89"/>
      <c r="BW184" s="89"/>
      <c r="BX184" s="89"/>
      <c r="BY184" s="89"/>
      <c r="BZ184" s="89"/>
      <c r="CA184" s="49"/>
      <c r="CB184" s="27" t="str">
        <f t="shared" si="18"/>
        <v>Riadok bude vidieť.</v>
      </c>
      <c r="CC184" s="31" t="s">
        <v>10</v>
      </c>
      <c r="CW184" s="3">
        <f t="shared" si="23"/>
        <v>1</v>
      </c>
      <c r="CZ184" s="3">
        <f t="shared" si="19"/>
        <v>1</v>
      </c>
      <c r="DA184" s="3">
        <f t="shared" si="21"/>
        <v>1</v>
      </c>
      <c r="DZ184" s="10"/>
    </row>
    <row r="185" spans="1:130" hidden="1">
      <c r="A185" s="7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R185" s="89"/>
      <c r="AS185" s="89"/>
      <c r="AT185" s="89"/>
      <c r="AU185" s="89"/>
      <c r="AV185" s="89"/>
      <c r="AW185" s="89"/>
      <c r="AX185" s="89"/>
      <c r="AY185" s="89"/>
      <c r="AZ185" s="89"/>
      <c r="BA185" s="89"/>
      <c r="BB185" s="89"/>
      <c r="BC185" s="89"/>
      <c r="BD185" s="89"/>
      <c r="BE185" s="89"/>
      <c r="BF185" s="89"/>
      <c r="BG185" s="89"/>
      <c r="BH185" s="89"/>
      <c r="BI185" s="89"/>
      <c r="BJ185" s="89"/>
      <c r="BK185" s="89"/>
      <c r="BL185" s="89"/>
      <c r="BM185" s="89"/>
      <c r="BN185" s="89"/>
      <c r="BO185" s="89"/>
      <c r="BP185" s="89"/>
      <c r="BQ185" s="89"/>
      <c r="BR185" s="89"/>
      <c r="BS185" s="89"/>
      <c r="BT185" s="89"/>
      <c r="BU185" s="89"/>
      <c r="BV185" s="89"/>
      <c r="BW185" s="89"/>
      <c r="BX185" s="89"/>
      <c r="BY185" s="89"/>
      <c r="BZ185" s="89"/>
      <c r="CA185" s="49"/>
      <c r="CB185" s="27" t="str">
        <f t="shared" si="18"/>
        <v>Riadok bude skrytý.</v>
      </c>
      <c r="CC185" s="31" t="s">
        <v>10</v>
      </c>
      <c r="CW185" s="3">
        <f t="shared" si="23"/>
        <v>0</v>
      </c>
      <c r="CZ185" s="3">
        <f t="shared" si="19"/>
        <v>1</v>
      </c>
      <c r="DA185" s="3">
        <f t="shared" si="21"/>
        <v>0</v>
      </c>
      <c r="DZ185" s="10"/>
    </row>
    <row r="186" spans="1:130" hidden="1">
      <c r="A186" s="7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R186" s="89"/>
      <c r="AS186" s="89"/>
      <c r="AT186" s="89"/>
      <c r="AU186" s="89"/>
      <c r="AV186" s="89"/>
      <c r="AW186" s="89"/>
      <c r="AX186" s="89"/>
      <c r="AY186" s="89"/>
      <c r="AZ186" s="89"/>
      <c r="BA186" s="89"/>
      <c r="BB186" s="89"/>
      <c r="BC186" s="89"/>
      <c r="BD186" s="89"/>
      <c r="BE186" s="89"/>
      <c r="BF186" s="89"/>
      <c r="BG186" s="89"/>
      <c r="BH186" s="89"/>
      <c r="BI186" s="89"/>
      <c r="BJ186" s="89"/>
      <c r="BK186" s="89"/>
      <c r="BL186" s="89"/>
      <c r="BM186" s="89"/>
      <c r="BN186" s="89"/>
      <c r="BO186" s="89"/>
      <c r="BP186" s="89"/>
      <c r="BQ186" s="89"/>
      <c r="BR186" s="89"/>
      <c r="BS186" s="89"/>
      <c r="BT186" s="89"/>
      <c r="BU186" s="89"/>
      <c r="BV186" s="89"/>
      <c r="BW186" s="89"/>
      <c r="BX186" s="89"/>
      <c r="BY186" s="89"/>
      <c r="BZ186" s="89"/>
      <c r="CA186" s="49"/>
      <c r="CB186" s="27" t="str">
        <f t="shared" si="18"/>
        <v>Riadok bude skrytý.</v>
      </c>
      <c r="CC186" s="31" t="s">
        <v>10</v>
      </c>
      <c r="CW186" s="3">
        <f t="shared" si="23"/>
        <v>0</v>
      </c>
      <c r="CZ186" s="3">
        <f t="shared" si="19"/>
        <v>1</v>
      </c>
      <c r="DA186" s="3">
        <f t="shared" si="21"/>
        <v>0</v>
      </c>
      <c r="DZ186" s="10"/>
    </row>
    <row r="187" spans="1:130" hidden="1">
      <c r="A187" s="7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R187" s="89"/>
      <c r="AS187" s="89"/>
      <c r="AT187" s="89"/>
      <c r="AU187" s="89"/>
      <c r="AV187" s="89"/>
      <c r="AW187" s="89"/>
      <c r="AX187" s="89"/>
      <c r="AY187" s="89"/>
      <c r="AZ187" s="89"/>
      <c r="BA187" s="89"/>
      <c r="BB187" s="89"/>
      <c r="BC187" s="89"/>
      <c r="BD187" s="89"/>
      <c r="BE187" s="89"/>
      <c r="BF187" s="89"/>
      <c r="BG187" s="89"/>
      <c r="BH187" s="89"/>
      <c r="BI187" s="89"/>
      <c r="BJ187" s="89"/>
      <c r="BK187" s="89"/>
      <c r="BL187" s="89"/>
      <c r="BM187" s="89"/>
      <c r="BN187" s="89"/>
      <c r="BO187" s="89"/>
      <c r="BP187" s="89"/>
      <c r="BQ187" s="89"/>
      <c r="BR187" s="89"/>
      <c r="BS187" s="89"/>
      <c r="BT187" s="89"/>
      <c r="BU187" s="89"/>
      <c r="BV187" s="89"/>
      <c r="BW187" s="89"/>
      <c r="BX187" s="89"/>
      <c r="BY187" s="89"/>
      <c r="BZ187" s="89"/>
      <c r="CA187" s="49"/>
      <c r="CB187" s="27" t="str">
        <f t="shared" si="18"/>
        <v>Riadok bude skrytý.</v>
      </c>
      <c r="CC187" s="31" t="s">
        <v>10</v>
      </c>
      <c r="CW187" s="3">
        <f t="shared" si="23"/>
        <v>0</v>
      </c>
      <c r="CZ187" s="3">
        <f t="shared" si="19"/>
        <v>1</v>
      </c>
      <c r="DA187" s="3">
        <f t="shared" si="21"/>
        <v>0</v>
      </c>
      <c r="DZ187" s="10"/>
    </row>
    <row r="188" spans="1:130" hidden="1">
      <c r="A188" s="7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R188" s="89"/>
      <c r="AS188" s="89"/>
      <c r="AT188" s="89"/>
      <c r="AU188" s="89"/>
      <c r="AV188" s="89"/>
      <c r="AW188" s="89"/>
      <c r="AX188" s="89"/>
      <c r="AY188" s="89"/>
      <c r="AZ188" s="89"/>
      <c r="BA188" s="89"/>
      <c r="BB188" s="89"/>
      <c r="BC188" s="89"/>
      <c r="BD188" s="89"/>
      <c r="BE188" s="89"/>
      <c r="BF188" s="89"/>
      <c r="BG188" s="89"/>
      <c r="BH188" s="89"/>
      <c r="BI188" s="89"/>
      <c r="BJ188" s="89"/>
      <c r="BK188" s="89"/>
      <c r="BL188" s="89"/>
      <c r="BM188" s="89"/>
      <c r="BN188" s="89"/>
      <c r="BO188" s="89"/>
      <c r="BP188" s="89"/>
      <c r="BQ188" s="89"/>
      <c r="BR188" s="89"/>
      <c r="BS188" s="89"/>
      <c r="BT188" s="89"/>
      <c r="BU188" s="89"/>
      <c r="BV188" s="89"/>
      <c r="BW188" s="89"/>
      <c r="BX188" s="89"/>
      <c r="BY188" s="89"/>
      <c r="BZ188" s="89"/>
      <c r="CA188" s="49"/>
      <c r="CB188" s="27" t="str">
        <f t="shared" si="18"/>
        <v>Riadok bude skrytý.</v>
      </c>
      <c r="CC188" s="31" t="s">
        <v>10</v>
      </c>
      <c r="CW188" s="3">
        <f t="shared" si="23"/>
        <v>0</v>
      </c>
      <c r="CZ188" s="3">
        <f t="shared" si="19"/>
        <v>1</v>
      </c>
      <c r="DA188" s="3">
        <f t="shared" si="21"/>
        <v>0</v>
      </c>
      <c r="DZ188" s="10"/>
    </row>
    <row r="189" spans="1:130" hidden="1">
      <c r="A189" s="7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R189" s="89"/>
      <c r="AS189" s="89"/>
      <c r="AT189" s="89"/>
      <c r="AU189" s="89"/>
      <c r="AV189" s="89"/>
      <c r="AW189" s="89"/>
      <c r="AX189" s="89"/>
      <c r="AY189" s="89"/>
      <c r="AZ189" s="89"/>
      <c r="BA189" s="89"/>
      <c r="BB189" s="89"/>
      <c r="BC189" s="89"/>
      <c r="BD189" s="89"/>
      <c r="BE189" s="89"/>
      <c r="BF189" s="89"/>
      <c r="BG189" s="89"/>
      <c r="BH189" s="89"/>
      <c r="BI189" s="89"/>
      <c r="BJ189" s="89"/>
      <c r="BK189" s="89"/>
      <c r="BL189" s="89"/>
      <c r="BM189" s="89"/>
      <c r="BN189" s="89"/>
      <c r="BO189" s="89"/>
      <c r="BP189" s="89"/>
      <c r="BQ189" s="89"/>
      <c r="BR189" s="89"/>
      <c r="BS189" s="89"/>
      <c r="BT189" s="89"/>
      <c r="BU189" s="89"/>
      <c r="BV189" s="89"/>
      <c r="BW189" s="89"/>
      <c r="BX189" s="89"/>
      <c r="BY189" s="89"/>
      <c r="BZ189" s="89"/>
      <c r="CA189" s="49"/>
      <c r="CB189" s="27" t="str">
        <f t="shared" si="18"/>
        <v>Riadok bude skrytý.</v>
      </c>
      <c r="CC189" s="31" t="s">
        <v>10</v>
      </c>
      <c r="CW189" s="3">
        <f t="shared" si="23"/>
        <v>0</v>
      </c>
      <c r="CZ189" s="3">
        <f t="shared" si="19"/>
        <v>1</v>
      </c>
      <c r="DA189" s="3">
        <f t="shared" si="21"/>
        <v>0</v>
      </c>
      <c r="DZ189" s="10"/>
    </row>
    <row r="190" spans="1:130" hidden="1">
      <c r="A190" s="7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  <c r="AU190" s="89"/>
      <c r="AV190" s="89"/>
      <c r="AW190" s="89"/>
      <c r="AX190" s="89"/>
      <c r="AY190" s="89"/>
      <c r="AZ190" s="89"/>
      <c r="BA190" s="89"/>
      <c r="BB190" s="89"/>
      <c r="BC190" s="89"/>
      <c r="BD190" s="89"/>
      <c r="BE190" s="89"/>
      <c r="BF190" s="89"/>
      <c r="BG190" s="89"/>
      <c r="BH190" s="89"/>
      <c r="BI190" s="89"/>
      <c r="BJ190" s="89"/>
      <c r="BK190" s="89"/>
      <c r="BL190" s="89"/>
      <c r="BM190" s="89"/>
      <c r="BN190" s="89"/>
      <c r="BO190" s="89"/>
      <c r="BP190" s="89"/>
      <c r="BQ190" s="89"/>
      <c r="BR190" s="89"/>
      <c r="BS190" s="89"/>
      <c r="BT190" s="89"/>
      <c r="BU190" s="89"/>
      <c r="BV190" s="89"/>
      <c r="BW190" s="89"/>
      <c r="BX190" s="89"/>
      <c r="BY190" s="89"/>
      <c r="BZ190" s="89"/>
      <c r="CA190" s="49"/>
      <c r="CB190" s="27" t="str">
        <f t="shared" si="18"/>
        <v>Riadok bude skrytý.</v>
      </c>
      <c r="CC190" s="31" t="s">
        <v>10</v>
      </c>
      <c r="CW190" s="3">
        <f t="shared" si="23"/>
        <v>0</v>
      </c>
      <c r="CZ190" s="3">
        <f t="shared" si="19"/>
        <v>1</v>
      </c>
      <c r="DA190" s="3">
        <f t="shared" si="21"/>
        <v>0</v>
      </c>
      <c r="DZ190" s="10"/>
    </row>
    <row r="191" spans="1:130" hidden="1">
      <c r="A191" s="7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9"/>
      <c r="BB191" s="89"/>
      <c r="BC191" s="89"/>
      <c r="BD191" s="89"/>
      <c r="BE191" s="89"/>
      <c r="BF191" s="89"/>
      <c r="BG191" s="89"/>
      <c r="BH191" s="89"/>
      <c r="BI191" s="89"/>
      <c r="BJ191" s="89"/>
      <c r="BK191" s="89"/>
      <c r="BL191" s="89"/>
      <c r="BM191" s="89"/>
      <c r="BN191" s="89"/>
      <c r="BO191" s="89"/>
      <c r="BP191" s="89"/>
      <c r="BQ191" s="89"/>
      <c r="BR191" s="89"/>
      <c r="BS191" s="89"/>
      <c r="BT191" s="89"/>
      <c r="BU191" s="89"/>
      <c r="BV191" s="89"/>
      <c r="BW191" s="89"/>
      <c r="BX191" s="89"/>
      <c r="BY191" s="89"/>
      <c r="BZ191" s="89"/>
      <c r="CA191" s="49"/>
      <c r="CB191" s="27" t="str">
        <f t="shared" si="18"/>
        <v>Riadok bude skrytý.</v>
      </c>
      <c r="CC191" s="31" t="s">
        <v>10</v>
      </c>
      <c r="CW191" s="3">
        <f t="shared" si="23"/>
        <v>0</v>
      </c>
      <c r="CZ191" s="3">
        <f t="shared" si="19"/>
        <v>1</v>
      </c>
      <c r="DA191" s="3">
        <f t="shared" si="21"/>
        <v>0</v>
      </c>
      <c r="DZ191" s="10"/>
    </row>
    <row r="192" spans="1:130" hidden="1">
      <c r="A192" s="7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  <c r="AU192" s="89"/>
      <c r="AV192" s="89"/>
      <c r="AW192" s="89"/>
      <c r="AX192" s="89"/>
      <c r="AY192" s="89"/>
      <c r="AZ192" s="89"/>
      <c r="BA192" s="89"/>
      <c r="BB192" s="89"/>
      <c r="BC192" s="89"/>
      <c r="BD192" s="89"/>
      <c r="BE192" s="89"/>
      <c r="BF192" s="89"/>
      <c r="BG192" s="89"/>
      <c r="BH192" s="89"/>
      <c r="BI192" s="89"/>
      <c r="BJ192" s="89"/>
      <c r="BK192" s="89"/>
      <c r="BL192" s="89"/>
      <c r="BM192" s="89"/>
      <c r="BN192" s="89"/>
      <c r="BO192" s="89"/>
      <c r="BP192" s="89"/>
      <c r="BQ192" s="89"/>
      <c r="BR192" s="89"/>
      <c r="BS192" s="89"/>
      <c r="BT192" s="89"/>
      <c r="BU192" s="89"/>
      <c r="BV192" s="89"/>
      <c r="BW192" s="89"/>
      <c r="BX192" s="89"/>
      <c r="BY192" s="89"/>
      <c r="BZ192" s="89"/>
      <c r="CA192" s="49"/>
      <c r="CB192" s="27" t="str">
        <f t="shared" si="18"/>
        <v>Riadok bude skrytý.</v>
      </c>
      <c r="CC192" s="31" t="s">
        <v>10</v>
      </c>
      <c r="CW192" s="3">
        <f t="shared" si="23"/>
        <v>0</v>
      </c>
      <c r="CZ192" s="3">
        <f t="shared" si="19"/>
        <v>1</v>
      </c>
      <c r="DA192" s="3">
        <f t="shared" si="21"/>
        <v>0</v>
      </c>
      <c r="DZ192" s="10"/>
    </row>
    <row r="193" spans="1:130" hidden="1">
      <c r="A193" s="7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49"/>
      <c r="CB193" s="27" t="str">
        <f t="shared" si="18"/>
        <v>Riadok bude skrytý.</v>
      </c>
      <c r="CC193" s="31" t="s">
        <v>10</v>
      </c>
      <c r="CW193" s="3">
        <f t="shared" si="23"/>
        <v>0</v>
      </c>
      <c r="CZ193" s="3">
        <f t="shared" si="19"/>
        <v>1</v>
      </c>
      <c r="DA193" s="3">
        <f t="shared" si="21"/>
        <v>0</v>
      </c>
      <c r="DZ193" s="10"/>
    </row>
    <row r="194" spans="1:130" hidden="1">
      <c r="A194" s="7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89"/>
      <c r="BE194" s="89"/>
      <c r="BF194" s="89"/>
      <c r="BG194" s="89"/>
      <c r="BH194" s="89"/>
      <c r="BI194" s="89"/>
      <c r="BJ194" s="89"/>
      <c r="BK194" s="89"/>
      <c r="BL194" s="89"/>
      <c r="BM194" s="89"/>
      <c r="BN194" s="89"/>
      <c r="BO194" s="89"/>
      <c r="BP194" s="89"/>
      <c r="BQ194" s="89"/>
      <c r="BR194" s="89"/>
      <c r="BS194" s="89"/>
      <c r="BT194" s="89"/>
      <c r="BU194" s="89"/>
      <c r="BV194" s="89"/>
      <c r="BW194" s="89"/>
      <c r="BX194" s="89"/>
      <c r="BY194" s="89"/>
      <c r="BZ194" s="89"/>
      <c r="CA194" s="49"/>
      <c r="CB194" s="27" t="str">
        <f t="shared" si="18"/>
        <v>Riadok bude skrytý.</v>
      </c>
      <c r="CC194" s="31" t="s">
        <v>10</v>
      </c>
      <c r="CW194" s="3">
        <f t="shared" si="23"/>
        <v>0</v>
      </c>
      <c r="CZ194" s="3">
        <f t="shared" si="19"/>
        <v>1</v>
      </c>
      <c r="DA194" s="3">
        <f t="shared" si="21"/>
        <v>0</v>
      </c>
      <c r="DZ194" s="10"/>
    </row>
    <row r="195" spans="1:130" hidden="1">
      <c r="A195" s="7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  <c r="AU195" s="89"/>
      <c r="AV195" s="89"/>
      <c r="AW195" s="89"/>
      <c r="AX195" s="89"/>
      <c r="AY195" s="89"/>
      <c r="AZ195" s="89"/>
      <c r="BA195" s="89"/>
      <c r="BB195" s="89"/>
      <c r="BC195" s="89"/>
      <c r="BD195" s="89"/>
      <c r="BE195" s="89"/>
      <c r="BF195" s="89"/>
      <c r="BG195" s="89"/>
      <c r="BH195" s="89"/>
      <c r="BI195" s="89"/>
      <c r="BJ195" s="89"/>
      <c r="BK195" s="89"/>
      <c r="BL195" s="89"/>
      <c r="BM195" s="89"/>
      <c r="BN195" s="89"/>
      <c r="BO195" s="89"/>
      <c r="BP195" s="89"/>
      <c r="BQ195" s="89"/>
      <c r="BR195" s="89"/>
      <c r="BS195" s="89"/>
      <c r="BT195" s="89"/>
      <c r="BU195" s="89"/>
      <c r="BV195" s="89"/>
      <c r="BW195" s="89"/>
      <c r="BX195" s="89"/>
      <c r="BY195" s="89"/>
      <c r="BZ195" s="89"/>
      <c r="CA195" s="49"/>
      <c r="CB195" s="27" t="str">
        <f t="shared" si="18"/>
        <v>Riadok bude skrytý.</v>
      </c>
      <c r="CC195" s="31" t="s">
        <v>10</v>
      </c>
      <c r="CW195" s="3">
        <f t="shared" si="23"/>
        <v>0</v>
      </c>
      <c r="CZ195" s="3">
        <f t="shared" si="19"/>
        <v>1</v>
      </c>
      <c r="DA195" s="3">
        <f t="shared" si="21"/>
        <v>0</v>
      </c>
      <c r="DZ195" s="10"/>
    </row>
    <row r="196" spans="1:130" hidden="1">
      <c r="A196" s="7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  <c r="AU196" s="89"/>
      <c r="AV196" s="89"/>
      <c r="AW196" s="89"/>
      <c r="AX196" s="89"/>
      <c r="AY196" s="89"/>
      <c r="AZ196" s="89"/>
      <c r="BA196" s="89"/>
      <c r="BB196" s="89"/>
      <c r="BC196" s="89"/>
      <c r="BD196" s="89"/>
      <c r="BE196" s="89"/>
      <c r="BF196" s="89"/>
      <c r="BG196" s="89"/>
      <c r="BH196" s="89"/>
      <c r="BI196" s="89"/>
      <c r="BJ196" s="89"/>
      <c r="BK196" s="89"/>
      <c r="BL196" s="89"/>
      <c r="BM196" s="89"/>
      <c r="BN196" s="89"/>
      <c r="BO196" s="89"/>
      <c r="BP196" s="89"/>
      <c r="BQ196" s="89"/>
      <c r="BR196" s="89"/>
      <c r="BS196" s="89"/>
      <c r="BT196" s="89"/>
      <c r="BU196" s="89"/>
      <c r="BV196" s="89"/>
      <c r="BW196" s="89"/>
      <c r="BX196" s="89"/>
      <c r="BY196" s="89"/>
      <c r="BZ196" s="89"/>
      <c r="CA196" s="49"/>
      <c r="CB196" s="27" t="str">
        <f t="shared" ref="CB196:CB259" si="24">+IF(DA196=0,"Riadok bude skrytý.","Riadok bude vidieť.")</f>
        <v>Riadok bude skrytý.</v>
      </c>
      <c r="CC196" s="31" t="s">
        <v>10</v>
      </c>
      <c r="CW196" s="3">
        <f t="shared" si="23"/>
        <v>0</v>
      </c>
      <c r="CZ196" s="3">
        <f t="shared" ref="CZ196:CZ259" si="25">IF(CC196="",1,IF(CC196="Chcem skryť riadok.",0,1))</f>
        <v>1</v>
      </c>
      <c r="DA196" s="3">
        <f t="shared" si="21"/>
        <v>0</v>
      </c>
      <c r="DZ196" s="10"/>
    </row>
    <row r="197" spans="1:130" hidden="1">
      <c r="A197" s="7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  <c r="AU197" s="89"/>
      <c r="AV197" s="89"/>
      <c r="AW197" s="89"/>
      <c r="AX197" s="89"/>
      <c r="AY197" s="89"/>
      <c r="AZ197" s="89"/>
      <c r="BA197" s="89"/>
      <c r="BB197" s="89"/>
      <c r="BC197" s="89"/>
      <c r="BD197" s="89"/>
      <c r="BE197" s="89"/>
      <c r="BF197" s="89"/>
      <c r="BG197" s="89"/>
      <c r="BH197" s="89"/>
      <c r="BI197" s="89"/>
      <c r="BJ197" s="89"/>
      <c r="BK197" s="89"/>
      <c r="BL197" s="89"/>
      <c r="BM197" s="89"/>
      <c r="BN197" s="89"/>
      <c r="BO197" s="89"/>
      <c r="BP197" s="89"/>
      <c r="BQ197" s="89"/>
      <c r="BR197" s="89"/>
      <c r="BS197" s="89"/>
      <c r="BT197" s="89"/>
      <c r="BU197" s="89"/>
      <c r="BV197" s="89"/>
      <c r="BW197" s="89"/>
      <c r="BX197" s="89"/>
      <c r="BY197" s="89"/>
      <c r="BZ197" s="89"/>
      <c r="CA197" s="49"/>
      <c r="CB197" s="27" t="str">
        <f t="shared" si="24"/>
        <v>Riadok bude skrytý.</v>
      </c>
      <c r="CC197" s="31" t="s">
        <v>10</v>
      </c>
      <c r="CW197" s="3">
        <f t="shared" si="23"/>
        <v>0</v>
      </c>
      <c r="CZ197" s="3">
        <f t="shared" si="25"/>
        <v>1</v>
      </c>
      <c r="DA197" s="3">
        <f t="shared" si="21"/>
        <v>0</v>
      </c>
      <c r="DZ197" s="10"/>
    </row>
    <row r="198" spans="1:130" hidden="1">
      <c r="A198" s="7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9"/>
      <c r="BC198" s="89"/>
      <c r="BD198" s="89"/>
      <c r="BE198" s="89"/>
      <c r="BF198" s="89"/>
      <c r="BG198" s="89"/>
      <c r="BH198" s="89"/>
      <c r="BI198" s="89"/>
      <c r="BJ198" s="89"/>
      <c r="BK198" s="89"/>
      <c r="BL198" s="89"/>
      <c r="BM198" s="89"/>
      <c r="BN198" s="89"/>
      <c r="BO198" s="89"/>
      <c r="BP198" s="89"/>
      <c r="BQ198" s="89"/>
      <c r="BR198" s="89"/>
      <c r="BS198" s="89"/>
      <c r="BT198" s="89"/>
      <c r="BU198" s="89"/>
      <c r="BV198" s="89"/>
      <c r="BW198" s="89"/>
      <c r="BX198" s="89"/>
      <c r="BY198" s="89"/>
      <c r="BZ198" s="89"/>
      <c r="CA198" s="49"/>
      <c r="CB198" s="27" t="str">
        <f t="shared" si="24"/>
        <v>Riadok bude skrytý.</v>
      </c>
      <c r="CC198" s="31" t="s">
        <v>10</v>
      </c>
      <c r="CW198" s="3">
        <f t="shared" si="23"/>
        <v>0</v>
      </c>
      <c r="CZ198" s="3">
        <f t="shared" si="25"/>
        <v>1</v>
      </c>
      <c r="DA198" s="3">
        <f t="shared" si="21"/>
        <v>0</v>
      </c>
      <c r="DZ198" s="10"/>
    </row>
    <row r="199" spans="1:130" hidden="1">
      <c r="A199" s="7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89"/>
      <c r="AS199" s="89"/>
      <c r="AT199" s="89"/>
      <c r="AU199" s="89"/>
      <c r="AV199" s="89"/>
      <c r="AW199" s="89"/>
      <c r="AX199" s="89"/>
      <c r="AY199" s="89"/>
      <c r="AZ199" s="89"/>
      <c r="BA199" s="89"/>
      <c r="BB199" s="89"/>
      <c r="BC199" s="89"/>
      <c r="BD199" s="89"/>
      <c r="BE199" s="89"/>
      <c r="BF199" s="89"/>
      <c r="BG199" s="89"/>
      <c r="BH199" s="89"/>
      <c r="BI199" s="89"/>
      <c r="BJ199" s="89"/>
      <c r="BK199" s="89"/>
      <c r="BL199" s="89"/>
      <c r="BM199" s="89"/>
      <c r="BN199" s="89"/>
      <c r="BO199" s="89"/>
      <c r="BP199" s="89"/>
      <c r="BQ199" s="89"/>
      <c r="BR199" s="89"/>
      <c r="BS199" s="89"/>
      <c r="BT199" s="89"/>
      <c r="BU199" s="89"/>
      <c r="BV199" s="89"/>
      <c r="BW199" s="89"/>
      <c r="BX199" s="89"/>
      <c r="BY199" s="89"/>
      <c r="BZ199" s="89"/>
      <c r="CA199" s="49"/>
      <c r="CB199" s="27" t="str">
        <f t="shared" si="24"/>
        <v>Riadok bude skrytý.</v>
      </c>
      <c r="CC199" s="31" t="s">
        <v>10</v>
      </c>
      <c r="CW199" s="3">
        <f t="shared" si="23"/>
        <v>0</v>
      </c>
      <c r="CZ199" s="3">
        <f t="shared" si="25"/>
        <v>1</v>
      </c>
      <c r="DA199" s="3">
        <f t="shared" si="21"/>
        <v>0</v>
      </c>
      <c r="DZ199" s="10"/>
    </row>
    <row r="200" spans="1:130" hidden="1">
      <c r="A200" s="7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  <c r="AU200" s="89"/>
      <c r="AV200" s="89"/>
      <c r="AW200" s="89"/>
      <c r="AX200" s="89"/>
      <c r="AY200" s="89"/>
      <c r="AZ200" s="89"/>
      <c r="BA200" s="89"/>
      <c r="BB200" s="89"/>
      <c r="BC200" s="89"/>
      <c r="BD200" s="89"/>
      <c r="BE200" s="89"/>
      <c r="BF200" s="89"/>
      <c r="BG200" s="89"/>
      <c r="BH200" s="89"/>
      <c r="BI200" s="89"/>
      <c r="BJ200" s="89"/>
      <c r="BK200" s="89"/>
      <c r="BL200" s="89"/>
      <c r="BM200" s="89"/>
      <c r="BN200" s="89"/>
      <c r="BO200" s="89"/>
      <c r="BP200" s="89"/>
      <c r="BQ200" s="89"/>
      <c r="BR200" s="89"/>
      <c r="BS200" s="89"/>
      <c r="BT200" s="89"/>
      <c r="BU200" s="89"/>
      <c r="BV200" s="89"/>
      <c r="BW200" s="89"/>
      <c r="BX200" s="89"/>
      <c r="BY200" s="89"/>
      <c r="BZ200" s="89"/>
      <c r="CA200" s="49"/>
      <c r="CB200" s="27" t="str">
        <f t="shared" si="24"/>
        <v>Riadok bude skrytý.</v>
      </c>
      <c r="CC200" s="31" t="s">
        <v>10</v>
      </c>
      <c r="CW200" s="3">
        <f t="shared" si="23"/>
        <v>0</v>
      </c>
      <c r="CZ200" s="3">
        <f t="shared" si="25"/>
        <v>1</v>
      </c>
      <c r="DA200" s="3">
        <f t="shared" si="21"/>
        <v>0</v>
      </c>
      <c r="DZ200" s="10"/>
    </row>
    <row r="201" spans="1:130">
      <c r="A201" s="7"/>
      <c r="CA201" s="36"/>
      <c r="CB201" s="27" t="str">
        <f t="shared" si="24"/>
        <v>Riadok bude vidieť.</v>
      </c>
      <c r="CC201" s="31" t="s">
        <v>10</v>
      </c>
      <c r="CW201" s="50">
        <f>+IF(SUM(CW203:CW222)=0,0,1)</f>
        <v>1</v>
      </c>
      <c r="CZ201" s="3">
        <f t="shared" si="25"/>
        <v>1</v>
      </c>
      <c r="DA201" s="3">
        <f t="shared" si="21"/>
        <v>1</v>
      </c>
      <c r="DZ201" s="10"/>
    </row>
    <row r="202" spans="1:130">
      <c r="A202" s="7"/>
      <c r="B202" s="45" t="s">
        <v>27</v>
      </c>
      <c r="C202" s="41" t="s">
        <v>67</v>
      </c>
      <c r="D202" s="41"/>
      <c r="E202" s="41"/>
      <c r="F202" s="41"/>
      <c r="CA202" s="12" t="s">
        <v>4</v>
      </c>
      <c r="CB202" s="27" t="str">
        <f t="shared" si="24"/>
        <v>Riadok bude vidieť.</v>
      </c>
      <c r="CC202" s="31" t="s">
        <v>10</v>
      </c>
      <c r="CW202" s="3">
        <f>+IF(SUM(CW203:CW222)=0,0,1)</f>
        <v>1</v>
      </c>
      <c r="CZ202" s="3">
        <f t="shared" si="25"/>
        <v>1</v>
      </c>
      <c r="DA202" s="3">
        <f t="shared" si="21"/>
        <v>1</v>
      </c>
      <c r="DZ202" s="10"/>
    </row>
    <row r="203" spans="1:130">
      <c r="A203" s="7"/>
      <c r="B203" s="65" t="s">
        <v>68</v>
      </c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  <c r="BI203" s="65"/>
      <c r="BJ203" s="65"/>
      <c r="BK203" s="65"/>
      <c r="BL203" s="65"/>
      <c r="BM203" s="65"/>
      <c r="BN203" s="65"/>
      <c r="BO203" s="65"/>
      <c r="BP203" s="65"/>
      <c r="BQ203" s="65"/>
      <c r="BR203" s="65"/>
      <c r="BS203" s="65"/>
      <c r="BT203" s="65"/>
      <c r="BU203" s="65"/>
      <c r="BV203" s="65"/>
      <c r="BW203" s="65"/>
      <c r="BX203" s="65"/>
      <c r="BY203" s="65"/>
      <c r="BZ203" s="65"/>
      <c r="CA203" s="49"/>
      <c r="CB203" s="27" t="str">
        <f t="shared" si="24"/>
        <v>Riadok bude vidieť.</v>
      </c>
      <c r="CC203" s="31" t="s">
        <v>10</v>
      </c>
      <c r="CW203" s="3">
        <f t="shared" ref="CW203:CW222" si="26">+IF(B203="",0,1)</f>
        <v>1</v>
      </c>
      <c r="CZ203" s="3">
        <f t="shared" si="25"/>
        <v>1</v>
      </c>
      <c r="DA203" s="3">
        <f t="shared" si="21"/>
        <v>1</v>
      </c>
      <c r="DZ203" s="10"/>
    </row>
    <row r="204" spans="1:130">
      <c r="A204" s="7"/>
      <c r="B204" s="65" t="s">
        <v>69</v>
      </c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  <c r="BU204" s="65"/>
      <c r="BV204" s="65"/>
      <c r="BW204" s="65"/>
      <c r="BX204" s="65"/>
      <c r="BY204" s="65"/>
      <c r="BZ204" s="65"/>
      <c r="CA204" s="49"/>
      <c r="CB204" s="27" t="str">
        <f t="shared" si="24"/>
        <v>Riadok bude vidieť.</v>
      </c>
      <c r="CC204" s="31" t="s">
        <v>10</v>
      </c>
      <c r="CW204" s="3">
        <f t="shared" si="26"/>
        <v>1</v>
      </c>
      <c r="CZ204" s="3">
        <f t="shared" si="25"/>
        <v>1</v>
      </c>
      <c r="DA204" s="3">
        <f t="shared" si="21"/>
        <v>1</v>
      </c>
      <c r="DZ204" s="10"/>
    </row>
    <row r="205" spans="1:130">
      <c r="A205" s="7"/>
      <c r="B205" s="65" t="s">
        <v>70</v>
      </c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  <c r="BV205" s="65"/>
      <c r="BW205" s="65"/>
      <c r="BX205" s="65"/>
      <c r="BY205" s="65"/>
      <c r="BZ205" s="65"/>
      <c r="CA205" s="49"/>
      <c r="CB205" s="27" t="str">
        <f t="shared" si="24"/>
        <v>Riadok bude vidieť.</v>
      </c>
      <c r="CC205" s="31" t="s">
        <v>10</v>
      </c>
      <c r="CW205" s="3">
        <f t="shared" si="26"/>
        <v>1</v>
      </c>
      <c r="CZ205" s="3">
        <f t="shared" si="25"/>
        <v>1</v>
      </c>
      <c r="DA205" s="3">
        <f t="shared" si="21"/>
        <v>1</v>
      </c>
      <c r="DZ205" s="10"/>
    </row>
    <row r="206" spans="1:130" hidden="1">
      <c r="A206" s="7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  <c r="BU206" s="65"/>
      <c r="BV206" s="65"/>
      <c r="BW206" s="65"/>
      <c r="BX206" s="65"/>
      <c r="BY206" s="65"/>
      <c r="BZ206" s="65"/>
      <c r="CA206" s="49"/>
      <c r="CB206" s="27" t="str">
        <f t="shared" si="24"/>
        <v>Riadok bude skrytý.</v>
      </c>
      <c r="CC206" s="31" t="s">
        <v>10</v>
      </c>
      <c r="CW206" s="3">
        <f t="shared" si="26"/>
        <v>0</v>
      </c>
      <c r="CZ206" s="3">
        <f t="shared" si="25"/>
        <v>1</v>
      </c>
      <c r="DA206" s="3">
        <f t="shared" si="21"/>
        <v>0</v>
      </c>
      <c r="DZ206" s="10"/>
    </row>
    <row r="207" spans="1:130" hidden="1">
      <c r="A207" s="7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  <c r="BV207" s="65"/>
      <c r="BW207" s="65"/>
      <c r="BX207" s="65"/>
      <c r="BY207" s="65"/>
      <c r="BZ207" s="65"/>
      <c r="CA207" s="49"/>
      <c r="CB207" s="27" t="str">
        <f t="shared" si="24"/>
        <v>Riadok bude skrytý.</v>
      </c>
      <c r="CC207" s="31" t="s">
        <v>10</v>
      </c>
      <c r="CW207" s="3">
        <f t="shared" si="26"/>
        <v>0</v>
      </c>
      <c r="CZ207" s="3">
        <f t="shared" si="25"/>
        <v>1</v>
      </c>
      <c r="DA207" s="3">
        <f t="shared" si="21"/>
        <v>0</v>
      </c>
      <c r="DZ207" s="10"/>
    </row>
    <row r="208" spans="1:130" hidden="1">
      <c r="A208" s="7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  <c r="BU208" s="65"/>
      <c r="BV208" s="65"/>
      <c r="BW208" s="65"/>
      <c r="BX208" s="65"/>
      <c r="BY208" s="65"/>
      <c r="BZ208" s="65"/>
      <c r="CA208" s="49"/>
      <c r="CB208" s="27" t="str">
        <f t="shared" si="24"/>
        <v>Riadok bude skrytý.</v>
      </c>
      <c r="CC208" s="31" t="s">
        <v>10</v>
      </c>
      <c r="CW208" s="3">
        <f t="shared" si="26"/>
        <v>0</v>
      </c>
      <c r="CZ208" s="3">
        <f t="shared" si="25"/>
        <v>1</v>
      </c>
      <c r="DA208" s="3">
        <f t="shared" si="21"/>
        <v>0</v>
      </c>
      <c r="DZ208" s="10"/>
    </row>
    <row r="209" spans="1:130" hidden="1">
      <c r="A209" s="7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  <c r="BV209" s="65"/>
      <c r="BW209" s="65"/>
      <c r="BX209" s="65"/>
      <c r="BY209" s="65"/>
      <c r="BZ209" s="65"/>
      <c r="CA209" s="49"/>
      <c r="CB209" s="27" t="str">
        <f t="shared" si="24"/>
        <v>Riadok bude skrytý.</v>
      </c>
      <c r="CC209" s="31" t="s">
        <v>10</v>
      </c>
      <c r="CW209" s="3">
        <f t="shared" si="26"/>
        <v>0</v>
      </c>
      <c r="CZ209" s="3">
        <f t="shared" si="25"/>
        <v>1</v>
      </c>
      <c r="DA209" s="3">
        <f t="shared" si="21"/>
        <v>0</v>
      </c>
      <c r="DZ209" s="10"/>
    </row>
    <row r="210" spans="1:130" hidden="1">
      <c r="A210" s="7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49"/>
      <c r="CB210" s="27" t="str">
        <f t="shared" si="24"/>
        <v>Riadok bude skrytý.</v>
      </c>
      <c r="CC210" s="31" t="s">
        <v>10</v>
      </c>
      <c r="CW210" s="3">
        <f t="shared" si="26"/>
        <v>0</v>
      </c>
      <c r="CZ210" s="3">
        <f t="shared" si="25"/>
        <v>1</v>
      </c>
      <c r="DA210" s="3">
        <f t="shared" si="21"/>
        <v>0</v>
      </c>
      <c r="DZ210" s="10"/>
    </row>
    <row r="211" spans="1:130" hidden="1">
      <c r="A211" s="7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49"/>
      <c r="CB211" s="27" t="str">
        <f t="shared" si="24"/>
        <v>Riadok bude skrytý.</v>
      </c>
      <c r="CC211" s="31" t="s">
        <v>10</v>
      </c>
      <c r="CW211" s="3">
        <f t="shared" si="26"/>
        <v>0</v>
      </c>
      <c r="CZ211" s="3">
        <f t="shared" si="25"/>
        <v>1</v>
      </c>
      <c r="DA211" s="3">
        <f t="shared" si="21"/>
        <v>0</v>
      </c>
      <c r="DZ211" s="10"/>
    </row>
    <row r="212" spans="1:130" hidden="1">
      <c r="A212" s="7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49"/>
      <c r="CB212" s="27" t="str">
        <f t="shared" si="24"/>
        <v>Riadok bude skrytý.</v>
      </c>
      <c r="CC212" s="31" t="s">
        <v>10</v>
      </c>
      <c r="CW212" s="3">
        <f t="shared" si="26"/>
        <v>0</v>
      </c>
      <c r="CZ212" s="3">
        <f t="shared" si="25"/>
        <v>1</v>
      </c>
      <c r="DA212" s="3">
        <f t="shared" ref="DA212:DA275" si="27">+IF(CW212+CX212+CY212=0,0,IF(CZ212=0,0,1))</f>
        <v>0</v>
      </c>
      <c r="DZ212" s="10"/>
    </row>
    <row r="213" spans="1:130" hidden="1">
      <c r="A213" s="7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49"/>
      <c r="CB213" s="27" t="str">
        <f t="shared" si="24"/>
        <v>Riadok bude skrytý.</v>
      </c>
      <c r="CC213" s="31" t="s">
        <v>10</v>
      </c>
      <c r="CW213" s="3">
        <f t="shared" si="26"/>
        <v>0</v>
      </c>
      <c r="CZ213" s="3">
        <f t="shared" si="25"/>
        <v>1</v>
      </c>
      <c r="DA213" s="3">
        <f t="shared" si="27"/>
        <v>0</v>
      </c>
      <c r="DZ213" s="10"/>
    </row>
    <row r="214" spans="1:130" hidden="1">
      <c r="A214" s="7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49"/>
      <c r="CB214" s="27" t="str">
        <f t="shared" si="24"/>
        <v>Riadok bude skrytý.</v>
      </c>
      <c r="CC214" s="31" t="s">
        <v>10</v>
      </c>
      <c r="CW214" s="3">
        <f t="shared" si="26"/>
        <v>0</v>
      </c>
      <c r="CZ214" s="3">
        <f t="shared" si="25"/>
        <v>1</v>
      </c>
      <c r="DA214" s="3">
        <f t="shared" si="27"/>
        <v>0</v>
      </c>
      <c r="DZ214" s="10"/>
    </row>
    <row r="215" spans="1:130" hidden="1">
      <c r="A215" s="7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49"/>
      <c r="CB215" s="27" t="str">
        <f t="shared" si="24"/>
        <v>Riadok bude skrytý.</v>
      </c>
      <c r="CC215" s="31" t="s">
        <v>10</v>
      </c>
      <c r="CW215" s="3">
        <f t="shared" si="26"/>
        <v>0</v>
      </c>
      <c r="CZ215" s="3">
        <f t="shared" si="25"/>
        <v>1</v>
      </c>
      <c r="DA215" s="3">
        <f t="shared" si="27"/>
        <v>0</v>
      </c>
      <c r="DZ215" s="10"/>
    </row>
    <row r="216" spans="1:130" hidden="1">
      <c r="A216" s="7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49"/>
      <c r="CB216" s="27" t="str">
        <f t="shared" si="24"/>
        <v>Riadok bude skrytý.</v>
      </c>
      <c r="CC216" s="31" t="s">
        <v>10</v>
      </c>
      <c r="CW216" s="3">
        <f t="shared" si="26"/>
        <v>0</v>
      </c>
      <c r="CZ216" s="3">
        <f t="shared" si="25"/>
        <v>1</v>
      </c>
      <c r="DA216" s="3">
        <f t="shared" si="27"/>
        <v>0</v>
      </c>
      <c r="DZ216" s="10"/>
    </row>
    <row r="217" spans="1:130" hidden="1">
      <c r="A217" s="7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49"/>
      <c r="CB217" s="27" t="str">
        <f t="shared" si="24"/>
        <v>Riadok bude skrytý.</v>
      </c>
      <c r="CC217" s="31" t="s">
        <v>10</v>
      </c>
      <c r="CW217" s="3">
        <f t="shared" si="26"/>
        <v>0</v>
      </c>
      <c r="CZ217" s="3">
        <f t="shared" si="25"/>
        <v>1</v>
      </c>
      <c r="DA217" s="3">
        <f t="shared" si="27"/>
        <v>0</v>
      </c>
      <c r="DZ217" s="10"/>
    </row>
    <row r="218" spans="1:130" hidden="1">
      <c r="A218" s="7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49"/>
      <c r="CB218" s="27" t="str">
        <f t="shared" si="24"/>
        <v>Riadok bude skrytý.</v>
      </c>
      <c r="CC218" s="31" t="s">
        <v>10</v>
      </c>
      <c r="CW218" s="3">
        <f t="shared" si="26"/>
        <v>0</v>
      </c>
      <c r="CZ218" s="3">
        <f t="shared" si="25"/>
        <v>1</v>
      </c>
      <c r="DA218" s="3">
        <f t="shared" si="27"/>
        <v>0</v>
      </c>
      <c r="DZ218" s="10"/>
    </row>
    <row r="219" spans="1:130" hidden="1">
      <c r="A219" s="7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49"/>
      <c r="CB219" s="27" t="str">
        <f t="shared" si="24"/>
        <v>Riadok bude skrytý.</v>
      </c>
      <c r="CC219" s="31" t="s">
        <v>10</v>
      </c>
      <c r="CW219" s="3">
        <f t="shared" si="26"/>
        <v>0</v>
      </c>
      <c r="CZ219" s="3">
        <f t="shared" si="25"/>
        <v>1</v>
      </c>
      <c r="DA219" s="3">
        <f t="shared" si="27"/>
        <v>0</v>
      </c>
      <c r="DZ219" s="10"/>
    </row>
    <row r="220" spans="1:130" hidden="1">
      <c r="A220" s="7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49"/>
      <c r="CB220" s="27" t="str">
        <f t="shared" si="24"/>
        <v>Riadok bude skrytý.</v>
      </c>
      <c r="CC220" s="31" t="s">
        <v>10</v>
      </c>
      <c r="CW220" s="3">
        <f t="shared" si="26"/>
        <v>0</v>
      </c>
      <c r="CZ220" s="3">
        <f t="shared" si="25"/>
        <v>1</v>
      </c>
      <c r="DA220" s="3">
        <f t="shared" si="27"/>
        <v>0</v>
      </c>
      <c r="DZ220" s="10"/>
    </row>
    <row r="221" spans="1:130" hidden="1">
      <c r="A221" s="7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49"/>
      <c r="CB221" s="27" t="str">
        <f t="shared" si="24"/>
        <v>Riadok bude skrytý.</v>
      </c>
      <c r="CC221" s="31" t="s">
        <v>10</v>
      </c>
      <c r="CW221" s="3">
        <f t="shared" si="26"/>
        <v>0</v>
      </c>
      <c r="CZ221" s="3">
        <f t="shared" si="25"/>
        <v>1</v>
      </c>
      <c r="DA221" s="3">
        <f t="shared" si="27"/>
        <v>0</v>
      </c>
      <c r="DZ221" s="10"/>
    </row>
    <row r="222" spans="1:130" hidden="1">
      <c r="A222" s="7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  <c r="BU222" s="65"/>
      <c r="BV222" s="65"/>
      <c r="BW222" s="65"/>
      <c r="BX222" s="65"/>
      <c r="BY222" s="65"/>
      <c r="BZ222" s="65"/>
      <c r="CA222" s="49"/>
      <c r="CB222" s="27" t="str">
        <f t="shared" si="24"/>
        <v>Riadok bude skrytý.</v>
      </c>
      <c r="CC222" s="31" t="s">
        <v>10</v>
      </c>
      <c r="CW222" s="3">
        <f t="shared" si="26"/>
        <v>0</v>
      </c>
      <c r="CZ222" s="3">
        <f t="shared" si="25"/>
        <v>1</v>
      </c>
      <c r="DA222" s="3">
        <f t="shared" si="27"/>
        <v>0</v>
      </c>
      <c r="DZ222" s="10"/>
    </row>
    <row r="223" spans="1:130">
      <c r="A223" s="7"/>
      <c r="CA223" s="36"/>
      <c r="CB223" s="27" t="str">
        <f t="shared" si="24"/>
        <v>Riadok bude vidieť.</v>
      </c>
      <c r="CC223" s="31" t="s">
        <v>10</v>
      </c>
      <c r="CW223" s="50">
        <f>+IF(SUM(CW225:CW244)=0,0,1)</f>
        <v>1</v>
      </c>
      <c r="CZ223" s="3">
        <f t="shared" si="25"/>
        <v>1</v>
      </c>
      <c r="DA223" s="3">
        <f t="shared" si="27"/>
        <v>1</v>
      </c>
      <c r="DZ223" s="10"/>
    </row>
    <row r="224" spans="1:130">
      <c r="A224" s="7"/>
      <c r="B224" s="45" t="s">
        <v>27</v>
      </c>
      <c r="C224" s="180" t="s">
        <v>71</v>
      </c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  <c r="AE224" s="180"/>
      <c r="AF224" s="180"/>
      <c r="AG224" s="180"/>
      <c r="AH224" s="180"/>
      <c r="AI224" s="180"/>
      <c r="AJ224" s="180"/>
      <c r="AK224" s="180"/>
      <c r="AL224" s="180"/>
      <c r="AM224" s="180"/>
      <c r="AN224" s="180"/>
      <c r="AO224" s="180"/>
      <c r="AP224" s="180"/>
      <c r="AQ224" s="180"/>
      <c r="AR224" s="180"/>
      <c r="AS224" s="180"/>
      <c r="AT224" s="180"/>
      <c r="AU224" s="180"/>
      <c r="AV224" s="180"/>
      <c r="AW224" s="180"/>
      <c r="AX224" s="180"/>
      <c r="AY224" s="180"/>
      <c r="AZ224" s="180"/>
      <c r="BA224" s="180"/>
      <c r="BB224" s="180"/>
      <c r="BC224" s="180"/>
      <c r="BD224" s="180"/>
      <c r="BE224" s="180"/>
      <c r="BF224" s="180"/>
      <c r="BG224" s="180"/>
      <c r="BH224" s="180"/>
      <c r="BI224" s="180"/>
      <c r="BJ224" s="180"/>
      <c r="BK224" s="180"/>
      <c r="BL224" s="180"/>
      <c r="BM224" s="180"/>
      <c r="BN224" s="180"/>
      <c r="BO224" s="180"/>
      <c r="BP224" s="180"/>
      <c r="BQ224" s="180"/>
      <c r="BR224" s="180"/>
      <c r="BS224" s="180"/>
      <c r="BT224" s="180"/>
      <c r="BU224" s="180"/>
      <c r="BV224" s="180"/>
      <c r="BW224" s="180"/>
      <c r="BX224" s="180"/>
      <c r="BY224" s="180"/>
      <c r="BZ224" s="180"/>
      <c r="CA224" s="12" t="s">
        <v>4</v>
      </c>
      <c r="CB224" s="27" t="str">
        <f t="shared" si="24"/>
        <v>Riadok bude vidieť.</v>
      </c>
      <c r="CC224" s="31" t="s">
        <v>10</v>
      </c>
      <c r="CW224" s="3">
        <f>+IF(SUM(CW225:CW244)=0,0,1)</f>
        <v>1</v>
      </c>
      <c r="CZ224" s="3">
        <f t="shared" si="25"/>
        <v>1</v>
      </c>
      <c r="DA224" s="3">
        <f t="shared" si="27"/>
        <v>1</v>
      </c>
      <c r="DZ224" s="10"/>
    </row>
    <row r="225" spans="1:130">
      <c r="A225" s="7"/>
      <c r="B225" s="65" t="s">
        <v>72</v>
      </c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65"/>
      <c r="BI225" s="65"/>
      <c r="BJ225" s="65"/>
      <c r="BK225" s="65"/>
      <c r="BL225" s="65"/>
      <c r="BM225" s="65"/>
      <c r="BN225" s="65"/>
      <c r="BO225" s="65"/>
      <c r="BP225" s="65"/>
      <c r="BQ225" s="65"/>
      <c r="BR225" s="65"/>
      <c r="BS225" s="65"/>
      <c r="BT225" s="65"/>
      <c r="BU225" s="65"/>
      <c r="BV225" s="65"/>
      <c r="BW225" s="65"/>
      <c r="BX225" s="65"/>
      <c r="BY225" s="65"/>
      <c r="BZ225" s="65"/>
      <c r="CA225" s="49"/>
      <c r="CB225" s="27" t="str">
        <f t="shared" si="24"/>
        <v>Riadok bude vidieť.</v>
      </c>
      <c r="CC225" s="31" t="s">
        <v>10</v>
      </c>
      <c r="CW225" s="3">
        <f t="shared" ref="CW225:CW244" si="28">+IF(B225="",0,1)</f>
        <v>1</v>
      </c>
      <c r="CZ225" s="3">
        <f t="shared" si="25"/>
        <v>1</v>
      </c>
      <c r="DA225" s="3">
        <f t="shared" si="27"/>
        <v>1</v>
      </c>
      <c r="DZ225" s="10"/>
    </row>
    <row r="226" spans="1:130">
      <c r="A226" s="7"/>
      <c r="B226" s="65" t="s">
        <v>73</v>
      </c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/>
      <c r="BP226" s="65"/>
      <c r="BQ226" s="65"/>
      <c r="BR226" s="65"/>
      <c r="BS226" s="65"/>
      <c r="BT226" s="65"/>
      <c r="BU226" s="65"/>
      <c r="BV226" s="65"/>
      <c r="BW226" s="65"/>
      <c r="BX226" s="65"/>
      <c r="BY226" s="65"/>
      <c r="BZ226" s="65"/>
      <c r="CA226" s="49"/>
      <c r="CB226" s="27" t="str">
        <f t="shared" si="24"/>
        <v>Riadok bude vidieť.</v>
      </c>
      <c r="CC226" s="31" t="s">
        <v>10</v>
      </c>
      <c r="CW226" s="3">
        <f t="shared" si="28"/>
        <v>1</v>
      </c>
      <c r="CZ226" s="3">
        <f t="shared" si="25"/>
        <v>1</v>
      </c>
      <c r="DA226" s="3">
        <f t="shared" si="27"/>
        <v>1</v>
      </c>
      <c r="DZ226" s="10"/>
    </row>
    <row r="227" spans="1:130">
      <c r="A227" s="7"/>
      <c r="B227" s="65" t="s">
        <v>74</v>
      </c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  <c r="BU227" s="65"/>
      <c r="BV227" s="65"/>
      <c r="BW227" s="65"/>
      <c r="BX227" s="65"/>
      <c r="BY227" s="65"/>
      <c r="BZ227" s="65"/>
      <c r="CA227" s="49"/>
      <c r="CB227" s="27" t="str">
        <f t="shared" si="24"/>
        <v>Riadok bude vidieť.</v>
      </c>
      <c r="CC227" s="31" t="s">
        <v>10</v>
      </c>
      <c r="CW227" s="3">
        <f t="shared" si="28"/>
        <v>1</v>
      </c>
      <c r="CZ227" s="3">
        <f t="shared" si="25"/>
        <v>1</v>
      </c>
      <c r="DA227" s="3">
        <f t="shared" si="27"/>
        <v>1</v>
      </c>
      <c r="DZ227" s="10"/>
    </row>
    <row r="228" spans="1:130">
      <c r="A228" s="7"/>
      <c r="B228" s="65" t="s">
        <v>75</v>
      </c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  <c r="BI228" s="65"/>
      <c r="BJ228" s="65"/>
      <c r="BK228" s="65"/>
      <c r="BL228" s="65"/>
      <c r="BM228" s="65"/>
      <c r="BN228" s="65"/>
      <c r="BO228" s="65"/>
      <c r="BP228" s="65"/>
      <c r="BQ228" s="65"/>
      <c r="BR228" s="65"/>
      <c r="BS228" s="65"/>
      <c r="BT228" s="65"/>
      <c r="BU228" s="65"/>
      <c r="BV228" s="65"/>
      <c r="BW228" s="65"/>
      <c r="BX228" s="65"/>
      <c r="BY228" s="65"/>
      <c r="BZ228" s="65"/>
      <c r="CA228" s="49"/>
      <c r="CB228" s="27" t="str">
        <f t="shared" si="24"/>
        <v>Riadok bude vidieť.</v>
      </c>
      <c r="CC228" s="31" t="s">
        <v>10</v>
      </c>
      <c r="CW228" s="3">
        <f t="shared" si="28"/>
        <v>1</v>
      </c>
      <c r="CZ228" s="3">
        <f t="shared" si="25"/>
        <v>1</v>
      </c>
      <c r="DA228" s="3">
        <f t="shared" si="27"/>
        <v>1</v>
      </c>
      <c r="DZ228" s="10"/>
    </row>
    <row r="229" spans="1:130" hidden="1">
      <c r="A229" s="7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  <c r="BI229" s="65"/>
      <c r="BJ229" s="65"/>
      <c r="BK229" s="65"/>
      <c r="BL229" s="65"/>
      <c r="BM229" s="65"/>
      <c r="BN229" s="65"/>
      <c r="BO229" s="65"/>
      <c r="BP229" s="65"/>
      <c r="BQ229" s="65"/>
      <c r="BR229" s="65"/>
      <c r="BS229" s="65"/>
      <c r="BT229" s="65"/>
      <c r="BU229" s="65"/>
      <c r="BV229" s="65"/>
      <c r="BW229" s="65"/>
      <c r="BX229" s="65"/>
      <c r="BY229" s="65"/>
      <c r="BZ229" s="65"/>
      <c r="CA229" s="49"/>
      <c r="CB229" s="27" t="str">
        <f t="shared" si="24"/>
        <v>Riadok bude skrytý.</v>
      </c>
      <c r="CC229" s="31" t="s">
        <v>10</v>
      </c>
      <c r="CW229" s="3">
        <f t="shared" si="28"/>
        <v>0</v>
      </c>
      <c r="CZ229" s="3">
        <f t="shared" si="25"/>
        <v>1</v>
      </c>
      <c r="DA229" s="3">
        <f t="shared" si="27"/>
        <v>0</v>
      </c>
      <c r="DZ229" s="10"/>
    </row>
    <row r="230" spans="1:130" hidden="1">
      <c r="A230" s="7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  <c r="BI230" s="65"/>
      <c r="BJ230" s="65"/>
      <c r="BK230" s="65"/>
      <c r="BL230" s="65"/>
      <c r="BM230" s="65"/>
      <c r="BN230" s="65"/>
      <c r="BO230" s="65"/>
      <c r="BP230" s="65"/>
      <c r="BQ230" s="65"/>
      <c r="BR230" s="65"/>
      <c r="BS230" s="65"/>
      <c r="BT230" s="65"/>
      <c r="BU230" s="65"/>
      <c r="BV230" s="65"/>
      <c r="BW230" s="65"/>
      <c r="BX230" s="65"/>
      <c r="BY230" s="65"/>
      <c r="BZ230" s="65"/>
      <c r="CA230" s="49"/>
      <c r="CB230" s="27" t="str">
        <f t="shared" si="24"/>
        <v>Riadok bude skrytý.</v>
      </c>
      <c r="CC230" s="31" t="s">
        <v>10</v>
      </c>
      <c r="CW230" s="3">
        <f t="shared" si="28"/>
        <v>0</v>
      </c>
      <c r="CZ230" s="3">
        <f t="shared" si="25"/>
        <v>1</v>
      </c>
      <c r="DA230" s="3">
        <f t="shared" si="27"/>
        <v>0</v>
      </c>
      <c r="DZ230" s="10"/>
    </row>
    <row r="231" spans="1:130" hidden="1">
      <c r="A231" s="7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  <c r="BI231" s="65"/>
      <c r="BJ231" s="65"/>
      <c r="BK231" s="65"/>
      <c r="BL231" s="65"/>
      <c r="BM231" s="65"/>
      <c r="BN231" s="65"/>
      <c r="BO231" s="65"/>
      <c r="BP231" s="65"/>
      <c r="BQ231" s="65"/>
      <c r="BR231" s="65"/>
      <c r="BS231" s="65"/>
      <c r="BT231" s="65"/>
      <c r="BU231" s="65"/>
      <c r="BV231" s="65"/>
      <c r="BW231" s="65"/>
      <c r="BX231" s="65"/>
      <c r="BY231" s="65"/>
      <c r="BZ231" s="65"/>
      <c r="CA231" s="49"/>
      <c r="CB231" s="27" t="str">
        <f t="shared" si="24"/>
        <v>Riadok bude skrytý.</v>
      </c>
      <c r="CC231" s="31" t="s">
        <v>10</v>
      </c>
      <c r="CW231" s="3">
        <f t="shared" si="28"/>
        <v>0</v>
      </c>
      <c r="CZ231" s="3">
        <f t="shared" si="25"/>
        <v>1</v>
      </c>
      <c r="DA231" s="3">
        <f t="shared" si="27"/>
        <v>0</v>
      </c>
      <c r="DZ231" s="10"/>
    </row>
    <row r="232" spans="1:130" hidden="1">
      <c r="A232" s="7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  <c r="BQ232" s="65"/>
      <c r="BR232" s="65"/>
      <c r="BS232" s="65"/>
      <c r="BT232" s="65"/>
      <c r="BU232" s="65"/>
      <c r="BV232" s="65"/>
      <c r="BW232" s="65"/>
      <c r="BX232" s="65"/>
      <c r="BY232" s="65"/>
      <c r="BZ232" s="65"/>
      <c r="CA232" s="49"/>
      <c r="CB232" s="27" t="str">
        <f t="shared" si="24"/>
        <v>Riadok bude skrytý.</v>
      </c>
      <c r="CC232" s="31" t="s">
        <v>10</v>
      </c>
      <c r="CW232" s="3">
        <f t="shared" si="28"/>
        <v>0</v>
      </c>
      <c r="CZ232" s="3">
        <f t="shared" si="25"/>
        <v>1</v>
      </c>
      <c r="DA232" s="3">
        <f t="shared" si="27"/>
        <v>0</v>
      </c>
      <c r="DZ232" s="10"/>
    </row>
    <row r="233" spans="1:130" hidden="1">
      <c r="A233" s="7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  <c r="BI233" s="65"/>
      <c r="BJ233" s="65"/>
      <c r="BK233" s="65"/>
      <c r="BL233" s="65"/>
      <c r="BM233" s="65"/>
      <c r="BN233" s="65"/>
      <c r="BO233" s="65"/>
      <c r="BP233" s="65"/>
      <c r="BQ233" s="65"/>
      <c r="BR233" s="65"/>
      <c r="BS233" s="65"/>
      <c r="BT233" s="65"/>
      <c r="BU233" s="65"/>
      <c r="BV233" s="65"/>
      <c r="BW233" s="65"/>
      <c r="BX233" s="65"/>
      <c r="BY233" s="65"/>
      <c r="BZ233" s="65"/>
      <c r="CA233" s="49"/>
      <c r="CB233" s="27" t="str">
        <f t="shared" si="24"/>
        <v>Riadok bude skrytý.</v>
      </c>
      <c r="CC233" s="31" t="s">
        <v>10</v>
      </c>
      <c r="CW233" s="3">
        <f t="shared" si="28"/>
        <v>0</v>
      </c>
      <c r="CZ233" s="3">
        <f t="shared" si="25"/>
        <v>1</v>
      </c>
      <c r="DA233" s="3">
        <f t="shared" si="27"/>
        <v>0</v>
      </c>
      <c r="DZ233" s="10"/>
    </row>
    <row r="234" spans="1:130" hidden="1">
      <c r="A234" s="7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  <c r="BU234" s="65"/>
      <c r="BV234" s="65"/>
      <c r="BW234" s="65"/>
      <c r="BX234" s="65"/>
      <c r="BY234" s="65"/>
      <c r="BZ234" s="65"/>
      <c r="CA234" s="49"/>
      <c r="CB234" s="27" t="str">
        <f t="shared" si="24"/>
        <v>Riadok bude skrytý.</v>
      </c>
      <c r="CC234" s="31" t="s">
        <v>10</v>
      </c>
      <c r="CW234" s="3">
        <f t="shared" si="28"/>
        <v>0</v>
      </c>
      <c r="CZ234" s="3">
        <f t="shared" si="25"/>
        <v>1</v>
      </c>
      <c r="DA234" s="3">
        <f t="shared" si="27"/>
        <v>0</v>
      </c>
      <c r="DZ234" s="10"/>
    </row>
    <row r="235" spans="1:130" hidden="1">
      <c r="A235" s="7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  <c r="BI235" s="65"/>
      <c r="BJ235" s="65"/>
      <c r="BK235" s="65"/>
      <c r="BL235" s="65"/>
      <c r="BM235" s="65"/>
      <c r="BN235" s="65"/>
      <c r="BO235" s="65"/>
      <c r="BP235" s="65"/>
      <c r="BQ235" s="65"/>
      <c r="BR235" s="65"/>
      <c r="BS235" s="65"/>
      <c r="BT235" s="65"/>
      <c r="BU235" s="65"/>
      <c r="BV235" s="65"/>
      <c r="BW235" s="65"/>
      <c r="BX235" s="65"/>
      <c r="BY235" s="65"/>
      <c r="BZ235" s="65"/>
      <c r="CA235" s="49"/>
      <c r="CB235" s="27" t="str">
        <f t="shared" si="24"/>
        <v>Riadok bude skrytý.</v>
      </c>
      <c r="CC235" s="31" t="s">
        <v>10</v>
      </c>
      <c r="CW235" s="3">
        <f t="shared" si="28"/>
        <v>0</v>
      </c>
      <c r="CZ235" s="3">
        <f t="shared" si="25"/>
        <v>1</v>
      </c>
      <c r="DA235" s="3">
        <f t="shared" si="27"/>
        <v>0</v>
      </c>
      <c r="DZ235" s="10"/>
    </row>
    <row r="236" spans="1:130" hidden="1">
      <c r="A236" s="7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65"/>
      <c r="BL236" s="65"/>
      <c r="BM236" s="65"/>
      <c r="BN236" s="65"/>
      <c r="BO236" s="65"/>
      <c r="BP236" s="65"/>
      <c r="BQ236" s="65"/>
      <c r="BR236" s="65"/>
      <c r="BS236" s="65"/>
      <c r="BT236" s="65"/>
      <c r="BU236" s="65"/>
      <c r="BV236" s="65"/>
      <c r="BW236" s="65"/>
      <c r="BX236" s="65"/>
      <c r="BY236" s="65"/>
      <c r="BZ236" s="65"/>
      <c r="CA236" s="49"/>
      <c r="CB236" s="27" t="str">
        <f t="shared" si="24"/>
        <v>Riadok bude skrytý.</v>
      </c>
      <c r="CC236" s="31" t="s">
        <v>10</v>
      </c>
      <c r="CW236" s="3">
        <f t="shared" si="28"/>
        <v>0</v>
      </c>
      <c r="CZ236" s="3">
        <f t="shared" si="25"/>
        <v>1</v>
      </c>
      <c r="DA236" s="3">
        <f t="shared" si="27"/>
        <v>0</v>
      </c>
      <c r="DZ236" s="10"/>
    </row>
    <row r="237" spans="1:130" hidden="1">
      <c r="A237" s="7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49"/>
      <c r="CB237" s="27" t="str">
        <f t="shared" si="24"/>
        <v>Riadok bude skrytý.</v>
      </c>
      <c r="CC237" s="31" t="s">
        <v>10</v>
      </c>
      <c r="CW237" s="3">
        <f t="shared" si="28"/>
        <v>0</v>
      </c>
      <c r="CZ237" s="3">
        <f t="shared" si="25"/>
        <v>1</v>
      </c>
      <c r="DA237" s="3">
        <f t="shared" si="27"/>
        <v>0</v>
      </c>
      <c r="DZ237" s="10"/>
    </row>
    <row r="238" spans="1:130" hidden="1">
      <c r="A238" s="7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49"/>
      <c r="CB238" s="27" t="str">
        <f t="shared" si="24"/>
        <v>Riadok bude skrytý.</v>
      </c>
      <c r="CC238" s="31" t="s">
        <v>10</v>
      </c>
      <c r="CW238" s="3">
        <f t="shared" si="28"/>
        <v>0</v>
      </c>
      <c r="CZ238" s="3">
        <f t="shared" si="25"/>
        <v>1</v>
      </c>
      <c r="DA238" s="3">
        <f t="shared" si="27"/>
        <v>0</v>
      </c>
      <c r="DZ238" s="10"/>
    </row>
    <row r="239" spans="1:130" hidden="1">
      <c r="A239" s="7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49"/>
      <c r="CB239" s="27" t="str">
        <f t="shared" si="24"/>
        <v>Riadok bude skrytý.</v>
      </c>
      <c r="CC239" s="31" t="s">
        <v>10</v>
      </c>
      <c r="CW239" s="3">
        <f t="shared" si="28"/>
        <v>0</v>
      </c>
      <c r="CZ239" s="3">
        <f t="shared" si="25"/>
        <v>1</v>
      </c>
      <c r="DA239" s="3">
        <f t="shared" si="27"/>
        <v>0</v>
      </c>
      <c r="DZ239" s="10"/>
    </row>
    <row r="240" spans="1:130" hidden="1">
      <c r="A240" s="7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49"/>
      <c r="CB240" s="27" t="str">
        <f t="shared" si="24"/>
        <v>Riadok bude skrytý.</v>
      </c>
      <c r="CC240" s="31" t="s">
        <v>10</v>
      </c>
      <c r="CW240" s="3">
        <f t="shared" si="28"/>
        <v>0</v>
      </c>
      <c r="CZ240" s="3">
        <f t="shared" si="25"/>
        <v>1</v>
      </c>
      <c r="DA240" s="3">
        <f t="shared" si="27"/>
        <v>0</v>
      </c>
      <c r="DZ240" s="10"/>
    </row>
    <row r="241" spans="1:130" hidden="1">
      <c r="A241" s="7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49"/>
      <c r="CB241" s="27" t="str">
        <f t="shared" si="24"/>
        <v>Riadok bude skrytý.</v>
      </c>
      <c r="CC241" s="31" t="s">
        <v>10</v>
      </c>
      <c r="CW241" s="3">
        <f t="shared" si="28"/>
        <v>0</v>
      </c>
      <c r="CZ241" s="3">
        <f t="shared" si="25"/>
        <v>1</v>
      </c>
      <c r="DA241" s="3">
        <f t="shared" si="27"/>
        <v>0</v>
      </c>
      <c r="DZ241" s="10"/>
    </row>
    <row r="242" spans="1:130" hidden="1">
      <c r="A242" s="7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49"/>
      <c r="CB242" s="27" t="str">
        <f t="shared" si="24"/>
        <v>Riadok bude skrytý.</v>
      </c>
      <c r="CC242" s="31" t="s">
        <v>10</v>
      </c>
      <c r="CW242" s="3">
        <f t="shared" si="28"/>
        <v>0</v>
      </c>
      <c r="CZ242" s="3">
        <f t="shared" si="25"/>
        <v>1</v>
      </c>
      <c r="DA242" s="3">
        <f t="shared" si="27"/>
        <v>0</v>
      </c>
      <c r="DZ242" s="10"/>
    </row>
    <row r="243" spans="1:130" hidden="1">
      <c r="A243" s="7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49"/>
      <c r="CB243" s="27" t="str">
        <f t="shared" si="24"/>
        <v>Riadok bude skrytý.</v>
      </c>
      <c r="CC243" s="31" t="s">
        <v>10</v>
      </c>
      <c r="CW243" s="3">
        <f t="shared" si="28"/>
        <v>0</v>
      </c>
      <c r="CZ243" s="3">
        <f t="shared" si="25"/>
        <v>1</v>
      </c>
      <c r="DA243" s="3">
        <f t="shared" si="27"/>
        <v>0</v>
      </c>
      <c r="DZ243" s="10"/>
    </row>
    <row r="244" spans="1:130" hidden="1">
      <c r="A244" s="7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49"/>
      <c r="CB244" s="27" t="str">
        <f t="shared" si="24"/>
        <v>Riadok bude skrytý.</v>
      </c>
      <c r="CC244" s="31" t="s">
        <v>10</v>
      </c>
      <c r="CW244" s="3">
        <f t="shared" si="28"/>
        <v>0</v>
      </c>
      <c r="CZ244" s="3">
        <f t="shared" si="25"/>
        <v>1</v>
      </c>
      <c r="DA244" s="3">
        <f t="shared" si="27"/>
        <v>0</v>
      </c>
      <c r="DZ244" s="10"/>
    </row>
    <row r="245" spans="1:130">
      <c r="A245" s="7"/>
      <c r="CA245" s="36"/>
      <c r="CB245" s="27" t="str">
        <f t="shared" si="24"/>
        <v>Riadok bude vidieť.</v>
      </c>
      <c r="CC245" s="31" t="s">
        <v>10</v>
      </c>
      <c r="CW245" s="50">
        <f>+IF(SUM(CW247:CW266)=0,0,1)</f>
        <v>1</v>
      </c>
      <c r="CZ245" s="3">
        <f t="shared" si="25"/>
        <v>1</v>
      </c>
      <c r="DA245" s="3">
        <f t="shared" si="27"/>
        <v>1</v>
      </c>
      <c r="DZ245" s="10"/>
    </row>
    <row r="246" spans="1:130">
      <c r="A246" s="7"/>
      <c r="B246" s="45" t="s">
        <v>27</v>
      </c>
      <c r="C246" s="41" t="s">
        <v>76</v>
      </c>
      <c r="D246" s="41"/>
      <c r="E246" s="41"/>
      <c r="F246" s="41"/>
      <c r="CA246" s="12" t="s">
        <v>4</v>
      </c>
      <c r="CB246" s="27" t="str">
        <f t="shared" si="24"/>
        <v>Riadok bude vidieť.</v>
      </c>
      <c r="CC246" s="31" t="s">
        <v>10</v>
      </c>
      <c r="CW246" s="3">
        <f>+IF(SUM(CW247:CW266)=0,0,1)</f>
        <v>1</v>
      </c>
      <c r="CZ246" s="3">
        <f t="shared" si="25"/>
        <v>1</v>
      </c>
      <c r="DA246" s="3">
        <f t="shared" si="27"/>
        <v>1</v>
      </c>
      <c r="DZ246" s="10"/>
    </row>
    <row r="247" spans="1:130">
      <c r="A247" s="7"/>
      <c r="B247" s="89" t="s">
        <v>77</v>
      </c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R247" s="89"/>
      <c r="AS247" s="89"/>
      <c r="AT247" s="89"/>
      <c r="AU247" s="89"/>
      <c r="AV247" s="89"/>
      <c r="AW247" s="89"/>
      <c r="AX247" s="89"/>
      <c r="AY247" s="89"/>
      <c r="AZ247" s="89"/>
      <c r="BA247" s="89"/>
      <c r="BB247" s="89"/>
      <c r="BC247" s="89"/>
      <c r="BD247" s="89"/>
      <c r="BE247" s="89"/>
      <c r="BF247" s="89"/>
      <c r="BG247" s="89"/>
      <c r="BH247" s="89"/>
      <c r="BI247" s="89"/>
      <c r="BJ247" s="89"/>
      <c r="BK247" s="89"/>
      <c r="BL247" s="89"/>
      <c r="BM247" s="89"/>
      <c r="BN247" s="89"/>
      <c r="BO247" s="89"/>
      <c r="BP247" s="89"/>
      <c r="BQ247" s="89"/>
      <c r="BR247" s="89"/>
      <c r="BS247" s="89"/>
      <c r="BT247" s="89"/>
      <c r="BU247" s="89"/>
      <c r="BV247" s="89"/>
      <c r="BW247" s="89"/>
      <c r="BX247" s="89"/>
      <c r="BY247" s="89"/>
      <c r="BZ247" s="89"/>
      <c r="CA247" s="49"/>
      <c r="CB247" s="27" t="str">
        <f t="shared" si="24"/>
        <v>Riadok bude vidieť.</v>
      </c>
      <c r="CC247" s="31" t="s">
        <v>10</v>
      </c>
      <c r="CW247" s="3">
        <f t="shared" ref="CW247:CW266" si="29">+IF(B247="",0,1)</f>
        <v>1</v>
      </c>
      <c r="CZ247" s="3">
        <f t="shared" si="25"/>
        <v>1</v>
      </c>
      <c r="DA247" s="3">
        <f t="shared" si="27"/>
        <v>1</v>
      </c>
      <c r="DZ247" s="10"/>
    </row>
    <row r="248" spans="1:130">
      <c r="A248" s="7"/>
      <c r="B248" s="89" t="s">
        <v>78</v>
      </c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R248" s="89"/>
      <c r="AS248" s="89"/>
      <c r="AT248" s="89"/>
      <c r="AU248" s="89"/>
      <c r="AV248" s="89"/>
      <c r="AW248" s="89"/>
      <c r="AX248" s="89"/>
      <c r="AY248" s="89"/>
      <c r="AZ248" s="89"/>
      <c r="BA248" s="89"/>
      <c r="BB248" s="89"/>
      <c r="BC248" s="89"/>
      <c r="BD248" s="89"/>
      <c r="BE248" s="89"/>
      <c r="BF248" s="89"/>
      <c r="BG248" s="89"/>
      <c r="BH248" s="89"/>
      <c r="BI248" s="89"/>
      <c r="BJ248" s="89"/>
      <c r="BK248" s="89"/>
      <c r="BL248" s="89"/>
      <c r="BM248" s="89"/>
      <c r="BN248" s="89"/>
      <c r="BO248" s="89"/>
      <c r="BP248" s="89"/>
      <c r="BQ248" s="89"/>
      <c r="BR248" s="89"/>
      <c r="BS248" s="89"/>
      <c r="BT248" s="89"/>
      <c r="BU248" s="89"/>
      <c r="BV248" s="89"/>
      <c r="BW248" s="89"/>
      <c r="BX248" s="89"/>
      <c r="BY248" s="89"/>
      <c r="BZ248" s="89"/>
      <c r="CA248" s="49"/>
      <c r="CB248" s="27" t="str">
        <f t="shared" si="24"/>
        <v>Riadok bude vidieť.</v>
      </c>
      <c r="CC248" s="31" t="s">
        <v>10</v>
      </c>
      <c r="CW248" s="3">
        <f t="shared" si="29"/>
        <v>1</v>
      </c>
      <c r="CZ248" s="3">
        <f t="shared" si="25"/>
        <v>1</v>
      </c>
      <c r="DA248" s="3">
        <f t="shared" si="27"/>
        <v>1</v>
      </c>
      <c r="DZ248" s="10"/>
    </row>
    <row r="249" spans="1:130">
      <c r="A249" s="7"/>
      <c r="B249" s="89" t="s">
        <v>79</v>
      </c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R249" s="89"/>
      <c r="AS249" s="89"/>
      <c r="AT249" s="89"/>
      <c r="AU249" s="89"/>
      <c r="AV249" s="89"/>
      <c r="AW249" s="89"/>
      <c r="AX249" s="89"/>
      <c r="AY249" s="89"/>
      <c r="AZ249" s="89"/>
      <c r="BA249" s="89"/>
      <c r="BB249" s="89"/>
      <c r="BC249" s="89"/>
      <c r="BD249" s="89"/>
      <c r="BE249" s="89"/>
      <c r="BF249" s="89"/>
      <c r="BG249" s="89"/>
      <c r="BH249" s="89"/>
      <c r="BI249" s="89"/>
      <c r="BJ249" s="89"/>
      <c r="BK249" s="89"/>
      <c r="BL249" s="89"/>
      <c r="BM249" s="89"/>
      <c r="BN249" s="89"/>
      <c r="BO249" s="89"/>
      <c r="BP249" s="89"/>
      <c r="BQ249" s="89"/>
      <c r="BR249" s="89"/>
      <c r="BS249" s="89"/>
      <c r="BT249" s="89"/>
      <c r="BU249" s="89"/>
      <c r="BV249" s="89"/>
      <c r="BW249" s="89"/>
      <c r="BX249" s="89"/>
      <c r="BY249" s="89"/>
      <c r="BZ249" s="89"/>
      <c r="CA249" s="49"/>
      <c r="CB249" s="27" t="str">
        <f t="shared" si="24"/>
        <v>Riadok bude vidieť.</v>
      </c>
      <c r="CC249" s="31" t="s">
        <v>10</v>
      </c>
      <c r="CW249" s="3">
        <f t="shared" si="29"/>
        <v>1</v>
      </c>
      <c r="CZ249" s="3">
        <f t="shared" si="25"/>
        <v>1</v>
      </c>
      <c r="DA249" s="3">
        <f t="shared" si="27"/>
        <v>1</v>
      </c>
      <c r="DZ249" s="10"/>
    </row>
    <row r="250" spans="1:130">
      <c r="A250" s="7"/>
      <c r="B250" s="89" t="s">
        <v>80</v>
      </c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89"/>
      <c r="AY250" s="89"/>
      <c r="AZ250" s="89"/>
      <c r="BA250" s="89"/>
      <c r="BB250" s="89"/>
      <c r="BC250" s="89"/>
      <c r="BD250" s="89"/>
      <c r="BE250" s="89"/>
      <c r="BF250" s="89"/>
      <c r="BG250" s="89"/>
      <c r="BH250" s="89"/>
      <c r="BI250" s="89"/>
      <c r="BJ250" s="89"/>
      <c r="BK250" s="89"/>
      <c r="BL250" s="89"/>
      <c r="BM250" s="89"/>
      <c r="BN250" s="89"/>
      <c r="BO250" s="89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89"/>
      <c r="CA250" s="49"/>
      <c r="CB250" s="27" t="str">
        <f t="shared" si="24"/>
        <v>Riadok bude vidieť.</v>
      </c>
      <c r="CC250" s="31" t="s">
        <v>10</v>
      </c>
      <c r="CW250" s="3">
        <f t="shared" si="29"/>
        <v>1</v>
      </c>
      <c r="CZ250" s="3">
        <f t="shared" si="25"/>
        <v>1</v>
      </c>
      <c r="DA250" s="3">
        <f t="shared" si="27"/>
        <v>1</v>
      </c>
      <c r="DZ250" s="10"/>
    </row>
    <row r="251" spans="1:130">
      <c r="A251" s="7"/>
      <c r="B251" s="89" t="s">
        <v>81</v>
      </c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R251" s="89"/>
      <c r="AS251" s="89"/>
      <c r="AT251" s="89"/>
      <c r="AU251" s="89"/>
      <c r="AV251" s="89"/>
      <c r="AW251" s="89"/>
      <c r="AX251" s="89"/>
      <c r="AY251" s="89"/>
      <c r="AZ251" s="89"/>
      <c r="BA251" s="89"/>
      <c r="BB251" s="89"/>
      <c r="BC251" s="89"/>
      <c r="BD251" s="89"/>
      <c r="BE251" s="89"/>
      <c r="BF251" s="89"/>
      <c r="BG251" s="89"/>
      <c r="BH251" s="89"/>
      <c r="BI251" s="89"/>
      <c r="BJ251" s="89"/>
      <c r="BK251" s="89"/>
      <c r="BL251" s="89"/>
      <c r="BM251" s="89"/>
      <c r="BN251" s="89"/>
      <c r="BO251" s="89"/>
      <c r="BP251" s="89"/>
      <c r="BQ251" s="89"/>
      <c r="BR251" s="89"/>
      <c r="BS251" s="89"/>
      <c r="BT251" s="89"/>
      <c r="BU251" s="89"/>
      <c r="BV251" s="89"/>
      <c r="BW251" s="89"/>
      <c r="BX251" s="89"/>
      <c r="BY251" s="89"/>
      <c r="BZ251" s="89"/>
      <c r="CA251" s="49"/>
      <c r="CB251" s="27" t="str">
        <f t="shared" si="24"/>
        <v>Riadok bude vidieť.</v>
      </c>
      <c r="CC251" s="31" t="s">
        <v>10</v>
      </c>
      <c r="CW251" s="3">
        <f t="shared" si="29"/>
        <v>1</v>
      </c>
      <c r="CZ251" s="3">
        <f t="shared" si="25"/>
        <v>1</v>
      </c>
      <c r="DA251" s="3">
        <f t="shared" si="27"/>
        <v>1</v>
      </c>
      <c r="DZ251" s="10"/>
    </row>
    <row r="252" spans="1:130" hidden="1">
      <c r="A252" s="7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R252" s="89"/>
      <c r="AS252" s="89"/>
      <c r="AT252" s="89"/>
      <c r="AU252" s="89"/>
      <c r="AV252" s="89"/>
      <c r="AW252" s="89"/>
      <c r="AX252" s="89"/>
      <c r="AY252" s="89"/>
      <c r="AZ252" s="89"/>
      <c r="BA252" s="89"/>
      <c r="BB252" s="89"/>
      <c r="BC252" s="89"/>
      <c r="BD252" s="89"/>
      <c r="BE252" s="89"/>
      <c r="BF252" s="89"/>
      <c r="BG252" s="89"/>
      <c r="BH252" s="89"/>
      <c r="BI252" s="89"/>
      <c r="BJ252" s="89"/>
      <c r="BK252" s="89"/>
      <c r="BL252" s="89"/>
      <c r="BM252" s="89"/>
      <c r="BN252" s="89"/>
      <c r="BO252" s="89"/>
      <c r="BP252" s="89"/>
      <c r="BQ252" s="89"/>
      <c r="BR252" s="89"/>
      <c r="BS252" s="89"/>
      <c r="BT252" s="89"/>
      <c r="BU252" s="89"/>
      <c r="BV252" s="89"/>
      <c r="BW252" s="89"/>
      <c r="BX252" s="89"/>
      <c r="BY252" s="89"/>
      <c r="BZ252" s="89"/>
      <c r="CA252" s="49"/>
      <c r="CB252" s="27" t="str">
        <f t="shared" si="24"/>
        <v>Riadok bude skrytý.</v>
      </c>
      <c r="CC252" s="31" t="s">
        <v>10</v>
      </c>
      <c r="CW252" s="3">
        <f t="shared" si="29"/>
        <v>0</v>
      </c>
      <c r="CZ252" s="3">
        <f t="shared" si="25"/>
        <v>1</v>
      </c>
      <c r="DA252" s="3">
        <f t="shared" si="27"/>
        <v>0</v>
      </c>
      <c r="DZ252" s="10"/>
    </row>
    <row r="253" spans="1:130" hidden="1">
      <c r="A253" s="7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R253" s="89"/>
      <c r="AS253" s="89"/>
      <c r="AT253" s="89"/>
      <c r="AU253" s="89"/>
      <c r="AV253" s="89"/>
      <c r="AW253" s="89"/>
      <c r="AX253" s="89"/>
      <c r="AY253" s="89"/>
      <c r="AZ253" s="89"/>
      <c r="BA253" s="89"/>
      <c r="BB253" s="89"/>
      <c r="BC253" s="89"/>
      <c r="BD253" s="89"/>
      <c r="BE253" s="89"/>
      <c r="BF253" s="89"/>
      <c r="BG253" s="89"/>
      <c r="BH253" s="89"/>
      <c r="BI253" s="89"/>
      <c r="BJ253" s="89"/>
      <c r="BK253" s="89"/>
      <c r="BL253" s="89"/>
      <c r="BM253" s="89"/>
      <c r="BN253" s="89"/>
      <c r="BO253" s="89"/>
      <c r="BP253" s="89"/>
      <c r="BQ253" s="89"/>
      <c r="BR253" s="89"/>
      <c r="BS253" s="89"/>
      <c r="BT253" s="89"/>
      <c r="BU253" s="89"/>
      <c r="BV253" s="89"/>
      <c r="BW253" s="89"/>
      <c r="BX253" s="89"/>
      <c r="BY253" s="89"/>
      <c r="BZ253" s="89"/>
      <c r="CA253" s="49"/>
      <c r="CB253" s="27" t="str">
        <f t="shared" si="24"/>
        <v>Riadok bude skrytý.</v>
      </c>
      <c r="CC253" s="31" t="s">
        <v>10</v>
      </c>
      <c r="CW253" s="3">
        <f t="shared" si="29"/>
        <v>0</v>
      </c>
      <c r="CZ253" s="3">
        <f t="shared" si="25"/>
        <v>1</v>
      </c>
      <c r="DA253" s="3">
        <f t="shared" si="27"/>
        <v>0</v>
      </c>
      <c r="DZ253" s="10"/>
    </row>
    <row r="254" spans="1:130" hidden="1">
      <c r="A254" s="7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89"/>
      <c r="AY254" s="89"/>
      <c r="AZ254" s="89"/>
      <c r="BA254" s="89"/>
      <c r="BB254" s="89"/>
      <c r="BC254" s="89"/>
      <c r="BD254" s="89"/>
      <c r="BE254" s="89"/>
      <c r="BF254" s="89"/>
      <c r="BG254" s="89"/>
      <c r="BH254" s="89"/>
      <c r="BI254" s="89"/>
      <c r="BJ254" s="89"/>
      <c r="BK254" s="89"/>
      <c r="BL254" s="89"/>
      <c r="BM254" s="89"/>
      <c r="BN254" s="89"/>
      <c r="BO254" s="89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89"/>
      <c r="CA254" s="49"/>
      <c r="CB254" s="27" t="str">
        <f t="shared" si="24"/>
        <v>Riadok bude skrytý.</v>
      </c>
      <c r="CC254" s="31" t="s">
        <v>10</v>
      </c>
      <c r="CW254" s="3">
        <f t="shared" si="29"/>
        <v>0</v>
      </c>
      <c r="CZ254" s="3">
        <f t="shared" si="25"/>
        <v>1</v>
      </c>
      <c r="DA254" s="3">
        <f t="shared" si="27"/>
        <v>0</v>
      </c>
      <c r="DZ254" s="10"/>
    </row>
    <row r="255" spans="1:130" hidden="1">
      <c r="A255" s="7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R255" s="89"/>
      <c r="AS255" s="89"/>
      <c r="AT255" s="89"/>
      <c r="AU255" s="89"/>
      <c r="AV255" s="89"/>
      <c r="AW255" s="89"/>
      <c r="AX255" s="89"/>
      <c r="AY255" s="89"/>
      <c r="AZ255" s="89"/>
      <c r="BA255" s="89"/>
      <c r="BB255" s="89"/>
      <c r="BC255" s="89"/>
      <c r="BD255" s="89"/>
      <c r="BE255" s="89"/>
      <c r="BF255" s="89"/>
      <c r="BG255" s="89"/>
      <c r="BH255" s="89"/>
      <c r="BI255" s="89"/>
      <c r="BJ255" s="89"/>
      <c r="BK255" s="89"/>
      <c r="BL255" s="89"/>
      <c r="BM255" s="89"/>
      <c r="BN255" s="89"/>
      <c r="BO255" s="89"/>
      <c r="BP255" s="89"/>
      <c r="BQ255" s="89"/>
      <c r="BR255" s="89"/>
      <c r="BS255" s="89"/>
      <c r="BT255" s="89"/>
      <c r="BU255" s="89"/>
      <c r="BV255" s="89"/>
      <c r="BW255" s="89"/>
      <c r="BX255" s="89"/>
      <c r="BY255" s="89"/>
      <c r="BZ255" s="89"/>
      <c r="CA255" s="49"/>
      <c r="CB255" s="27" t="str">
        <f t="shared" si="24"/>
        <v>Riadok bude skrytý.</v>
      </c>
      <c r="CC255" s="31" t="s">
        <v>10</v>
      </c>
      <c r="CW255" s="3">
        <f t="shared" si="29"/>
        <v>0</v>
      </c>
      <c r="CZ255" s="3">
        <f t="shared" si="25"/>
        <v>1</v>
      </c>
      <c r="DA255" s="3">
        <f t="shared" si="27"/>
        <v>0</v>
      </c>
      <c r="DZ255" s="10"/>
    </row>
    <row r="256" spans="1:130" hidden="1">
      <c r="A256" s="7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R256" s="89"/>
      <c r="AS256" s="89"/>
      <c r="AT256" s="89"/>
      <c r="AU256" s="89"/>
      <c r="AV256" s="89"/>
      <c r="AW256" s="89"/>
      <c r="AX256" s="89"/>
      <c r="AY256" s="89"/>
      <c r="AZ256" s="89"/>
      <c r="BA256" s="89"/>
      <c r="BB256" s="89"/>
      <c r="BC256" s="89"/>
      <c r="BD256" s="89"/>
      <c r="BE256" s="89"/>
      <c r="BF256" s="89"/>
      <c r="BG256" s="89"/>
      <c r="BH256" s="89"/>
      <c r="BI256" s="89"/>
      <c r="BJ256" s="89"/>
      <c r="BK256" s="89"/>
      <c r="BL256" s="89"/>
      <c r="BM256" s="89"/>
      <c r="BN256" s="89"/>
      <c r="BO256" s="89"/>
      <c r="BP256" s="89"/>
      <c r="BQ256" s="89"/>
      <c r="BR256" s="89"/>
      <c r="BS256" s="89"/>
      <c r="BT256" s="89"/>
      <c r="BU256" s="89"/>
      <c r="BV256" s="89"/>
      <c r="BW256" s="89"/>
      <c r="BX256" s="89"/>
      <c r="BY256" s="89"/>
      <c r="BZ256" s="89"/>
      <c r="CA256" s="49"/>
      <c r="CB256" s="27" t="str">
        <f t="shared" si="24"/>
        <v>Riadok bude skrytý.</v>
      </c>
      <c r="CC256" s="31" t="s">
        <v>10</v>
      </c>
      <c r="CW256" s="3">
        <f t="shared" si="29"/>
        <v>0</v>
      </c>
      <c r="CZ256" s="3">
        <f t="shared" si="25"/>
        <v>1</v>
      </c>
      <c r="DA256" s="3">
        <f t="shared" si="27"/>
        <v>0</v>
      </c>
      <c r="DZ256" s="10"/>
    </row>
    <row r="257" spans="1:130" hidden="1">
      <c r="A257" s="7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R257" s="89"/>
      <c r="AS257" s="89"/>
      <c r="AT257" s="89"/>
      <c r="AU257" s="89"/>
      <c r="AV257" s="89"/>
      <c r="AW257" s="89"/>
      <c r="AX257" s="89"/>
      <c r="AY257" s="89"/>
      <c r="AZ257" s="89"/>
      <c r="BA257" s="89"/>
      <c r="BB257" s="89"/>
      <c r="BC257" s="89"/>
      <c r="BD257" s="89"/>
      <c r="BE257" s="89"/>
      <c r="BF257" s="89"/>
      <c r="BG257" s="89"/>
      <c r="BH257" s="89"/>
      <c r="BI257" s="89"/>
      <c r="BJ257" s="89"/>
      <c r="BK257" s="89"/>
      <c r="BL257" s="89"/>
      <c r="BM257" s="89"/>
      <c r="BN257" s="89"/>
      <c r="BO257" s="89"/>
      <c r="BP257" s="89"/>
      <c r="BQ257" s="89"/>
      <c r="BR257" s="89"/>
      <c r="BS257" s="89"/>
      <c r="BT257" s="89"/>
      <c r="BU257" s="89"/>
      <c r="BV257" s="89"/>
      <c r="BW257" s="89"/>
      <c r="BX257" s="89"/>
      <c r="BY257" s="89"/>
      <c r="BZ257" s="89"/>
      <c r="CA257" s="49"/>
      <c r="CB257" s="27" t="str">
        <f t="shared" si="24"/>
        <v>Riadok bude skrytý.</v>
      </c>
      <c r="CC257" s="31" t="s">
        <v>10</v>
      </c>
      <c r="CW257" s="3">
        <f t="shared" si="29"/>
        <v>0</v>
      </c>
      <c r="CZ257" s="3">
        <f t="shared" si="25"/>
        <v>1</v>
      </c>
      <c r="DA257" s="3">
        <f t="shared" si="27"/>
        <v>0</v>
      </c>
      <c r="DZ257" s="10"/>
    </row>
    <row r="258" spans="1:130" hidden="1">
      <c r="A258" s="7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R258" s="89"/>
      <c r="AS258" s="89"/>
      <c r="AT258" s="89"/>
      <c r="AU258" s="89"/>
      <c r="AV258" s="89"/>
      <c r="AW258" s="89"/>
      <c r="AX258" s="89"/>
      <c r="AY258" s="89"/>
      <c r="AZ258" s="89"/>
      <c r="BA258" s="89"/>
      <c r="BB258" s="89"/>
      <c r="BC258" s="89"/>
      <c r="BD258" s="89"/>
      <c r="BE258" s="89"/>
      <c r="BF258" s="89"/>
      <c r="BG258" s="89"/>
      <c r="BH258" s="89"/>
      <c r="BI258" s="89"/>
      <c r="BJ258" s="89"/>
      <c r="BK258" s="89"/>
      <c r="BL258" s="89"/>
      <c r="BM258" s="89"/>
      <c r="BN258" s="89"/>
      <c r="BO258" s="89"/>
      <c r="BP258" s="89"/>
      <c r="BQ258" s="89"/>
      <c r="BR258" s="89"/>
      <c r="BS258" s="89"/>
      <c r="BT258" s="89"/>
      <c r="BU258" s="89"/>
      <c r="BV258" s="89"/>
      <c r="BW258" s="89"/>
      <c r="BX258" s="89"/>
      <c r="BY258" s="89"/>
      <c r="BZ258" s="89"/>
      <c r="CA258" s="49"/>
      <c r="CB258" s="27" t="str">
        <f t="shared" si="24"/>
        <v>Riadok bude skrytý.</v>
      </c>
      <c r="CC258" s="31" t="s">
        <v>10</v>
      </c>
      <c r="CW258" s="3">
        <f t="shared" si="29"/>
        <v>0</v>
      </c>
      <c r="CZ258" s="3">
        <f t="shared" si="25"/>
        <v>1</v>
      </c>
      <c r="DA258" s="3">
        <f t="shared" si="27"/>
        <v>0</v>
      </c>
      <c r="DZ258" s="10"/>
    </row>
    <row r="259" spans="1:130" hidden="1">
      <c r="A259" s="7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R259" s="89"/>
      <c r="AS259" s="89"/>
      <c r="AT259" s="89"/>
      <c r="AU259" s="89"/>
      <c r="AV259" s="89"/>
      <c r="AW259" s="89"/>
      <c r="AX259" s="89"/>
      <c r="AY259" s="89"/>
      <c r="AZ259" s="89"/>
      <c r="BA259" s="89"/>
      <c r="BB259" s="89"/>
      <c r="BC259" s="89"/>
      <c r="BD259" s="89"/>
      <c r="BE259" s="89"/>
      <c r="BF259" s="89"/>
      <c r="BG259" s="89"/>
      <c r="BH259" s="89"/>
      <c r="BI259" s="89"/>
      <c r="BJ259" s="89"/>
      <c r="BK259" s="89"/>
      <c r="BL259" s="89"/>
      <c r="BM259" s="89"/>
      <c r="BN259" s="89"/>
      <c r="BO259" s="89"/>
      <c r="BP259" s="89"/>
      <c r="BQ259" s="89"/>
      <c r="BR259" s="89"/>
      <c r="BS259" s="89"/>
      <c r="BT259" s="89"/>
      <c r="BU259" s="89"/>
      <c r="BV259" s="89"/>
      <c r="BW259" s="89"/>
      <c r="BX259" s="89"/>
      <c r="BY259" s="89"/>
      <c r="BZ259" s="89"/>
      <c r="CA259" s="49"/>
      <c r="CB259" s="27" t="str">
        <f t="shared" si="24"/>
        <v>Riadok bude skrytý.</v>
      </c>
      <c r="CC259" s="31" t="s">
        <v>10</v>
      </c>
      <c r="CW259" s="3">
        <f t="shared" si="29"/>
        <v>0</v>
      </c>
      <c r="CZ259" s="3">
        <f t="shared" si="25"/>
        <v>1</v>
      </c>
      <c r="DA259" s="3">
        <f t="shared" si="27"/>
        <v>0</v>
      </c>
      <c r="DZ259" s="10"/>
    </row>
    <row r="260" spans="1:130" hidden="1">
      <c r="A260" s="7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R260" s="89"/>
      <c r="AS260" s="89"/>
      <c r="AT260" s="89"/>
      <c r="AU260" s="89"/>
      <c r="AV260" s="89"/>
      <c r="AW260" s="89"/>
      <c r="AX260" s="89"/>
      <c r="AY260" s="89"/>
      <c r="AZ260" s="89"/>
      <c r="BA260" s="89"/>
      <c r="BB260" s="89"/>
      <c r="BC260" s="89"/>
      <c r="BD260" s="89"/>
      <c r="BE260" s="89"/>
      <c r="BF260" s="89"/>
      <c r="BG260" s="89"/>
      <c r="BH260" s="89"/>
      <c r="BI260" s="89"/>
      <c r="BJ260" s="89"/>
      <c r="BK260" s="89"/>
      <c r="BL260" s="89"/>
      <c r="BM260" s="89"/>
      <c r="BN260" s="89"/>
      <c r="BO260" s="89"/>
      <c r="BP260" s="89"/>
      <c r="BQ260" s="89"/>
      <c r="BR260" s="89"/>
      <c r="BS260" s="89"/>
      <c r="BT260" s="89"/>
      <c r="BU260" s="89"/>
      <c r="BV260" s="89"/>
      <c r="BW260" s="89"/>
      <c r="BX260" s="89"/>
      <c r="BY260" s="89"/>
      <c r="BZ260" s="89"/>
      <c r="CA260" s="49"/>
      <c r="CB260" s="27" t="str">
        <f t="shared" ref="CB260:CB323" si="30">+IF(DA260=0,"Riadok bude skrytý.","Riadok bude vidieť.")</f>
        <v>Riadok bude skrytý.</v>
      </c>
      <c r="CC260" s="31" t="s">
        <v>10</v>
      </c>
      <c r="CW260" s="3">
        <f t="shared" si="29"/>
        <v>0</v>
      </c>
      <c r="CZ260" s="3">
        <f t="shared" ref="CZ260:CZ323" si="31">IF(CC260="",1,IF(CC260="Chcem skryť riadok.",0,1))</f>
        <v>1</v>
      </c>
      <c r="DA260" s="3">
        <f t="shared" si="27"/>
        <v>0</v>
      </c>
      <c r="DZ260" s="10"/>
    </row>
    <row r="261" spans="1:130" hidden="1">
      <c r="A261" s="7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R261" s="89"/>
      <c r="AS261" s="89"/>
      <c r="AT261" s="89"/>
      <c r="AU261" s="89"/>
      <c r="AV261" s="89"/>
      <c r="AW261" s="89"/>
      <c r="AX261" s="89"/>
      <c r="AY261" s="89"/>
      <c r="AZ261" s="89"/>
      <c r="BA261" s="89"/>
      <c r="BB261" s="89"/>
      <c r="BC261" s="89"/>
      <c r="BD261" s="89"/>
      <c r="BE261" s="89"/>
      <c r="BF261" s="89"/>
      <c r="BG261" s="89"/>
      <c r="BH261" s="89"/>
      <c r="BI261" s="89"/>
      <c r="BJ261" s="89"/>
      <c r="BK261" s="89"/>
      <c r="BL261" s="89"/>
      <c r="BM261" s="89"/>
      <c r="BN261" s="89"/>
      <c r="BO261" s="89"/>
      <c r="BP261" s="89"/>
      <c r="BQ261" s="89"/>
      <c r="BR261" s="89"/>
      <c r="BS261" s="89"/>
      <c r="BT261" s="89"/>
      <c r="BU261" s="89"/>
      <c r="BV261" s="89"/>
      <c r="BW261" s="89"/>
      <c r="BX261" s="89"/>
      <c r="BY261" s="89"/>
      <c r="BZ261" s="89"/>
      <c r="CA261" s="49"/>
      <c r="CB261" s="27" t="str">
        <f t="shared" si="30"/>
        <v>Riadok bude skrytý.</v>
      </c>
      <c r="CC261" s="31" t="s">
        <v>10</v>
      </c>
      <c r="CW261" s="3">
        <f t="shared" si="29"/>
        <v>0</v>
      </c>
      <c r="CZ261" s="3">
        <f t="shared" si="31"/>
        <v>1</v>
      </c>
      <c r="DA261" s="3">
        <f t="shared" si="27"/>
        <v>0</v>
      </c>
      <c r="DZ261" s="10"/>
    </row>
    <row r="262" spans="1:130" hidden="1">
      <c r="A262" s="7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R262" s="89"/>
      <c r="AS262" s="89"/>
      <c r="AT262" s="89"/>
      <c r="AU262" s="89"/>
      <c r="AV262" s="89"/>
      <c r="AW262" s="89"/>
      <c r="AX262" s="89"/>
      <c r="AY262" s="89"/>
      <c r="AZ262" s="89"/>
      <c r="BA262" s="89"/>
      <c r="BB262" s="89"/>
      <c r="BC262" s="89"/>
      <c r="BD262" s="89"/>
      <c r="BE262" s="89"/>
      <c r="BF262" s="89"/>
      <c r="BG262" s="89"/>
      <c r="BH262" s="89"/>
      <c r="BI262" s="89"/>
      <c r="BJ262" s="89"/>
      <c r="BK262" s="89"/>
      <c r="BL262" s="89"/>
      <c r="BM262" s="89"/>
      <c r="BN262" s="89"/>
      <c r="BO262" s="89"/>
      <c r="BP262" s="89"/>
      <c r="BQ262" s="89"/>
      <c r="BR262" s="89"/>
      <c r="BS262" s="89"/>
      <c r="BT262" s="89"/>
      <c r="BU262" s="89"/>
      <c r="BV262" s="89"/>
      <c r="BW262" s="89"/>
      <c r="BX262" s="89"/>
      <c r="BY262" s="89"/>
      <c r="BZ262" s="89"/>
      <c r="CA262" s="49"/>
      <c r="CB262" s="27" t="str">
        <f t="shared" si="30"/>
        <v>Riadok bude skrytý.</v>
      </c>
      <c r="CC262" s="31" t="s">
        <v>10</v>
      </c>
      <c r="CW262" s="3">
        <f t="shared" si="29"/>
        <v>0</v>
      </c>
      <c r="CZ262" s="3">
        <f t="shared" si="31"/>
        <v>1</v>
      </c>
      <c r="DA262" s="3">
        <f t="shared" si="27"/>
        <v>0</v>
      </c>
      <c r="DZ262" s="10"/>
    </row>
    <row r="263" spans="1:130" hidden="1">
      <c r="A263" s="7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R263" s="89"/>
      <c r="AS263" s="89"/>
      <c r="AT263" s="89"/>
      <c r="AU263" s="89"/>
      <c r="AV263" s="89"/>
      <c r="AW263" s="89"/>
      <c r="AX263" s="89"/>
      <c r="AY263" s="89"/>
      <c r="AZ263" s="89"/>
      <c r="BA263" s="89"/>
      <c r="BB263" s="89"/>
      <c r="BC263" s="89"/>
      <c r="BD263" s="89"/>
      <c r="BE263" s="89"/>
      <c r="BF263" s="89"/>
      <c r="BG263" s="89"/>
      <c r="BH263" s="89"/>
      <c r="BI263" s="89"/>
      <c r="BJ263" s="89"/>
      <c r="BK263" s="89"/>
      <c r="BL263" s="89"/>
      <c r="BM263" s="89"/>
      <c r="BN263" s="89"/>
      <c r="BO263" s="89"/>
      <c r="BP263" s="89"/>
      <c r="BQ263" s="89"/>
      <c r="BR263" s="89"/>
      <c r="BS263" s="89"/>
      <c r="BT263" s="89"/>
      <c r="BU263" s="89"/>
      <c r="BV263" s="89"/>
      <c r="BW263" s="89"/>
      <c r="BX263" s="89"/>
      <c r="BY263" s="89"/>
      <c r="BZ263" s="89"/>
      <c r="CA263" s="49"/>
      <c r="CB263" s="27" t="str">
        <f t="shared" si="30"/>
        <v>Riadok bude skrytý.</v>
      </c>
      <c r="CC263" s="31" t="s">
        <v>10</v>
      </c>
      <c r="CW263" s="3">
        <f t="shared" si="29"/>
        <v>0</v>
      </c>
      <c r="CZ263" s="3">
        <f t="shared" si="31"/>
        <v>1</v>
      </c>
      <c r="DA263" s="3">
        <f t="shared" si="27"/>
        <v>0</v>
      </c>
      <c r="DZ263" s="10"/>
    </row>
    <row r="264" spans="1:130" hidden="1">
      <c r="A264" s="7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R264" s="89"/>
      <c r="AS264" s="89"/>
      <c r="AT264" s="89"/>
      <c r="AU264" s="89"/>
      <c r="AV264" s="89"/>
      <c r="AW264" s="89"/>
      <c r="AX264" s="89"/>
      <c r="AY264" s="89"/>
      <c r="AZ264" s="89"/>
      <c r="BA264" s="89"/>
      <c r="BB264" s="89"/>
      <c r="BC264" s="89"/>
      <c r="BD264" s="89"/>
      <c r="BE264" s="89"/>
      <c r="BF264" s="89"/>
      <c r="BG264" s="89"/>
      <c r="BH264" s="89"/>
      <c r="BI264" s="89"/>
      <c r="BJ264" s="89"/>
      <c r="BK264" s="89"/>
      <c r="BL264" s="89"/>
      <c r="BM264" s="89"/>
      <c r="BN264" s="89"/>
      <c r="BO264" s="89"/>
      <c r="BP264" s="89"/>
      <c r="BQ264" s="89"/>
      <c r="BR264" s="89"/>
      <c r="BS264" s="89"/>
      <c r="BT264" s="89"/>
      <c r="BU264" s="89"/>
      <c r="BV264" s="89"/>
      <c r="BW264" s="89"/>
      <c r="BX264" s="89"/>
      <c r="BY264" s="89"/>
      <c r="BZ264" s="89"/>
      <c r="CA264" s="49"/>
      <c r="CB264" s="27" t="str">
        <f t="shared" si="30"/>
        <v>Riadok bude skrytý.</v>
      </c>
      <c r="CC264" s="31" t="s">
        <v>10</v>
      </c>
      <c r="CW264" s="3">
        <f t="shared" si="29"/>
        <v>0</v>
      </c>
      <c r="CZ264" s="3">
        <f t="shared" si="31"/>
        <v>1</v>
      </c>
      <c r="DA264" s="3">
        <f t="shared" si="27"/>
        <v>0</v>
      </c>
      <c r="DZ264" s="10"/>
    </row>
    <row r="265" spans="1:130" hidden="1">
      <c r="A265" s="7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R265" s="89"/>
      <c r="AS265" s="89"/>
      <c r="AT265" s="89"/>
      <c r="AU265" s="89"/>
      <c r="AV265" s="89"/>
      <c r="AW265" s="89"/>
      <c r="AX265" s="89"/>
      <c r="AY265" s="89"/>
      <c r="AZ265" s="89"/>
      <c r="BA265" s="89"/>
      <c r="BB265" s="89"/>
      <c r="BC265" s="89"/>
      <c r="BD265" s="89"/>
      <c r="BE265" s="89"/>
      <c r="BF265" s="89"/>
      <c r="BG265" s="89"/>
      <c r="BH265" s="89"/>
      <c r="BI265" s="89"/>
      <c r="BJ265" s="89"/>
      <c r="BK265" s="89"/>
      <c r="BL265" s="89"/>
      <c r="BM265" s="89"/>
      <c r="BN265" s="89"/>
      <c r="BO265" s="89"/>
      <c r="BP265" s="89"/>
      <c r="BQ265" s="89"/>
      <c r="BR265" s="89"/>
      <c r="BS265" s="89"/>
      <c r="BT265" s="89"/>
      <c r="BU265" s="89"/>
      <c r="BV265" s="89"/>
      <c r="BW265" s="89"/>
      <c r="BX265" s="89"/>
      <c r="BY265" s="89"/>
      <c r="BZ265" s="89"/>
      <c r="CA265" s="49"/>
      <c r="CB265" s="27" t="str">
        <f t="shared" si="30"/>
        <v>Riadok bude skrytý.</v>
      </c>
      <c r="CC265" s="31" t="s">
        <v>10</v>
      </c>
      <c r="CW265" s="3">
        <f t="shared" si="29"/>
        <v>0</v>
      </c>
      <c r="CZ265" s="3">
        <f t="shared" si="31"/>
        <v>1</v>
      </c>
      <c r="DA265" s="3">
        <f t="shared" si="27"/>
        <v>0</v>
      </c>
      <c r="DZ265" s="10"/>
    </row>
    <row r="266" spans="1:130" hidden="1">
      <c r="A266" s="7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R266" s="89"/>
      <c r="AS266" s="89"/>
      <c r="AT266" s="89"/>
      <c r="AU266" s="89"/>
      <c r="AV266" s="89"/>
      <c r="AW266" s="89"/>
      <c r="AX266" s="89"/>
      <c r="AY266" s="89"/>
      <c r="AZ266" s="89"/>
      <c r="BA266" s="89"/>
      <c r="BB266" s="89"/>
      <c r="BC266" s="89"/>
      <c r="BD266" s="89"/>
      <c r="BE266" s="89"/>
      <c r="BF266" s="89"/>
      <c r="BG266" s="89"/>
      <c r="BH266" s="89"/>
      <c r="BI266" s="89"/>
      <c r="BJ266" s="89"/>
      <c r="BK266" s="89"/>
      <c r="BL266" s="89"/>
      <c r="BM266" s="89"/>
      <c r="BN266" s="89"/>
      <c r="BO266" s="89"/>
      <c r="BP266" s="89"/>
      <c r="BQ266" s="89"/>
      <c r="BR266" s="89"/>
      <c r="BS266" s="89"/>
      <c r="BT266" s="89"/>
      <c r="BU266" s="89"/>
      <c r="BV266" s="89"/>
      <c r="BW266" s="89"/>
      <c r="BX266" s="89"/>
      <c r="BY266" s="89"/>
      <c r="BZ266" s="89"/>
      <c r="CA266" s="49"/>
      <c r="CB266" s="27" t="str">
        <f t="shared" si="30"/>
        <v>Riadok bude skrytý.</v>
      </c>
      <c r="CC266" s="31" t="s">
        <v>10</v>
      </c>
      <c r="CW266" s="3">
        <f t="shared" si="29"/>
        <v>0</v>
      </c>
      <c r="CZ266" s="3">
        <f t="shared" si="31"/>
        <v>1</v>
      </c>
      <c r="DA266" s="3">
        <f t="shared" si="27"/>
        <v>0</v>
      </c>
      <c r="DZ266" s="10"/>
    </row>
    <row r="267" spans="1:130">
      <c r="A267" s="7"/>
      <c r="CA267" s="36"/>
      <c r="CB267" s="27" t="str">
        <f t="shared" si="30"/>
        <v>Riadok bude vidieť.</v>
      </c>
      <c r="CC267" s="31" t="s">
        <v>10</v>
      </c>
      <c r="CW267" s="50">
        <f>+IF(SUM(CW269:CW288)=0,0,1)</f>
        <v>1</v>
      </c>
      <c r="CZ267" s="3">
        <f t="shared" si="31"/>
        <v>1</v>
      </c>
      <c r="DA267" s="3">
        <f t="shared" si="27"/>
        <v>1</v>
      </c>
      <c r="DZ267" s="10"/>
    </row>
    <row r="268" spans="1:130">
      <c r="A268" s="7"/>
      <c r="B268" s="45" t="s">
        <v>27</v>
      </c>
      <c r="C268" s="41" t="s">
        <v>82</v>
      </c>
      <c r="D268" s="41"/>
      <c r="E268" s="41"/>
      <c r="F268" s="41"/>
      <c r="CA268" s="12" t="s">
        <v>4</v>
      </c>
      <c r="CB268" s="27" t="str">
        <f t="shared" si="30"/>
        <v>Riadok bude vidieť.</v>
      </c>
      <c r="CC268" s="31" t="s">
        <v>10</v>
      </c>
      <c r="CW268" s="3">
        <f>+IF(SUM(CW269:CW288)=0,0,1)</f>
        <v>1</v>
      </c>
      <c r="CZ268" s="3">
        <f t="shared" si="31"/>
        <v>1</v>
      </c>
      <c r="DA268" s="3">
        <f t="shared" si="27"/>
        <v>1</v>
      </c>
      <c r="DZ268" s="10"/>
    </row>
    <row r="269" spans="1:130">
      <c r="A269" s="7"/>
      <c r="B269" s="89" t="s">
        <v>83</v>
      </c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R269" s="89"/>
      <c r="AS269" s="89"/>
      <c r="AT269" s="89"/>
      <c r="AU269" s="89"/>
      <c r="AV269" s="89"/>
      <c r="AW269" s="89"/>
      <c r="AX269" s="89"/>
      <c r="AY269" s="89"/>
      <c r="AZ269" s="89"/>
      <c r="BA269" s="89"/>
      <c r="BB269" s="89"/>
      <c r="BC269" s="89"/>
      <c r="BD269" s="89"/>
      <c r="BE269" s="89"/>
      <c r="BF269" s="89"/>
      <c r="BG269" s="89"/>
      <c r="BH269" s="89"/>
      <c r="BI269" s="89"/>
      <c r="BJ269" s="89"/>
      <c r="BK269" s="89"/>
      <c r="BL269" s="89"/>
      <c r="BM269" s="89"/>
      <c r="BN269" s="89"/>
      <c r="BO269" s="89"/>
      <c r="BP269" s="89"/>
      <c r="BQ269" s="89"/>
      <c r="BR269" s="89"/>
      <c r="BS269" s="89"/>
      <c r="BT269" s="89"/>
      <c r="BU269" s="89"/>
      <c r="BV269" s="89"/>
      <c r="BW269" s="89"/>
      <c r="BX269" s="89"/>
      <c r="BY269" s="89"/>
      <c r="BZ269" s="89"/>
      <c r="CA269" s="49"/>
      <c r="CB269" s="27" t="str">
        <f t="shared" si="30"/>
        <v>Riadok bude vidieť.</v>
      </c>
      <c r="CC269" s="31" t="s">
        <v>10</v>
      </c>
      <c r="CW269" s="3">
        <f t="shared" ref="CW269:CW288" si="32">+IF(B269="",0,1)</f>
        <v>1</v>
      </c>
      <c r="CZ269" s="3">
        <f t="shared" si="31"/>
        <v>1</v>
      </c>
      <c r="DA269" s="3">
        <f t="shared" si="27"/>
        <v>1</v>
      </c>
      <c r="DZ269" s="10"/>
    </row>
    <row r="270" spans="1:130">
      <c r="A270" s="7"/>
      <c r="B270" s="89" t="s">
        <v>84</v>
      </c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R270" s="89"/>
      <c r="AS270" s="89"/>
      <c r="AT270" s="89"/>
      <c r="AU270" s="89"/>
      <c r="AV270" s="89"/>
      <c r="AW270" s="89"/>
      <c r="AX270" s="89"/>
      <c r="AY270" s="89"/>
      <c r="AZ270" s="89"/>
      <c r="BA270" s="89"/>
      <c r="BB270" s="89"/>
      <c r="BC270" s="89"/>
      <c r="BD270" s="89"/>
      <c r="BE270" s="89"/>
      <c r="BF270" s="89"/>
      <c r="BG270" s="89"/>
      <c r="BH270" s="89"/>
      <c r="BI270" s="89"/>
      <c r="BJ270" s="89"/>
      <c r="BK270" s="89"/>
      <c r="BL270" s="89"/>
      <c r="BM270" s="89"/>
      <c r="BN270" s="89"/>
      <c r="BO270" s="89"/>
      <c r="BP270" s="89"/>
      <c r="BQ270" s="89"/>
      <c r="BR270" s="89"/>
      <c r="BS270" s="89"/>
      <c r="BT270" s="89"/>
      <c r="BU270" s="89"/>
      <c r="BV270" s="89"/>
      <c r="BW270" s="89"/>
      <c r="BX270" s="89"/>
      <c r="BY270" s="89"/>
      <c r="BZ270" s="89"/>
      <c r="CA270" s="49"/>
      <c r="CB270" s="27" t="str">
        <f t="shared" si="30"/>
        <v>Riadok bude vidieť.</v>
      </c>
      <c r="CC270" s="31" t="s">
        <v>10</v>
      </c>
      <c r="CW270" s="3">
        <f t="shared" si="32"/>
        <v>1</v>
      </c>
      <c r="CZ270" s="3">
        <f t="shared" si="31"/>
        <v>1</v>
      </c>
      <c r="DA270" s="3">
        <f t="shared" si="27"/>
        <v>1</v>
      </c>
      <c r="DZ270" s="10"/>
    </row>
    <row r="271" spans="1:130">
      <c r="A271" s="7"/>
      <c r="B271" s="89" t="s">
        <v>85</v>
      </c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R271" s="89"/>
      <c r="AS271" s="89"/>
      <c r="AT271" s="89"/>
      <c r="AU271" s="89"/>
      <c r="AV271" s="89"/>
      <c r="AW271" s="89"/>
      <c r="AX271" s="89"/>
      <c r="AY271" s="89"/>
      <c r="AZ271" s="89"/>
      <c r="BA271" s="89"/>
      <c r="BB271" s="89"/>
      <c r="BC271" s="89"/>
      <c r="BD271" s="89"/>
      <c r="BE271" s="89"/>
      <c r="BF271" s="89"/>
      <c r="BG271" s="89"/>
      <c r="BH271" s="89"/>
      <c r="BI271" s="89"/>
      <c r="BJ271" s="89"/>
      <c r="BK271" s="89"/>
      <c r="BL271" s="89"/>
      <c r="BM271" s="89"/>
      <c r="BN271" s="89"/>
      <c r="BO271" s="89"/>
      <c r="BP271" s="89"/>
      <c r="BQ271" s="89"/>
      <c r="BR271" s="89"/>
      <c r="BS271" s="89"/>
      <c r="BT271" s="89"/>
      <c r="BU271" s="89"/>
      <c r="BV271" s="89"/>
      <c r="BW271" s="89"/>
      <c r="BX271" s="89"/>
      <c r="BY271" s="89"/>
      <c r="BZ271" s="89"/>
      <c r="CA271" s="49"/>
      <c r="CB271" s="27" t="str">
        <f t="shared" si="30"/>
        <v>Riadok bude vidieť.</v>
      </c>
      <c r="CC271" s="31" t="s">
        <v>10</v>
      </c>
      <c r="CW271" s="3">
        <f t="shared" si="32"/>
        <v>1</v>
      </c>
      <c r="CZ271" s="3">
        <f t="shared" si="31"/>
        <v>1</v>
      </c>
      <c r="DA271" s="3">
        <f t="shared" si="27"/>
        <v>1</v>
      </c>
      <c r="DZ271" s="10"/>
    </row>
    <row r="272" spans="1:130">
      <c r="A272" s="7"/>
      <c r="B272" s="89" t="s">
        <v>86</v>
      </c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R272" s="89"/>
      <c r="AS272" s="89"/>
      <c r="AT272" s="89"/>
      <c r="AU272" s="89"/>
      <c r="AV272" s="89"/>
      <c r="AW272" s="89"/>
      <c r="AX272" s="89"/>
      <c r="AY272" s="89"/>
      <c r="AZ272" s="89"/>
      <c r="BA272" s="89"/>
      <c r="BB272" s="89"/>
      <c r="BC272" s="89"/>
      <c r="BD272" s="89"/>
      <c r="BE272" s="89"/>
      <c r="BF272" s="89"/>
      <c r="BG272" s="89"/>
      <c r="BH272" s="89"/>
      <c r="BI272" s="89"/>
      <c r="BJ272" s="89"/>
      <c r="BK272" s="89"/>
      <c r="BL272" s="89"/>
      <c r="BM272" s="89"/>
      <c r="BN272" s="89"/>
      <c r="BO272" s="89"/>
      <c r="BP272" s="89"/>
      <c r="BQ272" s="89"/>
      <c r="BR272" s="89"/>
      <c r="BS272" s="89"/>
      <c r="BT272" s="89"/>
      <c r="BU272" s="89"/>
      <c r="BV272" s="89"/>
      <c r="BW272" s="89"/>
      <c r="BX272" s="89"/>
      <c r="BY272" s="89"/>
      <c r="BZ272" s="89"/>
      <c r="CA272" s="49"/>
      <c r="CB272" s="27" t="str">
        <f t="shared" si="30"/>
        <v>Riadok bude vidieť.</v>
      </c>
      <c r="CC272" s="31" t="s">
        <v>10</v>
      </c>
      <c r="CW272" s="3">
        <f t="shared" si="32"/>
        <v>1</v>
      </c>
      <c r="CZ272" s="3">
        <f t="shared" si="31"/>
        <v>1</v>
      </c>
      <c r="DA272" s="3">
        <f t="shared" si="27"/>
        <v>1</v>
      </c>
      <c r="DZ272" s="10"/>
    </row>
    <row r="273" spans="1:130">
      <c r="A273" s="7"/>
      <c r="B273" s="89" t="s">
        <v>87</v>
      </c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R273" s="89"/>
      <c r="AS273" s="89"/>
      <c r="AT273" s="89"/>
      <c r="AU273" s="89"/>
      <c r="AV273" s="89"/>
      <c r="AW273" s="89"/>
      <c r="AX273" s="89"/>
      <c r="AY273" s="89"/>
      <c r="AZ273" s="89"/>
      <c r="BA273" s="89"/>
      <c r="BB273" s="89"/>
      <c r="BC273" s="89"/>
      <c r="BD273" s="89"/>
      <c r="BE273" s="89"/>
      <c r="BF273" s="89"/>
      <c r="BG273" s="89"/>
      <c r="BH273" s="89"/>
      <c r="BI273" s="89"/>
      <c r="BJ273" s="89"/>
      <c r="BK273" s="89"/>
      <c r="BL273" s="89"/>
      <c r="BM273" s="89"/>
      <c r="BN273" s="89"/>
      <c r="BO273" s="89"/>
      <c r="BP273" s="89"/>
      <c r="BQ273" s="89"/>
      <c r="BR273" s="89"/>
      <c r="BS273" s="89"/>
      <c r="BT273" s="89"/>
      <c r="BU273" s="89"/>
      <c r="BV273" s="89"/>
      <c r="BW273" s="89"/>
      <c r="BX273" s="89"/>
      <c r="BY273" s="89"/>
      <c r="BZ273" s="89"/>
      <c r="CA273" s="49"/>
      <c r="CB273" s="27" t="str">
        <f t="shared" si="30"/>
        <v>Riadok bude vidieť.</v>
      </c>
      <c r="CC273" s="31" t="s">
        <v>10</v>
      </c>
      <c r="CW273" s="3">
        <f t="shared" si="32"/>
        <v>1</v>
      </c>
      <c r="CZ273" s="3">
        <f t="shared" si="31"/>
        <v>1</v>
      </c>
      <c r="DA273" s="3">
        <f t="shared" si="27"/>
        <v>1</v>
      </c>
      <c r="DZ273" s="10"/>
    </row>
    <row r="274" spans="1:130" hidden="1">
      <c r="A274" s="7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R274" s="89"/>
      <c r="AS274" s="89"/>
      <c r="AT274" s="89"/>
      <c r="AU274" s="89"/>
      <c r="AV274" s="89"/>
      <c r="AW274" s="89"/>
      <c r="AX274" s="89"/>
      <c r="AY274" s="89"/>
      <c r="AZ274" s="89"/>
      <c r="BA274" s="89"/>
      <c r="BB274" s="89"/>
      <c r="BC274" s="89"/>
      <c r="BD274" s="89"/>
      <c r="BE274" s="89"/>
      <c r="BF274" s="89"/>
      <c r="BG274" s="89"/>
      <c r="BH274" s="89"/>
      <c r="BI274" s="89"/>
      <c r="BJ274" s="89"/>
      <c r="BK274" s="89"/>
      <c r="BL274" s="89"/>
      <c r="BM274" s="89"/>
      <c r="BN274" s="89"/>
      <c r="BO274" s="89"/>
      <c r="BP274" s="89"/>
      <c r="BQ274" s="89"/>
      <c r="BR274" s="89"/>
      <c r="BS274" s="89"/>
      <c r="BT274" s="89"/>
      <c r="BU274" s="89"/>
      <c r="BV274" s="89"/>
      <c r="BW274" s="89"/>
      <c r="BX274" s="89"/>
      <c r="BY274" s="89"/>
      <c r="BZ274" s="89"/>
      <c r="CA274" s="49"/>
      <c r="CB274" s="27" t="str">
        <f t="shared" si="30"/>
        <v>Riadok bude skrytý.</v>
      </c>
      <c r="CC274" s="31" t="s">
        <v>10</v>
      </c>
      <c r="CW274" s="3">
        <f t="shared" si="32"/>
        <v>0</v>
      </c>
      <c r="CZ274" s="3">
        <f t="shared" si="31"/>
        <v>1</v>
      </c>
      <c r="DA274" s="3">
        <f t="shared" si="27"/>
        <v>0</v>
      </c>
      <c r="DZ274" s="10"/>
    </row>
    <row r="275" spans="1:130" hidden="1">
      <c r="A275" s="7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R275" s="89"/>
      <c r="AS275" s="89"/>
      <c r="AT275" s="89"/>
      <c r="AU275" s="89"/>
      <c r="AV275" s="89"/>
      <c r="AW275" s="89"/>
      <c r="AX275" s="89"/>
      <c r="AY275" s="89"/>
      <c r="AZ275" s="89"/>
      <c r="BA275" s="89"/>
      <c r="BB275" s="89"/>
      <c r="BC275" s="89"/>
      <c r="BD275" s="89"/>
      <c r="BE275" s="89"/>
      <c r="BF275" s="89"/>
      <c r="BG275" s="89"/>
      <c r="BH275" s="89"/>
      <c r="BI275" s="89"/>
      <c r="BJ275" s="89"/>
      <c r="BK275" s="89"/>
      <c r="BL275" s="89"/>
      <c r="BM275" s="89"/>
      <c r="BN275" s="89"/>
      <c r="BO275" s="89"/>
      <c r="BP275" s="89"/>
      <c r="BQ275" s="89"/>
      <c r="BR275" s="89"/>
      <c r="BS275" s="89"/>
      <c r="BT275" s="89"/>
      <c r="BU275" s="89"/>
      <c r="BV275" s="89"/>
      <c r="BW275" s="89"/>
      <c r="BX275" s="89"/>
      <c r="BY275" s="89"/>
      <c r="BZ275" s="89"/>
      <c r="CA275" s="49"/>
      <c r="CB275" s="27" t="str">
        <f t="shared" si="30"/>
        <v>Riadok bude skrytý.</v>
      </c>
      <c r="CC275" s="31" t="s">
        <v>10</v>
      </c>
      <c r="CW275" s="3">
        <f t="shared" si="32"/>
        <v>0</v>
      </c>
      <c r="CZ275" s="3">
        <f t="shared" si="31"/>
        <v>1</v>
      </c>
      <c r="DA275" s="3">
        <f t="shared" si="27"/>
        <v>0</v>
      </c>
      <c r="DZ275" s="10"/>
    </row>
    <row r="276" spans="1:130" hidden="1">
      <c r="A276" s="7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R276" s="89"/>
      <c r="AS276" s="89"/>
      <c r="AT276" s="89"/>
      <c r="AU276" s="89"/>
      <c r="AV276" s="89"/>
      <c r="AW276" s="89"/>
      <c r="AX276" s="89"/>
      <c r="AY276" s="89"/>
      <c r="AZ276" s="89"/>
      <c r="BA276" s="89"/>
      <c r="BB276" s="89"/>
      <c r="BC276" s="89"/>
      <c r="BD276" s="89"/>
      <c r="BE276" s="89"/>
      <c r="BF276" s="89"/>
      <c r="BG276" s="89"/>
      <c r="BH276" s="89"/>
      <c r="BI276" s="89"/>
      <c r="BJ276" s="89"/>
      <c r="BK276" s="89"/>
      <c r="BL276" s="89"/>
      <c r="BM276" s="89"/>
      <c r="BN276" s="89"/>
      <c r="BO276" s="89"/>
      <c r="BP276" s="89"/>
      <c r="BQ276" s="89"/>
      <c r="BR276" s="89"/>
      <c r="BS276" s="89"/>
      <c r="BT276" s="89"/>
      <c r="BU276" s="89"/>
      <c r="BV276" s="89"/>
      <c r="BW276" s="89"/>
      <c r="BX276" s="89"/>
      <c r="BY276" s="89"/>
      <c r="BZ276" s="89"/>
      <c r="CA276" s="49"/>
      <c r="CB276" s="27" t="str">
        <f t="shared" si="30"/>
        <v>Riadok bude skrytý.</v>
      </c>
      <c r="CC276" s="31" t="s">
        <v>10</v>
      </c>
      <c r="CW276" s="3">
        <f t="shared" si="32"/>
        <v>0</v>
      </c>
      <c r="CZ276" s="3">
        <f t="shared" si="31"/>
        <v>1</v>
      </c>
      <c r="DA276" s="3">
        <f t="shared" ref="DA276:DA339" si="33">+IF(CW276+CX276+CY276=0,0,IF(CZ276=0,0,1))</f>
        <v>0</v>
      </c>
      <c r="DZ276" s="10"/>
    </row>
    <row r="277" spans="1:130" hidden="1">
      <c r="A277" s="7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R277" s="89"/>
      <c r="AS277" s="89"/>
      <c r="AT277" s="89"/>
      <c r="AU277" s="89"/>
      <c r="AV277" s="89"/>
      <c r="AW277" s="89"/>
      <c r="AX277" s="89"/>
      <c r="AY277" s="89"/>
      <c r="AZ277" s="89"/>
      <c r="BA277" s="89"/>
      <c r="BB277" s="89"/>
      <c r="BC277" s="89"/>
      <c r="BD277" s="89"/>
      <c r="BE277" s="89"/>
      <c r="BF277" s="89"/>
      <c r="BG277" s="89"/>
      <c r="BH277" s="89"/>
      <c r="BI277" s="89"/>
      <c r="BJ277" s="89"/>
      <c r="BK277" s="89"/>
      <c r="BL277" s="89"/>
      <c r="BM277" s="89"/>
      <c r="BN277" s="89"/>
      <c r="BO277" s="89"/>
      <c r="BP277" s="89"/>
      <c r="BQ277" s="89"/>
      <c r="BR277" s="89"/>
      <c r="BS277" s="89"/>
      <c r="BT277" s="89"/>
      <c r="BU277" s="89"/>
      <c r="BV277" s="89"/>
      <c r="BW277" s="89"/>
      <c r="BX277" s="89"/>
      <c r="BY277" s="89"/>
      <c r="BZ277" s="89"/>
      <c r="CA277" s="49"/>
      <c r="CB277" s="27" t="str">
        <f t="shared" si="30"/>
        <v>Riadok bude skrytý.</v>
      </c>
      <c r="CC277" s="31" t="s">
        <v>10</v>
      </c>
      <c r="CW277" s="3">
        <f t="shared" si="32"/>
        <v>0</v>
      </c>
      <c r="CZ277" s="3">
        <f t="shared" si="31"/>
        <v>1</v>
      </c>
      <c r="DA277" s="3">
        <f t="shared" si="33"/>
        <v>0</v>
      </c>
      <c r="DZ277" s="10"/>
    </row>
    <row r="278" spans="1:130" hidden="1">
      <c r="A278" s="7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R278" s="89"/>
      <c r="AS278" s="89"/>
      <c r="AT278" s="89"/>
      <c r="AU278" s="89"/>
      <c r="AV278" s="89"/>
      <c r="AW278" s="89"/>
      <c r="AX278" s="89"/>
      <c r="AY278" s="89"/>
      <c r="AZ278" s="89"/>
      <c r="BA278" s="89"/>
      <c r="BB278" s="89"/>
      <c r="BC278" s="89"/>
      <c r="BD278" s="89"/>
      <c r="BE278" s="89"/>
      <c r="BF278" s="89"/>
      <c r="BG278" s="89"/>
      <c r="BH278" s="89"/>
      <c r="BI278" s="89"/>
      <c r="BJ278" s="89"/>
      <c r="BK278" s="89"/>
      <c r="BL278" s="89"/>
      <c r="BM278" s="89"/>
      <c r="BN278" s="89"/>
      <c r="BO278" s="89"/>
      <c r="BP278" s="89"/>
      <c r="BQ278" s="89"/>
      <c r="BR278" s="89"/>
      <c r="BS278" s="89"/>
      <c r="BT278" s="89"/>
      <c r="BU278" s="89"/>
      <c r="BV278" s="89"/>
      <c r="BW278" s="89"/>
      <c r="BX278" s="89"/>
      <c r="BY278" s="89"/>
      <c r="BZ278" s="89"/>
      <c r="CA278" s="49"/>
      <c r="CB278" s="27" t="str">
        <f t="shared" si="30"/>
        <v>Riadok bude skrytý.</v>
      </c>
      <c r="CC278" s="31" t="s">
        <v>10</v>
      </c>
      <c r="CW278" s="3">
        <f t="shared" si="32"/>
        <v>0</v>
      </c>
      <c r="CZ278" s="3">
        <f t="shared" si="31"/>
        <v>1</v>
      </c>
      <c r="DA278" s="3">
        <f t="shared" si="33"/>
        <v>0</v>
      </c>
      <c r="DZ278" s="10"/>
    </row>
    <row r="279" spans="1:130" hidden="1">
      <c r="A279" s="7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R279" s="89"/>
      <c r="AS279" s="89"/>
      <c r="AT279" s="89"/>
      <c r="AU279" s="89"/>
      <c r="AV279" s="89"/>
      <c r="AW279" s="89"/>
      <c r="AX279" s="89"/>
      <c r="AY279" s="89"/>
      <c r="AZ279" s="89"/>
      <c r="BA279" s="89"/>
      <c r="BB279" s="89"/>
      <c r="BC279" s="89"/>
      <c r="BD279" s="89"/>
      <c r="BE279" s="89"/>
      <c r="BF279" s="89"/>
      <c r="BG279" s="89"/>
      <c r="BH279" s="89"/>
      <c r="BI279" s="89"/>
      <c r="BJ279" s="89"/>
      <c r="BK279" s="89"/>
      <c r="BL279" s="89"/>
      <c r="BM279" s="89"/>
      <c r="BN279" s="89"/>
      <c r="BO279" s="89"/>
      <c r="BP279" s="89"/>
      <c r="BQ279" s="89"/>
      <c r="BR279" s="89"/>
      <c r="BS279" s="89"/>
      <c r="BT279" s="89"/>
      <c r="BU279" s="89"/>
      <c r="BV279" s="89"/>
      <c r="BW279" s="89"/>
      <c r="BX279" s="89"/>
      <c r="BY279" s="89"/>
      <c r="BZ279" s="89"/>
      <c r="CA279" s="49"/>
      <c r="CB279" s="27" t="str">
        <f t="shared" si="30"/>
        <v>Riadok bude skrytý.</v>
      </c>
      <c r="CC279" s="31" t="s">
        <v>10</v>
      </c>
      <c r="CW279" s="3">
        <f t="shared" si="32"/>
        <v>0</v>
      </c>
      <c r="CZ279" s="3">
        <f t="shared" si="31"/>
        <v>1</v>
      </c>
      <c r="DA279" s="3">
        <f t="shared" si="33"/>
        <v>0</v>
      </c>
      <c r="DZ279" s="10"/>
    </row>
    <row r="280" spans="1:130" hidden="1">
      <c r="A280" s="7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R280" s="89"/>
      <c r="AS280" s="89"/>
      <c r="AT280" s="89"/>
      <c r="AU280" s="89"/>
      <c r="AV280" s="89"/>
      <c r="AW280" s="89"/>
      <c r="AX280" s="89"/>
      <c r="AY280" s="89"/>
      <c r="AZ280" s="89"/>
      <c r="BA280" s="89"/>
      <c r="BB280" s="89"/>
      <c r="BC280" s="89"/>
      <c r="BD280" s="89"/>
      <c r="BE280" s="89"/>
      <c r="BF280" s="89"/>
      <c r="BG280" s="89"/>
      <c r="BH280" s="89"/>
      <c r="BI280" s="89"/>
      <c r="BJ280" s="89"/>
      <c r="BK280" s="89"/>
      <c r="BL280" s="89"/>
      <c r="BM280" s="89"/>
      <c r="BN280" s="89"/>
      <c r="BO280" s="89"/>
      <c r="BP280" s="89"/>
      <c r="BQ280" s="89"/>
      <c r="BR280" s="89"/>
      <c r="BS280" s="89"/>
      <c r="BT280" s="89"/>
      <c r="BU280" s="89"/>
      <c r="BV280" s="89"/>
      <c r="BW280" s="89"/>
      <c r="BX280" s="89"/>
      <c r="BY280" s="89"/>
      <c r="BZ280" s="89"/>
      <c r="CA280" s="49"/>
      <c r="CB280" s="27" t="str">
        <f t="shared" si="30"/>
        <v>Riadok bude skrytý.</v>
      </c>
      <c r="CC280" s="31" t="s">
        <v>10</v>
      </c>
      <c r="CW280" s="3">
        <f t="shared" si="32"/>
        <v>0</v>
      </c>
      <c r="CZ280" s="3">
        <f t="shared" si="31"/>
        <v>1</v>
      </c>
      <c r="DA280" s="3">
        <f t="shared" si="33"/>
        <v>0</v>
      </c>
      <c r="DZ280" s="10"/>
    </row>
    <row r="281" spans="1:130" hidden="1">
      <c r="A281" s="7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R281" s="89"/>
      <c r="AS281" s="89"/>
      <c r="AT281" s="89"/>
      <c r="AU281" s="89"/>
      <c r="AV281" s="89"/>
      <c r="AW281" s="89"/>
      <c r="AX281" s="89"/>
      <c r="AY281" s="89"/>
      <c r="AZ281" s="89"/>
      <c r="BA281" s="89"/>
      <c r="BB281" s="89"/>
      <c r="BC281" s="89"/>
      <c r="BD281" s="89"/>
      <c r="BE281" s="89"/>
      <c r="BF281" s="89"/>
      <c r="BG281" s="89"/>
      <c r="BH281" s="89"/>
      <c r="BI281" s="89"/>
      <c r="BJ281" s="89"/>
      <c r="BK281" s="89"/>
      <c r="BL281" s="89"/>
      <c r="BM281" s="89"/>
      <c r="BN281" s="89"/>
      <c r="BO281" s="89"/>
      <c r="BP281" s="89"/>
      <c r="BQ281" s="89"/>
      <c r="BR281" s="89"/>
      <c r="BS281" s="89"/>
      <c r="BT281" s="89"/>
      <c r="BU281" s="89"/>
      <c r="BV281" s="89"/>
      <c r="BW281" s="89"/>
      <c r="BX281" s="89"/>
      <c r="BY281" s="89"/>
      <c r="BZ281" s="89"/>
      <c r="CA281" s="49"/>
      <c r="CB281" s="27" t="str">
        <f t="shared" si="30"/>
        <v>Riadok bude skrytý.</v>
      </c>
      <c r="CC281" s="31" t="s">
        <v>10</v>
      </c>
      <c r="CW281" s="3">
        <f t="shared" si="32"/>
        <v>0</v>
      </c>
      <c r="CZ281" s="3">
        <f t="shared" si="31"/>
        <v>1</v>
      </c>
      <c r="DA281" s="3">
        <f t="shared" si="33"/>
        <v>0</v>
      </c>
      <c r="DZ281" s="10"/>
    </row>
    <row r="282" spans="1:130" hidden="1">
      <c r="A282" s="7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R282" s="89"/>
      <c r="AS282" s="89"/>
      <c r="AT282" s="89"/>
      <c r="AU282" s="89"/>
      <c r="AV282" s="89"/>
      <c r="AW282" s="89"/>
      <c r="AX282" s="89"/>
      <c r="AY282" s="89"/>
      <c r="AZ282" s="89"/>
      <c r="BA282" s="89"/>
      <c r="BB282" s="89"/>
      <c r="BC282" s="89"/>
      <c r="BD282" s="89"/>
      <c r="BE282" s="89"/>
      <c r="BF282" s="89"/>
      <c r="BG282" s="89"/>
      <c r="BH282" s="89"/>
      <c r="BI282" s="89"/>
      <c r="BJ282" s="89"/>
      <c r="BK282" s="89"/>
      <c r="BL282" s="89"/>
      <c r="BM282" s="89"/>
      <c r="BN282" s="89"/>
      <c r="BO282" s="89"/>
      <c r="BP282" s="89"/>
      <c r="BQ282" s="89"/>
      <c r="BR282" s="89"/>
      <c r="BS282" s="89"/>
      <c r="BT282" s="89"/>
      <c r="BU282" s="89"/>
      <c r="BV282" s="89"/>
      <c r="BW282" s="89"/>
      <c r="BX282" s="89"/>
      <c r="BY282" s="89"/>
      <c r="BZ282" s="89"/>
      <c r="CA282" s="49"/>
      <c r="CB282" s="27" t="str">
        <f t="shared" si="30"/>
        <v>Riadok bude skrytý.</v>
      </c>
      <c r="CC282" s="31" t="s">
        <v>10</v>
      </c>
      <c r="CW282" s="3">
        <f t="shared" si="32"/>
        <v>0</v>
      </c>
      <c r="CZ282" s="3">
        <f t="shared" si="31"/>
        <v>1</v>
      </c>
      <c r="DA282" s="3">
        <f t="shared" si="33"/>
        <v>0</v>
      </c>
      <c r="DZ282" s="10"/>
    </row>
    <row r="283" spans="1:130" hidden="1">
      <c r="A283" s="7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R283" s="89"/>
      <c r="AS283" s="89"/>
      <c r="AT283" s="89"/>
      <c r="AU283" s="89"/>
      <c r="AV283" s="89"/>
      <c r="AW283" s="89"/>
      <c r="AX283" s="89"/>
      <c r="AY283" s="89"/>
      <c r="AZ283" s="89"/>
      <c r="BA283" s="89"/>
      <c r="BB283" s="89"/>
      <c r="BC283" s="89"/>
      <c r="BD283" s="89"/>
      <c r="BE283" s="89"/>
      <c r="BF283" s="89"/>
      <c r="BG283" s="89"/>
      <c r="BH283" s="89"/>
      <c r="BI283" s="89"/>
      <c r="BJ283" s="89"/>
      <c r="BK283" s="89"/>
      <c r="BL283" s="89"/>
      <c r="BM283" s="89"/>
      <c r="BN283" s="89"/>
      <c r="BO283" s="89"/>
      <c r="BP283" s="89"/>
      <c r="BQ283" s="89"/>
      <c r="BR283" s="89"/>
      <c r="BS283" s="89"/>
      <c r="BT283" s="89"/>
      <c r="BU283" s="89"/>
      <c r="BV283" s="89"/>
      <c r="BW283" s="89"/>
      <c r="BX283" s="89"/>
      <c r="BY283" s="89"/>
      <c r="BZ283" s="89"/>
      <c r="CA283" s="49"/>
      <c r="CB283" s="27" t="str">
        <f t="shared" si="30"/>
        <v>Riadok bude skrytý.</v>
      </c>
      <c r="CC283" s="31" t="s">
        <v>10</v>
      </c>
      <c r="CW283" s="3">
        <f t="shared" si="32"/>
        <v>0</v>
      </c>
      <c r="CZ283" s="3">
        <f t="shared" si="31"/>
        <v>1</v>
      </c>
      <c r="DA283" s="3">
        <f t="shared" si="33"/>
        <v>0</v>
      </c>
      <c r="DZ283" s="10"/>
    </row>
    <row r="284" spans="1:130" hidden="1">
      <c r="A284" s="7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R284" s="89"/>
      <c r="AS284" s="89"/>
      <c r="AT284" s="89"/>
      <c r="AU284" s="89"/>
      <c r="AV284" s="89"/>
      <c r="AW284" s="89"/>
      <c r="AX284" s="89"/>
      <c r="AY284" s="89"/>
      <c r="AZ284" s="89"/>
      <c r="BA284" s="89"/>
      <c r="BB284" s="89"/>
      <c r="BC284" s="89"/>
      <c r="BD284" s="89"/>
      <c r="BE284" s="89"/>
      <c r="BF284" s="89"/>
      <c r="BG284" s="89"/>
      <c r="BH284" s="89"/>
      <c r="BI284" s="89"/>
      <c r="BJ284" s="89"/>
      <c r="BK284" s="89"/>
      <c r="BL284" s="89"/>
      <c r="BM284" s="89"/>
      <c r="BN284" s="89"/>
      <c r="BO284" s="89"/>
      <c r="BP284" s="89"/>
      <c r="BQ284" s="89"/>
      <c r="BR284" s="89"/>
      <c r="BS284" s="89"/>
      <c r="BT284" s="89"/>
      <c r="BU284" s="89"/>
      <c r="BV284" s="89"/>
      <c r="BW284" s="89"/>
      <c r="BX284" s="89"/>
      <c r="BY284" s="89"/>
      <c r="BZ284" s="89"/>
      <c r="CA284" s="49"/>
      <c r="CB284" s="27" t="str">
        <f t="shared" si="30"/>
        <v>Riadok bude skrytý.</v>
      </c>
      <c r="CC284" s="31" t="s">
        <v>10</v>
      </c>
      <c r="CW284" s="3">
        <f t="shared" si="32"/>
        <v>0</v>
      </c>
      <c r="CZ284" s="3">
        <f t="shared" si="31"/>
        <v>1</v>
      </c>
      <c r="DA284" s="3">
        <f t="shared" si="33"/>
        <v>0</v>
      </c>
      <c r="DZ284" s="10"/>
    </row>
    <row r="285" spans="1:130" hidden="1">
      <c r="A285" s="7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R285" s="89"/>
      <c r="AS285" s="89"/>
      <c r="AT285" s="89"/>
      <c r="AU285" s="89"/>
      <c r="AV285" s="89"/>
      <c r="AW285" s="89"/>
      <c r="AX285" s="89"/>
      <c r="AY285" s="89"/>
      <c r="AZ285" s="89"/>
      <c r="BA285" s="89"/>
      <c r="BB285" s="89"/>
      <c r="BC285" s="89"/>
      <c r="BD285" s="89"/>
      <c r="BE285" s="89"/>
      <c r="BF285" s="89"/>
      <c r="BG285" s="89"/>
      <c r="BH285" s="89"/>
      <c r="BI285" s="89"/>
      <c r="BJ285" s="89"/>
      <c r="BK285" s="89"/>
      <c r="BL285" s="89"/>
      <c r="BM285" s="89"/>
      <c r="BN285" s="89"/>
      <c r="BO285" s="89"/>
      <c r="BP285" s="89"/>
      <c r="BQ285" s="89"/>
      <c r="BR285" s="89"/>
      <c r="BS285" s="89"/>
      <c r="BT285" s="89"/>
      <c r="BU285" s="89"/>
      <c r="BV285" s="89"/>
      <c r="BW285" s="89"/>
      <c r="BX285" s="89"/>
      <c r="BY285" s="89"/>
      <c r="BZ285" s="89"/>
      <c r="CA285" s="49"/>
      <c r="CB285" s="27" t="str">
        <f t="shared" si="30"/>
        <v>Riadok bude skrytý.</v>
      </c>
      <c r="CC285" s="31" t="s">
        <v>10</v>
      </c>
      <c r="CW285" s="3">
        <f t="shared" si="32"/>
        <v>0</v>
      </c>
      <c r="CZ285" s="3">
        <f t="shared" si="31"/>
        <v>1</v>
      </c>
      <c r="DA285" s="3">
        <f t="shared" si="33"/>
        <v>0</v>
      </c>
      <c r="DZ285" s="10"/>
    </row>
    <row r="286" spans="1:130" hidden="1">
      <c r="A286" s="7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R286" s="89"/>
      <c r="AS286" s="89"/>
      <c r="AT286" s="89"/>
      <c r="AU286" s="89"/>
      <c r="AV286" s="89"/>
      <c r="AW286" s="89"/>
      <c r="AX286" s="89"/>
      <c r="AY286" s="89"/>
      <c r="AZ286" s="89"/>
      <c r="BA286" s="89"/>
      <c r="BB286" s="89"/>
      <c r="BC286" s="89"/>
      <c r="BD286" s="89"/>
      <c r="BE286" s="89"/>
      <c r="BF286" s="89"/>
      <c r="BG286" s="89"/>
      <c r="BH286" s="89"/>
      <c r="BI286" s="89"/>
      <c r="BJ286" s="89"/>
      <c r="BK286" s="89"/>
      <c r="BL286" s="89"/>
      <c r="BM286" s="89"/>
      <c r="BN286" s="89"/>
      <c r="BO286" s="89"/>
      <c r="BP286" s="89"/>
      <c r="BQ286" s="89"/>
      <c r="BR286" s="89"/>
      <c r="BS286" s="89"/>
      <c r="BT286" s="89"/>
      <c r="BU286" s="89"/>
      <c r="BV286" s="89"/>
      <c r="BW286" s="89"/>
      <c r="BX286" s="89"/>
      <c r="BY286" s="89"/>
      <c r="BZ286" s="89"/>
      <c r="CA286" s="49"/>
      <c r="CB286" s="27" t="str">
        <f t="shared" si="30"/>
        <v>Riadok bude skrytý.</v>
      </c>
      <c r="CC286" s="31" t="s">
        <v>10</v>
      </c>
      <c r="CW286" s="3">
        <f t="shared" si="32"/>
        <v>0</v>
      </c>
      <c r="CZ286" s="3">
        <f t="shared" si="31"/>
        <v>1</v>
      </c>
      <c r="DA286" s="3">
        <f t="shared" si="33"/>
        <v>0</v>
      </c>
      <c r="DZ286" s="10"/>
    </row>
    <row r="287" spans="1:130" hidden="1">
      <c r="A287" s="7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R287" s="89"/>
      <c r="AS287" s="89"/>
      <c r="AT287" s="89"/>
      <c r="AU287" s="89"/>
      <c r="AV287" s="89"/>
      <c r="AW287" s="89"/>
      <c r="AX287" s="89"/>
      <c r="AY287" s="89"/>
      <c r="AZ287" s="89"/>
      <c r="BA287" s="89"/>
      <c r="BB287" s="89"/>
      <c r="BC287" s="89"/>
      <c r="BD287" s="89"/>
      <c r="BE287" s="89"/>
      <c r="BF287" s="89"/>
      <c r="BG287" s="89"/>
      <c r="BH287" s="89"/>
      <c r="BI287" s="89"/>
      <c r="BJ287" s="89"/>
      <c r="BK287" s="89"/>
      <c r="BL287" s="89"/>
      <c r="BM287" s="89"/>
      <c r="BN287" s="89"/>
      <c r="BO287" s="89"/>
      <c r="BP287" s="89"/>
      <c r="BQ287" s="89"/>
      <c r="BR287" s="89"/>
      <c r="BS287" s="89"/>
      <c r="BT287" s="89"/>
      <c r="BU287" s="89"/>
      <c r="BV287" s="89"/>
      <c r="BW287" s="89"/>
      <c r="BX287" s="89"/>
      <c r="BY287" s="89"/>
      <c r="BZ287" s="89"/>
      <c r="CA287" s="49"/>
      <c r="CB287" s="27" t="str">
        <f t="shared" si="30"/>
        <v>Riadok bude skrytý.</v>
      </c>
      <c r="CC287" s="31" t="s">
        <v>10</v>
      </c>
      <c r="CW287" s="3">
        <f t="shared" si="32"/>
        <v>0</v>
      </c>
      <c r="CZ287" s="3">
        <f t="shared" si="31"/>
        <v>1</v>
      </c>
      <c r="DA287" s="3">
        <f t="shared" si="33"/>
        <v>0</v>
      </c>
      <c r="DZ287" s="10"/>
    </row>
    <row r="288" spans="1:130" hidden="1">
      <c r="A288" s="7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R288" s="89"/>
      <c r="AS288" s="89"/>
      <c r="AT288" s="89"/>
      <c r="AU288" s="89"/>
      <c r="AV288" s="89"/>
      <c r="AW288" s="89"/>
      <c r="AX288" s="89"/>
      <c r="AY288" s="89"/>
      <c r="AZ288" s="89"/>
      <c r="BA288" s="89"/>
      <c r="BB288" s="89"/>
      <c r="BC288" s="89"/>
      <c r="BD288" s="89"/>
      <c r="BE288" s="89"/>
      <c r="BF288" s="89"/>
      <c r="BG288" s="89"/>
      <c r="BH288" s="89"/>
      <c r="BI288" s="89"/>
      <c r="BJ288" s="89"/>
      <c r="BK288" s="89"/>
      <c r="BL288" s="89"/>
      <c r="BM288" s="89"/>
      <c r="BN288" s="89"/>
      <c r="BO288" s="89"/>
      <c r="BP288" s="89"/>
      <c r="BQ288" s="89"/>
      <c r="BR288" s="89"/>
      <c r="BS288" s="89"/>
      <c r="BT288" s="89"/>
      <c r="BU288" s="89"/>
      <c r="BV288" s="89"/>
      <c r="BW288" s="89"/>
      <c r="BX288" s="89"/>
      <c r="BY288" s="89"/>
      <c r="BZ288" s="89"/>
      <c r="CA288" s="49"/>
      <c r="CB288" s="27" t="str">
        <f t="shared" si="30"/>
        <v>Riadok bude skrytý.</v>
      </c>
      <c r="CC288" s="31" t="s">
        <v>10</v>
      </c>
      <c r="CW288" s="3">
        <f t="shared" si="32"/>
        <v>0</v>
      </c>
      <c r="CZ288" s="3">
        <f t="shared" si="31"/>
        <v>1</v>
      </c>
      <c r="DA288" s="3">
        <f t="shared" si="33"/>
        <v>0</v>
      </c>
      <c r="DZ288" s="10"/>
    </row>
    <row r="289" spans="1:130">
      <c r="A289" s="7"/>
      <c r="CA289" s="36"/>
      <c r="CB289" s="27" t="str">
        <f t="shared" si="30"/>
        <v>Riadok bude vidieť.</v>
      </c>
      <c r="CC289" s="31" t="s">
        <v>10</v>
      </c>
      <c r="CW289" s="50">
        <f>+IF(SUM(CW291:CW310)=0,0,1)</f>
        <v>1</v>
      </c>
      <c r="CZ289" s="3">
        <f t="shared" si="31"/>
        <v>1</v>
      </c>
      <c r="DA289" s="3">
        <f t="shared" si="33"/>
        <v>1</v>
      </c>
      <c r="DZ289" s="10"/>
    </row>
    <row r="290" spans="1:130">
      <c r="A290" s="7"/>
      <c r="B290" s="45" t="s">
        <v>27</v>
      </c>
      <c r="C290" s="41" t="s">
        <v>88</v>
      </c>
      <c r="D290" s="41"/>
      <c r="E290" s="41"/>
      <c r="F290" s="41"/>
      <c r="CA290" s="12" t="s">
        <v>4</v>
      </c>
      <c r="CB290" s="27" t="str">
        <f t="shared" si="30"/>
        <v>Riadok bude vidieť.</v>
      </c>
      <c r="CC290" s="31" t="s">
        <v>10</v>
      </c>
      <c r="CW290" s="3">
        <f>+IF(SUM(CW291:CW310)=0,0,1)</f>
        <v>1</v>
      </c>
      <c r="CZ290" s="3">
        <f t="shared" si="31"/>
        <v>1</v>
      </c>
      <c r="DA290" s="3">
        <f t="shared" si="33"/>
        <v>1</v>
      </c>
      <c r="DZ290" s="10"/>
    </row>
    <row r="291" spans="1:130">
      <c r="A291" s="7"/>
      <c r="B291" s="89" t="s">
        <v>89</v>
      </c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R291" s="89"/>
      <c r="AS291" s="89"/>
      <c r="AT291" s="89"/>
      <c r="AU291" s="89"/>
      <c r="AV291" s="89"/>
      <c r="AW291" s="89"/>
      <c r="AX291" s="89"/>
      <c r="AY291" s="89"/>
      <c r="AZ291" s="89"/>
      <c r="BA291" s="89"/>
      <c r="BB291" s="89"/>
      <c r="BC291" s="89"/>
      <c r="BD291" s="89"/>
      <c r="BE291" s="89"/>
      <c r="BF291" s="89"/>
      <c r="BG291" s="89"/>
      <c r="BH291" s="89"/>
      <c r="BI291" s="89"/>
      <c r="BJ291" s="89"/>
      <c r="BK291" s="89"/>
      <c r="BL291" s="89"/>
      <c r="BM291" s="89"/>
      <c r="BN291" s="89"/>
      <c r="BO291" s="89"/>
      <c r="BP291" s="89"/>
      <c r="BQ291" s="89"/>
      <c r="BR291" s="89"/>
      <c r="BS291" s="89"/>
      <c r="BT291" s="89"/>
      <c r="BU291" s="89"/>
      <c r="BV291" s="89"/>
      <c r="BW291" s="89"/>
      <c r="BX291" s="89"/>
      <c r="BY291" s="89"/>
      <c r="BZ291" s="89"/>
      <c r="CA291" s="49"/>
      <c r="CB291" s="27" t="str">
        <f t="shared" si="30"/>
        <v>Riadok bude vidieť.</v>
      </c>
      <c r="CC291" s="31" t="s">
        <v>10</v>
      </c>
      <c r="CW291" s="3">
        <f t="shared" ref="CW291:CW310" si="34">+IF(B291="",0,1)</f>
        <v>1</v>
      </c>
      <c r="CZ291" s="3">
        <f t="shared" si="31"/>
        <v>1</v>
      </c>
      <c r="DA291" s="3">
        <f t="shared" si="33"/>
        <v>1</v>
      </c>
      <c r="DZ291" s="10"/>
    </row>
    <row r="292" spans="1:130">
      <c r="A292" s="7"/>
      <c r="B292" s="89" t="s">
        <v>90</v>
      </c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R292" s="89"/>
      <c r="AS292" s="89"/>
      <c r="AT292" s="89"/>
      <c r="AU292" s="89"/>
      <c r="AV292" s="89"/>
      <c r="AW292" s="89"/>
      <c r="AX292" s="89"/>
      <c r="AY292" s="89"/>
      <c r="AZ292" s="89"/>
      <c r="BA292" s="89"/>
      <c r="BB292" s="89"/>
      <c r="BC292" s="89"/>
      <c r="BD292" s="89"/>
      <c r="BE292" s="89"/>
      <c r="BF292" s="89"/>
      <c r="BG292" s="89"/>
      <c r="BH292" s="89"/>
      <c r="BI292" s="89"/>
      <c r="BJ292" s="89"/>
      <c r="BK292" s="89"/>
      <c r="BL292" s="89"/>
      <c r="BM292" s="89"/>
      <c r="BN292" s="89"/>
      <c r="BO292" s="89"/>
      <c r="BP292" s="89"/>
      <c r="BQ292" s="89"/>
      <c r="BR292" s="89"/>
      <c r="BS292" s="89"/>
      <c r="BT292" s="89"/>
      <c r="BU292" s="89"/>
      <c r="BV292" s="89"/>
      <c r="BW292" s="89"/>
      <c r="BX292" s="89"/>
      <c r="BY292" s="89"/>
      <c r="BZ292" s="89"/>
      <c r="CA292" s="49"/>
      <c r="CB292" s="27" t="str">
        <f t="shared" si="30"/>
        <v>Riadok bude vidieť.</v>
      </c>
      <c r="CC292" s="31" t="s">
        <v>10</v>
      </c>
      <c r="CW292" s="3">
        <f t="shared" si="34"/>
        <v>1</v>
      </c>
      <c r="CZ292" s="3">
        <f t="shared" si="31"/>
        <v>1</v>
      </c>
      <c r="DA292" s="3">
        <f t="shared" si="33"/>
        <v>1</v>
      </c>
      <c r="DZ292" s="10"/>
    </row>
    <row r="293" spans="1:130">
      <c r="A293" s="7"/>
      <c r="B293" s="89" t="s">
        <v>91</v>
      </c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R293" s="89"/>
      <c r="AS293" s="89"/>
      <c r="AT293" s="89"/>
      <c r="AU293" s="89"/>
      <c r="AV293" s="89"/>
      <c r="AW293" s="89"/>
      <c r="AX293" s="89"/>
      <c r="AY293" s="89"/>
      <c r="AZ293" s="89"/>
      <c r="BA293" s="89"/>
      <c r="BB293" s="89"/>
      <c r="BC293" s="89"/>
      <c r="BD293" s="89"/>
      <c r="BE293" s="89"/>
      <c r="BF293" s="89"/>
      <c r="BG293" s="89"/>
      <c r="BH293" s="89"/>
      <c r="BI293" s="89"/>
      <c r="BJ293" s="89"/>
      <c r="BK293" s="89"/>
      <c r="BL293" s="89"/>
      <c r="BM293" s="89"/>
      <c r="BN293" s="89"/>
      <c r="BO293" s="89"/>
      <c r="BP293" s="89"/>
      <c r="BQ293" s="89"/>
      <c r="BR293" s="89"/>
      <c r="BS293" s="89"/>
      <c r="BT293" s="89"/>
      <c r="BU293" s="89"/>
      <c r="BV293" s="89"/>
      <c r="BW293" s="89"/>
      <c r="BX293" s="89"/>
      <c r="BY293" s="89"/>
      <c r="BZ293" s="89"/>
      <c r="CA293" s="49"/>
      <c r="CB293" s="27" t="str">
        <f t="shared" si="30"/>
        <v>Riadok bude vidieť.</v>
      </c>
      <c r="CC293" s="31" t="s">
        <v>10</v>
      </c>
      <c r="CW293" s="3">
        <f t="shared" si="34"/>
        <v>1</v>
      </c>
      <c r="CZ293" s="3">
        <f t="shared" si="31"/>
        <v>1</v>
      </c>
      <c r="DA293" s="3">
        <f t="shared" si="33"/>
        <v>1</v>
      </c>
      <c r="DZ293" s="10"/>
    </row>
    <row r="294" spans="1:130" hidden="1">
      <c r="A294" s="7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R294" s="89"/>
      <c r="AS294" s="89"/>
      <c r="AT294" s="89"/>
      <c r="AU294" s="89"/>
      <c r="AV294" s="89"/>
      <c r="AW294" s="89"/>
      <c r="AX294" s="89"/>
      <c r="AY294" s="89"/>
      <c r="AZ294" s="89"/>
      <c r="BA294" s="89"/>
      <c r="BB294" s="89"/>
      <c r="BC294" s="89"/>
      <c r="BD294" s="89"/>
      <c r="BE294" s="89"/>
      <c r="BF294" s="89"/>
      <c r="BG294" s="89"/>
      <c r="BH294" s="89"/>
      <c r="BI294" s="89"/>
      <c r="BJ294" s="89"/>
      <c r="BK294" s="89"/>
      <c r="BL294" s="89"/>
      <c r="BM294" s="89"/>
      <c r="BN294" s="89"/>
      <c r="BO294" s="89"/>
      <c r="BP294" s="89"/>
      <c r="BQ294" s="89"/>
      <c r="BR294" s="89"/>
      <c r="BS294" s="89"/>
      <c r="BT294" s="89"/>
      <c r="BU294" s="89"/>
      <c r="BV294" s="89"/>
      <c r="BW294" s="89"/>
      <c r="BX294" s="89"/>
      <c r="BY294" s="89"/>
      <c r="BZ294" s="89"/>
      <c r="CA294" s="49"/>
      <c r="CB294" s="27" t="str">
        <f t="shared" si="30"/>
        <v>Riadok bude skrytý.</v>
      </c>
      <c r="CC294" s="31" t="s">
        <v>10</v>
      </c>
      <c r="CW294" s="3">
        <f t="shared" si="34"/>
        <v>0</v>
      </c>
      <c r="CZ294" s="3">
        <f t="shared" si="31"/>
        <v>1</v>
      </c>
      <c r="DA294" s="3">
        <f t="shared" si="33"/>
        <v>0</v>
      </c>
      <c r="DZ294" s="10"/>
    </row>
    <row r="295" spans="1:130" hidden="1">
      <c r="A295" s="7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R295" s="89"/>
      <c r="AS295" s="89"/>
      <c r="AT295" s="89"/>
      <c r="AU295" s="89"/>
      <c r="AV295" s="89"/>
      <c r="AW295" s="89"/>
      <c r="AX295" s="89"/>
      <c r="AY295" s="89"/>
      <c r="AZ295" s="89"/>
      <c r="BA295" s="89"/>
      <c r="BB295" s="89"/>
      <c r="BC295" s="89"/>
      <c r="BD295" s="89"/>
      <c r="BE295" s="89"/>
      <c r="BF295" s="89"/>
      <c r="BG295" s="89"/>
      <c r="BH295" s="89"/>
      <c r="BI295" s="89"/>
      <c r="BJ295" s="89"/>
      <c r="BK295" s="89"/>
      <c r="BL295" s="89"/>
      <c r="BM295" s="89"/>
      <c r="BN295" s="89"/>
      <c r="BO295" s="89"/>
      <c r="BP295" s="89"/>
      <c r="BQ295" s="89"/>
      <c r="BR295" s="89"/>
      <c r="BS295" s="89"/>
      <c r="BT295" s="89"/>
      <c r="BU295" s="89"/>
      <c r="BV295" s="89"/>
      <c r="BW295" s="89"/>
      <c r="BX295" s="89"/>
      <c r="BY295" s="89"/>
      <c r="BZ295" s="89"/>
      <c r="CA295" s="49"/>
      <c r="CB295" s="27" t="str">
        <f t="shared" si="30"/>
        <v>Riadok bude skrytý.</v>
      </c>
      <c r="CC295" s="31" t="s">
        <v>10</v>
      </c>
      <c r="CW295" s="3">
        <f t="shared" si="34"/>
        <v>0</v>
      </c>
      <c r="CZ295" s="3">
        <f t="shared" si="31"/>
        <v>1</v>
      </c>
      <c r="DA295" s="3">
        <f t="shared" si="33"/>
        <v>0</v>
      </c>
      <c r="DZ295" s="10"/>
    </row>
    <row r="296" spans="1:130" hidden="1">
      <c r="A296" s="7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R296" s="89"/>
      <c r="AS296" s="89"/>
      <c r="AT296" s="89"/>
      <c r="AU296" s="89"/>
      <c r="AV296" s="89"/>
      <c r="AW296" s="89"/>
      <c r="AX296" s="89"/>
      <c r="AY296" s="89"/>
      <c r="AZ296" s="89"/>
      <c r="BA296" s="89"/>
      <c r="BB296" s="89"/>
      <c r="BC296" s="89"/>
      <c r="BD296" s="89"/>
      <c r="BE296" s="89"/>
      <c r="BF296" s="89"/>
      <c r="BG296" s="89"/>
      <c r="BH296" s="89"/>
      <c r="BI296" s="89"/>
      <c r="BJ296" s="89"/>
      <c r="BK296" s="89"/>
      <c r="BL296" s="89"/>
      <c r="BM296" s="89"/>
      <c r="BN296" s="89"/>
      <c r="BO296" s="89"/>
      <c r="BP296" s="89"/>
      <c r="BQ296" s="89"/>
      <c r="BR296" s="89"/>
      <c r="BS296" s="89"/>
      <c r="BT296" s="89"/>
      <c r="BU296" s="89"/>
      <c r="BV296" s="89"/>
      <c r="BW296" s="89"/>
      <c r="BX296" s="89"/>
      <c r="BY296" s="89"/>
      <c r="BZ296" s="89"/>
      <c r="CA296" s="49"/>
      <c r="CB296" s="27" t="str">
        <f t="shared" si="30"/>
        <v>Riadok bude skrytý.</v>
      </c>
      <c r="CC296" s="31" t="s">
        <v>10</v>
      </c>
      <c r="CW296" s="3">
        <f t="shared" si="34"/>
        <v>0</v>
      </c>
      <c r="CZ296" s="3">
        <f t="shared" si="31"/>
        <v>1</v>
      </c>
      <c r="DA296" s="3">
        <f t="shared" si="33"/>
        <v>0</v>
      </c>
      <c r="DZ296" s="10"/>
    </row>
    <row r="297" spans="1:130" hidden="1">
      <c r="A297" s="7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R297" s="89"/>
      <c r="AS297" s="89"/>
      <c r="AT297" s="89"/>
      <c r="AU297" s="89"/>
      <c r="AV297" s="89"/>
      <c r="AW297" s="89"/>
      <c r="AX297" s="89"/>
      <c r="AY297" s="89"/>
      <c r="AZ297" s="89"/>
      <c r="BA297" s="89"/>
      <c r="BB297" s="89"/>
      <c r="BC297" s="89"/>
      <c r="BD297" s="89"/>
      <c r="BE297" s="89"/>
      <c r="BF297" s="89"/>
      <c r="BG297" s="89"/>
      <c r="BH297" s="89"/>
      <c r="BI297" s="89"/>
      <c r="BJ297" s="89"/>
      <c r="BK297" s="89"/>
      <c r="BL297" s="89"/>
      <c r="BM297" s="89"/>
      <c r="BN297" s="89"/>
      <c r="BO297" s="89"/>
      <c r="BP297" s="89"/>
      <c r="BQ297" s="89"/>
      <c r="BR297" s="89"/>
      <c r="BS297" s="89"/>
      <c r="BT297" s="89"/>
      <c r="BU297" s="89"/>
      <c r="BV297" s="89"/>
      <c r="BW297" s="89"/>
      <c r="BX297" s="89"/>
      <c r="BY297" s="89"/>
      <c r="BZ297" s="89"/>
      <c r="CA297" s="49"/>
      <c r="CB297" s="27" t="str">
        <f t="shared" si="30"/>
        <v>Riadok bude skrytý.</v>
      </c>
      <c r="CC297" s="31" t="s">
        <v>10</v>
      </c>
      <c r="CW297" s="3">
        <f t="shared" si="34"/>
        <v>0</v>
      </c>
      <c r="CZ297" s="3">
        <f t="shared" si="31"/>
        <v>1</v>
      </c>
      <c r="DA297" s="3">
        <f t="shared" si="33"/>
        <v>0</v>
      </c>
      <c r="DZ297" s="10"/>
    </row>
    <row r="298" spans="1:130" hidden="1">
      <c r="A298" s="7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R298" s="89"/>
      <c r="AS298" s="89"/>
      <c r="AT298" s="89"/>
      <c r="AU298" s="89"/>
      <c r="AV298" s="89"/>
      <c r="AW298" s="89"/>
      <c r="AX298" s="89"/>
      <c r="AY298" s="89"/>
      <c r="AZ298" s="89"/>
      <c r="BA298" s="89"/>
      <c r="BB298" s="89"/>
      <c r="BC298" s="89"/>
      <c r="BD298" s="89"/>
      <c r="BE298" s="89"/>
      <c r="BF298" s="89"/>
      <c r="BG298" s="89"/>
      <c r="BH298" s="89"/>
      <c r="BI298" s="89"/>
      <c r="BJ298" s="89"/>
      <c r="BK298" s="89"/>
      <c r="BL298" s="89"/>
      <c r="BM298" s="89"/>
      <c r="BN298" s="89"/>
      <c r="BO298" s="89"/>
      <c r="BP298" s="89"/>
      <c r="BQ298" s="89"/>
      <c r="BR298" s="89"/>
      <c r="BS298" s="89"/>
      <c r="BT298" s="89"/>
      <c r="BU298" s="89"/>
      <c r="BV298" s="89"/>
      <c r="BW298" s="89"/>
      <c r="BX298" s="89"/>
      <c r="BY298" s="89"/>
      <c r="BZ298" s="89"/>
      <c r="CA298" s="49"/>
      <c r="CB298" s="27" t="str">
        <f t="shared" si="30"/>
        <v>Riadok bude skrytý.</v>
      </c>
      <c r="CC298" s="31" t="s">
        <v>10</v>
      </c>
      <c r="CW298" s="3">
        <f t="shared" si="34"/>
        <v>0</v>
      </c>
      <c r="CZ298" s="3">
        <f t="shared" si="31"/>
        <v>1</v>
      </c>
      <c r="DA298" s="3">
        <f t="shared" si="33"/>
        <v>0</v>
      </c>
      <c r="DZ298" s="10"/>
    </row>
    <row r="299" spans="1:130" hidden="1">
      <c r="A299" s="7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R299" s="89"/>
      <c r="AS299" s="89"/>
      <c r="AT299" s="89"/>
      <c r="AU299" s="89"/>
      <c r="AV299" s="89"/>
      <c r="AW299" s="89"/>
      <c r="AX299" s="89"/>
      <c r="AY299" s="89"/>
      <c r="AZ299" s="89"/>
      <c r="BA299" s="89"/>
      <c r="BB299" s="89"/>
      <c r="BC299" s="89"/>
      <c r="BD299" s="89"/>
      <c r="BE299" s="89"/>
      <c r="BF299" s="89"/>
      <c r="BG299" s="89"/>
      <c r="BH299" s="89"/>
      <c r="BI299" s="89"/>
      <c r="BJ299" s="89"/>
      <c r="BK299" s="89"/>
      <c r="BL299" s="89"/>
      <c r="BM299" s="89"/>
      <c r="BN299" s="89"/>
      <c r="BO299" s="89"/>
      <c r="BP299" s="89"/>
      <c r="BQ299" s="89"/>
      <c r="BR299" s="89"/>
      <c r="BS299" s="89"/>
      <c r="BT299" s="89"/>
      <c r="BU299" s="89"/>
      <c r="BV299" s="89"/>
      <c r="BW299" s="89"/>
      <c r="BX299" s="89"/>
      <c r="BY299" s="89"/>
      <c r="BZ299" s="89"/>
      <c r="CA299" s="49"/>
      <c r="CB299" s="27" t="str">
        <f t="shared" si="30"/>
        <v>Riadok bude skrytý.</v>
      </c>
      <c r="CC299" s="31" t="s">
        <v>10</v>
      </c>
      <c r="CW299" s="3">
        <f t="shared" si="34"/>
        <v>0</v>
      </c>
      <c r="CZ299" s="3">
        <f t="shared" si="31"/>
        <v>1</v>
      </c>
      <c r="DA299" s="3">
        <f t="shared" si="33"/>
        <v>0</v>
      </c>
      <c r="DZ299" s="10"/>
    </row>
    <row r="300" spans="1:130" hidden="1">
      <c r="A300" s="7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R300" s="89"/>
      <c r="AS300" s="89"/>
      <c r="AT300" s="89"/>
      <c r="AU300" s="89"/>
      <c r="AV300" s="89"/>
      <c r="AW300" s="89"/>
      <c r="AX300" s="89"/>
      <c r="AY300" s="89"/>
      <c r="AZ300" s="89"/>
      <c r="BA300" s="89"/>
      <c r="BB300" s="89"/>
      <c r="BC300" s="89"/>
      <c r="BD300" s="89"/>
      <c r="BE300" s="89"/>
      <c r="BF300" s="89"/>
      <c r="BG300" s="89"/>
      <c r="BH300" s="89"/>
      <c r="BI300" s="89"/>
      <c r="BJ300" s="89"/>
      <c r="BK300" s="89"/>
      <c r="BL300" s="89"/>
      <c r="BM300" s="89"/>
      <c r="BN300" s="89"/>
      <c r="BO300" s="89"/>
      <c r="BP300" s="89"/>
      <c r="BQ300" s="89"/>
      <c r="BR300" s="89"/>
      <c r="BS300" s="89"/>
      <c r="BT300" s="89"/>
      <c r="BU300" s="89"/>
      <c r="BV300" s="89"/>
      <c r="BW300" s="89"/>
      <c r="BX300" s="89"/>
      <c r="BY300" s="89"/>
      <c r="BZ300" s="89"/>
      <c r="CA300" s="49"/>
      <c r="CB300" s="27" t="str">
        <f t="shared" si="30"/>
        <v>Riadok bude skrytý.</v>
      </c>
      <c r="CC300" s="31" t="s">
        <v>10</v>
      </c>
      <c r="CW300" s="3">
        <f t="shared" si="34"/>
        <v>0</v>
      </c>
      <c r="CZ300" s="3">
        <f t="shared" si="31"/>
        <v>1</v>
      </c>
      <c r="DA300" s="3">
        <f t="shared" si="33"/>
        <v>0</v>
      </c>
      <c r="DZ300" s="10"/>
    </row>
    <row r="301" spans="1:130" hidden="1">
      <c r="A301" s="7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R301" s="89"/>
      <c r="AS301" s="89"/>
      <c r="AT301" s="89"/>
      <c r="AU301" s="89"/>
      <c r="AV301" s="89"/>
      <c r="AW301" s="89"/>
      <c r="AX301" s="89"/>
      <c r="AY301" s="89"/>
      <c r="AZ301" s="89"/>
      <c r="BA301" s="89"/>
      <c r="BB301" s="89"/>
      <c r="BC301" s="89"/>
      <c r="BD301" s="89"/>
      <c r="BE301" s="89"/>
      <c r="BF301" s="89"/>
      <c r="BG301" s="89"/>
      <c r="BH301" s="89"/>
      <c r="BI301" s="89"/>
      <c r="BJ301" s="89"/>
      <c r="BK301" s="89"/>
      <c r="BL301" s="89"/>
      <c r="BM301" s="89"/>
      <c r="BN301" s="89"/>
      <c r="BO301" s="89"/>
      <c r="BP301" s="89"/>
      <c r="BQ301" s="89"/>
      <c r="BR301" s="89"/>
      <c r="BS301" s="89"/>
      <c r="BT301" s="89"/>
      <c r="BU301" s="89"/>
      <c r="BV301" s="89"/>
      <c r="BW301" s="89"/>
      <c r="BX301" s="89"/>
      <c r="BY301" s="89"/>
      <c r="BZ301" s="89"/>
      <c r="CA301" s="49"/>
      <c r="CB301" s="27" t="str">
        <f t="shared" si="30"/>
        <v>Riadok bude skrytý.</v>
      </c>
      <c r="CC301" s="31" t="s">
        <v>10</v>
      </c>
      <c r="CW301" s="3">
        <f t="shared" si="34"/>
        <v>0</v>
      </c>
      <c r="CZ301" s="3">
        <f t="shared" si="31"/>
        <v>1</v>
      </c>
      <c r="DA301" s="3">
        <f t="shared" si="33"/>
        <v>0</v>
      </c>
      <c r="DZ301" s="10"/>
    </row>
    <row r="302" spans="1:130" hidden="1">
      <c r="A302" s="7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R302" s="89"/>
      <c r="AS302" s="89"/>
      <c r="AT302" s="89"/>
      <c r="AU302" s="89"/>
      <c r="AV302" s="89"/>
      <c r="AW302" s="89"/>
      <c r="AX302" s="89"/>
      <c r="AY302" s="89"/>
      <c r="AZ302" s="89"/>
      <c r="BA302" s="89"/>
      <c r="BB302" s="89"/>
      <c r="BC302" s="89"/>
      <c r="BD302" s="89"/>
      <c r="BE302" s="89"/>
      <c r="BF302" s="89"/>
      <c r="BG302" s="89"/>
      <c r="BH302" s="89"/>
      <c r="BI302" s="89"/>
      <c r="BJ302" s="89"/>
      <c r="BK302" s="89"/>
      <c r="BL302" s="89"/>
      <c r="BM302" s="89"/>
      <c r="BN302" s="89"/>
      <c r="BO302" s="89"/>
      <c r="BP302" s="89"/>
      <c r="BQ302" s="89"/>
      <c r="BR302" s="89"/>
      <c r="BS302" s="89"/>
      <c r="BT302" s="89"/>
      <c r="BU302" s="89"/>
      <c r="BV302" s="89"/>
      <c r="BW302" s="89"/>
      <c r="BX302" s="89"/>
      <c r="BY302" s="89"/>
      <c r="BZ302" s="89"/>
      <c r="CA302" s="49"/>
      <c r="CB302" s="27" t="str">
        <f t="shared" si="30"/>
        <v>Riadok bude skrytý.</v>
      </c>
      <c r="CC302" s="31" t="s">
        <v>10</v>
      </c>
      <c r="CW302" s="3">
        <f t="shared" si="34"/>
        <v>0</v>
      </c>
      <c r="CZ302" s="3">
        <f t="shared" si="31"/>
        <v>1</v>
      </c>
      <c r="DA302" s="3">
        <f t="shared" si="33"/>
        <v>0</v>
      </c>
      <c r="DZ302" s="10"/>
    </row>
    <row r="303" spans="1:130" hidden="1">
      <c r="A303" s="7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R303" s="89"/>
      <c r="AS303" s="89"/>
      <c r="AT303" s="89"/>
      <c r="AU303" s="89"/>
      <c r="AV303" s="89"/>
      <c r="AW303" s="89"/>
      <c r="AX303" s="89"/>
      <c r="AY303" s="89"/>
      <c r="AZ303" s="89"/>
      <c r="BA303" s="89"/>
      <c r="BB303" s="89"/>
      <c r="BC303" s="89"/>
      <c r="BD303" s="89"/>
      <c r="BE303" s="89"/>
      <c r="BF303" s="89"/>
      <c r="BG303" s="89"/>
      <c r="BH303" s="89"/>
      <c r="BI303" s="89"/>
      <c r="BJ303" s="89"/>
      <c r="BK303" s="89"/>
      <c r="BL303" s="89"/>
      <c r="BM303" s="89"/>
      <c r="BN303" s="89"/>
      <c r="BO303" s="89"/>
      <c r="BP303" s="89"/>
      <c r="BQ303" s="89"/>
      <c r="BR303" s="89"/>
      <c r="BS303" s="89"/>
      <c r="BT303" s="89"/>
      <c r="BU303" s="89"/>
      <c r="BV303" s="89"/>
      <c r="BW303" s="89"/>
      <c r="BX303" s="89"/>
      <c r="BY303" s="89"/>
      <c r="BZ303" s="89"/>
      <c r="CA303" s="49"/>
      <c r="CB303" s="27" t="str">
        <f t="shared" si="30"/>
        <v>Riadok bude skrytý.</v>
      </c>
      <c r="CC303" s="31" t="s">
        <v>10</v>
      </c>
      <c r="CW303" s="3">
        <f t="shared" si="34"/>
        <v>0</v>
      </c>
      <c r="CZ303" s="3">
        <f t="shared" si="31"/>
        <v>1</v>
      </c>
      <c r="DA303" s="3">
        <f t="shared" si="33"/>
        <v>0</v>
      </c>
      <c r="DZ303" s="10"/>
    </row>
    <row r="304" spans="1:130" hidden="1">
      <c r="A304" s="7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R304" s="89"/>
      <c r="AS304" s="89"/>
      <c r="AT304" s="89"/>
      <c r="AU304" s="89"/>
      <c r="AV304" s="89"/>
      <c r="AW304" s="89"/>
      <c r="AX304" s="89"/>
      <c r="AY304" s="89"/>
      <c r="AZ304" s="89"/>
      <c r="BA304" s="89"/>
      <c r="BB304" s="89"/>
      <c r="BC304" s="89"/>
      <c r="BD304" s="89"/>
      <c r="BE304" s="89"/>
      <c r="BF304" s="89"/>
      <c r="BG304" s="89"/>
      <c r="BH304" s="89"/>
      <c r="BI304" s="89"/>
      <c r="BJ304" s="89"/>
      <c r="BK304" s="89"/>
      <c r="BL304" s="89"/>
      <c r="BM304" s="89"/>
      <c r="BN304" s="89"/>
      <c r="BO304" s="89"/>
      <c r="BP304" s="89"/>
      <c r="BQ304" s="89"/>
      <c r="BR304" s="89"/>
      <c r="BS304" s="89"/>
      <c r="BT304" s="89"/>
      <c r="BU304" s="89"/>
      <c r="BV304" s="89"/>
      <c r="BW304" s="89"/>
      <c r="BX304" s="89"/>
      <c r="BY304" s="89"/>
      <c r="BZ304" s="89"/>
      <c r="CA304" s="49"/>
      <c r="CB304" s="27" t="str">
        <f t="shared" si="30"/>
        <v>Riadok bude skrytý.</v>
      </c>
      <c r="CC304" s="31" t="s">
        <v>10</v>
      </c>
      <c r="CW304" s="3">
        <f t="shared" si="34"/>
        <v>0</v>
      </c>
      <c r="CZ304" s="3">
        <f t="shared" si="31"/>
        <v>1</v>
      </c>
      <c r="DA304" s="3">
        <f t="shared" si="33"/>
        <v>0</v>
      </c>
      <c r="DZ304" s="10"/>
    </row>
    <row r="305" spans="1:130" hidden="1">
      <c r="A305" s="7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R305" s="89"/>
      <c r="AS305" s="89"/>
      <c r="AT305" s="89"/>
      <c r="AU305" s="89"/>
      <c r="AV305" s="89"/>
      <c r="AW305" s="89"/>
      <c r="AX305" s="89"/>
      <c r="AY305" s="89"/>
      <c r="AZ305" s="89"/>
      <c r="BA305" s="89"/>
      <c r="BB305" s="89"/>
      <c r="BC305" s="89"/>
      <c r="BD305" s="89"/>
      <c r="BE305" s="89"/>
      <c r="BF305" s="89"/>
      <c r="BG305" s="89"/>
      <c r="BH305" s="89"/>
      <c r="BI305" s="89"/>
      <c r="BJ305" s="89"/>
      <c r="BK305" s="89"/>
      <c r="BL305" s="89"/>
      <c r="BM305" s="89"/>
      <c r="BN305" s="89"/>
      <c r="BO305" s="89"/>
      <c r="BP305" s="89"/>
      <c r="BQ305" s="89"/>
      <c r="BR305" s="89"/>
      <c r="BS305" s="89"/>
      <c r="BT305" s="89"/>
      <c r="BU305" s="89"/>
      <c r="BV305" s="89"/>
      <c r="BW305" s="89"/>
      <c r="BX305" s="89"/>
      <c r="BY305" s="89"/>
      <c r="BZ305" s="89"/>
      <c r="CA305" s="49"/>
      <c r="CB305" s="27" t="str">
        <f t="shared" si="30"/>
        <v>Riadok bude skrytý.</v>
      </c>
      <c r="CC305" s="31" t="s">
        <v>10</v>
      </c>
      <c r="CW305" s="3">
        <f t="shared" si="34"/>
        <v>0</v>
      </c>
      <c r="CZ305" s="3">
        <f t="shared" si="31"/>
        <v>1</v>
      </c>
      <c r="DA305" s="3">
        <f t="shared" si="33"/>
        <v>0</v>
      </c>
      <c r="DZ305" s="10"/>
    </row>
    <row r="306" spans="1:130" hidden="1">
      <c r="A306" s="7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R306" s="89"/>
      <c r="AS306" s="89"/>
      <c r="AT306" s="89"/>
      <c r="AU306" s="89"/>
      <c r="AV306" s="89"/>
      <c r="AW306" s="89"/>
      <c r="AX306" s="89"/>
      <c r="AY306" s="89"/>
      <c r="AZ306" s="89"/>
      <c r="BA306" s="89"/>
      <c r="BB306" s="89"/>
      <c r="BC306" s="89"/>
      <c r="BD306" s="89"/>
      <c r="BE306" s="89"/>
      <c r="BF306" s="89"/>
      <c r="BG306" s="89"/>
      <c r="BH306" s="89"/>
      <c r="BI306" s="89"/>
      <c r="BJ306" s="89"/>
      <c r="BK306" s="89"/>
      <c r="BL306" s="89"/>
      <c r="BM306" s="89"/>
      <c r="BN306" s="89"/>
      <c r="BO306" s="89"/>
      <c r="BP306" s="89"/>
      <c r="BQ306" s="89"/>
      <c r="BR306" s="89"/>
      <c r="BS306" s="89"/>
      <c r="BT306" s="89"/>
      <c r="BU306" s="89"/>
      <c r="BV306" s="89"/>
      <c r="BW306" s="89"/>
      <c r="BX306" s="89"/>
      <c r="BY306" s="89"/>
      <c r="BZ306" s="89"/>
      <c r="CA306" s="49"/>
      <c r="CB306" s="27" t="str">
        <f t="shared" si="30"/>
        <v>Riadok bude skrytý.</v>
      </c>
      <c r="CC306" s="31" t="s">
        <v>10</v>
      </c>
      <c r="CW306" s="3">
        <f t="shared" si="34"/>
        <v>0</v>
      </c>
      <c r="CZ306" s="3">
        <f t="shared" si="31"/>
        <v>1</v>
      </c>
      <c r="DA306" s="3">
        <f t="shared" si="33"/>
        <v>0</v>
      </c>
      <c r="DZ306" s="10"/>
    </row>
    <row r="307" spans="1:130" hidden="1">
      <c r="A307" s="7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R307" s="89"/>
      <c r="AS307" s="89"/>
      <c r="AT307" s="89"/>
      <c r="AU307" s="89"/>
      <c r="AV307" s="89"/>
      <c r="AW307" s="89"/>
      <c r="AX307" s="89"/>
      <c r="AY307" s="89"/>
      <c r="AZ307" s="89"/>
      <c r="BA307" s="89"/>
      <c r="BB307" s="89"/>
      <c r="BC307" s="89"/>
      <c r="BD307" s="89"/>
      <c r="BE307" s="89"/>
      <c r="BF307" s="89"/>
      <c r="BG307" s="89"/>
      <c r="BH307" s="89"/>
      <c r="BI307" s="89"/>
      <c r="BJ307" s="89"/>
      <c r="BK307" s="89"/>
      <c r="BL307" s="89"/>
      <c r="BM307" s="89"/>
      <c r="BN307" s="89"/>
      <c r="BO307" s="89"/>
      <c r="BP307" s="89"/>
      <c r="BQ307" s="89"/>
      <c r="BR307" s="89"/>
      <c r="BS307" s="89"/>
      <c r="BT307" s="89"/>
      <c r="BU307" s="89"/>
      <c r="BV307" s="89"/>
      <c r="BW307" s="89"/>
      <c r="BX307" s="89"/>
      <c r="BY307" s="89"/>
      <c r="BZ307" s="89"/>
      <c r="CA307" s="49"/>
      <c r="CB307" s="27" t="str">
        <f t="shared" si="30"/>
        <v>Riadok bude skrytý.</v>
      </c>
      <c r="CC307" s="31" t="s">
        <v>10</v>
      </c>
      <c r="CW307" s="3">
        <f t="shared" si="34"/>
        <v>0</v>
      </c>
      <c r="CZ307" s="3">
        <f t="shared" si="31"/>
        <v>1</v>
      </c>
      <c r="DA307" s="3">
        <f t="shared" si="33"/>
        <v>0</v>
      </c>
      <c r="DZ307" s="10"/>
    </row>
    <row r="308" spans="1:130" hidden="1">
      <c r="A308" s="7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R308" s="89"/>
      <c r="AS308" s="89"/>
      <c r="AT308" s="89"/>
      <c r="AU308" s="89"/>
      <c r="AV308" s="89"/>
      <c r="AW308" s="89"/>
      <c r="AX308" s="89"/>
      <c r="AY308" s="89"/>
      <c r="AZ308" s="89"/>
      <c r="BA308" s="89"/>
      <c r="BB308" s="89"/>
      <c r="BC308" s="89"/>
      <c r="BD308" s="89"/>
      <c r="BE308" s="89"/>
      <c r="BF308" s="89"/>
      <c r="BG308" s="89"/>
      <c r="BH308" s="89"/>
      <c r="BI308" s="89"/>
      <c r="BJ308" s="89"/>
      <c r="BK308" s="89"/>
      <c r="BL308" s="89"/>
      <c r="BM308" s="89"/>
      <c r="BN308" s="89"/>
      <c r="BO308" s="89"/>
      <c r="BP308" s="89"/>
      <c r="BQ308" s="89"/>
      <c r="BR308" s="89"/>
      <c r="BS308" s="89"/>
      <c r="BT308" s="89"/>
      <c r="BU308" s="89"/>
      <c r="BV308" s="89"/>
      <c r="BW308" s="89"/>
      <c r="BX308" s="89"/>
      <c r="BY308" s="89"/>
      <c r="BZ308" s="89"/>
      <c r="CA308" s="49"/>
      <c r="CB308" s="27" t="str">
        <f t="shared" si="30"/>
        <v>Riadok bude skrytý.</v>
      </c>
      <c r="CC308" s="31" t="s">
        <v>10</v>
      </c>
      <c r="CW308" s="3">
        <f t="shared" si="34"/>
        <v>0</v>
      </c>
      <c r="CZ308" s="3">
        <f t="shared" si="31"/>
        <v>1</v>
      </c>
      <c r="DA308" s="3">
        <f t="shared" si="33"/>
        <v>0</v>
      </c>
      <c r="DZ308" s="10"/>
    </row>
    <row r="309" spans="1:130" hidden="1">
      <c r="A309" s="7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R309" s="89"/>
      <c r="AS309" s="89"/>
      <c r="AT309" s="89"/>
      <c r="AU309" s="89"/>
      <c r="AV309" s="89"/>
      <c r="AW309" s="89"/>
      <c r="AX309" s="89"/>
      <c r="AY309" s="89"/>
      <c r="AZ309" s="89"/>
      <c r="BA309" s="89"/>
      <c r="BB309" s="89"/>
      <c r="BC309" s="89"/>
      <c r="BD309" s="89"/>
      <c r="BE309" s="89"/>
      <c r="BF309" s="89"/>
      <c r="BG309" s="89"/>
      <c r="BH309" s="89"/>
      <c r="BI309" s="89"/>
      <c r="BJ309" s="89"/>
      <c r="BK309" s="89"/>
      <c r="BL309" s="89"/>
      <c r="BM309" s="89"/>
      <c r="BN309" s="89"/>
      <c r="BO309" s="89"/>
      <c r="BP309" s="89"/>
      <c r="BQ309" s="89"/>
      <c r="BR309" s="89"/>
      <c r="BS309" s="89"/>
      <c r="BT309" s="89"/>
      <c r="BU309" s="89"/>
      <c r="BV309" s="89"/>
      <c r="BW309" s="89"/>
      <c r="BX309" s="89"/>
      <c r="BY309" s="89"/>
      <c r="BZ309" s="89"/>
      <c r="CA309" s="49"/>
      <c r="CB309" s="27" t="str">
        <f t="shared" si="30"/>
        <v>Riadok bude skrytý.</v>
      </c>
      <c r="CC309" s="31" t="s">
        <v>10</v>
      </c>
      <c r="CW309" s="3">
        <f t="shared" si="34"/>
        <v>0</v>
      </c>
      <c r="CZ309" s="3">
        <f t="shared" si="31"/>
        <v>1</v>
      </c>
      <c r="DA309" s="3">
        <f t="shared" si="33"/>
        <v>0</v>
      </c>
      <c r="DZ309" s="10"/>
    </row>
    <row r="310" spans="1:130" hidden="1">
      <c r="A310" s="7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R310" s="89"/>
      <c r="AS310" s="89"/>
      <c r="AT310" s="89"/>
      <c r="AU310" s="89"/>
      <c r="AV310" s="89"/>
      <c r="AW310" s="89"/>
      <c r="AX310" s="89"/>
      <c r="AY310" s="89"/>
      <c r="AZ310" s="89"/>
      <c r="BA310" s="89"/>
      <c r="BB310" s="89"/>
      <c r="BC310" s="89"/>
      <c r="BD310" s="89"/>
      <c r="BE310" s="89"/>
      <c r="BF310" s="89"/>
      <c r="BG310" s="89"/>
      <c r="BH310" s="89"/>
      <c r="BI310" s="89"/>
      <c r="BJ310" s="89"/>
      <c r="BK310" s="89"/>
      <c r="BL310" s="89"/>
      <c r="BM310" s="89"/>
      <c r="BN310" s="89"/>
      <c r="BO310" s="89"/>
      <c r="BP310" s="89"/>
      <c r="BQ310" s="89"/>
      <c r="BR310" s="89"/>
      <c r="BS310" s="89"/>
      <c r="BT310" s="89"/>
      <c r="BU310" s="89"/>
      <c r="BV310" s="89"/>
      <c r="BW310" s="89"/>
      <c r="BX310" s="89"/>
      <c r="BY310" s="89"/>
      <c r="BZ310" s="89"/>
      <c r="CA310" s="49"/>
      <c r="CB310" s="27" t="str">
        <f t="shared" si="30"/>
        <v>Riadok bude skrytý.</v>
      </c>
      <c r="CC310" s="31" t="s">
        <v>10</v>
      </c>
      <c r="CW310" s="3">
        <f t="shared" si="34"/>
        <v>0</v>
      </c>
      <c r="CZ310" s="3">
        <f t="shared" si="31"/>
        <v>1</v>
      </c>
      <c r="DA310" s="3">
        <f t="shared" si="33"/>
        <v>0</v>
      </c>
      <c r="DZ310" s="10"/>
    </row>
    <row r="311" spans="1:130">
      <c r="A311" s="7"/>
      <c r="CA311" s="36"/>
      <c r="CB311" s="27" t="str">
        <f t="shared" si="30"/>
        <v>Riadok bude vidieť.</v>
      </c>
      <c r="CC311" s="31" t="s">
        <v>10</v>
      </c>
      <c r="CW311" s="50">
        <f>+IF(SUM(CW313:CW332)=0,0,1)</f>
        <v>1</v>
      </c>
      <c r="CZ311" s="3">
        <f t="shared" si="31"/>
        <v>1</v>
      </c>
      <c r="DA311" s="3">
        <f t="shared" si="33"/>
        <v>1</v>
      </c>
      <c r="DZ311" s="10"/>
    </row>
    <row r="312" spans="1:130">
      <c r="A312" s="7"/>
      <c r="B312" s="45" t="s">
        <v>27</v>
      </c>
      <c r="C312" s="41" t="s">
        <v>92</v>
      </c>
      <c r="D312" s="41"/>
      <c r="E312" s="41"/>
      <c r="F312" s="41"/>
      <c r="CA312" s="12" t="s">
        <v>4</v>
      </c>
      <c r="CB312" s="27" t="str">
        <f t="shared" si="30"/>
        <v>Riadok bude vidieť.</v>
      </c>
      <c r="CC312" s="31" t="s">
        <v>10</v>
      </c>
      <c r="CW312" s="3">
        <f>+IF(SUM(CW313:CW332)=0,0,1)</f>
        <v>1</v>
      </c>
      <c r="CZ312" s="3">
        <f t="shared" si="31"/>
        <v>1</v>
      </c>
      <c r="DA312" s="3">
        <f t="shared" si="33"/>
        <v>1</v>
      </c>
      <c r="DZ312" s="10"/>
    </row>
    <row r="313" spans="1:130">
      <c r="A313" s="7"/>
      <c r="B313" s="89" t="s">
        <v>93</v>
      </c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R313" s="89"/>
      <c r="AS313" s="89"/>
      <c r="AT313" s="89"/>
      <c r="AU313" s="89"/>
      <c r="AV313" s="89"/>
      <c r="AW313" s="89"/>
      <c r="AX313" s="89"/>
      <c r="AY313" s="89"/>
      <c r="AZ313" s="89"/>
      <c r="BA313" s="89"/>
      <c r="BB313" s="89"/>
      <c r="BC313" s="89"/>
      <c r="BD313" s="89"/>
      <c r="BE313" s="89"/>
      <c r="BF313" s="89"/>
      <c r="BG313" s="89"/>
      <c r="BH313" s="89"/>
      <c r="BI313" s="89"/>
      <c r="BJ313" s="89"/>
      <c r="BK313" s="89"/>
      <c r="BL313" s="89"/>
      <c r="BM313" s="89"/>
      <c r="BN313" s="89"/>
      <c r="BO313" s="89"/>
      <c r="BP313" s="89"/>
      <c r="BQ313" s="89"/>
      <c r="BR313" s="89"/>
      <c r="BS313" s="89"/>
      <c r="BT313" s="89"/>
      <c r="BU313" s="89"/>
      <c r="BV313" s="89"/>
      <c r="BW313" s="89"/>
      <c r="BX313" s="89"/>
      <c r="BY313" s="89"/>
      <c r="BZ313" s="89"/>
      <c r="CA313" s="49"/>
      <c r="CB313" s="27" t="str">
        <f t="shared" si="30"/>
        <v>Riadok bude vidieť.</v>
      </c>
      <c r="CC313" s="31" t="s">
        <v>10</v>
      </c>
      <c r="CW313" s="3">
        <f t="shared" ref="CW313:CW332" si="35">+IF(B313="",0,1)</f>
        <v>1</v>
      </c>
      <c r="CZ313" s="3">
        <f t="shared" si="31"/>
        <v>1</v>
      </c>
      <c r="DA313" s="3">
        <f t="shared" si="33"/>
        <v>1</v>
      </c>
      <c r="DZ313" s="10"/>
    </row>
    <row r="314" spans="1:130">
      <c r="A314" s="7"/>
      <c r="B314" s="89" t="s">
        <v>94</v>
      </c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R314" s="89"/>
      <c r="AS314" s="89"/>
      <c r="AT314" s="89"/>
      <c r="AU314" s="89"/>
      <c r="AV314" s="89"/>
      <c r="AW314" s="89"/>
      <c r="AX314" s="89"/>
      <c r="AY314" s="89"/>
      <c r="AZ314" s="89"/>
      <c r="BA314" s="89"/>
      <c r="BB314" s="89"/>
      <c r="BC314" s="89"/>
      <c r="BD314" s="89"/>
      <c r="BE314" s="89"/>
      <c r="BF314" s="89"/>
      <c r="BG314" s="89"/>
      <c r="BH314" s="89"/>
      <c r="BI314" s="89"/>
      <c r="BJ314" s="89"/>
      <c r="BK314" s="89"/>
      <c r="BL314" s="89"/>
      <c r="BM314" s="89"/>
      <c r="BN314" s="89"/>
      <c r="BO314" s="89"/>
      <c r="BP314" s="89"/>
      <c r="BQ314" s="89"/>
      <c r="BR314" s="89"/>
      <c r="BS314" s="89"/>
      <c r="BT314" s="89"/>
      <c r="BU314" s="89"/>
      <c r="BV314" s="89"/>
      <c r="BW314" s="89"/>
      <c r="BX314" s="89"/>
      <c r="BY314" s="89"/>
      <c r="BZ314" s="89"/>
      <c r="CA314" s="49"/>
      <c r="CB314" s="27" t="str">
        <f t="shared" si="30"/>
        <v>Riadok bude vidieť.</v>
      </c>
      <c r="CC314" s="31" t="s">
        <v>10</v>
      </c>
      <c r="CW314" s="3">
        <f t="shared" si="35"/>
        <v>1</v>
      </c>
      <c r="CZ314" s="3">
        <f t="shared" si="31"/>
        <v>1</v>
      </c>
      <c r="DA314" s="3">
        <f t="shared" si="33"/>
        <v>1</v>
      </c>
      <c r="DZ314" s="10"/>
    </row>
    <row r="315" spans="1:130">
      <c r="A315" s="7"/>
      <c r="B315" s="89" t="s">
        <v>95</v>
      </c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R315" s="89"/>
      <c r="AS315" s="89"/>
      <c r="AT315" s="89"/>
      <c r="AU315" s="89"/>
      <c r="AV315" s="89"/>
      <c r="AW315" s="89"/>
      <c r="AX315" s="89"/>
      <c r="AY315" s="89"/>
      <c r="AZ315" s="89"/>
      <c r="BA315" s="89"/>
      <c r="BB315" s="89"/>
      <c r="BC315" s="89"/>
      <c r="BD315" s="89"/>
      <c r="BE315" s="89"/>
      <c r="BF315" s="89"/>
      <c r="BG315" s="89"/>
      <c r="BH315" s="89"/>
      <c r="BI315" s="89"/>
      <c r="BJ315" s="89"/>
      <c r="BK315" s="89"/>
      <c r="BL315" s="89"/>
      <c r="BM315" s="89"/>
      <c r="BN315" s="89"/>
      <c r="BO315" s="89"/>
      <c r="BP315" s="89"/>
      <c r="BQ315" s="89"/>
      <c r="BR315" s="89"/>
      <c r="BS315" s="89"/>
      <c r="BT315" s="89"/>
      <c r="BU315" s="89"/>
      <c r="BV315" s="89"/>
      <c r="BW315" s="89"/>
      <c r="BX315" s="89"/>
      <c r="BY315" s="89"/>
      <c r="BZ315" s="89"/>
      <c r="CA315" s="49"/>
      <c r="CB315" s="27" t="str">
        <f t="shared" si="30"/>
        <v>Riadok bude vidieť.</v>
      </c>
      <c r="CC315" s="31" t="s">
        <v>10</v>
      </c>
      <c r="CW315" s="3">
        <f t="shared" si="35"/>
        <v>1</v>
      </c>
      <c r="CZ315" s="3">
        <f t="shared" si="31"/>
        <v>1</v>
      </c>
      <c r="DA315" s="3">
        <f t="shared" si="33"/>
        <v>1</v>
      </c>
      <c r="DZ315" s="10"/>
    </row>
    <row r="316" spans="1:130" ht="15" customHeight="1">
      <c r="A316" s="7"/>
      <c r="B316" s="181" t="s">
        <v>96</v>
      </c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  <c r="AA316" s="181"/>
      <c r="AB316" s="181"/>
      <c r="AC316" s="181"/>
      <c r="AD316" s="181"/>
      <c r="AE316" s="181"/>
      <c r="AF316" s="181"/>
      <c r="AG316" s="181"/>
      <c r="AH316" s="181"/>
      <c r="AI316" s="181"/>
      <c r="AJ316" s="181"/>
      <c r="AK316" s="181"/>
      <c r="AL316" s="181"/>
      <c r="AM316" s="181"/>
      <c r="AN316" s="181"/>
      <c r="AO316" s="181"/>
      <c r="AP316" s="181"/>
      <c r="AQ316" s="181"/>
      <c r="AR316" s="181"/>
      <c r="AS316" s="181"/>
      <c r="AT316" s="181"/>
      <c r="AU316" s="181"/>
      <c r="AV316" s="181"/>
      <c r="AW316" s="181"/>
      <c r="AX316" s="181"/>
      <c r="AY316" s="181"/>
      <c r="AZ316" s="181"/>
      <c r="BA316" s="181"/>
      <c r="BB316" s="181"/>
      <c r="BC316" s="181"/>
      <c r="BD316" s="181"/>
      <c r="BE316" s="181"/>
      <c r="BF316" s="181"/>
      <c r="BG316" s="181"/>
      <c r="BH316" s="181"/>
      <c r="BI316" s="181"/>
      <c r="BJ316" s="181"/>
      <c r="BK316" s="181"/>
      <c r="BL316" s="181"/>
      <c r="BM316" s="181"/>
      <c r="BN316" s="181"/>
      <c r="BO316" s="181"/>
      <c r="BP316" s="181"/>
      <c r="BQ316" s="181"/>
      <c r="BR316" s="181"/>
      <c r="BS316" s="181"/>
      <c r="BT316" s="181"/>
      <c r="BU316" s="181"/>
      <c r="BV316" s="181"/>
      <c r="BW316" s="181"/>
      <c r="BX316" s="181"/>
      <c r="BY316" s="181"/>
      <c r="BZ316" s="181"/>
      <c r="CA316" s="49"/>
      <c r="CB316" s="27" t="str">
        <f t="shared" si="30"/>
        <v>Riadok bude vidieť.</v>
      </c>
      <c r="CC316" s="31" t="s">
        <v>10</v>
      </c>
      <c r="CW316" s="3">
        <f t="shared" si="35"/>
        <v>1</v>
      </c>
      <c r="CZ316" s="3">
        <f t="shared" si="31"/>
        <v>1</v>
      </c>
      <c r="DA316" s="3">
        <f t="shared" si="33"/>
        <v>1</v>
      </c>
      <c r="DZ316" s="10"/>
    </row>
    <row r="317" spans="1:130">
      <c r="A317" s="7"/>
      <c r="B317" s="89" t="s">
        <v>97</v>
      </c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R317" s="89"/>
      <c r="AS317" s="89"/>
      <c r="AT317" s="89"/>
      <c r="AU317" s="89"/>
      <c r="AV317" s="89"/>
      <c r="AW317" s="89"/>
      <c r="AX317" s="89"/>
      <c r="AY317" s="89"/>
      <c r="AZ317" s="89"/>
      <c r="BA317" s="89"/>
      <c r="BB317" s="89"/>
      <c r="BC317" s="89"/>
      <c r="BD317" s="89"/>
      <c r="BE317" s="89"/>
      <c r="BF317" s="89"/>
      <c r="BG317" s="89"/>
      <c r="BH317" s="89"/>
      <c r="BI317" s="89"/>
      <c r="BJ317" s="89"/>
      <c r="BK317" s="89"/>
      <c r="BL317" s="89"/>
      <c r="BM317" s="89"/>
      <c r="BN317" s="89"/>
      <c r="BO317" s="89"/>
      <c r="BP317" s="89"/>
      <c r="BQ317" s="89"/>
      <c r="BR317" s="89"/>
      <c r="BS317" s="89"/>
      <c r="BT317" s="89"/>
      <c r="BU317" s="89"/>
      <c r="BV317" s="89"/>
      <c r="BW317" s="89"/>
      <c r="BX317" s="89"/>
      <c r="BY317" s="89"/>
      <c r="BZ317" s="89"/>
      <c r="CA317" s="49"/>
      <c r="CB317" s="27" t="str">
        <f t="shared" si="30"/>
        <v>Riadok bude vidieť.</v>
      </c>
      <c r="CC317" s="31" t="s">
        <v>10</v>
      </c>
      <c r="CW317" s="3">
        <f t="shared" si="35"/>
        <v>1</v>
      </c>
      <c r="CZ317" s="3">
        <f t="shared" si="31"/>
        <v>1</v>
      </c>
      <c r="DA317" s="3">
        <f t="shared" si="33"/>
        <v>1</v>
      </c>
      <c r="DZ317" s="10"/>
    </row>
    <row r="318" spans="1:130">
      <c r="A318" s="7"/>
      <c r="B318" s="89" t="s">
        <v>98</v>
      </c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R318" s="89"/>
      <c r="AS318" s="89"/>
      <c r="AT318" s="89"/>
      <c r="AU318" s="89"/>
      <c r="AV318" s="89"/>
      <c r="AW318" s="89"/>
      <c r="AX318" s="89"/>
      <c r="AY318" s="89"/>
      <c r="AZ318" s="89"/>
      <c r="BA318" s="89"/>
      <c r="BB318" s="89"/>
      <c r="BC318" s="89"/>
      <c r="BD318" s="89"/>
      <c r="BE318" s="89"/>
      <c r="BF318" s="89"/>
      <c r="BG318" s="89"/>
      <c r="BH318" s="89"/>
      <c r="BI318" s="89"/>
      <c r="BJ318" s="89"/>
      <c r="BK318" s="89"/>
      <c r="BL318" s="89"/>
      <c r="BM318" s="89"/>
      <c r="BN318" s="89"/>
      <c r="BO318" s="89"/>
      <c r="BP318" s="89"/>
      <c r="BQ318" s="89"/>
      <c r="BR318" s="89"/>
      <c r="BS318" s="89"/>
      <c r="BT318" s="89"/>
      <c r="BU318" s="89"/>
      <c r="BV318" s="89"/>
      <c r="BW318" s="89"/>
      <c r="BX318" s="89"/>
      <c r="BY318" s="89"/>
      <c r="BZ318" s="89"/>
      <c r="CA318" s="49"/>
      <c r="CB318" s="27" t="str">
        <f t="shared" si="30"/>
        <v>Riadok bude vidieť.</v>
      </c>
      <c r="CC318" s="31" t="s">
        <v>10</v>
      </c>
      <c r="CW318" s="3">
        <f t="shared" si="35"/>
        <v>1</v>
      </c>
      <c r="CZ318" s="3">
        <f t="shared" si="31"/>
        <v>1</v>
      </c>
      <c r="DA318" s="3">
        <f t="shared" si="33"/>
        <v>1</v>
      </c>
      <c r="DZ318" s="10"/>
    </row>
    <row r="319" spans="1:130" hidden="1">
      <c r="A319" s="7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  <c r="BI319" s="65"/>
      <c r="BJ319" s="65"/>
      <c r="BK319" s="65"/>
      <c r="BL319" s="65"/>
      <c r="BM319" s="65"/>
      <c r="BN319" s="65"/>
      <c r="BO319" s="65"/>
      <c r="BP319" s="65"/>
      <c r="BQ319" s="65"/>
      <c r="BR319" s="65"/>
      <c r="BS319" s="65"/>
      <c r="BT319" s="65"/>
      <c r="BU319" s="65"/>
      <c r="BV319" s="65"/>
      <c r="BW319" s="65"/>
      <c r="BX319" s="65"/>
      <c r="BY319" s="65"/>
      <c r="BZ319" s="65"/>
      <c r="CA319" s="49"/>
      <c r="CB319" s="27" t="str">
        <f t="shared" si="30"/>
        <v>Riadok bude skrytý.</v>
      </c>
      <c r="CC319" s="31" t="s">
        <v>10</v>
      </c>
      <c r="CW319" s="3">
        <f t="shared" si="35"/>
        <v>0</v>
      </c>
      <c r="CZ319" s="3">
        <f t="shared" si="31"/>
        <v>1</v>
      </c>
      <c r="DA319" s="3">
        <f t="shared" si="33"/>
        <v>0</v>
      </c>
      <c r="DZ319" s="10"/>
    </row>
    <row r="320" spans="1:130" hidden="1">
      <c r="A320" s="7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49"/>
      <c r="CB320" s="27" t="str">
        <f t="shared" si="30"/>
        <v>Riadok bude skrytý.</v>
      </c>
      <c r="CC320" s="31" t="s">
        <v>10</v>
      </c>
      <c r="CW320" s="3">
        <f t="shared" si="35"/>
        <v>0</v>
      </c>
      <c r="CZ320" s="3">
        <f t="shared" si="31"/>
        <v>1</v>
      </c>
      <c r="DA320" s="3">
        <f t="shared" si="33"/>
        <v>0</v>
      </c>
      <c r="DZ320" s="10"/>
    </row>
    <row r="321" spans="1:130" hidden="1">
      <c r="A321" s="7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49"/>
      <c r="CB321" s="27" t="str">
        <f t="shared" si="30"/>
        <v>Riadok bude skrytý.</v>
      </c>
      <c r="CC321" s="31" t="s">
        <v>10</v>
      </c>
      <c r="CW321" s="3">
        <f t="shared" si="35"/>
        <v>0</v>
      </c>
      <c r="CZ321" s="3">
        <f t="shared" si="31"/>
        <v>1</v>
      </c>
      <c r="DA321" s="3">
        <f t="shared" si="33"/>
        <v>0</v>
      </c>
      <c r="DZ321" s="10"/>
    </row>
    <row r="322" spans="1:130" hidden="1">
      <c r="A322" s="7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  <c r="BO322" s="65"/>
      <c r="BP322" s="65"/>
      <c r="BQ322" s="65"/>
      <c r="BR322" s="65"/>
      <c r="BS322" s="65"/>
      <c r="BT322" s="65"/>
      <c r="BU322" s="65"/>
      <c r="BV322" s="65"/>
      <c r="BW322" s="65"/>
      <c r="BX322" s="65"/>
      <c r="BY322" s="65"/>
      <c r="BZ322" s="65"/>
      <c r="CA322" s="49"/>
      <c r="CB322" s="27" t="str">
        <f t="shared" si="30"/>
        <v>Riadok bude skrytý.</v>
      </c>
      <c r="CC322" s="31" t="s">
        <v>10</v>
      </c>
      <c r="CW322" s="3">
        <f t="shared" si="35"/>
        <v>0</v>
      </c>
      <c r="CZ322" s="3">
        <f t="shared" si="31"/>
        <v>1</v>
      </c>
      <c r="DA322" s="3">
        <f t="shared" si="33"/>
        <v>0</v>
      </c>
      <c r="DZ322" s="10"/>
    </row>
    <row r="323" spans="1:130" hidden="1">
      <c r="A323" s="7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  <c r="BI323" s="65"/>
      <c r="BJ323" s="65"/>
      <c r="BK323" s="65"/>
      <c r="BL323" s="65"/>
      <c r="BM323" s="65"/>
      <c r="BN323" s="65"/>
      <c r="BO323" s="65"/>
      <c r="BP323" s="65"/>
      <c r="BQ323" s="65"/>
      <c r="BR323" s="65"/>
      <c r="BS323" s="65"/>
      <c r="BT323" s="65"/>
      <c r="BU323" s="65"/>
      <c r="BV323" s="65"/>
      <c r="BW323" s="65"/>
      <c r="BX323" s="65"/>
      <c r="BY323" s="65"/>
      <c r="BZ323" s="65"/>
      <c r="CA323" s="49"/>
      <c r="CB323" s="27" t="str">
        <f t="shared" si="30"/>
        <v>Riadok bude skrytý.</v>
      </c>
      <c r="CC323" s="31" t="s">
        <v>10</v>
      </c>
      <c r="CW323" s="3">
        <f t="shared" si="35"/>
        <v>0</v>
      </c>
      <c r="CZ323" s="3">
        <f t="shared" si="31"/>
        <v>1</v>
      </c>
      <c r="DA323" s="3">
        <f t="shared" si="33"/>
        <v>0</v>
      </c>
      <c r="DZ323" s="10"/>
    </row>
    <row r="324" spans="1:130" hidden="1">
      <c r="A324" s="7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  <c r="BI324" s="65"/>
      <c r="BJ324" s="65"/>
      <c r="BK324" s="65"/>
      <c r="BL324" s="65"/>
      <c r="BM324" s="65"/>
      <c r="BN324" s="65"/>
      <c r="BO324" s="65"/>
      <c r="BP324" s="65"/>
      <c r="BQ324" s="65"/>
      <c r="BR324" s="65"/>
      <c r="BS324" s="65"/>
      <c r="BT324" s="65"/>
      <c r="BU324" s="65"/>
      <c r="BV324" s="65"/>
      <c r="BW324" s="65"/>
      <c r="BX324" s="65"/>
      <c r="BY324" s="65"/>
      <c r="BZ324" s="65"/>
      <c r="CA324" s="49"/>
      <c r="CB324" s="27" t="str">
        <f t="shared" ref="CB324:CB387" si="36">+IF(DA324=0,"Riadok bude skrytý.","Riadok bude vidieť.")</f>
        <v>Riadok bude skrytý.</v>
      </c>
      <c r="CC324" s="31" t="s">
        <v>10</v>
      </c>
      <c r="CW324" s="3">
        <f t="shared" si="35"/>
        <v>0</v>
      </c>
      <c r="CZ324" s="3">
        <f t="shared" ref="CZ324:CZ387" si="37">IF(CC324="",1,IF(CC324="Chcem skryť riadok.",0,1))</f>
        <v>1</v>
      </c>
      <c r="DA324" s="3">
        <f t="shared" si="33"/>
        <v>0</v>
      </c>
      <c r="DZ324" s="10"/>
    </row>
    <row r="325" spans="1:130" hidden="1">
      <c r="A325" s="7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  <c r="BU325" s="65"/>
      <c r="BV325" s="65"/>
      <c r="BW325" s="65"/>
      <c r="BX325" s="65"/>
      <c r="BY325" s="65"/>
      <c r="BZ325" s="65"/>
      <c r="CA325" s="49"/>
      <c r="CB325" s="27" t="str">
        <f t="shared" si="36"/>
        <v>Riadok bude skrytý.</v>
      </c>
      <c r="CC325" s="31" t="s">
        <v>10</v>
      </c>
      <c r="CW325" s="3">
        <f t="shared" si="35"/>
        <v>0</v>
      </c>
      <c r="CZ325" s="3">
        <f t="shared" si="37"/>
        <v>1</v>
      </c>
      <c r="DA325" s="3">
        <f t="shared" si="33"/>
        <v>0</v>
      </c>
      <c r="DZ325" s="10"/>
    </row>
    <row r="326" spans="1:130" hidden="1">
      <c r="A326" s="7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/>
      <c r="BV326" s="65"/>
      <c r="BW326" s="65"/>
      <c r="BX326" s="65"/>
      <c r="BY326" s="65"/>
      <c r="BZ326" s="65"/>
      <c r="CA326" s="49"/>
      <c r="CB326" s="27" t="str">
        <f t="shared" si="36"/>
        <v>Riadok bude skrytý.</v>
      </c>
      <c r="CC326" s="31" t="s">
        <v>10</v>
      </c>
      <c r="CW326" s="3">
        <f t="shared" si="35"/>
        <v>0</v>
      </c>
      <c r="CZ326" s="3">
        <f t="shared" si="37"/>
        <v>1</v>
      </c>
      <c r="DA326" s="3">
        <f t="shared" si="33"/>
        <v>0</v>
      </c>
      <c r="DZ326" s="10"/>
    </row>
    <row r="327" spans="1:130" hidden="1">
      <c r="A327" s="7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BX327" s="65"/>
      <c r="BY327" s="65"/>
      <c r="BZ327" s="65"/>
      <c r="CA327" s="49"/>
      <c r="CB327" s="27" t="str">
        <f t="shared" si="36"/>
        <v>Riadok bude skrytý.</v>
      </c>
      <c r="CC327" s="31" t="s">
        <v>10</v>
      </c>
      <c r="CW327" s="3">
        <f t="shared" si="35"/>
        <v>0</v>
      </c>
      <c r="CZ327" s="3">
        <f t="shared" si="37"/>
        <v>1</v>
      </c>
      <c r="DA327" s="3">
        <f t="shared" si="33"/>
        <v>0</v>
      </c>
      <c r="DZ327" s="10"/>
    </row>
    <row r="328" spans="1:130" hidden="1">
      <c r="A328" s="7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BX328" s="65"/>
      <c r="BY328" s="65"/>
      <c r="BZ328" s="65"/>
      <c r="CA328" s="49"/>
      <c r="CB328" s="27" t="str">
        <f t="shared" si="36"/>
        <v>Riadok bude skrytý.</v>
      </c>
      <c r="CC328" s="31" t="s">
        <v>10</v>
      </c>
      <c r="CW328" s="3">
        <f t="shared" si="35"/>
        <v>0</v>
      </c>
      <c r="CZ328" s="3">
        <f t="shared" si="37"/>
        <v>1</v>
      </c>
      <c r="DA328" s="3">
        <f t="shared" si="33"/>
        <v>0</v>
      </c>
      <c r="DZ328" s="10"/>
    </row>
    <row r="329" spans="1:130" hidden="1">
      <c r="A329" s="7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BX329" s="65"/>
      <c r="BY329" s="65"/>
      <c r="BZ329" s="65"/>
      <c r="CA329" s="49"/>
      <c r="CB329" s="27" t="str">
        <f t="shared" si="36"/>
        <v>Riadok bude skrytý.</v>
      </c>
      <c r="CC329" s="31" t="s">
        <v>10</v>
      </c>
      <c r="CW329" s="3">
        <f t="shared" si="35"/>
        <v>0</v>
      </c>
      <c r="CZ329" s="3">
        <f t="shared" si="37"/>
        <v>1</v>
      </c>
      <c r="DA329" s="3">
        <f t="shared" si="33"/>
        <v>0</v>
      </c>
      <c r="DZ329" s="10"/>
    </row>
    <row r="330" spans="1:130" hidden="1">
      <c r="A330" s="7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  <c r="BI330" s="65"/>
      <c r="BJ330" s="65"/>
      <c r="BK330" s="65"/>
      <c r="BL330" s="65"/>
      <c r="BM330" s="65"/>
      <c r="BN330" s="65"/>
      <c r="BO330" s="65"/>
      <c r="BP330" s="65"/>
      <c r="BQ330" s="65"/>
      <c r="BR330" s="65"/>
      <c r="BS330" s="65"/>
      <c r="BT330" s="65"/>
      <c r="BU330" s="65"/>
      <c r="BV330" s="65"/>
      <c r="BW330" s="65"/>
      <c r="BX330" s="65"/>
      <c r="BY330" s="65"/>
      <c r="BZ330" s="65"/>
      <c r="CA330" s="49"/>
      <c r="CB330" s="27" t="str">
        <f t="shared" si="36"/>
        <v>Riadok bude skrytý.</v>
      </c>
      <c r="CC330" s="31" t="s">
        <v>10</v>
      </c>
      <c r="CW330" s="3">
        <f t="shared" si="35"/>
        <v>0</v>
      </c>
      <c r="CZ330" s="3">
        <f t="shared" si="37"/>
        <v>1</v>
      </c>
      <c r="DA330" s="3">
        <f t="shared" si="33"/>
        <v>0</v>
      </c>
      <c r="DZ330" s="10"/>
    </row>
    <row r="331" spans="1:130" hidden="1">
      <c r="A331" s="7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/>
      <c r="BV331" s="65"/>
      <c r="BW331" s="65"/>
      <c r="BX331" s="65"/>
      <c r="BY331" s="65"/>
      <c r="BZ331" s="65"/>
      <c r="CA331" s="49"/>
      <c r="CB331" s="27" t="str">
        <f t="shared" si="36"/>
        <v>Riadok bude skrytý.</v>
      </c>
      <c r="CC331" s="31" t="s">
        <v>10</v>
      </c>
      <c r="CW331" s="3">
        <f t="shared" si="35"/>
        <v>0</v>
      </c>
      <c r="CZ331" s="3">
        <f t="shared" si="37"/>
        <v>1</v>
      </c>
      <c r="DA331" s="3">
        <f t="shared" si="33"/>
        <v>0</v>
      </c>
      <c r="DZ331" s="10"/>
    </row>
    <row r="332" spans="1:130" hidden="1">
      <c r="A332" s="7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BX332" s="65"/>
      <c r="BY332" s="65"/>
      <c r="BZ332" s="65"/>
      <c r="CA332" s="49"/>
      <c r="CB332" s="27" t="str">
        <f t="shared" si="36"/>
        <v>Riadok bude skrytý.</v>
      </c>
      <c r="CC332" s="31" t="s">
        <v>10</v>
      </c>
      <c r="CW332" s="3">
        <f t="shared" si="35"/>
        <v>0</v>
      </c>
      <c r="CZ332" s="3">
        <f t="shared" si="37"/>
        <v>1</v>
      </c>
      <c r="DA332" s="3">
        <f t="shared" si="33"/>
        <v>0</v>
      </c>
      <c r="DZ332" s="10"/>
    </row>
    <row r="333" spans="1:130" hidden="1">
      <c r="A333" s="7"/>
      <c r="B333" s="37"/>
      <c r="CA333" s="36"/>
      <c r="CB333" s="27" t="str">
        <f t="shared" si="36"/>
        <v>Riadok bude skrytý.</v>
      </c>
      <c r="CC333" s="31" t="s">
        <v>10</v>
      </c>
      <c r="CW333" s="3">
        <f t="shared" ref="CW333:CW349" si="38">+IF($AE$336="nevykonala",0,1)</f>
        <v>0</v>
      </c>
      <c r="CZ333" s="3">
        <f t="shared" si="37"/>
        <v>1</v>
      </c>
      <c r="DA333" s="3">
        <f t="shared" si="33"/>
        <v>0</v>
      </c>
      <c r="DZ333" s="10"/>
    </row>
    <row r="334" spans="1:130" hidden="1">
      <c r="A334" s="7"/>
      <c r="B334" s="53" t="s">
        <v>27</v>
      </c>
      <c r="C334" s="180" t="s">
        <v>99</v>
      </c>
      <c r="D334" s="180"/>
      <c r="E334" s="180"/>
      <c r="F334" s="180"/>
      <c r="G334" s="180"/>
      <c r="H334" s="180"/>
      <c r="I334" s="180"/>
      <c r="J334" s="180"/>
      <c r="K334" s="180"/>
      <c r="L334" s="180"/>
      <c r="M334" s="180"/>
      <c r="N334" s="180"/>
      <c r="O334" s="180"/>
      <c r="P334" s="180"/>
      <c r="Q334" s="180"/>
      <c r="R334" s="180"/>
      <c r="S334" s="180"/>
      <c r="T334" s="180"/>
      <c r="U334" s="180"/>
      <c r="V334" s="180"/>
      <c r="W334" s="180"/>
      <c r="X334" s="180"/>
      <c r="Y334" s="180"/>
      <c r="Z334" s="180"/>
      <c r="AA334" s="180"/>
      <c r="AB334" s="180"/>
      <c r="AC334" s="180"/>
      <c r="AD334" s="180"/>
      <c r="AE334" s="180"/>
      <c r="AF334" s="180"/>
      <c r="AG334" s="180"/>
      <c r="AH334" s="180"/>
      <c r="AI334" s="180"/>
      <c r="AJ334" s="180"/>
      <c r="AK334" s="180"/>
      <c r="AL334" s="180"/>
      <c r="AM334" s="180"/>
      <c r="AN334" s="180"/>
      <c r="AO334" s="180"/>
      <c r="AP334" s="180"/>
      <c r="AQ334" s="180"/>
      <c r="AR334" s="180"/>
      <c r="AS334" s="180"/>
      <c r="AT334" s="180"/>
      <c r="AU334" s="180"/>
      <c r="AV334" s="180"/>
      <c r="AW334" s="180"/>
      <c r="AX334" s="180"/>
      <c r="AY334" s="180"/>
      <c r="AZ334" s="180"/>
      <c r="BA334" s="180"/>
      <c r="BB334" s="180"/>
      <c r="BC334" s="180"/>
      <c r="BD334" s="180"/>
      <c r="BE334" s="180"/>
      <c r="BF334" s="180"/>
      <c r="BG334" s="180"/>
      <c r="BH334" s="180"/>
      <c r="BI334" s="180"/>
      <c r="BJ334" s="180"/>
      <c r="BK334" s="180"/>
      <c r="BL334" s="180"/>
      <c r="BM334" s="180"/>
      <c r="BN334" s="180"/>
      <c r="BO334" s="180"/>
      <c r="BP334" s="180"/>
      <c r="BQ334" s="180"/>
      <c r="BR334" s="180"/>
      <c r="BS334" s="180"/>
      <c r="BT334" s="180"/>
      <c r="BU334" s="180"/>
      <c r="BV334" s="180"/>
      <c r="BW334" s="180"/>
      <c r="BX334" s="180"/>
      <c r="BY334" s="180"/>
      <c r="BZ334" s="180"/>
      <c r="CA334" s="12" t="s">
        <v>4</v>
      </c>
      <c r="CB334" s="27" t="str">
        <f t="shared" si="36"/>
        <v>Riadok bude skrytý.</v>
      </c>
      <c r="CC334" s="31" t="s">
        <v>10</v>
      </c>
      <c r="CW334" s="3">
        <f t="shared" si="38"/>
        <v>0</v>
      </c>
      <c r="CZ334" s="3">
        <f t="shared" si="37"/>
        <v>1</v>
      </c>
      <c r="DA334" s="3">
        <f t="shared" si="33"/>
        <v>0</v>
      </c>
      <c r="DZ334" s="10"/>
    </row>
    <row r="335" spans="1:130" hidden="1">
      <c r="A335" s="7"/>
      <c r="CA335" s="49"/>
      <c r="CB335" s="27" t="str">
        <f t="shared" si="36"/>
        <v>Riadok bude skrytý.</v>
      </c>
      <c r="CC335" s="31" t="s">
        <v>10</v>
      </c>
      <c r="CW335" s="3">
        <f t="shared" si="38"/>
        <v>0</v>
      </c>
      <c r="CZ335" s="3">
        <f t="shared" si="37"/>
        <v>1</v>
      </c>
      <c r="DA335" s="3">
        <f t="shared" si="33"/>
        <v>0</v>
      </c>
      <c r="DZ335" s="10"/>
    </row>
    <row r="336" spans="1:130" hidden="1">
      <c r="A336" s="7"/>
      <c r="B336" s="37" t="s">
        <v>100</v>
      </c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75" t="s">
        <v>101</v>
      </c>
      <c r="AF336" s="75"/>
      <c r="AG336" s="75"/>
      <c r="AH336" s="75"/>
      <c r="AI336" s="75"/>
      <c r="AJ336" s="75"/>
      <c r="AK336" s="75"/>
      <c r="AL336" s="75"/>
      <c r="AM336" s="75"/>
      <c r="AN336" s="37" t="s">
        <v>102</v>
      </c>
      <c r="AQ336" s="35"/>
      <c r="AR336" s="35"/>
      <c r="AS336" s="35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49"/>
      <c r="CB336" s="27" t="str">
        <f t="shared" si="36"/>
        <v>Riadok bude skrytý.</v>
      </c>
      <c r="CC336" s="31" t="s">
        <v>10</v>
      </c>
      <c r="CW336" s="3">
        <f t="shared" si="38"/>
        <v>0</v>
      </c>
      <c r="CZ336" s="3">
        <f t="shared" si="37"/>
        <v>1</v>
      </c>
      <c r="DA336" s="3">
        <f t="shared" si="33"/>
        <v>0</v>
      </c>
      <c r="DZ336" s="10"/>
    </row>
    <row r="337" spans="1:130" hidden="1">
      <c r="A337" s="7"/>
      <c r="B337" s="1" t="str">
        <f>+IF(AE336="vykonala","Údaje o významnej oprave chýb minulých účtovných období sú uvedené v tabuľke:","")</f>
        <v/>
      </c>
      <c r="CA337" s="49"/>
      <c r="CB337" s="27" t="str">
        <f t="shared" si="36"/>
        <v>Riadok bude skrytý.</v>
      </c>
      <c r="CC337" s="31" t="s">
        <v>10</v>
      </c>
      <c r="CW337" s="3">
        <f t="shared" si="38"/>
        <v>0</v>
      </c>
      <c r="CX337" s="1"/>
      <c r="CZ337" s="3">
        <f t="shared" si="37"/>
        <v>1</v>
      </c>
      <c r="DA337" s="3">
        <f t="shared" si="33"/>
        <v>0</v>
      </c>
      <c r="DZ337" s="10"/>
    </row>
    <row r="338" spans="1:130" ht="15" hidden="1" customHeight="1">
      <c r="A338" s="7"/>
      <c r="CA338" s="49"/>
      <c r="CB338" s="27" t="str">
        <f t="shared" si="36"/>
        <v>Riadok bude skrytý.</v>
      </c>
      <c r="CC338" s="31" t="s">
        <v>10</v>
      </c>
      <c r="CW338" s="3">
        <f t="shared" si="38"/>
        <v>0</v>
      </c>
      <c r="CX338" s="1"/>
      <c r="CZ338" s="3">
        <f t="shared" si="37"/>
        <v>1</v>
      </c>
      <c r="DA338" s="3">
        <f t="shared" si="33"/>
        <v>0</v>
      </c>
      <c r="DZ338" s="10"/>
    </row>
    <row r="339" spans="1:130" ht="24.75" hidden="1" customHeight="1">
      <c r="A339" s="7"/>
      <c r="B339" s="176" t="s">
        <v>103</v>
      </c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  <c r="AC339" s="176"/>
      <c r="AD339" s="176"/>
      <c r="AE339" s="176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7" t="s">
        <v>104</v>
      </c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77"/>
      <c r="BN339" s="177"/>
      <c r="BO339" s="177"/>
      <c r="BP339" s="177"/>
      <c r="BQ339" s="177"/>
      <c r="BR339" s="177"/>
      <c r="BS339" s="177"/>
      <c r="BT339" s="177"/>
      <c r="BU339" s="177"/>
      <c r="BV339" s="177"/>
      <c r="BW339" s="177"/>
      <c r="BX339" s="177"/>
      <c r="BY339" s="177"/>
      <c r="BZ339" s="177"/>
      <c r="CA339" s="12" t="s">
        <v>4</v>
      </c>
      <c r="CB339" s="27" t="str">
        <f t="shared" si="36"/>
        <v>Riadok bude skrytý.</v>
      </c>
      <c r="CC339" s="31" t="s">
        <v>10</v>
      </c>
      <c r="CW339" s="3">
        <f t="shared" si="38"/>
        <v>0</v>
      </c>
      <c r="CX339" s="1"/>
      <c r="CZ339" s="3">
        <f t="shared" si="37"/>
        <v>1</v>
      </c>
      <c r="DA339" s="3">
        <f t="shared" si="33"/>
        <v>0</v>
      </c>
      <c r="DZ339" s="10"/>
    </row>
    <row r="340" spans="1:130" hidden="1">
      <c r="A340" s="7"/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9"/>
      <c r="AT340" s="179"/>
      <c r="AU340" s="179"/>
      <c r="AV340" s="179"/>
      <c r="AW340" s="179"/>
      <c r="AX340" s="179"/>
      <c r="AY340" s="179"/>
      <c r="AZ340" s="179"/>
      <c r="BA340" s="179"/>
      <c r="BB340" s="179"/>
      <c r="BC340" s="179"/>
      <c r="BD340" s="179"/>
      <c r="BE340" s="179"/>
      <c r="BF340" s="179"/>
      <c r="BG340" s="179"/>
      <c r="BH340" s="179"/>
      <c r="BI340" s="179"/>
      <c r="BJ340" s="179"/>
      <c r="BK340" s="179"/>
      <c r="BL340" s="179"/>
      <c r="BM340" s="179"/>
      <c r="BN340" s="179"/>
      <c r="BO340" s="179"/>
      <c r="BP340" s="179"/>
      <c r="BQ340" s="179"/>
      <c r="BR340" s="179"/>
      <c r="BS340" s="179"/>
      <c r="BT340" s="179"/>
      <c r="BU340" s="179"/>
      <c r="BV340" s="179"/>
      <c r="BW340" s="179"/>
      <c r="BX340" s="179"/>
      <c r="BY340" s="179"/>
      <c r="BZ340" s="179"/>
      <c r="CA340" s="49"/>
      <c r="CB340" s="27" t="str">
        <f t="shared" si="36"/>
        <v>Riadok bude skrytý.</v>
      </c>
      <c r="CC340" s="31" t="s">
        <v>10</v>
      </c>
      <c r="CW340" s="3">
        <f t="shared" si="38"/>
        <v>0</v>
      </c>
      <c r="CX340" s="3">
        <f t="shared" ref="CX340:CX348" si="39">+IF(B340="",0,1)</f>
        <v>0</v>
      </c>
      <c r="CZ340" s="3">
        <f t="shared" si="37"/>
        <v>1</v>
      </c>
      <c r="DA340" s="39">
        <f t="shared" ref="DA340:DA348" si="40">+IF(CW340*CX340=0,0,IF(CZ340=0,0,1))</f>
        <v>0</v>
      </c>
      <c r="DZ340" s="10"/>
    </row>
    <row r="341" spans="1:130" hidden="1">
      <c r="A341" s="7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  <c r="AB341" s="103"/>
      <c r="AC341" s="103"/>
      <c r="AD341" s="103"/>
      <c r="AE341" s="103"/>
      <c r="AF341" s="103"/>
      <c r="AG341" s="103"/>
      <c r="AH341" s="103"/>
      <c r="AI341" s="103"/>
      <c r="AJ341" s="103"/>
      <c r="AK341" s="103"/>
      <c r="AL341" s="103"/>
      <c r="AM341" s="103"/>
      <c r="AN341" s="103"/>
      <c r="AO341" s="103"/>
      <c r="AP341" s="103"/>
      <c r="AQ341" s="103"/>
      <c r="AR341" s="103"/>
      <c r="AS341" s="98"/>
      <c r="AT341" s="98"/>
      <c r="AU341" s="98"/>
      <c r="AV341" s="98"/>
      <c r="AW341" s="98"/>
      <c r="AX341" s="98"/>
      <c r="AY341" s="98"/>
      <c r="AZ341" s="98"/>
      <c r="BA341" s="98"/>
      <c r="BB341" s="98"/>
      <c r="BC341" s="98"/>
      <c r="BD341" s="98"/>
      <c r="BE341" s="98"/>
      <c r="BF341" s="98"/>
      <c r="BG341" s="98"/>
      <c r="BH341" s="98"/>
      <c r="BI341" s="98"/>
      <c r="BJ341" s="98"/>
      <c r="BK341" s="98"/>
      <c r="BL341" s="98"/>
      <c r="BM341" s="98"/>
      <c r="BN341" s="98"/>
      <c r="BO341" s="98"/>
      <c r="BP341" s="98"/>
      <c r="BQ341" s="98"/>
      <c r="BR341" s="98"/>
      <c r="BS341" s="98"/>
      <c r="BT341" s="98"/>
      <c r="BU341" s="98"/>
      <c r="BV341" s="98"/>
      <c r="BW341" s="98"/>
      <c r="BX341" s="98"/>
      <c r="BY341" s="98"/>
      <c r="BZ341" s="98"/>
      <c r="CA341" s="49"/>
      <c r="CB341" s="27" t="str">
        <f t="shared" si="36"/>
        <v>Riadok bude skrytý.</v>
      </c>
      <c r="CC341" s="31" t="s">
        <v>10</v>
      </c>
      <c r="CW341" s="3">
        <f t="shared" si="38"/>
        <v>0</v>
      </c>
      <c r="CX341" s="3">
        <f t="shared" si="39"/>
        <v>0</v>
      </c>
      <c r="CZ341" s="3">
        <f t="shared" si="37"/>
        <v>1</v>
      </c>
      <c r="DA341" s="39">
        <f t="shared" si="40"/>
        <v>0</v>
      </c>
      <c r="DZ341" s="10"/>
    </row>
    <row r="342" spans="1:130" hidden="1">
      <c r="A342" s="7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03"/>
      <c r="AS342" s="98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98"/>
      <c r="BE342" s="98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8"/>
      <c r="CA342" s="49"/>
      <c r="CB342" s="27" t="str">
        <f t="shared" si="36"/>
        <v>Riadok bude skrytý.</v>
      </c>
      <c r="CC342" s="31" t="s">
        <v>10</v>
      </c>
      <c r="CW342" s="3">
        <f t="shared" si="38"/>
        <v>0</v>
      </c>
      <c r="CX342" s="3">
        <f t="shared" si="39"/>
        <v>0</v>
      </c>
      <c r="CZ342" s="3">
        <f t="shared" si="37"/>
        <v>1</v>
      </c>
      <c r="DA342" s="39">
        <f t="shared" si="40"/>
        <v>0</v>
      </c>
      <c r="DZ342" s="10"/>
    </row>
    <row r="343" spans="1:130" hidden="1">
      <c r="A343" s="7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03"/>
      <c r="AO343" s="103"/>
      <c r="AP343" s="103"/>
      <c r="AQ343" s="103"/>
      <c r="AR343" s="103"/>
      <c r="AS343" s="98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98"/>
      <c r="BE343" s="98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8"/>
      <c r="CA343" s="49"/>
      <c r="CB343" s="27" t="str">
        <f t="shared" si="36"/>
        <v>Riadok bude skrytý.</v>
      </c>
      <c r="CC343" s="31" t="s">
        <v>10</v>
      </c>
      <c r="CW343" s="3">
        <f t="shared" si="38"/>
        <v>0</v>
      </c>
      <c r="CX343" s="3">
        <f t="shared" si="39"/>
        <v>0</v>
      </c>
      <c r="CZ343" s="3">
        <f t="shared" si="37"/>
        <v>1</v>
      </c>
      <c r="DA343" s="39">
        <f t="shared" si="40"/>
        <v>0</v>
      </c>
      <c r="DZ343" s="10"/>
    </row>
    <row r="344" spans="1:130" hidden="1">
      <c r="A344" s="7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03"/>
      <c r="AO344" s="103"/>
      <c r="AP344" s="103"/>
      <c r="AQ344" s="103"/>
      <c r="AR344" s="103"/>
      <c r="AS344" s="98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98"/>
      <c r="BE344" s="98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8"/>
      <c r="CA344" s="49"/>
      <c r="CB344" s="27" t="str">
        <f t="shared" si="36"/>
        <v>Riadok bude skrytý.</v>
      </c>
      <c r="CC344" s="31" t="s">
        <v>10</v>
      </c>
      <c r="CW344" s="3">
        <f t="shared" si="38"/>
        <v>0</v>
      </c>
      <c r="CX344" s="3">
        <f t="shared" si="39"/>
        <v>0</v>
      </c>
      <c r="CZ344" s="3">
        <f t="shared" si="37"/>
        <v>1</v>
      </c>
      <c r="DA344" s="39">
        <f t="shared" si="40"/>
        <v>0</v>
      </c>
      <c r="DZ344" s="10"/>
    </row>
    <row r="345" spans="1:130" hidden="1">
      <c r="A345" s="7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03"/>
      <c r="AS345" s="98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98"/>
      <c r="BE345" s="98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8"/>
      <c r="CA345" s="49"/>
      <c r="CB345" s="27" t="str">
        <f t="shared" si="36"/>
        <v>Riadok bude skrytý.</v>
      </c>
      <c r="CC345" s="31" t="s">
        <v>10</v>
      </c>
      <c r="CW345" s="3">
        <f t="shared" si="38"/>
        <v>0</v>
      </c>
      <c r="CX345" s="3">
        <f t="shared" si="39"/>
        <v>0</v>
      </c>
      <c r="CZ345" s="3">
        <f t="shared" si="37"/>
        <v>1</v>
      </c>
      <c r="DA345" s="39">
        <f t="shared" si="40"/>
        <v>0</v>
      </c>
      <c r="DZ345" s="10"/>
    </row>
    <row r="346" spans="1:130" hidden="1">
      <c r="A346" s="7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98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8"/>
      <c r="CA346" s="49"/>
      <c r="CB346" s="27" t="str">
        <f t="shared" si="36"/>
        <v>Riadok bude skrytý.</v>
      </c>
      <c r="CC346" s="31" t="s">
        <v>10</v>
      </c>
      <c r="CW346" s="3">
        <f t="shared" si="38"/>
        <v>0</v>
      </c>
      <c r="CX346" s="3">
        <f t="shared" si="39"/>
        <v>0</v>
      </c>
      <c r="CZ346" s="3">
        <f t="shared" si="37"/>
        <v>1</v>
      </c>
      <c r="DA346" s="39">
        <f t="shared" si="40"/>
        <v>0</v>
      </c>
      <c r="DZ346" s="10"/>
    </row>
    <row r="347" spans="1:130" hidden="1">
      <c r="A347" s="7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98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8"/>
      <c r="CA347" s="49"/>
      <c r="CB347" s="27" t="str">
        <f t="shared" si="36"/>
        <v>Riadok bude skrytý.</v>
      </c>
      <c r="CC347" s="31" t="s">
        <v>10</v>
      </c>
      <c r="CW347" s="3">
        <f t="shared" si="38"/>
        <v>0</v>
      </c>
      <c r="CX347" s="3">
        <f t="shared" si="39"/>
        <v>0</v>
      </c>
      <c r="CZ347" s="3">
        <f t="shared" si="37"/>
        <v>1</v>
      </c>
      <c r="DA347" s="39">
        <f t="shared" si="40"/>
        <v>0</v>
      </c>
      <c r="DZ347" s="10"/>
    </row>
    <row r="348" spans="1:130" hidden="1">
      <c r="A348" s="7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98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98"/>
      <c r="BE348" s="98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8"/>
      <c r="CA348" s="49"/>
      <c r="CB348" s="27" t="str">
        <f t="shared" si="36"/>
        <v>Riadok bude skrytý.</v>
      </c>
      <c r="CC348" s="31" t="s">
        <v>10</v>
      </c>
      <c r="CW348" s="3">
        <f t="shared" si="38"/>
        <v>0</v>
      </c>
      <c r="CX348" s="3">
        <f t="shared" si="39"/>
        <v>0</v>
      </c>
      <c r="CZ348" s="3">
        <f t="shared" si="37"/>
        <v>1</v>
      </c>
      <c r="DA348" s="39">
        <f t="shared" si="40"/>
        <v>0</v>
      </c>
      <c r="DZ348" s="10"/>
    </row>
    <row r="349" spans="1:130" hidden="1">
      <c r="A349" s="7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5"/>
      <c r="AP349" s="105"/>
      <c r="AQ349" s="105"/>
      <c r="AR349" s="105"/>
      <c r="AS349" s="100"/>
      <c r="AT349" s="100"/>
      <c r="AU349" s="100"/>
      <c r="AV349" s="100"/>
      <c r="AW349" s="100"/>
      <c r="AX349" s="100"/>
      <c r="AY349" s="100"/>
      <c r="AZ349" s="100"/>
      <c r="BA349" s="100"/>
      <c r="BB349" s="100"/>
      <c r="BC349" s="100"/>
      <c r="BD349" s="100"/>
      <c r="BE349" s="100"/>
      <c r="BF349" s="100"/>
      <c r="BG349" s="100"/>
      <c r="BH349" s="100"/>
      <c r="BI349" s="100"/>
      <c r="BJ349" s="100"/>
      <c r="BK349" s="100"/>
      <c r="BL349" s="100"/>
      <c r="BM349" s="100"/>
      <c r="BN349" s="100"/>
      <c r="BO349" s="100"/>
      <c r="BP349" s="100"/>
      <c r="BQ349" s="100"/>
      <c r="BR349" s="100"/>
      <c r="BS349" s="100"/>
      <c r="BT349" s="100"/>
      <c r="BU349" s="100"/>
      <c r="BV349" s="100"/>
      <c r="BW349" s="100"/>
      <c r="BX349" s="100"/>
      <c r="BY349" s="100"/>
      <c r="BZ349" s="100"/>
      <c r="CA349" s="49"/>
      <c r="CB349" s="27" t="str">
        <f t="shared" si="36"/>
        <v>Riadok bude skrytý.</v>
      </c>
      <c r="CC349" s="31" t="s">
        <v>10</v>
      </c>
      <c r="CW349" s="3">
        <f t="shared" si="38"/>
        <v>0</v>
      </c>
      <c r="CX349" s="1"/>
      <c r="CZ349" s="3">
        <f t="shared" si="37"/>
        <v>1</v>
      </c>
      <c r="DA349" s="3">
        <f t="shared" ref="DA349:DA355" si="41">+IF(CW349+CX349+CY349=0,0,IF(CZ349=0,0,1))</f>
        <v>0</v>
      </c>
      <c r="DZ349" s="10"/>
    </row>
    <row r="350" spans="1:130">
      <c r="A350" s="7"/>
      <c r="CA350" s="49"/>
      <c r="CB350" s="27" t="str">
        <f t="shared" si="36"/>
        <v>Riadok bude vidieť.</v>
      </c>
      <c r="CC350" s="31" t="s">
        <v>10</v>
      </c>
      <c r="CW350" s="42">
        <v>1</v>
      </c>
      <c r="CX350" s="1"/>
      <c r="CZ350" s="3">
        <f t="shared" si="37"/>
        <v>1</v>
      </c>
      <c r="DA350" s="3">
        <f t="shared" si="41"/>
        <v>1</v>
      </c>
      <c r="DZ350" s="10"/>
    </row>
    <row r="351" spans="1:130" ht="15.75">
      <c r="A351" s="7"/>
      <c r="B351" s="20" t="s">
        <v>105</v>
      </c>
      <c r="C351" s="21"/>
      <c r="D351" s="21"/>
      <c r="E351" s="22" t="s">
        <v>106</v>
      </c>
      <c r="F351" s="21"/>
      <c r="G351" s="23"/>
      <c r="H351" s="22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54"/>
      <c r="CA351" s="12" t="s">
        <v>4</v>
      </c>
      <c r="CB351" s="27" t="str">
        <f t="shared" si="36"/>
        <v>Riadok bude vidieť.</v>
      </c>
      <c r="CW351" s="42">
        <v>1</v>
      </c>
      <c r="CZ351" s="3">
        <f t="shared" si="37"/>
        <v>1</v>
      </c>
      <c r="DA351" s="3">
        <f t="shared" si="41"/>
        <v>1</v>
      </c>
      <c r="DZ351" s="10"/>
    </row>
    <row r="352" spans="1:130">
      <c r="A352" s="7"/>
      <c r="CA352" s="8"/>
      <c r="CB352" s="27" t="str">
        <f t="shared" si="36"/>
        <v>Riadok bude vidieť.</v>
      </c>
      <c r="CW352" s="42">
        <v>1</v>
      </c>
      <c r="CZ352" s="3">
        <f t="shared" si="37"/>
        <v>1</v>
      </c>
      <c r="DA352" s="3">
        <f t="shared" si="41"/>
        <v>1</v>
      </c>
      <c r="DZ352" s="10"/>
    </row>
    <row r="353" spans="1:130" hidden="1">
      <c r="A353" s="7"/>
      <c r="B353" s="30" t="s">
        <v>107</v>
      </c>
      <c r="C353" s="34"/>
      <c r="D353" s="34"/>
      <c r="E353" s="34"/>
      <c r="F353" s="34"/>
      <c r="CA353" s="12"/>
      <c r="CB353" s="27" t="str">
        <f t="shared" si="36"/>
        <v>Riadok bude skrytý.</v>
      </c>
      <c r="CC353" s="31" t="s">
        <v>10</v>
      </c>
      <c r="CW353" s="3">
        <f t="shared" ref="CW353:CW392" si="42">+IF($J$355="neeviduje",0,1)</f>
        <v>0</v>
      </c>
      <c r="CZ353" s="3">
        <f t="shared" si="37"/>
        <v>1</v>
      </c>
      <c r="DA353" s="3">
        <f t="shared" si="41"/>
        <v>0</v>
      </c>
      <c r="DZ353" s="10"/>
    </row>
    <row r="354" spans="1:130" hidden="1">
      <c r="A354" s="7"/>
      <c r="B354" s="41"/>
      <c r="G354" s="41"/>
      <c r="H354" s="41"/>
      <c r="CA354" s="8"/>
      <c r="CB354" s="27" t="str">
        <f t="shared" si="36"/>
        <v>Riadok bude skrytý.</v>
      </c>
      <c r="CC354" s="31" t="s">
        <v>10</v>
      </c>
      <c r="CW354" s="3">
        <f t="shared" si="42"/>
        <v>0</v>
      </c>
      <c r="CZ354" s="3">
        <f t="shared" si="37"/>
        <v>1</v>
      </c>
      <c r="DA354" s="3">
        <f t="shared" si="41"/>
        <v>0</v>
      </c>
      <c r="DZ354" s="10"/>
    </row>
    <row r="355" spans="1:130" hidden="1">
      <c r="A355" s="7"/>
      <c r="B355" s="55" t="s">
        <v>108</v>
      </c>
      <c r="C355" s="55"/>
      <c r="D355" s="55"/>
      <c r="E355" s="55"/>
      <c r="F355" s="55"/>
      <c r="G355" s="55"/>
      <c r="H355" s="55"/>
      <c r="I355" s="55"/>
      <c r="J355" s="97" t="s">
        <v>109</v>
      </c>
      <c r="K355" s="97"/>
      <c r="L355" s="97"/>
      <c r="M355" s="97"/>
      <c r="N355" s="97"/>
      <c r="O355" s="97"/>
      <c r="P355" s="97"/>
      <c r="Q355" s="97"/>
      <c r="R355" s="97"/>
      <c r="S355" s="1" t="s">
        <v>110</v>
      </c>
      <c r="T355" s="35"/>
      <c r="CA355" s="8"/>
      <c r="CB355" s="27" t="str">
        <f t="shared" si="36"/>
        <v>Riadok bude skrytý.</v>
      </c>
      <c r="CC355" s="31" t="s">
        <v>10</v>
      </c>
      <c r="CF355" s="38"/>
      <c r="CW355" s="3">
        <f t="shared" si="42"/>
        <v>0</v>
      </c>
      <c r="CY355" s="56"/>
      <c r="CZ355" s="3">
        <f t="shared" si="37"/>
        <v>1</v>
      </c>
      <c r="DA355" s="3">
        <f t="shared" si="41"/>
        <v>0</v>
      </c>
      <c r="DZ355" s="10"/>
    </row>
    <row r="356" spans="1:130" hidden="1">
      <c r="A356" s="7"/>
      <c r="B356" s="1" t="str">
        <f>+IF(J355="neeviduje","","K záväzkom Spoločnosť uvádza nasledujúce informácie:")</f>
        <v/>
      </c>
      <c r="CA356" s="8"/>
      <c r="CB356" s="27" t="str">
        <f t="shared" si="36"/>
        <v>Riadok bude skrytý.</v>
      </c>
      <c r="CC356" s="31" t="s">
        <v>10</v>
      </c>
      <c r="CW356" s="3">
        <f t="shared" si="42"/>
        <v>0</v>
      </c>
      <c r="CX356" s="3">
        <f>+IF(SUM(CX357:CX376)=0,0,1)</f>
        <v>0</v>
      </c>
      <c r="CZ356" s="3">
        <f t="shared" si="37"/>
        <v>1</v>
      </c>
      <c r="DA356" s="39">
        <f t="shared" ref="DA356:DA392" si="43">+IF(CW356*CX356=0,0,IF(CZ356=0,0,1))</f>
        <v>0</v>
      </c>
      <c r="DZ356" s="10"/>
    </row>
    <row r="357" spans="1:130" hidden="1">
      <c r="A357" s="7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R357" s="89"/>
      <c r="AS357" s="89"/>
      <c r="AT357" s="89"/>
      <c r="AU357" s="89"/>
      <c r="AV357" s="89"/>
      <c r="AW357" s="89"/>
      <c r="AX357" s="89"/>
      <c r="AY357" s="89"/>
      <c r="AZ357" s="89"/>
      <c r="BA357" s="89"/>
      <c r="BB357" s="89"/>
      <c r="BC357" s="89"/>
      <c r="BD357" s="89"/>
      <c r="BE357" s="89"/>
      <c r="BF357" s="89"/>
      <c r="BG357" s="89"/>
      <c r="BH357" s="89"/>
      <c r="BI357" s="89"/>
      <c r="BJ357" s="89"/>
      <c r="BK357" s="89"/>
      <c r="BL357" s="89"/>
      <c r="BM357" s="89"/>
      <c r="BN357" s="89"/>
      <c r="BO357" s="89"/>
      <c r="BP357" s="89"/>
      <c r="BQ357" s="89"/>
      <c r="BR357" s="89"/>
      <c r="BS357" s="89"/>
      <c r="BT357" s="89"/>
      <c r="BU357" s="89"/>
      <c r="BV357" s="89"/>
      <c r="BW357" s="89"/>
      <c r="BX357" s="89"/>
      <c r="BY357" s="89"/>
      <c r="BZ357" s="89"/>
      <c r="CA357" s="49"/>
      <c r="CB357" s="27" t="str">
        <f t="shared" si="36"/>
        <v>Riadok bude skrytý.</v>
      </c>
      <c r="CC357" s="31" t="s">
        <v>10</v>
      </c>
      <c r="CW357" s="3">
        <f t="shared" si="42"/>
        <v>0</v>
      </c>
      <c r="CX357" s="3">
        <f t="shared" ref="CX357:CX376" si="44">+IF(B357="",0,1)</f>
        <v>0</v>
      </c>
      <c r="CZ357" s="3">
        <f t="shared" si="37"/>
        <v>1</v>
      </c>
      <c r="DA357" s="39">
        <f t="shared" si="43"/>
        <v>0</v>
      </c>
      <c r="DZ357" s="10"/>
    </row>
    <row r="358" spans="1:130" hidden="1">
      <c r="A358" s="7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R358" s="89"/>
      <c r="AS358" s="89"/>
      <c r="AT358" s="89"/>
      <c r="AU358" s="89"/>
      <c r="AV358" s="89"/>
      <c r="AW358" s="89"/>
      <c r="AX358" s="89"/>
      <c r="AY358" s="89"/>
      <c r="AZ358" s="89"/>
      <c r="BA358" s="89"/>
      <c r="BB358" s="89"/>
      <c r="BC358" s="89"/>
      <c r="BD358" s="89"/>
      <c r="BE358" s="89"/>
      <c r="BF358" s="89"/>
      <c r="BG358" s="89"/>
      <c r="BH358" s="89"/>
      <c r="BI358" s="89"/>
      <c r="BJ358" s="89"/>
      <c r="BK358" s="89"/>
      <c r="BL358" s="89"/>
      <c r="BM358" s="89"/>
      <c r="BN358" s="89"/>
      <c r="BO358" s="89"/>
      <c r="BP358" s="89"/>
      <c r="BQ358" s="89"/>
      <c r="BR358" s="89"/>
      <c r="BS358" s="89"/>
      <c r="BT358" s="89"/>
      <c r="BU358" s="89"/>
      <c r="BV358" s="89"/>
      <c r="BW358" s="89"/>
      <c r="BX358" s="89"/>
      <c r="BY358" s="89"/>
      <c r="BZ358" s="89"/>
      <c r="CA358" s="49"/>
      <c r="CB358" s="27" t="str">
        <f t="shared" si="36"/>
        <v>Riadok bude skrytý.</v>
      </c>
      <c r="CC358" s="31" t="s">
        <v>10</v>
      </c>
      <c r="CW358" s="3">
        <f t="shared" si="42"/>
        <v>0</v>
      </c>
      <c r="CX358" s="3">
        <f t="shared" si="44"/>
        <v>0</v>
      </c>
      <c r="CZ358" s="3">
        <f t="shared" si="37"/>
        <v>1</v>
      </c>
      <c r="DA358" s="39">
        <f t="shared" si="43"/>
        <v>0</v>
      </c>
      <c r="DZ358" s="10"/>
    </row>
    <row r="359" spans="1:130" hidden="1">
      <c r="A359" s="7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R359" s="89"/>
      <c r="AS359" s="89"/>
      <c r="AT359" s="89"/>
      <c r="AU359" s="89"/>
      <c r="AV359" s="89"/>
      <c r="AW359" s="89"/>
      <c r="AX359" s="89"/>
      <c r="AY359" s="89"/>
      <c r="AZ359" s="89"/>
      <c r="BA359" s="89"/>
      <c r="BB359" s="89"/>
      <c r="BC359" s="89"/>
      <c r="BD359" s="89"/>
      <c r="BE359" s="89"/>
      <c r="BF359" s="89"/>
      <c r="BG359" s="89"/>
      <c r="BH359" s="89"/>
      <c r="BI359" s="89"/>
      <c r="BJ359" s="89"/>
      <c r="BK359" s="89"/>
      <c r="BL359" s="89"/>
      <c r="BM359" s="89"/>
      <c r="BN359" s="89"/>
      <c r="BO359" s="89"/>
      <c r="BP359" s="89"/>
      <c r="BQ359" s="89"/>
      <c r="BR359" s="89"/>
      <c r="BS359" s="89"/>
      <c r="BT359" s="89"/>
      <c r="BU359" s="89"/>
      <c r="BV359" s="89"/>
      <c r="BW359" s="89"/>
      <c r="BX359" s="89"/>
      <c r="BY359" s="89"/>
      <c r="BZ359" s="89"/>
      <c r="CA359" s="49"/>
      <c r="CB359" s="27" t="str">
        <f t="shared" si="36"/>
        <v>Riadok bude skrytý.</v>
      </c>
      <c r="CC359" s="31" t="s">
        <v>10</v>
      </c>
      <c r="CW359" s="3">
        <f t="shared" si="42"/>
        <v>0</v>
      </c>
      <c r="CX359" s="3">
        <f t="shared" si="44"/>
        <v>0</v>
      </c>
      <c r="CZ359" s="3">
        <f t="shared" si="37"/>
        <v>1</v>
      </c>
      <c r="DA359" s="39">
        <f t="shared" si="43"/>
        <v>0</v>
      </c>
      <c r="DZ359" s="10"/>
    </row>
    <row r="360" spans="1:130" hidden="1">
      <c r="A360" s="7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R360" s="89"/>
      <c r="AS360" s="89"/>
      <c r="AT360" s="89"/>
      <c r="AU360" s="89"/>
      <c r="AV360" s="89"/>
      <c r="AW360" s="89"/>
      <c r="AX360" s="89"/>
      <c r="AY360" s="89"/>
      <c r="AZ360" s="89"/>
      <c r="BA360" s="89"/>
      <c r="BB360" s="89"/>
      <c r="BC360" s="89"/>
      <c r="BD360" s="89"/>
      <c r="BE360" s="89"/>
      <c r="BF360" s="89"/>
      <c r="BG360" s="89"/>
      <c r="BH360" s="89"/>
      <c r="BI360" s="89"/>
      <c r="BJ360" s="89"/>
      <c r="BK360" s="89"/>
      <c r="BL360" s="89"/>
      <c r="BM360" s="89"/>
      <c r="BN360" s="89"/>
      <c r="BO360" s="89"/>
      <c r="BP360" s="89"/>
      <c r="BQ360" s="89"/>
      <c r="BR360" s="89"/>
      <c r="BS360" s="89"/>
      <c r="BT360" s="89"/>
      <c r="BU360" s="89"/>
      <c r="BV360" s="89"/>
      <c r="BW360" s="89"/>
      <c r="BX360" s="89"/>
      <c r="BY360" s="89"/>
      <c r="BZ360" s="89"/>
      <c r="CA360" s="49"/>
      <c r="CB360" s="27" t="str">
        <f t="shared" si="36"/>
        <v>Riadok bude skrytý.</v>
      </c>
      <c r="CC360" s="31" t="s">
        <v>10</v>
      </c>
      <c r="CW360" s="3">
        <f t="shared" si="42"/>
        <v>0</v>
      </c>
      <c r="CX360" s="3">
        <f t="shared" si="44"/>
        <v>0</v>
      </c>
      <c r="CZ360" s="3">
        <f t="shared" si="37"/>
        <v>1</v>
      </c>
      <c r="DA360" s="39">
        <f t="shared" si="43"/>
        <v>0</v>
      </c>
      <c r="DZ360" s="10"/>
    </row>
    <row r="361" spans="1:130" hidden="1">
      <c r="A361" s="7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R361" s="89"/>
      <c r="AS361" s="89"/>
      <c r="AT361" s="89"/>
      <c r="AU361" s="89"/>
      <c r="AV361" s="89"/>
      <c r="AW361" s="89"/>
      <c r="AX361" s="89"/>
      <c r="AY361" s="89"/>
      <c r="AZ361" s="89"/>
      <c r="BA361" s="89"/>
      <c r="BB361" s="89"/>
      <c r="BC361" s="89"/>
      <c r="BD361" s="89"/>
      <c r="BE361" s="89"/>
      <c r="BF361" s="89"/>
      <c r="BG361" s="89"/>
      <c r="BH361" s="89"/>
      <c r="BI361" s="89"/>
      <c r="BJ361" s="89"/>
      <c r="BK361" s="89"/>
      <c r="BL361" s="89"/>
      <c r="BM361" s="89"/>
      <c r="BN361" s="89"/>
      <c r="BO361" s="89"/>
      <c r="BP361" s="89"/>
      <c r="BQ361" s="89"/>
      <c r="BR361" s="89"/>
      <c r="BS361" s="89"/>
      <c r="BT361" s="89"/>
      <c r="BU361" s="89"/>
      <c r="BV361" s="89"/>
      <c r="BW361" s="89"/>
      <c r="BX361" s="89"/>
      <c r="BY361" s="89"/>
      <c r="BZ361" s="89"/>
      <c r="CA361" s="49"/>
      <c r="CB361" s="27" t="str">
        <f t="shared" si="36"/>
        <v>Riadok bude skrytý.</v>
      </c>
      <c r="CC361" s="31" t="s">
        <v>10</v>
      </c>
      <c r="CW361" s="3">
        <f t="shared" si="42"/>
        <v>0</v>
      </c>
      <c r="CX361" s="3">
        <f t="shared" si="44"/>
        <v>0</v>
      </c>
      <c r="CZ361" s="3">
        <f t="shared" si="37"/>
        <v>1</v>
      </c>
      <c r="DA361" s="39">
        <f t="shared" si="43"/>
        <v>0</v>
      </c>
      <c r="DZ361" s="10"/>
    </row>
    <row r="362" spans="1:130" hidden="1">
      <c r="A362" s="7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R362" s="89"/>
      <c r="AS362" s="89"/>
      <c r="AT362" s="89"/>
      <c r="AU362" s="89"/>
      <c r="AV362" s="89"/>
      <c r="AW362" s="89"/>
      <c r="AX362" s="89"/>
      <c r="AY362" s="89"/>
      <c r="AZ362" s="89"/>
      <c r="BA362" s="89"/>
      <c r="BB362" s="89"/>
      <c r="BC362" s="89"/>
      <c r="BD362" s="89"/>
      <c r="BE362" s="89"/>
      <c r="BF362" s="89"/>
      <c r="BG362" s="89"/>
      <c r="BH362" s="89"/>
      <c r="BI362" s="89"/>
      <c r="BJ362" s="89"/>
      <c r="BK362" s="89"/>
      <c r="BL362" s="89"/>
      <c r="BM362" s="89"/>
      <c r="BN362" s="89"/>
      <c r="BO362" s="89"/>
      <c r="BP362" s="89"/>
      <c r="BQ362" s="89"/>
      <c r="BR362" s="89"/>
      <c r="BS362" s="89"/>
      <c r="BT362" s="89"/>
      <c r="BU362" s="89"/>
      <c r="BV362" s="89"/>
      <c r="BW362" s="89"/>
      <c r="BX362" s="89"/>
      <c r="BY362" s="89"/>
      <c r="BZ362" s="89"/>
      <c r="CA362" s="49"/>
      <c r="CB362" s="27" t="str">
        <f t="shared" si="36"/>
        <v>Riadok bude skrytý.</v>
      </c>
      <c r="CC362" s="31" t="s">
        <v>10</v>
      </c>
      <c r="CW362" s="3">
        <f t="shared" si="42"/>
        <v>0</v>
      </c>
      <c r="CX362" s="3">
        <f t="shared" si="44"/>
        <v>0</v>
      </c>
      <c r="CZ362" s="3">
        <f t="shared" si="37"/>
        <v>1</v>
      </c>
      <c r="DA362" s="39">
        <f t="shared" si="43"/>
        <v>0</v>
      </c>
      <c r="DZ362" s="10"/>
    </row>
    <row r="363" spans="1:130" hidden="1">
      <c r="A363" s="7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R363" s="89"/>
      <c r="AS363" s="89"/>
      <c r="AT363" s="89"/>
      <c r="AU363" s="89"/>
      <c r="AV363" s="89"/>
      <c r="AW363" s="89"/>
      <c r="AX363" s="89"/>
      <c r="AY363" s="89"/>
      <c r="AZ363" s="89"/>
      <c r="BA363" s="89"/>
      <c r="BB363" s="89"/>
      <c r="BC363" s="89"/>
      <c r="BD363" s="89"/>
      <c r="BE363" s="89"/>
      <c r="BF363" s="89"/>
      <c r="BG363" s="89"/>
      <c r="BH363" s="89"/>
      <c r="BI363" s="89"/>
      <c r="BJ363" s="89"/>
      <c r="BK363" s="89"/>
      <c r="BL363" s="89"/>
      <c r="BM363" s="89"/>
      <c r="BN363" s="89"/>
      <c r="BO363" s="89"/>
      <c r="BP363" s="89"/>
      <c r="BQ363" s="89"/>
      <c r="BR363" s="89"/>
      <c r="BS363" s="89"/>
      <c r="BT363" s="89"/>
      <c r="BU363" s="89"/>
      <c r="BV363" s="89"/>
      <c r="BW363" s="89"/>
      <c r="BX363" s="89"/>
      <c r="BY363" s="89"/>
      <c r="BZ363" s="89"/>
      <c r="CA363" s="49"/>
      <c r="CB363" s="27" t="str">
        <f t="shared" si="36"/>
        <v>Riadok bude skrytý.</v>
      </c>
      <c r="CC363" s="31" t="s">
        <v>10</v>
      </c>
      <c r="CW363" s="3">
        <f t="shared" si="42"/>
        <v>0</v>
      </c>
      <c r="CX363" s="3">
        <f t="shared" si="44"/>
        <v>0</v>
      </c>
      <c r="CZ363" s="3">
        <f t="shared" si="37"/>
        <v>1</v>
      </c>
      <c r="DA363" s="39">
        <f t="shared" si="43"/>
        <v>0</v>
      </c>
      <c r="DZ363" s="10"/>
    </row>
    <row r="364" spans="1:130" hidden="1">
      <c r="A364" s="7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R364" s="89"/>
      <c r="AS364" s="89"/>
      <c r="AT364" s="89"/>
      <c r="AU364" s="89"/>
      <c r="AV364" s="89"/>
      <c r="AW364" s="89"/>
      <c r="AX364" s="89"/>
      <c r="AY364" s="89"/>
      <c r="AZ364" s="89"/>
      <c r="BA364" s="89"/>
      <c r="BB364" s="89"/>
      <c r="BC364" s="89"/>
      <c r="BD364" s="89"/>
      <c r="BE364" s="89"/>
      <c r="BF364" s="89"/>
      <c r="BG364" s="89"/>
      <c r="BH364" s="89"/>
      <c r="BI364" s="89"/>
      <c r="BJ364" s="89"/>
      <c r="BK364" s="89"/>
      <c r="BL364" s="89"/>
      <c r="BM364" s="89"/>
      <c r="BN364" s="89"/>
      <c r="BO364" s="89"/>
      <c r="BP364" s="89"/>
      <c r="BQ364" s="89"/>
      <c r="BR364" s="89"/>
      <c r="BS364" s="89"/>
      <c r="BT364" s="89"/>
      <c r="BU364" s="89"/>
      <c r="BV364" s="89"/>
      <c r="BW364" s="89"/>
      <c r="BX364" s="89"/>
      <c r="BY364" s="89"/>
      <c r="BZ364" s="89"/>
      <c r="CA364" s="49"/>
      <c r="CB364" s="27" t="str">
        <f t="shared" si="36"/>
        <v>Riadok bude skrytý.</v>
      </c>
      <c r="CC364" s="31" t="s">
        <v>10</v>
      </c>
      <c r="CW364" s="3">
        <f t="shared" si="42"/>
        <v>0</v>
      </c>
      <c r="CX364" s="3">
        <f t="shared" si="44"/>
        <v>0</v>
      </c>
      <c r="CZ364" s="3">
        <f t="shared" si="37"/>
        <v>1</v>
      </c>
      <c r="DA364" s="39">
        <f t="shared" si="43"/>
        <v>0</v>
      </c>
      <c r="DZ364" s="10"/>
    </row>
    <row r="365" spans="1:130" hidden="1">
      <c r="A365" s="7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R365" s="89"/>
      <c r="AS365" s="89"/>
      <c r="AT365" s="89"/>
      <c r="AU365" s="89"/>
      <c r="AV365" s="89"/>
      <c r="AW365" s="89"/>
      <c r="AX365" s="89"/>
      <c r="AY365" s="89"/>
      <c r="AZ365" s="89"/>
      <c r="BA365" s="89"/>
      <c r="BB365" s="89"/>
      <c r="BC365" s="89"/>
      <c r="BD365" s="89"/>
      <c r="BE365" s="89"/>
      <c r="BF365" s="89"/>
      <c r="BG365" s="89"/>
      <c r="BH365" s="89"/>
      <c r="BI365" s="89"/>
      <c r="BJ365" s="89"/>
      <c r="BK365" s="89"/>
      <c r="BL365" s="89"/>
      <c r="BM365" s="89"/>
      <c r="BN365" s="89"/>
      <c r="BO365" s="89"/>
      <c r="BP365" s="89"/>
      <c r="BQ365" s="89"/>
      <c r="BR365" s="89"/>
      <c r="BS365" s="89"/>
      <c r="BT365" s="89"/>
      <c r="BU365" s="89"/>
      <c r="BV365" s="89"/>
      <c r="BW365" s="89"/>
      <c r="BX365" s="89"/>
      <c r="BY365" s="89"/>
      <c r="BZ365" s="89"/>
      <c r="CA365" s="49"/>
      <c r="CB365" s="27" t="str">
        <f t="shared" si="36"/>
        <v>Riadok bude skrytý.</v>
      </c>
      <c r="CC365" s="31" t="s">
        <v>10</v>
      </c>
      <c r="CW365" s="3">
        <f t="shared" si="42"/>
        <v>0</v>
      </c>
      <c r="CX365" s="3">
        <f t="shared" si="44"/>
        <v>0</v>
      </c>
      <c r="CZ365" s="3">
        <f t="shared" si="37"/>
        <v>1</v>
      </c>
      <c r="DA365" s="39">
        <f t="shared" si="43"/>
        <v>0</v>
      </c>
      <c r="DZ365" s="10"/>
    </row>
    <row r="366" spans="1:130" hidden="1">
      <c r="A366" s="7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R366" s="89"/>
      <c r="AS366" s="89"/>
      <c r="AT366" s="89"/>
      <c r="AU366" s="89"/>
      <c r="AV366" s="89"/>
      <c r="AW366" s="89"/>
      <c r="AX366" s="89"/>
      <c r="AY366" s="89"/>
      <c r="AZ366" s="89"/>
      <c r="BA366" s="89"/>
      <c r="BB366" s="89"/>
      <c r="BC366" s="89"/>
      <c r="BD366" s="89"/>
      <c r="BE366" s="89"/>
      <c r="BF366" s="89"/>
      <c r="BG366" s="89"/>
      <c r="BH366" s="89"/>
      <c r="BI366" s="89"/>
      <c r="BJ366" s="89"/>
      <c r="BK366" s="89"/>
      <c r="BL366" s="89"/>
      <c r="BM366" s="89"/>
      <c r="BN366" s="89"/>
      <c r="BO366" s="89"/>
      <c r="BP366" s="89"/>
      <c r="BQ366" s="89"/>
      <c r="BR366" s="89"/>
      <c r="BS366" s="89"/>
      <c r="BT366" s="89"/>
      <c r="BU366" s="89"/>
      <c r="BV366" s="89"/>
      <c r="BW366" s="89"/>
      <c r="BX366" s="89"/>
      <c r="BY366" s="89"/>
      <c r="BZ366" s="89"/>
      <c r="CA366" s="49"/>
      <c r="CB366" s="27" t="str">
        <f t="shared" si="36"/>
        <v>Riadok bude skrytý.</v>
      </c>
      <c r="CC366" s="31" t="s">
        <v>10</v>
      </c>
      <c r="CW366" s="3">
        <f t="shared" si="42"/>
        <v>0</v>
      </c>
      <c r="CX366" s="3">
        <f t="shared" si="44"/>
        <v>0</v>
      </c>
      <c r="CZ366" s="3">
        <f t="shared" si="37"/>
        <v>1</v>
      </c>
      <c r="DA366" s="39">
        <f t="shared" si="43"/>
        <v>0</v>
      </c>
      <c r="DZ366" s="10"/>
    </row>
    <row r="367" spans="1:130" hidden="1">
      <c r="A367" s="7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R367" s="89"/>
      <c r="AS367" s="89"/>
      <c r="AT367" s="89"/>
      <c r="AU367" s="89"/>
      <c r="AV367" s="89"/>
      <c r="AW367" s="89"/>
      <c r="AX367" s="89"/>
      <c r="AY367" s="89"/>
      <c r="AZ367" s="89"/>
      <c r="BA367" s="89"/>
      <c r="BB367" s="89"/>
      <c r="BC367" s="89"/>
      <c r="BD367" s="89"/>
      <c r="BE367" s="89"/>
      <c r="BF367" s="89"/>
      <c r="BG367" s="89"/>
      <c r="BH367" s="89"/>
      <c r="BI367" s="89"/>
      <c r="BJ367" s="89"/>
      <c r="BK367" s="89"/>
      <c r="BL367" s="89"/>
      <c r="BM367" s="89"/>
      <c r="BN367" s="89"/>
      <c r="BO367" s="89"/>
      <c r="BP367" s="89"/>
      <c r="BQ367" s="89"/>
      <c r="BR367" s="89"/>
      <c r="BS367" s="89"/>
      <c r="BT367" s="89"/>
      <c r="BU367" s="89"/>
      <c r="BV367" s="89"/>
      <c r="BW367" s="89"/>
      <c r="BX367" s="89"/>
      <c r="BY367" s="89"/>
      <c r="BZ367" s="89"/>
      <c r="CA367" s="49"/>
      <c r="CB367" s="27" t="str">
        <f t="shared" si="36"/>
        <v>Riadok bude skrytý.</v>
      </c>
      <c r="CC367" s="31" t="s">
        <v>10</v>
      </c>
      <c r="CW367" s="3">
        <f t="shared" si="42"/>
        <v>0</v>
      </c>
      <c r="CX367" s="3">
        <f t="shared" si="44"/>
        <v>0</v>
      </c>
      <c r="CZ367" s="3">
        <f t="shared" si="37"/>
        <v>1</v>
      </c>
      <c r="DA367" s="39">
        <f t="shared" si="43"/>
        <v>0</v>
      </c>
      <c r="DZ367" s="10"/>
    </row>
    <row r="368" spans="1:130" hidden="1">
      <c r="A368" s="7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R368" s="89"/>
      <c r="AS368" s="89"/>
      <c r="AT368" s="89"/>
      <c r="AU368" s="89"/>
      <c r="AV368" s="89"/>
      <c r="AW368" s="89"/>
      <c r="AX368" s="89"/>
      <c r="AY368" s="89"/>
      <c r="AZ368" s="89"/>
      <c r="BA368" s="89"/>
      <c r="BB368" s="89"/>
      <c r="BC368" s="89"/>
      <c r="BD368" s="89"/>
      <c r="BE368" s="89"/>
      <c r="BF368" s="89"/>
      <c r="BG368" s="89"/>
      <c r="BH368" s="89"/>
      <c r="BI368" s="89"/>
      <c r="BJ368" s="89"/>
      <c r="BK368" s="89"/>
      <c r="BL368" s="89"/>
      <c r="BM368" s="89"/>
      <c r="BN368" s="89"/>
      <c r="BO368" s="89"/>
      <c r="BP368" s="89"/>
      <c r="BQ368" s="89"/>
      <c r="BR368" s="89"/>
      <c r="BS368" s="89"/>
      <c r="BT368" s="89"/>
      <c r="BU368" s="89"/>
      <c r="BV368" s="89"/>
      <c r="BW368" s="89"/>
      <c r="BX368" s="89"/>
      <c r="BY368" s="89"/>
      <c r="BZ368" s="89"/>
      <c r="CA368" s="49"/>
      <c r="CB368" s="27" t="str">
        <f t="shared" si="36"/>
        <v>Riadok bude skrytý.</v>
      </c>
      <c r="CC368" s="31" t="s">
        <v>10</v>
      </c>
      <c r="CW368" s="3">
        <f t="shared" si="42"/>
        <v>0</v>
      </c>
      <c r="CX368" s="3">
        <f t="shared" si="44"/>
        <v>0</v>
      </c>
      <c r="CZ368" s="3">
        <f t="shared" si="37"/>
        <v>1</v>
      </c>
      <c r="DA368" s="39">
        <f t="shared" si="43"/>
        <v>0</v>
      </c>
      <c r="DZ368" s="10"/>
    </row>
    <row r="369" spans="1:130" hidden="1">
      <c r="A369" s="7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R369" s="89"/>
      <c r="AS369" s="89"/>
      <c r="AT369" s="89"/>
      <c r="AU369" s="89"/>
      <c r="AV369" s="89"/>
      <c r="AW369" s="89"/>
      <c r="AX369" s="89"/>
      <c r="AY369" s="89"/>
      <c r="AZ369" s="89"/>
      <c r="BA369" s="89"/>
      <c r="BB369" s="89"/>
      <c r="BC369" s="89"/>
      <c r="BD369" s="89"/>
      <c r="BE369" s="89"/>
      <c r="BF369" s="89"/>
      <c r="BG369" s="89"/>
      <c r="BH369" s="89"/>
      <c r="BI369" s="89"/>
      <c r="BJ369" s="89"/>
      <c r="BK369" s="89"/>
      <c r="BL369" s="89"/>
      <c r="BM369" s="89"/>
      <c r="BN369" s="89"/>
      <c r="BO369" s="89"/>
      <c r="BP369" s="89"/>
      <c r="BQ369" s="89"/>
      <c r="BR369" s="89"/>
      <c r="BS369" s="89"/>
      <c r="BT369" s="89"/>
      <c r="BU369" s="89"/>
      <c r="BV369" s="89"/>
      <c r="BW369" s="89"/>
      <c r="BX369" s="89"/>
      <c r="BY369" s="89"/>
      <c r="BZ369" s="89"/>
      <c r="CA369" s="49"/>
      <c r="CB369" s="27" t="str">
        <f t="shared" si="36"/>
        <v>Riadok bude skrytý.</v>
      </c>
      <c r="CC369" s="31" t="s">
        <v>10</v>
      </c>
      <c r="CW369" s="3">
        <f t="shared" si="42"/>
        <v>0</v>
      </c>
      <c r="CX369" s="3">
        <f t="shared" si="44"/>
        <v>0</v>
      </c>
      <c r="CZ369" s="3">
        <f t="shared" si="37"/>
        <v>1</v>
      </c>
      <c r="DA369" s="39">
        <f t="shared" si="43"/>
        <v>0</v>
      </c>
      <c r="DZ369" s="10"/>
    </row>
    <row r="370" spans="1:130" hidden="1">
      <c r="A370" s="7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R370" s="89"/>
      <c r="AS370" s="89"/>
      <c r="AT370" s="89"/>
      <c r="AU370" s="89"/>
      <c r="AV370" s="89"/>
      <c r="AW370" s="89"/>
      <c r="AX370" s="89"/>
      <c r="AY370" s="89"/>
      <c r="AZ370" s="89"/>
      <c r="BA370" s="89"/>
      <c r="BB370" s="89"/>
      <c r="BC370" s="89"/>
      <c r="BD370" s="89"/>
      <c r="BE370" s="89"/>
      <c r="BF370" s="89"/>
      <c r="BG370" s="89"/>
      <c r="BH370" s="89"/>
      <c r="BI370" s="89"/>
      <c r="BJ370" s="89"/>
      <c r="BK370" s="89"/>
      <c r="BL370" s="89"/>
      <c r="BM370" s="89"/>
      <c r="BN370" s="89"/>
      <c r="BO370" s="89"/>
      <c r="BP370" s="89"/>
      <c r="BQ370" s="89"/>
      <c r="BR370" s="89"/>
      <c r="BS370" s="89"/>
      <c r="BT370" s="89"/>
      <c r="BU370" s="89"/>
      <c r="BV370" s="89"/>
      <c r="BW370" s="89"/>
      <c r="BX370" s="89"/>
      <c r="BY370" s="89"/>
      <c r="BZ370" s="89"/>
      <c r="CA370" s="49"/>
      <c r="CB370" s="27" t="str">
        <f t="shared" si="36"/>
        <v>Riadok bude skrytý.</v>
      </c>
      <c r="CC370" s="31" t="s">
        <v>10</v>
      </c>
      <c r="CW370" s="3">
        <f t="shared" si="42"/>
        <v>0</v>
      </c>
      <c r="CX370" s="3">
        <f t="shared" si="44"/>
        <v>0</v>
      </c>
      <c r="CZ370" s="3">
        <f t="shared" si="37"/>
        <v>1</v>
      </c>
      <c r="DA370" s="39">
        <f t="shared" si="43"/>
        <v>0</v>
      </c>
      <c r="DZ370" s="10"/>
    </row>
    <row r="371" spans="1:130" hidden="1">
      <c r="A371" s="7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R371" s="89"/>
      <c r="AS371" s="89"/>
      <c r="AT371" s="89"/>
      <c r="AU371" s="89"/>
      <c r="AV371" s="89"/>
      <c r="AW371" s="89"/>
      <c r="AX371" s="89"/>
      <c r="AY371" s="89"/>
      <c r="AZ371" s="89"/>
      <c r="BA371" s="89"/>
      <c r="BB371" s="89"/>
      <c r="BC371" s="89"/>
      <c r="BD371" s="89"/>
      <c r="BE371" s="89"/>
      <c r="BF371" s="89"/>
      <c r="BG371" s="89"/>
      <c r="BH371" s="89"/>
      <c r="BI371" s="89"/>
      <c r="BJ371" s="89"/>
      <c r="BK371" s="89"/>
      <c r="BL371" s="89"/>
      <c r="BM371" s="89"/>
      <c r="BN371" s="89"/>
      <c r="BO371" s="89"/>
      <c r="BP371" s="89"/>
      <c r="BQ371" s="89"/>
      <c r="BR371" s="89"/>
      <c r="BS371" s="89"/>
      <c r="BT371" s="89"/>
      <c r="BU371" s="89"/>
      <c r="BV371" s="89"/>
      <c r="BW371" s="89"/>
      <c r="BX371" s="89"/>
      <c r="BY371" s="89"/>
      <c r="BZ371" s="89"/>
      <c r="CA371" s="49"/>
      <c r="CB371" s="27" t="str">
        <f t="shared" si="36"/>
        <v>Riadok bude skrytý.</v>
      </c>
      <c r="CC371" s="31" t="s">
        <v>10</v>
      </c>
      <c r="CW371" s="3">
        <f t="shared" si="42"/>
        <v>0</v>
      </c>
      <c r="CX371" s="3">
        <f t="shared" si="44"/>
        <v>0</v>
      </c>
      <c r="CZ371" s="3">
        <f t="shared" si="37"/>
        <v>1</v>
      </c>
      <c r="DA371" s="39">
        <f t="shared" si="43"/>
        <v>0</v>
      </c>
      <c r="DZ371" s="10"/>
    </row>
    <row r="372" spans="1:130" hidden="1">
      <c r="A372" s="7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R372" s="89"/>
      <c r="AS372" s="89"/>
      <c r="AT372" s="89"/>
      <c r="AU372" s="89"/>
      <c r="AV372" s="89"/>
      <c r="AW372" s="89"/>
      <c r="AX372" s="89"/>
      <c r="AY372" s="89"/>
      <c r="AZ372" s="89"/>
      <c r="BA372" s="89"/>
      <c r="BB372" s="89"/>
      <c r="BC372" s="89"/>
      <c r="BD372" s="89"/>
      <c r="BE372" s="89"/>
      <c r="BF372" s="89"/>
      <c r="BG372" s="89"/>
      <c r="BH372" s="89"/>
      <c r="BI372" s="89"/>
      <c r="BJ372" s="89"/>
      <c r="BK372" s="89"/>
      <c r="BL372" s="89"/>
      <c r="BM372" s="89"/>
      <c r="BN372" s="89"/>
      <c r="BO372" s="89"/>
      <c r="BP372" s="89"/>
      <c r="BQ372" s="89"/>
      <c r="BR372" s="89"/>
      <c r="BS372" s="89"/>
      <c r="BT372" s="89"/>
      <c r="BU372" s="89"/>
      <c r="BV372" s="89"/>
      <c r="BW372" s="89"/>
      <c r="BX372" s="89"/>
      <c r="BY372" s="89"/>
      <c r="BZ372" s="89"/>
      <c r="CA372" s="49"/>
      <c r="CB372" s="27" t="str">
        <f t="shared" si="36"/>
        <v>Riadok bude skrytý.</v>
      </c>
      <c r="CC372" s="31" t="s">
        <v>10</v>
      </c>
      <c r="CW372" s="3">
        <f t="shared" si="42"/>
        <v>0</v>
      </c>
      <c r="CX372" s="3">
        <f t="shared" si="44"/>
        <v>0</v>
      </c>
      <c r="CZ372" s="3">
        <f t="shared" si="37"/>
        <v>1</v>
      </c>
      <c r="DA372" s="39">
        <f t="shared" si="43"/>
        <v>0</v>
      </c>
      <c r="DZ372" s="10"/>
    </row>
    <row r="373" spans="1:130" hidden="1">
      <c r="A373" s="7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R373" s="89"/>
      <c r="AS373" s="89"/>
      <c r="AT373" s="89"/>
      <c r="AU373" s="89"/>
      <c r="AV373" s="89"/>
      <c r="AW373" s="89"/>
      <c r="AX373" s="89"/>
      <c r="AY373" s="89"/>
      <c r="AZ373" s="89"/>
      <c r="BA373" s="89"/>
      <c r="BB373" s="89"/>
      <c r="BC373" s="89"/>
      <c r="BD373" s="89"/>
      <c r="BE373" s="89"/>
      <c r="BF373" s="89"/>
      <c r="BG373" s="89"/>
      <c r="BH373" s="89"/>
      <c r="BI373" s="89"/>
      <c r="BJ373" s="89"/>
      <c r="BK373" s="89"/>
      <c r="BL373" s="89"/>
      <c r="BM373" s="89"/>
      <c r="BN373" s="89"/>
      <c r="BO373" s="89"/>
      <c r="BP373" s="89"/>
      <c r="BQ373" s="89"/>
      <c r="BR373" s="89"/>
      <c r="BS373" s="89"/>
      <c r="BT373" s="89"/>
      <c r="BU373" s="89"/>
      <c r="BV373" s="89"/>
      <c r="BW373" s="89"/>
      <c r="BX373" s="89"/>
      <c r="BY373" s="89"/>
      <c r="BZ373" s="89"/>
      <c r="CA373" s="49"/>
      <c r="CB373" s="27" t="str">
        <f t="shared" si="36"/>
        <v>Riadok bude skrytý.</v>
      </c>
      <c r="CC373" s="31" t="s">
        <v>10</v>
      </c>
      <c r="CW373" s="3">
        <f t="shared" si="42"/>
        <v>0</v>
      </c>
      <c r="CX373" s="3">
        <f t="shared" si="44"/>
        <v>0</v>
      </c>
      <c r="CZ373" s="3">
        <f t="shared" si="37"/>
        <v>1</v>
      </c>
      <c r="DA373" s="39">
        <f t="shared" si="43"/>
        <v>0</v>
      </c>
      <c r="DZ373" s="10"/>
    </row>
    <row r="374" spans="1:130" hidden="1">
      <c r="A374" s="7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R374" s="89"/>
      <c r="AS374" s="89"/>
      <c r="AT374" s="89"/>
      <c r="AU374" s="89"/>
      <c r="AV374" s="89"/>
      <c r="AW374" s="89"/>
      <c r="AX374" s="89"/>
      <c r="AY374" s="89"/>
      <c r="AZ374" s="89"/>
      <c r="BA374" s="89"/>
      <c r="BB374" s="89"/>
      <c r="BC374" s="89"/>
      <c r="BD374" s="89"/>
      <c r="BE374" s="89"/>
      <c r="BF374" s="89"/>
      <c r="BG374" s="89"/>
      <c r="BH374" s="89"/>
      <c r="BI374" s="89"/>
      <c r="BJ374" s="89"/>
      <c r="BK374" s="89"/>
      <c r="BL374" s="89"/>
      <c r="BM374" s="89"/>
      <c r="BN374" s="89"/>
      <c r="BO374" s="89"/>
      <c r="BP374" s="89"/>
      <c r="BQ374" s="89"/>
      <c r="BR374" s="89"/>
      <c r="BS374" s="89"/>
      <c r="BT374" s="89"/>
      <c r="BU374" s="89"/>
      <c r="BV374" s="89"/>
      <c r="BW374" s="89"/>
      <c r="BX374" s="89"/>
      <c r="BY374" s="89"/>
      <c r="BZ374" s="89"/>
      <c r="CA374" s="49"/>
      <c r="CB374" s="27" t="str">
        <f t="shared" si="36"/>
        <v>Riadok bude skrytý.</v>
      </c>
      <c r="CC374" s="31" t="s">
        <v>10</v>
      </c>
      <c r="CW374" s="3">
        <f t="shared" si="42"/>
        <v>0</v>
      </c>
      <c r="CX374" s="3">
        <f t="shared" si="44"/>
        <v>0</v>
      </c>
      <c r="CZ374" s="3">
        <f t="shared" si="37"/>
        <v>1</v>
      </c>
      <c r="DA374" s="39">
        <f t="shared" si="43"/>
        <v>0</v>
      </c>
      <c r="DZ374" s="10"/>
    </row>
    <row r="375" spans="1:130" hidden="1">
      <c r="A375" s="7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R375" s="89"/>
      <c r="AS375" s="89"/>
      <c r="AT375" s="89"/>
      <c r="AU375" s="89"/>
      <c r="AV375" s="89"/>
      <c r="AW375" s="89"/>
      <c r="AX375" s="89"/>
      <c r="AY375" s="89"/>
      <c r="AZ375" s="89"/>
      <c r="BA375" s="89"/>
      <c r="BB375" s="89"/>
      <c r="BC375" s="89"/>
      <c r="BD375" s="89"/>
      <c r="BE375" s="89"/>
      <c r="BF375" s="89"/>
      <c r="BG375" s="89"/>
      <c r="BH375" s="89"/>
      <c r="BI375" s="89"/>
      <c r="BJ375" s="89"/>
      <c r="BK375" s="89"/>
      <c r="BL375" s="89"/>
      <c r="BM375" s="89"/>
      <c r="BN375" s="89"/>
      <c r="BO375" s="89"/>
      <c r="BP375" s="89"/>
      <c r="BQ375" s="89"/>
      <c r="BR375" s="89"/>
      <c r="BS375" s="89"/>
      <c r="BT375" s="89"/>
      <c r="BU375" s="89"/>
      <c r="BV375" s="89"/>
      <c r="BW375" s="89"/>
      <c r="BX375" s="89"/>
      <c r="BY375" s="89"/>
      <c r="BZ375" s="89"/>
      <c r="CA375" s="49"/>
      <c r="CB375" s="27" t="str">
        <f t="shared" si="36"/>
        <v>Riadok bude skrytý.</v>
      </c>
      <c r="CC375" s="31" t="s">
        <v>10</v>
      </c>
      <c r="CW375" s="3">
        <f t="shared" si="42"/>
        <v>0</v>
      </c>
      <c r="CX375" s="3">
        <f t="shared" si="44"/>
        <v>0</v>
      </c>
      <c r="CZ375" s="3">
        <f t="shared" si="37"/>
        <v>1</v>
      </c>
      <c r="DA375" s="39">
        <f t="shared" si="43"/>
        <v>0</v>
      </c>
      <c r="DZ375" s="10"/>
    </row>
    <row r="376" spans="1:130" hidden="1">
      <c r="A376" s="7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R376" s="89"/>
      <c r="AS376" s="89"/>
      <c r="AT376" s="89"/>
      <c r="AU376" s="89"/>
      <c r="AV376" s="89"/>
      <c r="AW376" s="89"/>
      <c r="AX376" s="89"/>
      <c r="AY376" s="89"/>
      <c r="AZ376" s="89"/>
      <c r="BA376" s="89"/>
      <c r="BB376" s="89"/>
      <c r="BC376" s="89"/>
      <c r="BD376" s="89"/>
      <c r="BE376" s="89"/>
      <c r="BF376" s="89"/>
      <c r="BG376" s="89"/>
      <c r="BH376" s="89"/>
      <c r="BI376" s="89"/>
      <c r="BJ376" s="89"/>
      <c r="BK376" s="89"/>
      <c r="BL376" s="89"/>
      <c r="BM376" s="89"/>
      <c r="BN376" s="89"/>
      <c r="BO376" s="89"/>
      <c r="BP376" s="89"/>
      <c r="BQ376" s="89"/>
      <c r="BR376" s="89"/>
      <c r="BS376" s="89"/>
      <c r="BT376" s="89"/>
      <c r="BU376" s="89"/>
      <c r="BV376" s="89"/>
      <c r="BW376" s="89"/>
      <c r="BX376" s="89"/>
      <c r="BY376" s="89"/>
      <c r="BZ376" s="89"/>
      <c r="CA376" s="49"/>
      <c r="CB376" s="27" t="str">
        <f t="shared" si="36"/>
        <v>Riadok bude skrytý.</v>
      </c>
      <c r="CC376" s="31" t="s">
        <v>10</v>
      </c>
      <c r="CW376" s="3">
        <f t="shared" si="42"/>
        <v>0</v>
      </c>
      <c r="CX376" s="3">
        <f t="shared" si="44"/>
        <v>0</v>
      </c>
      <c r="CZ376" s="3">
        <f t="shared" si="37"/>
        <v>1</v>
      </c>
      <c r="DA376" s="39">
        <f t="shared" si="43"/>
        <v>0</v>
      </c>
      <c r="DZ376" s="10"/>
    </row>
    <row r="377" spans="1:130" hidden="1">
      <c r="A377" s="7"/>
      <c r="CA377" s="36"/>
      <c r="CB377" s="27" t="str">
        <f t="shared" si="36"/>
        <v>Riadok bude skrytý.</v>
      </c>
      <c r="CC377" s="31" t="s">
        <v>10</v>
      </c>
      <c r="CW377" s="3">
        <f t="shared" si="42"/>
        <v>0</v>
      </c>
      <c r="CX377" s="3">
        <f>+IF(SUM(CX383:CX384)=0,0,1)</f>
        <v>0</v>
      </c>
      <c r="CZ377" s="3">
        <f t="shared" si="37"/>
        <v>1</v>
      </c>
      <c r="DA377" s="39">
        <f t="shared" si="43"/>
        <v>0</v>
      </c>
      <c r="DZ377" s="10"/>
    </row>
    <row r="378" spans="1:130" hidden="1">
      <c r="A378" s="7"/>
      <c r="B378" s="1" t="s">
        <v>111</v>
      </c>
      <c r="CA378" s="12" t="s">
        <v>4</v>
      </c>
      <c r="CB378" s="27" t="str">
        <f t="shared" si="36"/>
        <v>Riadok bude skrytý.</v>
      </c>
      <c r="CC378" s="31" t="s">
        <v>10</v>
      </c>
      <c r="CW378" s="3">
        <f t="shared" si="42"/>
        <v>0</v>
      </c>
      <c r="CX378" s="3">
        <f>+IF(SUM(CX383:CX384)=0,0,1)</f>
        <v>0</v>
      </c>
      <c r="CZ378" s="3">
        <f t="shared" si="37"/>
        <v>1</v>
      </c>
      <c r="DA378" s="39">
        <f t="shared" si="43"/>
        <v>0</v>
      </c>
      <c r="DZ378" s="10"/>
    </row>
    <row r="379" spans="1:130" hidden="1">
      <c r="A379" s="7"/>
      <c r="CA379" s="8"/>
      <c r="CB379" s="27" t="str">
        <f t="shared" si="36"/>
        <v>Riadok bude skrytý.</v>
      </c>
      <c r="CC379" s="31" t="s">
        <v>10</v>
      </c>
      <c r="CW379" s="3">
        <f t="shared" si="42"/>
        <v>0</v>
      </c>
      <c r="CX379" s="3">
        <f>+IF(SUM(CX383:CX384)=0,0,1)</f>
        <v>0</v>
      </c>
      <c r="CZ379" s="3">
        <f t="shared" si="37"/>
        <v>1</v>
      </c>
      <c r="DA379" s="39">
        <f t="shared" si="43"/>
        <v>0</v>
      </c>
      <c r="DZ379" s="10"/>
    </row>
    <row r="380" spans="1:130" ht="15" hidden="1" customHeight="1">
      <c r="A380" s="7"/>
      <c r="B380" s="164" t="s">
        <v>22</v>
      </c>
      <c r="C380" s="164"/>
      <c r="D380" s="164"/>
      <c r="E380" s="164"/>
      <c r="F380" s="164"/>
      <c r="G380" s="164"/>
      <c r="H380" s="164"/>
      <c r="I380" s="164"/>
      <c r="J380" s="164"/>
      <c r="K380" s="164"/>
      <c r="L380" s="164"/>
      <c r="M380" s="164"/>
      <c r="N380" s="164"/>
      <c r="O380" s="164"/>
      <c r="P380" s="164"/>
      <c r="Q380" s="164"/>
      <c r="R380" s="164"/>
      <c r="S380" s="164"/>
      <c r="T380" s="164"/>
      <c r="U380" s="164"/>
      <c r="V380" s="164"/>
      <c r="W380" s="164"/>
      <c r="X380" s="164"/>
      <c r="Y380" s="164"/>
      <c r="Z380" s="164"/>
      <c r="AA380" s="164"/>
      <c r="AB380" s="171" t="s">
        <v>112</v>
      </c>
      <c r="AC380" s="171"/>
      <c r="AD380" s="171"/>
      <c r="AE380" s="171"/>
      <c r="AF380" s="171"/>
      <c r="AG380" s="171"/>
      <c r="AH380" s="171"/>
      <c r="AI380" s="171"/>
      <c r="AJ380" s="171"/>
      <c r="AK380" s="171"/>
      <c r="AL380" s="171"/>
      <c r="AM380" s="171"/>
      <c r="AN380" s="171"/>
      <c r="AO380" s="171"/>
      <c r="AP380" s="171"/>
      <c r="AQ380" s="171"/>
      <c r="AR380" s="171"/>
      <c r="AS380" s="171"/>
      <c r="AT380" s="171"/>
      <c r="AU380" s="171"/>
      <c r="AV380" s="171"/>
      <c r="AW380" s="171"/>
      <c r="AX380" s="171"/>
      <c r="AY380" s="171"/>
      <c r="AZ380" s="171"/>
      <c r="BA380" s="171"/>
      <c r="BB380" s="171"/>
      <c r="BC380" s="171"/>
      <c r="BD380" s="171"/>
      <c r="BE380" s="171"/>
      <c r="BF380" s="171"/>
      <c r="BG380" s="171"/>
      <c r="BH380" s="171"/>
      <c r="BI380" s="171"/>
      <c r="BJ380" s="171"/>
      <c r="BK380" s="171"/>
      <c r="BL380" s="171"/>
      <c r="BM380" s="171"/>
      <c r="BN380" s="171"/>
      <c r="BO380" s="171"/>
      <c r="BP380" s="171"/>
      <c r="BQ380" s="171"/>
      <c r="BR380" s="171"/>
      <c r="BS380" s="171"/>
      <c r="BT380" s="171"/>
      <c r="BU380" s="171"/>
      <c r="BV380" s="171"/>
      <c r="BW380" s="171"/>
      <c r="BX380" s="171"/>
      <c r="BY380" s="171"/>
      <c r="BZ380" s="171"/>
      <c r="CA380" s="12" t="s">
        <v>4</v>
      </c>
      <c r="CB380" s="27" t="str">
        <f t="shared" si="36"/>
        <v>Riadok bude skrytý.</v>
      </c>
      <c r="CC380" s="31" t="s">
        <v>10</v>
      </c>
      <c r="CW380" s="3">
        <f t="shared" si="42"/>
        <v>0</v>
      </c>
      <c r="CX380" s="3">
        <f>+IF(SUM(CX383:CX384)=0,0,1)</f>
        <v>0</v>
      </c>
      <c r="CZ380" s="3">
        <f t="shared" si="37"/>
        <v>1</v>
      </c>
      <c r="DA380" s="39">
        <f t="shared" si="43"/>
        <v>0</v>
      </c>
      <c r="DZ380" s="10"/>
    </row>
    <row r="381" spans="1:130" hidden="1">
      <c r="A381" s="7"/>
      <c r="B381" s="164"/>
      <c r="C381" s="164"/>
      <c r="D381" s="164"/>
      <c r="E381" s="164"/>
      <c r="F381" s="164"/>
      <c r="G381" s="164"/>
      <c r="H381" s="164"/>
      <c r="I381" s="164"/>
      <c r="J381" s="164"/>
      <c r="K381" s="164"/>
      <c r="L381" s="164"/>
      <c r="M381" s="164"/>
      <c r="N381" s="164"/>
      <c r="O381" s="164"/>
      <c r="P381" s="164"/>
      <c r="Q381" s="164"/>
      <c r="R381" s="164"/>
      <c r="S381" s="164"/>
      <c r="T381" s="164"/>
      <c r="U381" s="164"/>
      <c r="V381" s="164"/>
      <c r="W381" s="164"/>
      <c r="X381" s="164"/>
      <c r="Y381" s="164"/>
      <c r="Z381" s="164"/>
      <c r="AA381" s="164"/>
      <c r="AB381" s="172" t="e">
        <f>+#REF!</f>
        <v>#REF!</v>
      </c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2"/>
      <c r="AT381" s="172"/>
      <c r="AU381" s="172"/>
      <c r="AV381" s="172"/>
      <c r="AW381" s="172"/>
      <c r="AX381" s="172"/>
      <c r="AY381" s="172"/>
      <c r="AZ381" s="172"/>
      <c r="BA381" s="172"/>
      <c r="BB381" s="172"/>
      <c r="BC381" s="172"/>
      <c r="BD381" s="172"/>
      <c r="BE381" s="172"/>
      <c r="BF381" s="172"/>
      <c r="BG381" s="172"/>
      <c r="BH381" s="172"/>
      <c r="BI381" s="172"/>
      <c r="BJ381" s="172"/>
      <c r="BK381" s="172"/>
      <c r="BL381" s="172"/>
      <c r="BM381" s="172"/>
      <c r="BN381" s="172"/>
      <c r="BO381" s="172"/>
      <c r="BP381" s="172"/>
      <c r="BQ381" s="172"/>
      <c r="BR381" s="172"/>
      <c r="BS381" s="172"/>
      <c r="BT381" s="172"/>
      <c r="BU381" s="172"/>
      <c r="BV381" s="172"/>
      <c r="BW381" s="172"/>
      <c r="BX381" s="172"/>
      <c r="BY381" s="172"/>
      <c r="BZ381" s="172"/>
      <c r="CA381" s="8"/>
      <c r="CB381" s="27" t="str">
        <f t="shared" si="36"/>
        <v>Riadok bude skrytý.</v>
      </c>
      <c r="CC381" s="31" t="s">
        <v>10</v>
      </c>
      <c r="CW381" s="3">
        <f t="shared" si="42"/>
        <v>0</v>
      </c>
      <c r="CX381" s="3">
        <f>+IF(SUM(CX383:CX384)=0,0,1)</f>
        <v>0</v>
      </c>
      <c r="CZ381" s="3">
        <f t="shared" si="37"/>
        <v>1</v>
      </c>
      <c r="DA381" s="39">
        <f t="shared" si="43"/>
        <v>0</v>
      </c>
      <c r="DZ381" s="10"/>
    </row>
    <row r="382" spans="1:130" hidden="1">
      <c r="A382" s="7"/>
      <c r="B382" s="173" t="s">
        <v>113</v>
      </c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  <c r="AA382" s="173"/>
      <c r="AB382" s="174">
        <f>+SUM(AB383:BA384)</f>
        <v>0</v>
      </c>
      <c r="AC382" s="174"/>
      <c r="AD382" s="174"/>
      <c r="AE382" s="174"/>
      <c r="AF382" s="174"/>
      <c r="AG382" s="174"/>
      <c r="AH382" s="174"/>
      <c r="AI382" s="174"/>
      <c r="AJ382" s="174"/>
      <c r="AK382" s="174"/>
      <c r="AL382" s="174"/>
      <c r="AM382" s="174"/>
      <c r="AN382" s="174"/>
      <c r="AO382" s="174"/>
      <c r="AP382" s="174"/>
      <c r="AQ382" s="174"/>
      <c r="AR382" s="174"/>
      <c r="AS382" s="174"/>
      <c r="AT382" s="174"/>
      <c r="AU382" s="174"/>
      <c r="AV382" s="174"/>
      <c r="AW382" s="174"/>
      <c r="AX382" s="174"/>
      <c r="AY382" s="174"/>
      <c r="AZ382" s="174"/>
      <c r="BA382" s="174"/>
      <c r="BB382" s="174"/>
      <c r="BC382" s="174"/>
      <c r="BD382" s="174"/>
      <c r="BE382" s="174"/>
      <c r="BF382" s="174"/>
      <c r="BG382" s="174"/>
      <c r="BH382" s="174"/>
      <c r="BI382" s="174"/>
      <c r="BJ382" s="174"/>
      <c r="BK382" s="174"/>
      <c r="BL382" s="174"/>
      <c r="BM382" s="174"/>
      <c r="BN382" s="174"/>
      <c r="BO382" s="174"/>
      <c r="BP382" s="174"/>
      <c r="BQ382" s="174"/>
      <c r="BR382" s="174"/>
      <c r="BS382" s="174"/>
      <c r="BT382" s="174"/>
      <c r="BU382" s="174"/>
      <c r="BV382" s="174"/>
      <c r="BW382" s="174"/>
      <c r="BX382" s="174"/>
      <c r="BY382" s="174"/>
      <c r="BZ382" s="174"/>
      <c r="CA382" s="8"/>
      <c r="CB382" s="27" t="str">
        <f t="shared" si="36"/>
        <v>Riadok bude skrytý.</v>
      </c>
      <c r="CC382" s="31" t="s">
        <v>10</v>
      </c>
      <c r="CW382" s="3">
        <f t="shared" si="42"/>
        <v>0</v>
      </c>
      <c r="CX382" s="3">
        <f>+IF(SUM(CX383:CX384)=0,0,1)</f>
        <v>0</v>
      </c>
      <c r="CZ382" s="3">
        <f t="shared" si="37"/>
        <v>1</v>
      </c>
      <c r="DA382" s="39">
        <f t="shared" si="43"/>
        <v>0</v>
      </c>
      <c r="DZ382" s="10"/>
    </row>
    <row r="383" spans="1:130" ht="26.25" hidden="1" customHeight="1">
      <c r="A383" s="7"/>
      <c r="B383" s="175" t="s">
        <v>114</v>
      </c>
      <c r="C383" s="175"/>
      <c r="D383" s="175"/>
      <c r="E383" s="175"/>
      <c r="F383" s="175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75"/>
      <c r="AA383" s="175"/>
      <c r="AB383" s="118"/>
      <c r="AC383" s="118"/>
      <c r="AD383" s="118"/>
      <c r="AE383" s="118"/>
      <c r="AF383" s="118"/>
      <c r="AG383" s="118"/>
      <c r="AH383" s="118"/>
      <c r="AI383" s="118"/>
      <c r="AJ383" s="118"/>
      <c r="AK383" s="118"/>
      <c r="AL383" s="118"/>
      <c r="AM383" s="118"/>
      <c r="AN383" s="118"/>
      <c r="AO383" s="118"/>
      <c r="AP383" s="118"/>
      <c r="AQ383" s="118"/>
      <c r="AR383" s="118"/>
      <c r="AS383" s="118"/>
      <c r="AT383" s="118"/>
      <c r="AU383" s="118"/>
      <c r="AV383" s="118"/>
      <c r="AW383" s="118"/>
      <c r="AX383" s="118"/>
      <c r="AY383" s="118"/>
      <c r="AZ383" s="118"/>
      <c r="BA383" s="118"/>
      <c r="BB383" s="118"/>
      <c r="BC383" s="118"/>
      <c r="BD383" s="118"/>
      <c r="BE383" s="118"/>
      <c r="BF383" s="118"/>
      <c r="BG383" s="118"/>
      <c r="BH383" s="118"/>
      <c r="BI383" s="118"/>
      <c r="BJ383" s="118"/>
      <c r="BK383" s="118"/>
      <c r="BL383" s="118"/>
      <c r="BM383" s="118"/>
      <c r="BN383" s="118"/>
      <c r="BO383" s="118"/>
      <c r="BP383" s="118"/>
      <c r="BQ383" s="118"/>
      <c r="BR383" s="118"/>
      <c r="BS383" s="118"/>
      <c r="BT383" s="118"/>
      <c r="BU383" s="118"/>
      <c r="BV383" s="118"/>
      <c r="BW383" s="118"/>
      <c r="BX383" s="118"/>
      <c r="BY383" s="118"/>
      <c r="BZ383" s="118"/>
      <c r="CA383" s="8"/>
      <c r="CB383" s="27" t="str">
        <f t="shared" si="36"/>
        <v>Riadok bude skrytý.</v>
      </c>
      <c r="CC383" s="31" t="s">
        <v>10</v>
      </c>
      <c r="CW383" s="3">
        <f t="shared" si="42"/>
        <v>0</v>
      </c>
      <c r="CX383" s="3">
        <f>+IF(AB383="",IF(BB383="",IF(AB384="",IF(BB384="",0,1),1),1),1)</f>
        <v>0</v>
      </c>
      <c r="CZ383" s="3">
        <f t="shared" si="37"/>
        <v>1</v>
      </c>
      <c r="DA383" s="39">
        <f t="shared" si="43"/>
        <v>0</v>
      </c>
      <c r="DZ383" s="10"/>
    </row>
    <row r="384" spans="1:130" ht="29.25" hidden="1" customHeight="1">
      <c r="A384" s="7"/>
      <c r="B384" s="163" t="s">
        <v>115</v>
      </c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06"/>
      <c r="AC384" s="106"/>
      <c r="AD384" s="106"/>
      <c r="AE384" s="106"/>
      <c r="AF384" s="106"/>
      <c r="AG384" s="106"/>
      <c r="AH384" s="106"/>
      <c r="AI384" s="106"/>
      <c r="AJ384" s="106"/>
      <c r="AK384" s="106"/>
      <c r="AL384" s="106"/>
      <c r="AM384" s="106"/>
      <c r="AN384" s="106"/>
      <c r="AO384" s="106"/>
      <c r="AP384" s="106"/>
      <c r="AQ384" s="106"/>
      <c r="AR384" s="106"/>
      <c r="AS384" s="106"/>
      <c r="AT384" s="106"/>
      <c r="AU384" s="106"/>
      <c r="AV384" s="106"/>
      <c r="AW384" s="106"/>
      <c r="AX384" s="106"/>
      <c r="AY384" s="106"/>
      <c r="AZ384" s="106"/>
      <c r="BA384" s="106"/>
      <c r="BB384" s="106"/>
      <c r="BC384" s="106"/>
      <c r="BD384" s="106"/>
      <c r="BE384" s="106"/>
      <c r="BF384" s="106"/>
      <c r="BG384" s="106"/>
      <c r="BH384" s="106"/>
      <c r="BI384" s="106"/>
      <c r="BJ384" s="106"/>
      <c r="BK384" s="106"/>
      <c r="BL384" s="106"/>
      <c r="BM384" s="106"/>
      <c r="BN384" s="106"/>
      <c r="BO384" s="106"/>
      <c r="BP384" s="106"/>
      <c r="BQ384" s="106"/>
      <c r="BR384" s="106"/>
      <c r="BS384" s="106"/>
      <c r="BT384" s="106"/>
      <c r="BU384" s="106"/>
      <c r="BV384" s="106"/>
      <c r="BW384" s="106"/>
      <c r="BX384" s="106"/>
      <c r="BY384" s="106"/>
      <c r="BZ384" s="106"/>
      <c r="CA384" s="8"/>
      <c r="CB384" s="27" t="str">
        <f t="shared" si="36"/>
        <v>Riadok bude skrytý.</v>
      </c>
      <c r="CC384" s="31" t="s">
        <v>10</v>
      </c>
      <c r="CW384" s="3">
        <f t="shared" si="42"/>
        <v>0</v>
      </c>
      <c r="CX384" s="3">
        <f>+IF(AB383="",IF(BB383="",IF(AB384="",IF(BB384="",0,1),1),1),1)</f>
        <v>0</v>
      </c>
      <c r="CZ384" s="3">
        <f t="shared" si="37"/>
        <v>1</v>
      </c>
      <c r="DA384" s="39">
        <f t="shared" si="43"/>
        <v>0</v>
      </c>
      <c r="DZ384" s="10"/>
    </row>
    <row r="385" spans="1:130" hidden="1">
      <c r="A385" s="7"/>
      <c r="CA385" s="8"/>
      <c r="CB385" s="27" t="str">
        <f t="shared" si="36"/>
        <v>Riadok bude skrytý.</v>
      </c>
      <c r="CC385" s="31" t="s">
        <v>10</v>
      </c>
      <c r="CW385" s="3">
        <f t="shared" si="42"/>
        <v>0</v>
      </c>
      <c r="CX385" s="3">
        <f t="shared" ref="CX385:CX392" si="45">+IF($J$386="nemá",0,1)</f>
        <v>0</v>
      </c>
      <c r="CZ385" s="3">
        <f t="shared" si="37"/>
        <v>1</v>
      </c>
      <c r="DA385" s="39">
        <f t="shared" si="43"/>
        <v>0</v>
      </c>
      <c r="DZ385" s="10"/>
    </row>
    <row r="386" spans="1:130" hidden="1">
      <c r="A386" s="7"/>
      <c r="B386" s="1" t="s">
        <v>116</v>
      </c>
      <c r="J386" s="97" t="s">
        <v>117</v>
      </c>
      <c r="K386" s="97"/>
      <c r="L386" s="97"/>
      <c r="M386" s="97"/>
      <c r="N386" s="97"/>
      <c r="O386" s="1" t="s">
        <v>118</v>
      </c>
      <c r="CA386" s="12" t="s">
        <v>4</v>
      </c>
      <c r="CB386" s="27" t="str">
        <f t="shared" si="36"/>
        <v>Riadok bude skrytý.</v>
      </c>
      <c r="CC386" s="31" t="s">
        <v>10</v>
      </c>
      <c r="CW386" s="3">
        <f t="shared" si="42"/>
        <v>0</v>
      </c>
      <c r="CX386" s="3">
        <f t="shared" si="45"/>
        <v>0</v>
      </c>
      <c r="CZ386" s="3">
        <f t="shared" si="37"/>
        <v>1</v>
      </c>
      <c r="DA386" s="39">
        <f t="shared" si="43"/>
        <v>0</v>
      </c>
      <c r="DZ386" s="10"/>
    </row>
    <row r="387" spans="1:130" hidden="1">
      <c r="A387" s="7"/>
      <c r="B387" s="1" t="str">
        <f>+IF(J386="má","Údaje o hodnote predmetu, ktorým sú záväzky zabezpečené sú uvedené v tabuľke:","")</f>
        <v/>
      </c>
      <c r="CA387" s="8"/>
      <c r="CB387" s="27" t="str">
        <f t="shared" si="36"/>
        <v>Riadok bude skrytý.</v>
      </c>
      <c r="CC387" s="31" t="s">
        <v>10</v>
      </c>
      <c r="CW387" s="3">
        <f t="shared" si="42"/>
        <v>0</v>
      </c>
      <c r="CX387" s="3">
        <f t="shared" si="45"/>
        <v>0</v>
      </c>
      <c r="CZ387" s="3">
        <f t="shared" si="37"/>
        <v>1</v>
      </c>
      <c r="DA387" s="39">
        <f t="shared" si="43"/>
        <v>0</v>
      </c>
      <c r="DZ387" s="10"/>
    </row>
    <row r="388" spans="1:130" hidden="1">
      <c r="A388" s="7"/>
      <c r="CA388" s="8"/>
      <c r="CB388" s="27" t="str">
        <f t="shared" ref="CB388:CB451" si="46">+IF(DA388=0,"Riadok bude skrytý.","Riadok bude vidieť.")</f>
        <v>Riadok bude skrytý.</v>
      </c>
      <c r="CC388" s="31" t="s">
        <v>10</v>
      </c>
      <c r="CW388" s="3">
        <f t="shared" si="42"/>
        <v>0</v>
      </c>
      <c r="CX388" s="3">
        <f t="shared" si="45"/>
        <v>0</v>
      </c>
      <c r="CZ388" s="3">
        <f t="shared" ref="CZ388:CZ451" si="47">IF(CC388="",1,IF(CC388="Chcem skryť riadok.",0,1))</f>
        <v>1</v>
      </c>
      <c r="DA388" s="39">
        <f t="shared" si="43"/>
        <v>0</v>
      </c>
      <c r="DZ388" s="10"/>
    </row>
    <row r="389" spans="1:130" ht="15" hidden="1" customHeight="1">
      <c r="A389" s="7"/>
      <c r="B389" s="164" t="s">
        <v>119</v>
      </c>
      <c r="C389" s="164"/>
      <c r="D389" s="164"/>
      <c r="E389" s="164"/>
      <c r="F389" s="164"/>
      <c r="G389" s="164"/>
      <c r="H389" s="164"/>
      <c r="I389" s="164"/>
      <c r="J389" s="164"/>
      <c r="K389" s="164"/>
      <c r="L389" s="164"/>
      <c r="M389" s="164"/>
      <c r="N389" s="164"/>
      <c r="O389" s="164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  <c r="AA389" s="164"/>
      <c r="AB389" s="164"/>
      <c r="AC389" s="165" t="e">
        <f>+#REF!</f>
        <v>#REF!</v>
      </c>
      <c r="AD389" s="165"/>
      <c r="AE389" s="165"/>
      <c r="AF389" s="165"/>
      <c r="AG389" s="165"/>
      <c r="AH389" s="165"/>
      <c r="AI389" s="165"/>
      <c r="AJ389" s="165"/>
      <c r="AK389" s="165"/>
      <c r="AL389" s="165"/>
      <c r="AM389" s="165"/>
      <c r="AN389" s="165"/>
      <c r="AO389" s="165"/>
      <c r="AP389" s="165"/>
      <c r="AQ389" s="165"/>
      <c r="AR389" s="165"/>
      <c r="AS389" s="165"/>
      <c r="AT389" s="165"/>
      <c r="AU389" s="165"/>
      <c r="AV389" s="165"/>
      <c r="AW389" s="165"/>
      <c r="AX389" s="165"/>
      <c r="AY389" s="165"/>
      <c r="AZ389" s="165"/>
      <c r="BA389" s="165"/>
      <c r="BB389" s="165"/>
      <c r="BC389" s="165"/>
      <c r="BD389" s="165"/>
      <c r="BE389" s="165"/>
      <c r="BF389" s="165"/>
      <c r="BG389" s="165"/>
      <c r="BH389" s="165"/>
      <c r="BI389" s="165"/>
      <c r="BJ389" s="165"/>
      <c r="BK389" s="165"/>
      <c r="BL389" s="165"/>
      <c r="BM389" s="165"/>
      <c r="BN389" s="165"/>
      <c r="BO389" s="165"/>
      <c r="BP389" s="165"/>
      <c r="BQ389" s="165"/>
      <c r="BR389" s="165"/>
      <c r="BS389" s="165"/>
      <c r="BT389" s="165"/>
      <c r="BU389" s="165"/>
      <c r="BV389" s="165"/>
      <c r="BW389" s="165"/>
      <c r="BX389" s="165"/>
      <c r="BY389" s="165"/>
      <c r="BZ389" s="165"/>
      <c r="CA389" s="12" t="s">
        <v>4</v>
      </c>
      <c r="CB389" s="27" t="str">
        <f t="shared" si="46"/>
        <v>Riadok bude skrytý.</v>
      </c>
      <c r="CC389" s="31" t="s">
        <v>10</v>
      </c>
      <c r="CW389" s="3">
        <f t="shared" si="42"/>
        <v>0</v>
      </c>
      <c r="CX389" s="3">
        <f t="shared" si="45"/>
        <v>0</v>
      </c>
      <c r="CZ389" s="3">
        <f t="shared" si="47"/>
        <v>1</v>
      </c>
      <c r="DA389" s="39">
        <f t="shared" si="43"/>
        <v>0</v>
      </c>
      <c r="DZ389" s="10"/>
    </row>
    <row r="390" spans="1:130" hidden="1">
      <c r="A390" s="7"/>
      <c r="B390" s="164"/>
      <c r="C390" s="164"/>
      <c r="D390" s="164"/>
      <c r="E390" s="164"/>
      <c r="F390" s="164"/>
      <c r="G390" s="164"/>
      <c r="H390" s="164"/>
      <c r="I390" s="164"/>
      <c r="J390" s="164"/>
      <c r="K390" s="164"/>
      <c r="L390" s="164"/>
      <c r="M390" s="164"/>
      <c r="N390" s="164"/>
      <c r="O390" s="164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  <c r="AA390" s="164"/>
      <c r="AB390" s="164"/>
      <c r="AC390" s="166" t="s">
        <v>120</v>
      </c>
      <c r="AD390" s="166"/>
      <c r="AE390" s="166"/>
      <c r="AF390" s="166"/>
      <c r="AG390" s="166"/>
      <c r="AH390" s="166"/>
      <c r="AI390" s="166"/>
      <c r="AJ390" s="166"/>
      <c r="AK390" s="166"/>
      <c r="AL390" s="166"/>
      <c r="AM390" s="166"/>
      <c r="AN390" s="166"/>
      <c r="AO390" s="166"/>
      <c r="AP390" s="166"/>
      <c r="AQ390" s="166"/>
      <c r="AR390" s="166"/>
      <c r="AS390" s="166"/>
      <c r="AT390" s="166"/>
      <c r="AU390" s="166"/>
      <c r="AV390" s="166"/>
      <c r="AW390" s="166"/>
      <c r="AX390" s="166"/>
      <c r="AY390" s="166"/>
      <c r="AZ390" s="166"/>
      <c r="BA390" s="166"/>
      <c r="BB390" s="166"/>
      <c r="BC390" s="167" t="s">
        <v>121</v>
      </c>
      <c r="BD390" s="167"/>
      <c r="BE390" s="167"/>
      <c r="BF390" s="167"/>
      <c r="BG390" s="167"/>
      <c r="BH390" s="167"/>
      <c r="BI390" s="167"/>
      <c r="BJ390" s="167"/>
      <c r="BK390" s="167"/>
      <c r="BL390" s="167"/>
      <c r="BM390" s="167"/>
      <c r="BN390" s="167"/>
      <c r="BO390" s="167"/>
      <c r="BP390" s="167"/>
      <c r="BQ390" s="167"/>
      <c r="BR390" s="167"/>
      <c r="BS390" s="167"/>
      <c r="BT390" s="167"/>
      <c r="BU390" s="167"/>
      <c r="BV390" s="167"/>
      <c r="BW390" s="167"/>
      <c r="BX390" s="167"/>
      <c r="BY390" s="167"/>
      <c r="BZ390" s="167"/>
      <c r="CA390" s="8"/>
      <c r="CB390" s="27" t="str">
        <f t="shared" si="46"/>
        <v>Riadok bude skrytý.</v>
      </c>
      <c r="CC390" s="31" t="s">
        <v>10</v>
      </c>
      <c r="CW390" s="3">
        <f t="shared" si="42"/>
        <v>0</v>
      </c>
      <c r="CX390" s="3">
        <f t="shared" si="45"/>
        <v>0</v>
      </c>
      <c r="CZ390" s="3">
        <f t="shared" si="47"/>
        <v>1</v>
      </c>
      <c r="DA390" s="39">
        <f t="shared" si="43"/>
        <v>0</v>
      </c>
      <c r="DZ390" s="10"/>
    </row>
    <row r="391" spans="1:130" ht="27" hidden="1" customHeight="1">
      <c r="A391" s="7"/>
      <c r="B391" s="168" t="s">
        <v>122</v>
      </c>
      <c r="C391" s="168"/>
      <c r="D391" s="168"/>
      <c r="E391" s="168"/>
      <c r="F391" s="168"/>
      <c r="G391" s="168"/>
      <c r="H391" s="168"/>
      <c r="I391" s="168"/>
      <c r="J391" s="168"/>
      <c r="K391" s="168"/>
      <c r="L391" s="168"/>
      <c r="M391" s="168"/>
      <c r="N391" s="168"/>
      <c r="O391" s="168"/>
      <c r="P391" s="168"/>
      <c r="Q391" s="168"/>
      <c r="R391" s="168"/>
      <c r="S391" s="168"/>
      <c r="T391" s="168"/>
      <c r="U391" s="168"/>
      <c r="V391" s="168"/>
      <c r="W391" s="168"/>
      <c r="X391" s="168"/>
      <c r="Y391" s="168"/>
      <c r="Z391" s="168"/>
      <c r="AA391" s="168"/>
      <c r="AB391" s="168"/>
      <c r="AC391" s="118"/>
      <c r="AD391" s="118"/>
      <c r="AE391" s="118"/>
      <c r="AF391" s="118"/>
      <c r="AG391" s="118"/>
      <c r="AH391" s="118"/>
      <c r="AI391" s="118"/>
      <c r="AJ391" s="118"/>
      <c r="AK391" s="118"/>
      <c r="AL391" s="118"/>
      <c r="AM391" s="118"/>
      <c r="AN391" s="118"/>
      <c r="AO391" s="118"/>
      <c r="AP391" s="118"/>
      <c r="AQ391" s="118"/>
      <c r="AR391" s="118"/>
      <c r="AS391" s="118"/>
      <c r="AT391" s="118"/>
      <c r="AU391" s="118"/>
      <c r="AV391" s="118"/>
      <c r="AW391" s="118"/>
      <c r="AX391" s="118"/>
      <c r="AY391" s="118"/>
      <c r="AZ391" s="118"/>
      <c r="BA391" s="118"/>
      <c r="BB391" s="118"/>
      <c r="BC391" s="118"/>
      <c r="BD391" s="118"/>
      <c r="BE391" s="118"/>
      <c r="BF391" s="118"/>
      <c r="BG391" s="118"/>
      <c r="BH391" s="118"/>
      <c r="BI391" s="118"/>
      <c r="BJ391" s="118"/>
      <c r="BK391" s="118"/>
      <c r="BL391" s="118"/>
      <c r="BM391" s="118"/>
      <c r="BN391" s="118"/>
      <c r="BO391" s="118"/>
      <c r="BP391" s="118"/>
      <c r="BQ391" s="118"/>
      <c r="BR391" s="118"/>
      <c r="BS391" s="118"/>
      <c r="BT391" s="118"/>
      <c r="BU391" s="118"/>
      <c r="BV391" s="118"/>
      <c r="BW391" s="118"/>
      <c r="BX391" s="118"/>
      <c r="BY391" s="118"/>
      <c r="BZ391" s="118"/>
      <c r="CA391" s="8"/>
      <c r="CB391" s="27" t="str">
        <f t="shared" si="46"/>
        <v>Riadok bude skrytý.</v>
      </c>
      <c r="CC391" s="31" t="s">
        <v>10</v>
      </c>
      <c r="CW391" s="3">
        <f t="shared" si="42"/>
        <v>0</v>
      </c>
      <c r="CX391" s="3">
        <f t="shared" si="45"/>
        <v>0</v>
      </c>
      <c r="CZ391" s="3">
        <f t="shared" si="47"/>
        <v>1</v>
      </c>
      <c r="DA391" s="39">
        <f t="shared" si="43"/>
        <v>0</v>
      </c>
      <c r="DZ391" s="10"/>
    </row>
    <row r="392" spans="1:130" ht="27.75" hidden="1" customHeight="1">
      <c r="A392" s="7"/>
      <c r="B392" s="169" t="s">
        <v>123</v>
      </c>
      <c r="C392" s="169"/>
      <c r="D392" s="169"/>
      <c r="E392" s="169"/>
      <c r="F392" s="169"/>
      <c r="G392" s="169"/>
      <c r="H392" s="169"/>
      <c r="I392" s="169"/>
      <c r="J392" s="169"/>
      <c r="K392" s="169"/>
      <c r="L392" s="169"/>
      <c r="M392" s="169"/>
      <c r="N392" s="169"/>
      <c r="O392" s="169"/>
      <c r="P392" s="169"/>
      <c r="Q392" s="169"/>
      <c r="R392" s="169"/>
      <c r="S392" s="169"/>
      <c r="T392" s="169"/>
      <c r="U392" s="169"/>
      <c r="V392" s="169"/>
      <c r="W392" s="169"/>
      <c r="X392" s="169"/>
      <c r="Y392" s="169"/>
      <c r="Z392" s="169"/>
      <c r="AA392" s="169"/>
      <c r="AB392" s="169"/>
      <c r="AC392" s="170" t="s">
        <v>124</v>
      </c>
      <c r="AD392" s="170"/>
      <c r="AE392" s="170"/>
      <c r="AF392" s="170"/>
      <c r="AG392" s="170"/>
      <c r="AH392" s="170"/>
      <c r="AI392" s="170"/>
      <c r="AJ392" s="170"/>
      <c r="AK392" s="170"/>
      <c r="AL392" s="170"/>
      <c r="AM392" s="170"/>
      <c r="AN392" s="170"/>
      <c r="AO392" s="170"/>
      <c r="AP392" s="170"/>
      <c r="AQ392" s="170"/>
      <c r="AR392" s="170"/>
      <c r="AS392" s="170"/>
      <c r="AT392" s="170"/>
      <c r="AU392" s="170"/>
      <c r="AV392" s="170"/>
      <c r="AW392" s="170"/>
      <c r="AX392" s="170"/>
      <c r="AY392" s="170"/>
      <c r="AZ392" s="170"/>
      <c r="BA392" s="170"/>
      <c r="BB392" s="170"/>
      <c r="BC392" s="106"/>
      <c r="BD392" s="106"/>
      <c r="BE392" s="106"/>
      <c r="BF392" s="106"/>
      <c r="BG392" s="106"/>
      <c r="BH392" s="106"/>
      <c r="BI392" s="106"/>
      <c r="BJ392" s="106"/>
      <c r="BK392" s="106"/>
      <c r="BL392" s="106"/>
      <c r="BM392" s="106"/>
      <c r="BN392" s="106"/>
      <c r="BO392" s="106"/>
      <c r="BP392" s="106"/>
      <c r="BQ392" s="106"/>
      <c r="BR392" s="106"/>
      <c r="BS392" s="106"/>
      <c r="BT392" s="106"/>
      <c r="BU392" s="106"/>
      <c r="BV392" s="106"/>
      <c r="BW392" s="106"/>
      <c r="BX392" s="106"/>
      <c r="BY392" s="106"/>
      <c r="BZ392" s="106"/>
      <c r="CA392" s="8"/>
      <c r="CB392" s="27" t="str">
        <f t="shared" si="46"/>
        <v>Riadok bude skrytý.</v>
      </c>
      <c r="CC392" s="31" t="s">
        <v>10</v>
      </c>
      <c r="CW392" s="3">
        <f t="shared" si="42"/>
        <v>0</v>
      </c>
      <c r="CX392" s="3">
        <f t="shared" si="45"/>
        <v>0</v>
      </c>
      <c r="CZ392" s="3">
        <f t="shared" si="47"/>
        <v>1</v>
      </c>
      <c r="DA392" s="39">
        <f t="shared" si="43"/>
        <v>0</v>
      </c>
      <c r="DZ392" s="10"/>
    </row>
    <row r="393" spans="1:130" hidden="1">
      <c r="A393" s="7"/>
      <c r="CA393" s="8"/>
      <c r="CB393" s="27" t="str">
        <f t="shared" si="46"/>
        <v>Riadok bude skrytý.</v>
      </c>
      <c r="CC393" s="31" t="s">
        <v>10</v>
      </c>
      <c r="CW393" s="50">
        <f t="shared" ref="CW393:CW431" si="48">+IF($J$396="neúčtovala",0,1)</f>
        <v>0</v>
      </c>
      <c r="CZ393" s="3">
        <f t="shared" si="47"/>
        <v>1</v>
      </c>
      <c r="DA393" s="3">
        <f>+IF(CW393+CX393+CY393=0,0,IF(CZ393=0,0,1))</f>
        <v>0</v>
      </c>
      <c r="DZ393" s="10"/>
    </row>
    <row r="394" spans="1:130" hidden="1">
      <c r="A394" s="7"/>
      <c r="B394" s="30" t="s">
        <v>125</v>
      </c>
      <c r="C394" s="34"/>
      <c r="D394" s="34"/>
      <c r="E394" s="34"/>
      <c r="F394" s="34"/>
      <c r="CA394" s="12" t="s">
        <v>4</v>
      </c>
      <c r="CB394" s="27" t="str">
        <f t="shared" si="46"/>
        <v>Riadok bude skrytý.</v>
      </c>
      <c r="CW394" s="50">
        <f t="shared" si="48"/>
        <v>0</v>
      </c>
      <c r="CZ394" s="3">
        <f t="shared" si="47"/>
        <v>1</v>
      </c>
      <c r="DA394" s="3">
        <f>+IF(CW394+CX394+CY394=0,0,IF(CZ394=0,0,1))</f>
        <v>0</v>
      </c>
      <c r="DZ394" s="10"/>
    </row>
    <row r="395" spans="1:130" hidden="1">
      <c r="A395" s="7"/>
      <c r="B395" s="41"/>
      <c r="G395" s="41"/>
      <c r="H395" s="41"/>
      <c r="CA395" s="8"/>
      <c r="CB395" s="27" t="str">
        <f t="shared" si="46"/>
        <v>Riadok bude skrytý.</v>
      </c>
      <c r="CW395" s="50">
        <f t="shared" si="48"/>
        <v>0</v>
      </c>
      <c r="CZ395" s="3">
        <f t="shared" si="47"/>
        <v>1</v>
      </c>
      <c r="DA395" s="3">
        <f>+IF(CW395+CX395+CY395=0,0,IF(CZ395=0,0,1))</f>
        <v>0</v>
      </c>
      <c r="DZ395" s="10"/>
    </row>
    <row r="396" spans="1:130" hidden="1">
      <c r="A396" s="7"/>
      <c r="B396" s="1" t="s">
        <v>116</v>
      </c>
      <c r="J396" s="97" t="s">
        <v>126</v>
      </c>
      <c r="K396" s="97"/>
      <c r="L396" s="97"/>
      <c r="M396" s="97"/>
      <c r="N396" s="97"/>
      <c r="O396" s="97"/>
      <c r="P396" s="97"/>
      <c r="Q396" s="97"/>
      <c r="R396" s="97"/>
      <c r="S396" s="1" t="s">
        <v>127</v>
      </c>
      <c r="T396" s="57"/>
      <c r="V396" s="35"/>
      <c r="W396" s="35"/>
      <c r="X396" s="35"/>
      <c r="CA396" s="8"/>
      <c r="CB396" s="27" t="str">
        <f t="shared" si="46"/>
        <v>Riadok bude skrytý.</v>
      </c>
      <c r="CC396" s="31" t="s">
        <v>10</v>
      </c>
      <c r="CF396" s="38"/>
      <c r="CW396" s="50">
        <f t="shared" si="48"/>
        <v>0</v>
      </c>
      <c r="CZ396" s="3">
        <f t="shared" si="47"/>
        <v>1</v>
      </c>
      <c r="DA396" s="3">
        <f>+IF(CW396+CX396+CY396=0,0,IF(CZ396=0,0,1))</f>
        <v>0</v>
      </c>
      <c r="DZ396" s="10"/>
    </row>
    <row r="397" spans="1:130" hidden="1">
      <c r="A397" s="7"/>
      <c r="B397" s="1" t="s">
        <v>128</v>
      </c>
      <c r="CA397" s="36"/>
      <c r="CB397" s="27" t="str">
        <f t="shared" si="46"/>
        <v>Riadok bude skrytý.</v>
      </c>
      <c r="CC397" s="31" t="s">
        <v>10</v>
      </c>
      <c r="CW397" s="50">
        <f t="shared" si="48"/>
        <v>0</v>
      </c>
      <c r="CX397" s="3">
        <f>+IF(SUM(CX398:CX417)=0,0,1)</f>
        <v>0</v>
      </c>
      <c r="CZ397" s="3">
        <f t="shared" si="47"/>
        <v>1</v>
      </c>
      <c r="DA397" s="39">
        <f t="shared" ref="DA397:DA431" si="49">+IF(CW397*CX397=0,0,IF(CZ397=0,0,1))</f>
        <v>0</v>
      </c>
      <c r="DZ397" s="10"/>
    </row>
    <row r="398" spans="1:130" hidden="1">
      <c r="A398" s="7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  <c r="AE398" s="89"/>
      <c r="AF398" s="89"/>
      <c r="AG398" s="89"/>
      <c r="AH398" s="89"/>
      <c r="AI398" s="89"/>
      <c r="AJ398" s="89"/>
      <c r="AK398" s="89"/>
      <c r="AL398" s="89"/>
      <c r="AM398" s="89"/>
      <c r="AN398" s="89"/>
      <c r="AO398" s="89"/>
      <c r="AP398" s="89"/>
      <c r="AQ398" s="89"/>
      <c r="AR398" s="89"/>
      <c r="AS398" s="89"/>
      <c r="AT398" s="89"/>
      <c r="AU398" s="89"/>
      <c r="AV398" s="89"/>
      <c r="AW398" s="89"/>
      <c r="AX398" s="89"/>
      <c r="AY398" s="89"/>
      <c r="AZ398" s="89"/>
      <c r="BA398" s="89"/>
      <c r="BB398" s="89"/>
      <c r="BC398" s="89"/>
      <c r="BD398" s="89"/>
      <c r="BE398" s="89"/>
      <c r="BF398" s="89"/>
      <c r="BG398" s="89"/>
      <c r="BH398" s="89"/>
      <c r="BI398" s="89"/>
      <c r="BJ398" s="89"/>
      <c r="BK398" s="89"/>
      <c r="BL398" s="89"/>
      <c r="BM398" s="89"/>
      <c r="BN398" s="89"/>
      <c r="BO398" s="89"/>
      <c r="BP398" s="89"/>
      <c r="BQ398" s="89"/>
      <c r="BR398" s="89"/>
      <c r="BS398" s="89"/>
      <c r="BT398" s="89"/>
      <c r="BU398" s="89"/>
      <c r="BV398" s="89"/>
      <c r="BW398" s="89"/>
      <c r="BX398" s="89"/>
      <c r="BY398" s="89"/>
      <c r="BZ398" s="89"/>
      <c r="CA398" s="49"/>
      <c r="CB398" s="27" t="str">
        <f t="shared" si="46"/>
        <v>Riadok bude skrytý.</v>
      </c>
      <c r="CC398" s="31" t="s">
        <v>10</v>
      </c>
      <c r="CW398" s="50">
        <f t="shared" si="48"/>
        <v>0</v>
      </c>
      <c r="CX398" s="3">
        <f t="shared" ref="CX398:CX417" si="50">+IF(B398="",0,1)</f>
        <v>0</v>
      </c>
      <c r="CZ398" s="3">
        <f t="shared" si="47"/>
        <v>1</v>
      </c>
      <c r="DA398" s="39">
        <f t="shared" si="49"/>
        <v>0</v>
      </c>
      <c r="DZ398" s="10"/>
    </row>
    <row r="399" spans="1:130" hidden="1">
      <c r="A399" s="7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  <c r="AE399" s="89"/>
      <c r="AF399" s="89"/>
      <c r="AG399" s="89"/>
      <c r="AH399" s="89"/>
      <c r="AI399" s="89"/>
      <c r="AJ399" s="89"/>
      <c r="AK399" s="89"/>
      <c r="AL399" s="89"/>
      <c r="AM399" s="89"/>
      <c r="AN399" s="89"/>
      <c r="AO399" s="89"/>
      <c r="AP399" s="89"/>
      <c r="AQ399" s="89"/>
      <c r="AR399" s="89"/>
      <c r="AS399" s="89"/>
      <c r="AT399" s="89"/>
      <c r="AU399" s="89"/>
      <c r="AV399" s="89"/>
      <c r="AW399" s="89"/>
      <c r="AX399" s="89"/>
      <c r="AY399" s="89"/>
      <c r="AZ399" s="89"/>
      <c r="BA399" s="89"/>
      <c r="BB399" s="89"/>
      <c r="BC399" s="89"/>
      <c r="BD399" s="89"/>
      <c r="BE399" s="89"/>
      <c r="BF399" s="89"/>
      <c r="BG399" s="89"/>
      <c r="BH399" s="89"/>
      <c r="BI399" s="89"/>
      <c r="BJ399" s="89"/>
      <c r="BK399" s="89"/>
      <c r="BL399" s="89"/>
      <c r="BM399" s="89"/>
      <c r="BN399" s="89"/>
      <c r="BO399" s="89"/>
      <c r="BP399" s="89"/>
      <c r="BQ399" s="89"/>
      <c r="BR399" s="89"/>
      <c r="BS399" s="89"/>
      <c r="BT399" s="89"/>
      <c r="BU399" s="89"/>
      <c r="BV399" s="89"/>
      <c r="BW399" s="89"/>
      <c r="BX399" s="89"/>
      <c r="BY399" s="89"/>
      <c r="BZ399" s="89"/>
      <c r="CA399" s="49"/>
      <c r="CB399" s="27" t="str">
        <f t="shared" si="46"/>
        <v>Riadok bude skrytý.</v>
      </c>
      <c r="CC399" s="31" t="s">
        <v>10</v>
      </c>
      <c r="CW399" s="50">
        <f t="shared" si="48"/>
        <v>0</v>
      </c>
      <c r="CX399" s="3">
        <f t="shared" si="50"/>
        <v>0</v>
      </c>
      <c r="CZ399" s="3">
        <f t="shared" si="47"/>
        <v>1</v>
      </c>
      <c r="DA399" s="39">
        <f t="shared" si="49"/>
        <v>0</v>
      </c>
      <c r="DZ399" s="10"/>
    </row>
    <row r="400" spans="1:130" hidden="1">
      <c r="A400" s="7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  <c r="AG400" s="89"/>
      <c r="AH400" s="89"/>
      <c r="AI400" s="89"/>
      <c r="AJ400" s="89"/>
      <c r="AK400" s="89"/>
      <c r="AL400" s="89"/>
      <c r="AM400" s="89"/>
      <c r="AN400" s="89"/>
      <c r="AO400" s="89"/>
      <c r="AP400" s="89"/>
      <c r="AQ400" s="89"/>
      <c r="AR400" s="89"/>
      <c r="AS400" s="89"/>
      <c r="AT400" s="89"/>
      <c r="AU400" s="89"/>
      <c r="AV400" s="89"/>
      <c r="AW400" s="89"/>
      <c r="AX400" s="89"/>
      <c r="AY400" s="89"/>
      <c r="AZ400" s="89"/>
      <c r="BA400" s="89"/>
      <c r="BB400" s="89"/>
      <c r="BC400" s="89"/>
      <c r="BD400" s="89"/>
      <c r="BE400" s="89"/>
      <c r="BF400" s="89"/>
      <c r="BG400" s="89"/>
      <c r="BH400" s="89"/>
      <c r="BI400" s="89"/>
      <c r="BJ400" s="89"/>
      <c r="BK400" s="89"/>
      <c r="BL400" s="89"/>
      <c r="BM400" s="89"/>
      <c r="BN400" s="89"/>
      <c r="BO400" s="89"/>
      <c r="BP400" s="89"/>
      <c r="BQ400" s="89"/>
      <c r="BR400" s="89"/>
      <c r="BS400" s="89"/>
      <c r="BT400" s="89"/>
      <c r="BU400" s="89"/>
      <c r="BV400" s="89"/>
      <c r="BW400" s="89"/>
      <c r="BX400" s="89"/>
      <c r="BY400" s="89"/>
      <c r="BZ400" s="89"/>
      <c r="CA400" s="49"/>
      <c r="CB400" s="27" t="str">
        <f t="shared" si="46"/>
        <v>Riadok bude skrytý.</v>
      </c>
      <c r="CC400" s="31" t="s">
        <v>10</v>
      </c>
      <c r="CW400" s="50">
        <f t="shared" si="48"/>
        <v>0</v>
      </c>
      <c r="CX400" s="3">
        <f t="shared" si="50"/>
        <v>0</v>
      </c>
      <c r="CZ400" s="3">
        <f t="shared" si="47"/>
        <v>1</v>
      </c>
      <c r="DA400" s="39">
        <f t="shared" si="49"/>
        <v>0</v>
      </c>
      <c r="DZ400" s="10"/>
    </row>
    <row r="401" spans="1:130" hidden="1">
      <c r="A401" s="7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89"/>
      <c r="AM401" s="89"/>
      <c r="AN401" s="89"/>
      <c r="AO401" s="89"/>
      <c r="AP401" s="89"/>
      <c r="AQ401" s="89"/>
      <c r="AR401" s="89"/>
      <c r="AS401" s="89"/>
      <c r="AT401" s="89"/>
      <c r="AU401" s="89"/>
      <c r="AV401" s="89"/>
      <c r="AW401" s="89"/>
      <c r="AX401" s="89"/>
      <c r="AY401" s="89"/>
      <c r="AZ401" s="89"/>
      <c r="BA401" s="89"/>
      <c r="BB401" s="89"/>
      <c r="BC401" s="89"/>
      <c r="BD401" s="89"/>
      <c r="BE401" s="89"/>
      <c r="BF401" s="89"/>
      <c r="BG401" s="89"/>
      <c r="BH401" s="89"/>
      <c r="BI401" s="89"/>
      <c r="BJ401" s="89"/>
      <c r="BK401" s="89"/>
      <c r="BL401" s="89"/>
      <c r="BM401" s="89"/>
      <c r="BN401" s="89"/>
      <c r="BO401" s="89"/>
      <c r="BP401" s="89"/>
      <c r="BQ401" s="89"/>
      <c r="BR401" s="89"/>
      <c r="BS401" s="89"/>
      <c r="BT401" s="89"/>
      <c r="BU401" s="89"/>
      <c r="BV401" s="89"/>
      <c r="BW401" s="89"/>
      <c r="BX401" s="89"/>
      <c r="BY401" s="89"/>
      <c r="BZ401" s="89"/>
      <c r="CA401" s="49"/>
      <c r="CB401" s="27" t="str">
        <f t="shared" si="46"/>
        <v>Riadok bude skrytý.</v>
      </c>
      <c r="CC401" s="31" t="s">
        <v>10</v>
      </c>
      <c r="CW401" s="50">
        <f t="shared" si="48"/>
        <v>0</v>
      </c>
      <c r="CX401" s="3">
        <f t="shared" si="50"/>
        <v>0</v>
      </c>
      <c r="CZ401" s="3">
        <f t="shared" si="47"/>
        <v>1</v>
      </c>
      <c r="DA401" s="39">
        <f t="shared" si="49"/>
        <v>0</v>
      </c>
      <c r="DZ401" s="10"/>
    </row>
    <row r="402" spans="1:130" hidden="1">
      <c r="A402" s="7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  <c r="AG402" s="89"/>
      <c r="AH402" s="89"/>
      <c r="AI402" s="89"/>
      <c r="AJ402" s="89"/>
      <c r="AK402" s="89"/>
      <c r="AL402" s="89"/>
      <c r="AM402" s="89"/>
      <c r="AN402" s="89"/>
      <c r="AO402" s="89"/>
      <c r="AP402" s="89"/>
      <c r="AQ402" s="89"/>
      <c r="AR402" s="89"/>
      <c r="AS402" s="89"/>
      <c r="AT402" s="89"/>
      <c r="AU402" s="89"/>
      <c r="AV402" s="89"/>
      <c r="AW402" s="89"/>
      <c r="AX402" s="89"/>
      <c r="AY402" s="89"/>
      <c r="AZ402" s="89"/>
      <c r="BA402" s="89"/>
      <c r="BB402" s="89"/>
      <c r="BC402" s="89"/>
      <c r="BD402" s="89"/>
      <c r="BE402" s="89"/>
      <c r="BF402" s="89"/>
      <c r="BG402" s="89"/>
      <c r="BH402" s="89"/>
      <c r="BI402" s="89"/>
      <c r="BJ402" s="89"/>
      <c r="BK402" s="89"/>
      <c r="BL402" s="89"/>
      <c r="BM402" s="89"/>
      <c r="BN402" s="89"/>
      <c r="BO402" s="89"/>
      <c r="BP402" s="89"/>
      <c r="BQ402" s="89"/>
      <c r="BR402" s="89"/>
      <c r="BS402" s="89"/>
      <c r="BT402" s="89"/>
      <c r="BU402" s="89"/>
      <c r="BV402" s="89"/>
      <c r="BW402" s="89"/>
      <c r="BX402" s="89"/>
      <c r="BY402" s="89"/>
      <c r="BZ402" s="89"/>
      <c r="CA402" s="49"/>
      <c r="CB402" s="27" t="str">
        <f t="shared" si="46"/>
        <v>Riadok bude skrytý.</v>
      </c>
      <c r="CC402" s="31" t="s">
        <v>10</v>
      </c>
      <c r="CW402" s="50">
        <f t="shared" si="48"/>
        <v>0</v>
      </c>
      <c r="CX402" s="3">
        <f t="shared" si="50"/>
        <v>0</v>
      </c>
      <c r="CZ402" s="3">
        <f t="shared" si="47"/>
        <v>1</v>
      </c>
      <c r="DA402" s="39">
        <f t="shared" si="49"/>
        <v>0</v>
      </c>
      <c r="DZ402" s="10"/>
    </row>
    <row r="403" spans="1:130" hidden="1">
      <c r="A403" s="7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  <c r="AI403" s="89"/>
      <c r="AJ403" s="89"/>
      <c r="AK403" s="89"/>
      <c r="AL403" s="89"/>
      <c r="AM403" s="89"/>
      <c r="AN403" s="89"/>
      <c r="AO403" s="89"/>
      <c r="AP403" s="89"/>
      <c r="AQ403" s="89"/>
      <c r="AR403" s="89"/>
      <c r="AS403" s="89"/>
      <c r="AT403" s="89"/>
      <c r="AU403" s="89"/>
      <c r="AV403" s="89"/>
      <c r="AW403" s="89"/>
      <c r="AX403" s="89"/>
      <c r="AY403" s="89"/>
      <c r="AZ403" s="89"/>
      <c r="BA403" s="89"/>
      <c r="BB403" s="89"/>
      <c r="BC403" s="89"/>
      <c r="BD403" s="89"/>
      <c r="BE403" s="89"/>
      <c r="BF403" s="89"/>
      <c r="BG403" s="89"/>
      <c r="BH403" s="89"/>
      <c r="BI403" s="89"/>
      <c r="BJ403" s="89"/>
      <c r="BK403" s="89"/>
      <c r="BL403" s="89"/>
      <c r="BM403" s="89"/>
      <c r="BN403" s="89"/>
      <c r="BO403" s="89"/>
      <c r="BP403" s="89"/>
      <c r="BQ403" s="89"/>
      <c r="BR403" s="89"/>
      <c r="BS403" s="89"/>
      <c r="BT403" s="89"/>
      <c r="BU403" s="89"/>
      <c r="BV403" s="89"/>
      <c r="BW403" s="89"/>
      <c r="BX403" s="89"/>
      <c r="BY403" s="89"/>
      <c r="BZ403" s="89"/>
      <c r="CA403" s="49"/>
      <c r="CB403" s="27" t="str">
        <f t="shared" si="46"/>
        <v>Riadok bude skrytý.</v>
      </c>
      <c r="CC403" s="31" t="s">
        <v>10</v>
      </c>
      <c r="CW403" s="50">
        <f t="shared" si="48"/>
        <v>0</v>
      </c>
      <c r="CX403" s="3">
        <f t="shared" si="50"/>
        <v>0</v>
      </c>
      <c r="CZ403" s="3">
        <f t="shared" si="47"/>
        <v>1</v>
      </c>
      <c r="DA403" s="39">
        <f t="shared" si="49"/>
        <v>0</v>
      </c>
      <c r="DZ403" s="10"/>
    </row>
    <row r="404" spans="1:130" hidden="1">
      <c r="A404" s="7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  <c r="AI404" s="89"/>
      <c r="AJ404" s="89"/>
      <c r="AK404" s="89"/>
      <c r="AL404" s="89"/>
      <c r="AM404" s="89"/>
      <c r="AN404" s="89"/>
      <c r="AO404" s="89"/>
      <c r="AP404" s="89"/>
      <c r="AQ404" s="89"/>
      <c r="AR404" s="89"/>
      <c r="AS404" s="89"/>
      <c r="AT404" s="89"/>
      <c r="AU404" s="89"/>
      <c r="AV404" s="89"/>
      <c r="AW404" s="89"/>
      <c r="AX404" s="89"/>
      <c r="AY404" s="89"/>
      <c r="AZ404" s="89"/>
      <c r="BA404" s="89"/>
      <c r="BB404" s="89"/>
      <c r="BC404" s="89"/>
      <c r="BD404" s="89"/>
      <c r="BE404" s="89"/>
      <c r="BF404" s="89"/>
      <c r="BG404" s="89"/>
      <c r="BH404" s="89"/>
      <c r="BI404" s="89"/>
      <c r="BJ404" s="89"/>
      <c r="BK404" s="89"/>
      <c r="BL404" s="89"/>
      <c r="BM404" s="89"/>
      <c r="BN404" s="89"/>
      <c r="BO404" s="89"/>
      <c r="BP404" s="89"/>
      <c r="BQ404" s="89"/>
      <c r="BR404" s="89"/>
      <c r="BS404" s="89"/>
      <c r="BT404" s="89"/>
      <c r="BU404" s="89"/>
      <c r="BV404" s="89"/>
      <c r="BW404" s="89"/>
      <c r="BX404" s="89"/>
      <c r="BY404" s="89"/>
      <c r="BZ404" s="89"/>
      <c r="CA404" s="49"/>
      <c r="CB404" s="27" t="str">
        <f t="shared" si="46"/>
        <v>Riadok bude skrytý.</v>
      </c>
      <c r="CC404" s="31" t="s">
        <v>10</v>
      </c>
      <c r="CW404" s="50">
        <f t="shared" si="48"/>
        <v>0</v>
      </c>
      <c r="CX404" s="3">
        <f t="shared" si="50"/>
        <v>0</v>
      </c>
      <c r="CZ404" s="3">
        <f t="shared" si="47"/>
        <v>1</v>
      </c>
      <c r="DA404" s="39">
        <f t="shared" si="49"/>
        <v>0</v>
      </c>
      <c r="DZ404" s="10"/>
    </row>
    <row r="405" spans="1:130" hidden="1">
      <c r="A405" s="7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  <c r="AE405" s="89"/>
      <c r="AF405" s="89"/>
      <c r="AG405" s="89"/>
      <c r="AH405" s="89"/>
      <c r="AI405" s="89"/>
      <c r="AJ405" s="89"/>
      <c r="AK405" s="89"/>
      <c r="AL405" s="89"/>
      <c r="AM405" s="89"/>
      <c r="AN405" s="89"/>
      <c r="AO405" s="89"/>
      <c r="AP405" s="89"/>
      <c r="AQ405" s="89"/>
      <c r="AR405" s="89"/>
      <c r="AS405" s="89"/>
      <c r="AT405" s="89"/>
      <c r="AU405" s="89"/>
      <c r="AV405" s="89"/>
      <c r="AW405" s="89"/>
      <c r="AX405" s="89"/>
      <c r="AY405" s="89"/>
      <c r="AZ405" s="89"/>
      <c r="BA405" s="89"/>
      <c r="BB405" s="89"/>
      <c r="BC405" s="89"/>
      <c r="BD405" s="89"/>
      <c r="BE405" s="89"/>
      <c r="BF405" s="89"/>
      <c r="BG405" s="89"/>
      <c r="BH405" s="89"/>
      <c r="BI405" s="89"/>
      <c r="BJ405" s="89"/>
      <c r="BK405" s="89"/>
      <c r="BL405" s="89"/>
      <c r="BM405" s="89"/>
      <c r="BN405" s="89"/>
      <c r="BO405" s="89"/>
      <c r="BP405" s="89"/>
      <c r="BQ405" s="89"/>
      <c r="BR405" s="89"/>
      <c r="BS405" s="89"/>
      <c r="BT405" s="89"/>
      <c r="BU405" s="89"/>
      <c r="BV405" s="89"/>
      <c r="BW405" s="89"/>
      <c r="BX405" s="89"/>
      <c r="BY405" s="89"/>
      <c r="BZ405" s="89"/>
      <c r="CA405" s="49"/>
      <c r="CB405" s="27" t="str">
        <f t="shared" si="46"/>
        <v>Riadok bude skrytý.</v>
      </c>
      <c r="CC405" s="31" t="s">
        <v>10</v>
      </c>
      <c r="CW405" s="50">
        <f t="shared" si="48"/>
        <v>0</v>
      </c>
      <c r="CX405" s="3">
        <f t="shared" si="50"/>
        <v>0</v>
      </c>
      <c r="CZ405" s="3">
        <f t="shared" si="47"/>
        <v>1</v>
      </c>
      <c r="DA405" s="39">
        <f t="shared" si="49"/>
        <v>0</v>
      </c>
      <c r="DZ405" s="10"/>
    </row>
    <row r="406" spans="1:130" hidden="1">
      <c r="A406" s="7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  <c r="AE406" s="89"/>
      <c r="AF406" s="89"/>
      <c r="AG406" s="89"/>
      <c r="AH406" s="89"/>
      <c r="AI406" s="89"/>
      <c r="AJ406" s="89"/>
      <c r="AK406" s="89"/>
      <c r="AL406" s="89"/>
      <c r="AM406" s="89"/>
      <c r="AN406" s="89"/>
      <c r="AO406" s="89"/>
      <c r="AP406" s="89"/>
      <c r="AQ406" s="89"/>
      <c r="AR406" s="89"/>
      <c r="AS406" s="89"/>
      <c r="AT406" s="89"/>
      <c r="AU406" s="89"/>
      <c r="AV406" s="89"/>
      <c r="AW406" s="89"/>
      <c r="AX406" s="89"/>
      <c r="AY406" s="89"/>
      <c r="AZ406" s="89"/>
      <c r="BA406" s="89"/>
      <c r="BB406" s="89"/>
      <c r="BC406" s="89"/>
      <c r="BD406" s="89"/>
      <c r="BE406" s="89"/>
      <c r="BF406" s="89"/>
      <c r="BG406" s="89"/>
      <c r="BH406" s="89"/>
      <c r="BI406" s="89"/>
      <c r="BJ406" s="89"/>
      <c r="BK406" s="89"/>
      <c r="BL406" s="89"/>
      <c r="BM406" s="89"/>
      <c r="BN406" s="89"/>
      <c r="BO406" s="89"/>
      <c r="BP406" s="89"/>
      <c r="BQ406" s="89"/>
      <c r="BR406" s="89"/>
      <c r="BS406" s="89"/>
      <c r="BT406" s="89"/>
      <c r="BU406" s="89"/>
      <c r="BV406" s="89"/>
      <c r="BW406" s="89"/>
      <c r="BX406" s="89"/>
      <c r="BY406" s="89"/>
      <c r="BZ406" s="89"/>
      <c r="CA406" s="49"/>
      <c r="CB406" s="27" t="str">
        <f t="shared" si="46"/>
        <v>Riadok bude skrytý.</v>
      </c>
      <c r="CC406" s="31" t="s">
        <v>10</v>
      </c>
      <c r="CW406" s="50">
        <f t="shared" si="48"/>
        <v>0</v>
      </c>
      <c r="CX406" s="3">
        <f t="shared" si="50"/>
        <v>0</v>
      </c>
      <c r="CZ406" s="3">
        <f t="shared" si="47"/>
        <v>1</v>
      </c>
      <c r="DA406" s="39">
        <f t="shared" si="49"/>
        <v>0</v>
      </c>
      <c r="DZ406" s="10"/>
    </row>
    <row r="407" spans="1:130" hidden="1">
      <c r="A407" s="7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  <c r="AE407" s="89"/>
      <c r="AF407" s="89"/>
      <c r="AG407" s="89"/>
      <c r="AH407" s="89"/>
      <c r="AI407" s="89"/>
      <c r="AJ407" s="89"/>
      <c r="AK407" s="89"/>
      <c r="AL407" s="89"/>
      <c r="AM407" s="89"/>
      <c r="AN407" s="89"/>
      <c r="AO407" s="89"/>
      <c r="AP407" s="89"/>
      <c r="AQ407" s="89"/>
      <c r="AR407" s="89"/>
      <c r="AS407" s="89"/>
      <c r="AT407" s="89"/>
      <c r="AU407" s="89"/>
      <c r="AV407" s="89"/>
      <c r="AW407" s="89"/>
      <c r="AX407" s="89"/>
      <c r="AY407" s="89"/>
      <c r="AZ407" s="89"/>
      <c r="BA407" s="89"/>
      <c r="BB407" s="89"/>
      <c r="BC407" s="89"/>
      <c r="BD407" s="89"/>
      <c r="BE407" s="89"/>
      <c r="BF407" s="89"/>
      <c r="BG407" s="89"/>
      <c r="BH407" s="89"/>
      <c r="BI407" s="89"/>
      <c r="BJ407" s="89"/>
      <c r="BK407" s="89"/>
      <c r="BL407" s="89"/>
      <c r="BM407" s="89"/>
      <c r="BN407" s="89"/>
      <c r="BO407" s="89"/>
      <c r="BP407" s="89"/>
      <c r="BQ407" s="89"/>
      <c r="BR407" s="89"/>
      <c r="BS407" s="89"/>
      <c r="BT407" s="89"/>
      <c r="BU407" s="89"/>
      <c r="BV407" s="89"/>
      <c r="BW407" s="89"/>
      <c r="BX407" s="89"/>
      <c r="BY407" s="89"/>
      <c r="BZ407" s="89"/>
      <c r="CA407" s="49"/>
      <c r="CB407" s="27" t="str">
        <f t="shared" si="46"/>
        <v>Riadok bude skrytý.</v>
      </c>
      <c r="CC407" s="31" t="s">
        <v>10</v>
      </c>
      <c r="CW407" s="50">
        <f t="shared" si="48"/>
        <v>0</v>
      </c>
      <c r="CX407" s="3">
        <f t="shared" si="50"/>
        <v>0</v>
      </c>
      <c r="CZ407" s="3">
        <f t="shared" si="47"/>
        <v>1</v>
      </c>
      <c r="DA407" s="39">
        <f t="shared" si="49"/>
        <v>0</v>
      </c>
      <c r="DZ407" s="10"/>
    </row>
    <row r="408" spans="1:130" hidden="1">
      <c r="A408" s="7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  <c r="AE408" s="89"/>
      <c r="AF408" s="89"/>
      <c r="AG408" s="89"/>
      <c r="AH408" s="89"/>
      <c r="AI408" s="89"/>
      <c r="AJ408" s="89"/>
      <c r="AK408" s="89"/>
      <c r="AL408" s="89"/>
      <c r="AM408" s="89"/>
      <c r="AN408" s="89"/>
      <c r="AO408" s="89"/>
      <c r="AP408" s="89"/>
      <c r="AQ408" s="89"/>
      <c r="AR408" s="89"/>
      <c r="AS408" s="89"/>
      <c r="AT408" s="89"/>
      <c r="AU408" s="89"/>
      <c r="AV408" s="89"/>
      <c r="AW408" s="89"/>
      <c r="AX408" s="89"/>
      <c r="AY408" s="89"/>
      <c r="AZ408" s="89"/>
      <c r="BA408" s="89"/>
      <c r="BB408" s="89"/>
      <c r="BC408" s="89"/>
      <c r="BD408" s="89"/>
      <c r="BE408" s="89"/>
      <c r="BF408" s="89"/>
      <c r="BG408" s="89"/>
      <c r="BH408" s="89"/>
      <c r="BI408" s="89"/>
      <c r="BJ408" s="89"/>
      <c r="BK408" s="89"/>
      <c r="BL408" s="89"/>
      <c r="BM408" s="89"/>
      <c r="BN408" s="89"/>
      <c r="BO408" s="89"/>
      <c r="BP408" s="89"/>
      <c r="BQ408" s="89"/>
      <c r="BR408" s="89"/>
      <c r="BS408" s="89"/>
      <c r="BT408" s="89"/>
      <c r="BU408" s="89"/>
      <c r="BV408" s="89"/>
      <c r="BW408" s="89"/>
      <c r="BX408" s="89"/>
      <c r="BY408" s="89"/>
      <c r="BZ408" s="89"/>
      <c r="CA408" s="49"/>
      <c r="CB408" s="27" t="str">
        <f t="shared" si="46"/>
        <v>Riadok bude skrytý.</v>
      </c>
      <c r="CC408" s="31" t="s">
        <v>10</v>
      </c>
      <c r="CW408" s="50">
        <f t="shared" si="48"/>
        <v>0</v>
      </c>
      <c r="CX408" s="3">
        <f t="shared" si="50"/>
        <v>0</v>
      </c>
      <c r="CZ408" s="3">
        <f t="shared" si="47"/>
        <v>1</v>
      </c>
      <c r="DA408" s="39">
        <f t="shared" si="49"/>
        <v>0</v>
      </c>
      <c r="DZ408" s="10"/>
    </row>
    <row r="409" spans="1:130" hidden="1">
      <c r="A409" s="7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89"/>
      <c r="AM409" s="89"/>
      <c r="AN409" s="89"/>
      <c r="AO409" s="89"/>
      <c r="AP409" s="89"/>
      <c r="AQ409" s="89"/>
      <c r="AR409" s="89"/>
      <c r="AS409" s="89"/>
      <c r="AT409" s="89"/>
      <c r="AU409" s="89"/>
      <c r="AV409" s="89"/>
      <c r="AW409" s="89"/>
      <c r="AX409" s="89"/>
      <c r="AY409" s="89"/>
      <c r="AZ409" s="89"/>
      <c r="BA409" s="89"/>
      <c r="BB409" s="89"/>
      <c r="BC409" s="89"/>
      <c r="BD409" s="89"/>
      <c r="BE409" s="89"/>
      <c r="BF409" s="89"/>
      <c r="BG409" s="89"/>
      <c r="BH409" s="89"/>
      <c r="BI409" s="89"/>
      <c r="BJ409" s="89"/>
      <c r="BK409" s="89"/>
      <c r="BL409" s="89"/>
      <c r="BM409" s="89"/>
      <c r="BN409" s="89"/>
      <c r="BO409" s="89"/>
      <c r="BP409" s="89"/>
      <c r="BQ409" s="89"/>
      <c r="BR409" s="89"/>
      <c r="BS409" s="89"/>
      <c r="BT409" s="89"/>
      <c r="BU409" s="89"/>
      <c r="BV409" s="89"/>
      <c r="BW409" s="89"/>
      <c r="BX409" s="89"/>
      <c r="BY409" s="89"/>
      <c r="BZ409" s="89"/>
      <c r="CA409" s="49"/>
      <c r="CB409" s="27" t="str">
        <f t="shared" si="46"/>
        <v>Riadok bude skrytý.</v>
      </c>
      <c r="CC409" s="31" t="s">
        <v>10</v>
      </c>
      <c r="CW409" s="50">
        <f t="shared" si="48"/>
        <v>0</v>
      </c>
      <c r="CX409" s="3">
        <f t="shared" si="50"/>
        <v>0</v>
      </c>
      <c r="CZ409" s="3">
        <f t="shared" si="47"/>
        <v>1</v>
      </c>
      <c r="DA409" s="39">
        <f t="shared" si="49"/>
        <v>0</v>
      </c>
      <c r="DZ409" s="10"/>
    </row>
    <row r="410" spans="1:130" hidden="1">
      <c r="A410" s="7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89"/>
      <c r="AM410" s="89"/>
      <c r="AN410" s="89"/>
      <c r="AO410" s="89"/>
      <c r="AP410" s="89"/>
      <c r="AQ410" s="89"/>
      <c r="AR410" s="89"/>
      <c r="AS410" s="89"/>
      <c r="AT410" s="89"/>
      <c r="AU410" s="89"/>
      <c r="AV410" s="89"/>
      <c r="AW410" s="89"/>
      <c r="AX410" s="89"/>
      <c r="AY410" s="89"/>
      <c r="AZ410" s="89"/>
      <c r="BA410" s="89"/>
      <c r="BB410" s="89"/>
      <c r="BC410" s="89"/>
      <c r="BD410" s="89"/>
      <c r="BE410" s="89"/>
      <c r="BF410" s="89"/>
      <c r="BG410" s="89"/>
      <c r="BH410" s="89"/>
      <c r="BI410" s="89"/>
      <c r="BJ410" s="89"/>
      <c r="BK410" s="89"/>
      <c r="BL410" s="89"/>
      <c r="BM410" s="89"/>
      <c r="BN410" s="89"/>
      <c r="BO410" s="89"/>
      <c r="BP410" s="89"/>
      <c r="BQ410" s="89"/>
      <c r="BR410" s="89"/>
      <c r="BS410" s="89"/>
      <c r="BT410" s="89"/>
      <c r="BU410" s="89"/>
      <c r="BV410" s="89"/>
      <c r="BW410" s="89"/>
      <c r="BX410" s="89"/>
      <c r="BY410" s="89"/>
      <c r="BZ410" s="89"/>
      <c r="CA410" s="49"/>
      <c r="CB410" s="27" t="str">
        <f t="shared" si="46"/>
        <v>Riadok bude skrytý.</v>
      </c>
      <c r="CC410" s="31" t="s">
        <v>10</v>
      </c>
      <c r="CW410" s="50">
        <f t="shared" si="48"/>
        <v>0</v>
      </c>
      <c r="CX410" s="3">
        <f t="shared" si="50"/>
        <v>0</v>
      </c>
      <c r="CZ410" s="3">
        <f t="shared" si="47"/>
        <v>1</v>
      </c>
      <c r="DA410" s="39">
        <f t="shared" si="49"/>
        <v>0</v>
      </c>
      <c r="DZ410" s="10"/>
    </row>
    <row r="411" spans="1:130" hidden="1">
      <c r="A411" s="7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  <c r="AE411" s="89"/>
      <c r="AF411" s="89"/>
      <c r="AG411" s="89"/>
      <c r="AH411" s="89"/>
      <c r="AI411" s="89"/>
      <c r="AJ411" s="89"/>
      <c r="AK411" s="89"/>
      <c r="AL411" s="89"/>
      <c r="AM411" s="89"/>
      <c r="AN411" s="89"/>
      <c r="AO411" s="89"/>
      <c r="AP411" s="89"/>
      <c r="AQ411" s="89"/>
      <c r="AR411" s="89"/>
      <c r="AS411" s="89"/>
      <c r="AT411" s="89"/>
      <c r="AU411" s="89"/>
      <c r="AV411" s="89"/>
      <c r="AW411" s="89"/>
      <c r="AX411" s="89"/>
      <c r="AY411" s="89"/>
      <c r="AZ411" s="89"/>
      <c r="BA411" s="89"/>
      <c r="BB411" s="89"/>
      <c r="BC411" s="89"/>
      <c r="BD411" s="89"/>
      <c r="BE411" s="89"/>
      <c r="BF411" s="89"/>
      <c r="BG411" s="89"/>
      <c r="BH411" s="89"/>
      <c r="BI411" s="89"/>
      <c r="BJ411" s="89"/>
      <c r="BK411" s="89"/>
      <c r="BL411" s="89"/>
      <c r="BM411" s="89"/>
      <c r="BN411" s="89"/>
      <c r="BO411" s="89"/>
      <c r="BP411" s="89"/>
      <c r="BQ411" s="89"/>
      <c r="BR411" s="89"/>
      <c r="BS411" s="89"/>
      <c r="BT411" s="89"/>
      <c r="BU411" s="89"/>
      <c r="BV411" s="89"/>
      <c r="BW411" s="89"/>
      <c r="BX411" s="89"/>
      <c r="BY411" s="89"/>
      <c r="BZ411" s="89"/>
      <c r="CA411" s="49"/>
      <c r="CB411" s="27" t="str">
        <f t="shared" si="46"/>
        <v>Riadok bude skrytý.</v>
      </c>
      <c r="CC411" s="31" t="s">
        <v>10</v>
      </c>
      <c r="CW411" s="50">
        <f t="shared" si="48"/>
        <v>0</v>
      </c>
      <c r="CX411" s="3">
        <f t="shared" si="50"/>
        <v>0</v>
      </c>
      <c r="CZ411" s="3">
        <f t="shared" si="47"/>
        <v>1</v>
      </c>
      <c r="DA411" s="39">
        <f t="shared" si="49"/>
        <v>0</v>
      </c>
      <c r="DZ411" s="10"/>
    </row>
    <row r="412" spans="1:130" hidden="1">
      <c r="A412" s="7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  <c r="AE412" s="89"/>
      <c r="AF412" s="89"/>
      <c r="AG412" s="89"/>
      <c r="AH412" s="89"/>
      <c r="AI412" s="89"/>
      <c r="AJ412" s="89"/>
      <c r="AK412" s="89"/>
      <c r="AL412" s="89"/>
      <c r="AM412" s="89"/>
      <c r="AN412" s="89"/>
      <c r="AO412" s="89"/>
      <c r="AP412" s="89"/>
      <c r="AQ412" s="89"/>
      <c r="AR412" s="89"/>
      <c r="AS412" s="89"/>
      <c r="AT412" s="89"/>
      <c r="AU412" s="89"/>
      <c r="AV412" s="89"/>
      <c r="AW412" s="89"/>
      <c r="AX412" s="89"/>
      <c r="AY412" s="89"/>
      <c r="AZ412" s="89"/>
      <c r="BA412" s="89"/>
      <c r="BB412" s="89"/>
      <c r="BC412" s="89"/>
      <c r="BD412" s="89"/>
      <c r="BE412" s="89"/>
      <c r="BF412" s="89"/>
      <c r="BG412" s="89"/>
      <c r="BH412" s="89"/>
      <c r="BI412" s="89"/>
      <c r="BJ412" s="89"/>
      <c r="BK412" s="89"/>
      <c r="BL412" s="89"/>
      <c r="BM412" s="89"/>
      <c r="BN412" s="89"/>
      <c r="BO412" s="89"/>
      <c r="BP412" s="89"/>
      <c r="BQ412" s="89"/>
      <c r="BR412" s="89"/>
      <c r="BS412" s="89"/>
      <c r="BT412" s="89"/>
      <c r="BU412" s="89"/>
      <c r="BV412" s="89"/>
      <c r="BW412" s="89"/>
      <c r="BX412" s="89"/>
      <c r="BY412" s="89"/>
      <c r="BZ412" s="89"/>
      <c r="CA412" s="49"/>
      <c r="CB412" s="27" t="str">
        <f t="shared" si="46"/>
        <v>Riadok bude skrytý.</v>
      </c>
      <c r="CC412" s="31" t="s">
        <v>10</v>
      </c>
      <c r="CW412" s="50">
        <f t="shared" si="48"/>
        <v>0</v>
      </c>
      <c r="CX412" s="3">
        <f t="shared" si="50"/>
        <v>0</v>
      </c>
      <c r="CZ412" s="3">
        <f t="shared" si="47"/>
        <v>1</v>
      </c>
      <c r="DA412" s="39">
        <f t="shared" si="49"/>
        <v>0</v>
      </c>
      <c r="DZ412" s="10"/>
    </row>
    <row r="413" spans="1:130" hidden="1">
      <c r="A413" s="7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  <c r="AG413" s="89"/>
      <c r="AH413" s="89"/>
      <c r="AI413" s="89"/>
      <c r="AJ413" s="89"/>
      <c r="AK413" s="89"/>
      <c r="AL413" s="89"/>
      <c r="AM413" s="89"/>
      <c r="AN413" s="89"/>
      <c r="AO413" s="89"/>
      <c r="AP413" s="89"/>
      <c r="AQ413" s="89"/>
      <c r="AR413" s="89"/>
      <c r="AS413" s="89"/>
      <c r="AT413" s="89"/>
      <c r="AU413" s="89"/>
      <c r="AV413" s="89"/>
      <c r="AW413" s="89"/>
      <c r="AX413" s="89"/>
      <c r="AY413" s="89"/>
      <c r="AZ413" s="89"/>
      <c r="BA413" s="89"/>
      <c r="BB413" s="89"/>
      <c r="BC413" s="89"/>
      <c r="BD413" s="89"/>
      <c r="BE413" s="89"/>
      <c r="BF413" s="89"/>
      <c r="BG413" s="89"/>
      <c r="BH413" s="89"/>
      <c r="BI413" s="89"/>
      <c r="BJ413" s="89"/>
      <c r="BK413" s="89"/>
      <c r="BL413" s="89"/>
      <c r="BM413" s="89"/>
      <c r="BN413" s="89"/>
      <c r="BO413" s="89"/>
      <c r="BP413" s="89"/>
      <c r="BQ413" s="89"/>
      <c r="BR413" s="89"/>
      <c r="BS413" s="89"/>
      <c r="BT413" s="89"/>
      <c r="BU413" s="89"/>
      <c r="BV413" s="89"/>
      <c r="BW413" s="89"/>
      <c r="BX413" s="89"/>
      <c r="BY413" s="89"/>
      <c r="BZ413" s="89"/>
      <c r="CA413" s="49"/>
      <c r="CB413" s="27" t="str">
        <f t="shared" si="46"/>
        <v>Riadok bude skrytý.</v>
      </c>
      <c r="CC413" s="31" t="s">
        <v>10</v>
      </c>
      <c r="CW413" s="50">
        <f t="shared" si="48"/>
        <v>0</v>
      </c>
      <c r="CX413" s="3">
        <f t="shared" si="50"/>
        <v>0</v>
      </c>
      <c r="CZ413" s="3">
        <f t="shared" si="47"/>
        <v>1</v>
      </c>
      <c r="DA413" s="39">
        <f t="shared" si="49"/>
        <v>0</v>
      </c>
      <c r="DZ413" s="10"/>
    </row>
    <row r="414" spans="1:130" hidden="1">
      <c r="A414" s="7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  <c r="AG414" s="89"/>
      <c r="AH414" s="89"/>
      <c r="AI414" s="89"/>
      <c r="AJ414" s="89"/>
      <c r="AK414" s="89"/>
      <c r="AL414" s="89"/>
      <c r="AM414" s="89"/>
      <c r="AN414" s="89"/>
      <c r="AO414" s="89"/>
      <c r="AP414" s="89"/>
      <c r="AQ414" s="89"/>
      <c r="AR414" s="89"/>
      <c r="AS414" s="89"/>
      <c r="AT414" s="89"/>
      <c r="AU414" s="89"/>
      <c r="AV414" s="89"/>
      <c r="AW414" s="89"/>
      <c r="AX414" s="89"/>
      <c r="AY414" s="89"/>
      <c r="AZ414" s="89"/>
      <c r="BA414" s="89"/>
      <c r="BB414" s="89"/>
      <c r="BC414" s="89"/>
      <c r="BD414" s="89"/>
      <c r="BE414" s="89"/>
      <c r="BF414" s="89"/>
      <c r="BG414" s="89"/>
      <c r="BH414" s="89"/>
      <c r="BI414" s="89"/>
      <c r="BJ414" s="89"/>
      <c r="BK414" s="89"/>
      <c r="BL414" s="89"/>
      <c r="BM414" s="89"/>
      <c r="BN414" s="89"/>
      <c r="BO414" s="89"/>
      <c r="BP414" s="89"/>
      <c r="BQ414" s="89"/>
      <c r="BR414" s="89"/>
      <c r="BS414" s="89"/>
      <c r="BT414" s="89"/>
      <c r="BU414" s="89"/>
      <c r="BV414" s="89"/>
      <c r="BW414" s="89"/>
      <c r="BX414" s="89"/>
      <c r="BY414" s="89"/>
      <c r="BZ414" s="89"/>
      <c r="CA414" s="49"/>
      <c r="CB414" s="27" t="str">
        <f t="shared" si="46"/>
        <v>Riadok bude skrytý.</v>
      </c>
      <c r="CC414" s="31" t="s">
        <v>10</v>
      </c>
      <c r="CW414" s="50">
        <f t="shared" si="48"/>
        <v>0</v>
      </c>
      <c r="CX414" s="3">
        <f t="shared" si="50"/>
        <v>0</v>
      </c>
      <c r="CZ414" s="3">
        <f t="shared" si="47"/>
        <v>1</v>
      </c>
      <c r="DA414" s="39">
        <f t="shared" si="49"/>
        <v>0</v>
      </c>
      <c r="DZ414" s="10"/>
    </row>
    <row r="415" spans="1:130" hidden="1">
      <c r="A415" s="7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  <c r="AG415" s="89"/>
      <c r="AH415" s="89"/>
      <c r="AI415" s="89"/>
      <c r="AJ415" s="89"/>
      <c r="AK415" s="89"/>
      <c r="AL415" s="89"/>
      <c r="AM415" s="89"/>
      <c r="AN415" s="89"/>
      <c r="AO415" s="89"/>
      <c r="AP415" s="89"/>
      <c r="AQ415" s="89"/>
      <c r="AR415" s="89"/>
      <c r="AS415" s="89"/>
      <c r="AT415" s="89"/>
      <c r="AU415" s="89"/>
      <c r="AV415" s="89"/>
      <c r="AW415" s="89"/>
      <c r="AX415" s="89"/>
      <c r="AY415" s="89"/>
      <c r="AZ415" s="89"/>
      <c r="BA415" s="89"/>
      <c r="BB415" s="89"/>
      <c r="BC415" s="89"/>
      <c r="BD415" s="89"/>
      <c r="BE415" s="89"/>
      <c r="BF415" s="89"/>
      <c r="BG415" s="89"/>
      <c r="BH415" s="89"/>
      <c r="BI415" s="89"/>
      <c r="BJ415" s="89"/>
      <c r="BK415" s="89"/>
      <c r="BL415" s="89"/>
      <c r="BM415" s="89"/>
      <c r="BN415" s="89"/>
      <c r="BO415" s="89"/>
      <c r="BP415" s="89"/>
      <c r="BQ415" s="89"/>
      <c r="BR415" s="89"/>
      <c r="BS415" s="89"/>
      <c r="BT415" s="89"/>
      <c r="BU415" s="89"/>
      <c r="BV415" s="89"/>
      <c r="BW415" s="89"/>
      <c r="BX415" s="89"/>
      <c r="BY415" s="89"/>
      <c r="BZ415" s="89"/>
      <c r="CA415" s="49"/>
      <c r="CB415" s="27" t="str">
        <f t="shared" si="46"/>
        <v>Riadok bude skrytý.</v>
      </c>
      <c r="CC415" s="31" t="s">
        <v>10</v>
      </c>
      <c r="CW415" s="50">
        <f t="shared" si="48"/>
        <v>0</v>
      </c>
      <c r="CX415" s="3">
        <f t="shared" si="50"/>
        <v>0</v>
      </c>
      <c r="CZ415" s="3">
        <f t="shared" si="47"/>
        <v>1</v>
      </c>
      <c r="DA415" s="39">
        <f t="shared" si="49"/>
        <v>0</v>
      </c>
      <c r="DZ415" s="10"/>
    </row>
    <row r="416" spans="1:130" hidden="1">
      <c r="A416" s="7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  <c r="AG416" s="89"/>
      <c r="AH416" s="89"/>
      <c r="AI416" s="89"/>
      <c r="AJ416" s="89"/>
      <c r="AK416" s="89"/>
      <c r="AL416" s="89"/>
      <c r="AM416" s="89"/>
      <c r="AN416" s="89"/>
      <c r="AO416" s="89"/>
      <c r="AP416" s="89"/>
      <c r="AQ416" s="89"/>
      <c r="AR416" s="89"/>
      <c r="AS416" s="89"/>
      <c r="AT416" s="89"/>
      <c r="AU416" s="89"/>
      <c r="AV416" s="89"/>
      <c r="AW416" s="89"/>
      <c r="AX416" s="89"/>
      <c r="AY416" s="89"/>
      <c r="AZ416" s="89"/>
      <c r="BA416" s="89"/>
      <c r="BB416" s="89"/>
      <c r="BC416" s="89"/>
      <c r="BD416" s="89"/>
      <c r="BE416" s="89"/>
      <c r="BF416" s="89"/>
      <c r="BG416" s="89"/>
      <c r="BH416" s="89"/>
      <c r="BI416" s="89"/>
      <c r="BJ416" s="89"/>
      <c r="BK416" s="89"/>
      <c r="BL416" s="89"/>
      <c r="BM416" s="89"/>
      <c r="BN416" s="89"/>
      <c r="BO416" s="89"/>
      <c r="BP416" s="89"/>
      <c r="BQ416" s="89"/>
      <c r="BR416" s="89"/>
      <c r="BS416" s="89"/>
      <c r="BT416" s="89"/>
      <c r="BU416" s="89"/>
      <c r="BV416" s="89"/>
      <c r="BW416" s="89"/>
      <c r="BX416" s="89"/>
      <c r="BY416" s="89"/>
      <c r="BZ416" s="89"/>
      <c r="CA416" s="49"/>
      <c r="CB416" s="27" t="str">
        <f t="shared" si="46"/>
        <v>Riadok bude skrytý.</v>
      </c>
      <c r="CC416" s="31" t="s">
        <v>10</v>
      </c>
      <c r="CW416" s="50">
        <f t="shared" si="48"/>
        <v>0</v>
      </c>
      <c r="CX416" s="3">
        <f t="shared" si="50"/>
        <v>0</v>
      </c>
      <c r="CZ416" s="3">
        <f t="shared" si="47"/>
        <v>1</v>
      </c>
      <c r="DA416" s="39">
        <f t="shared" si="49"/>
        <v>0</v>
      </c>
      <c r="DZ416" s="10"/>
    </row>
    <row r="417" spans="1:130" hidden="1">
      <c r="A417" s="7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  <c r="AE417" s="89"/>
      <c r="AF417" s="89"/>
      <c r="AG417" s="89"/>
      <c r="AH417" s="89"/>
      <c r="AI417" s="89"/>
      <c r="AJ417" s="89"/>
      <c r="AK417" s="89"/>
      <c r="AL417" s="89"/>
      <c r="AM417" s="89"/>
      <c r="AN417" s="89"/>
      <c r="AO417" s="89"/>
      <c r="AP417" s="89"/>
      <c r="AQ417" s="89"/>
      <c r="AR417" s="89"/>
      <c r="AS417" s="89"/>
      <c r="AT417" s="89"/>
      <c r="AU417" s="89"/>
      <c r="AV417" s="89"/>
      <c r="AW417" s="89"/>
      <c r="AX417" s="89"/>
      <c r="AY417" s="89"/>
      <c r="AZ417" s="89"/>
      <c r="BA417" s="89"/>
      <c r="BB417" s="89"/>
      <c r="BC417" s="89"/>
      <c r="BD417" s="89"/>
      <c r="BE417" s="89"/>
      <c r="BF417" s="89"/>
      <c r="BG417" s="89"/>
      <c r="BH417" s="89"/>
      <c r="BI417" s="89"/>
      <c r="BJ417" s="89"/>
      <c r="BK417" s="89"/>
      <c r="BL417" s="89"/>
      <c r="BM417" s="89"/>
      <c r="BN417" s="89"/>
      <c r="BO417" s="89"/>
      <c r="BP417" s="89"/>
      <c r="BQ417" s="89"/>
      <c r="BR417" s="89"/>
      <c r="BS417" s="89"/>
      <c r="BT417" s="89"/>
      <c r="BU417" s="89"/>
      <c r="BV417" s="89"/>
      <c r="BW417" s="89"/>
      <c r="BX417" s="89"/>
      <c r="BY417" s="89"/>
      <c r="BZ417" s="89"/>
      <c r="CA417" s="49"/>
      <c r="CB417" s="27" t="str">
        <f t="shared" si="46"/>
        <v>Riadok bude skrytý.</v>
      </c>
      <c r="CC417" s="31" t="s">
        <v>10</v>
      </c>
      <c r="CW417" s="50">
        <f t="shared" si="48"/>
        <v>0</v>
      </c>
      <c r="CX417" s="3">
        <f t="shared" si="50"/>
        <v>0</v>
      </c>
      <c r="CZ417" s="3">
        <f t="shared" si="47"/>
        <v>1</v>
      </c>
      <c r="DA417" s="39">
        <f t="shared" si="49"/>
        <v>0</v>
      </c>
      <c r="DZ417" s="10"/>
    </row>
    <row r="418" spans="1:130" hidden="1">
      <c r="A418" s="7"/>
      <c r="CA418" s="36"/>
      <c r="CB418" s="27" t="str">
        <f t="shared" si="46"/>
        <v>Riadok bude skrytý.</v>
      </c>
      <c r="CC418" s="31" t="s">
        <v>10</v>
      </c>
      <c r="CW418" s="50">
        <f t="shared" si="48"/>
        <v>0</v>
      </c>
      <c r="CX418" s="3">
        <f>+IF(SUM(CX422:CX431)=0,0,1)</f>
        <v>0</v>
      </c>
      <c r="CZ418" s="3">
        <f t="shared" si="47"/>
        <v>1</v>
      </c>
      <c r="DA418" s="39">
        <f t="shared" si="49"/>
        <v>0</v>
      </c>
      <c r="DZ418" s="10"/>
    </row>
    <row r="419" spans="1:130" hidden="1">
      <c r="A419" s="7"/>
      <c r="B419" s="1" t="s">
        <v>129</v>
      </c>
      <c r="CA419" s="12" t="s">
        <v>4</v>
      </c>
      <c r="CB419" s="27" t="str">
        <f t="shared" si="46"/>
        <v>Riadok bude skrytý.</v>
      </c>
      <c r="CC419" s="31" t="s">
        <v>10</v>
      </c>
      <c r="CW419" s="50">
        <f t="shared" si="48"/>
        <v>0</v>
      </c>
      <c r="CX419" s="3">
        <f>+IF(SUM(CX422:CX431)=0,0,1)</f>
        <v>0</v>
      </c>
      <c r="CZ419" s="3">
        <f t="shared" si="47"/>
        <v>1</v>
      </c>
      <c r="DA419" s="39">
        <f t="shared" si="49"/>
        <v>0</v>
      </c>
      <c r="DZ419" s="10"/>
    </row>
    <row r="420" spans="1:130" hidden="1">
      <c r="A420" s="7"/>
      <c r="CA420" s="8"/>
      <c r="CB420" s="27" t="str">
        <f t="shared" si="46"/>
        <v>Riadok bude skrytý.</v>
      </c>
      <c r="CC420" s="31" t="s">
        <v>10</v>
      </c>
      <c r="CD420" s="33"/>
      <c r="CW420" s="50">
        <f t="shared" si="48"/>
        <v>0</v>
      </c>
      <c r="CX420" s="3">
        <f>+IF(SUM(CX422:CX431)=0,0,1)</f>
        <v>0</v>
      </c>
      <c r="CZ420" s="3">
        <f t="shared" si="47"/>
        <v>1</v>
      </c>
      <c r="DA420" s="39">
        <f t="shared" si="49"/>
        <v>0</v>
      </c>
      <c r="DZ420" s="10"/>
    </row>
    <row r="421" spans="1:130" hidden="1">
      <c r="A421" s="7"/>
      <c r="B421" s="157" t="s">
        <v>130</v>
      </c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  <c r="AG421" s="157"/>
      <c r="AH421" s="157"/>
      <c r="AI421" s="157"/>
      <c r="AJ421" s="157"/>
      <c r="AK421" s="157"/>
      <c r="AL421" s="157"/>
      <c r="AM421" s="158" t="s">
        <v>131</v>
      </c>
      <c r="AN421" s="158"/>
      <c r="AO421" s="158"/>
      <c r="AP421" s="158"/>
      <c r="AQ421" s="158"/>
      <c r="AR421" s="158"/>
      <c r="AS421" s="158"/>
      <c r="AT421" s="158"/>
      <c r="AU421" s="158"/>
      <c r="AV421" s="158"/>
      <c r="AW421" s="158"/>
      <c r="AX421" s="158"/>
      <c r="AY421" s="158"/>
      <c r="AZ421" s="158"/>
      <c r="BA421" s="158"/>
      <c r="BB421" s="158"/>
      <c r="BC421" s="158"/>
      <c r="BD421" s="158"/>
      <c r="BE421" s="158"/>
      <c r="BF421" s="158"/>
      <c r="BG421" s="159" t="s">
        <v>132</v>
      </c>
      <c r="BH421" s="159"/>
      <c r="BI421" s="159"/>
      <c r="BJ421" s="159"/>
      <c r="BK421" s="159"/>
      <c r="BL421" s="159"/>
      <c r="BM421" s="159"/>
      <c r="BN421" s="159"/>
      <c r="BO421" s="159"/>
      <c r="BP421" s="159"/>
      <c r="BQ421" s="159"/>
      <c r="BR421" s="159"/>
      <c r="BS421" s="159"/>
      <c r="BT421" s="159"/>
      <c r="BU421" s="159"/>
      <c r="BV421" s="159"/>
      <c r="BW421" s="159"/>
      <c r="BX421" s="159"/>
      <c r="BY421" s="159"/>
      <c r="BZ421" s="159"/>
      <c r="CA421" s="12" t="s">
        <v>4</v>
      </c>
      <c r="CB421" s="27" t="str">
        <f t="shared" si="46"/>
        <v>Riadok bude skrytý.</v>
      </c>
      <c r="CC421" s="31" t="s">
        <v>10</v>
      </c>
      <c r="CD421" s="33"/>
      <c r="CW421" s="50">
        <f t="shared" si="48"/>
        <v>0</v>
      </c>
      <c r="CX421" s="3">
        <f>+IF(SUM(CX422:CX431)=0,0,1)</f>
        <v>0</v>
      </c>
      <c r="CZ421" s="3">
        <f t="shared" si="47"/>
        <v>1</v>
      </c>
      <c r="DA421" s="39">
        <f t="shared" si="49"/>
        <v>0</v>
      </c>
      <c r="DZ421" s="10"/>
    </row>
    <row r="422" spans="1:130" hidden="1">
      <c r="A422" s="7"/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1"/>
      <c r="BG422" s="162"/>
      <c r="BH422" s="162"/>
      <c r="BI422" s="162"/>
      <c r="BJ422" s="162"/>
      <c r="BK422" s="162"/>
      <c r="BL422" s="162"/>
      <c r="BM422" s="162"/>
      <c r="BN422" s="162"/>
      <c r="BO422" s="162"/>
      <c r="BP422" s="162"/>
      <c r="BQ422" s="162"/>
      <c r="BR422" s="162"/>
      <c r="BS422" s="162"/>
      <c r="BT422" s="162"/>
      <c r="BU422" s="162"/>
      <c r="BV422" s="162"/>
      <c r="BW422" s="162"/>
      <c r="BX422" s="162"/>
      <c r="BY422" s="162"/>
      <c r="BZ422" s="162"/>
      <c r="CA422" s="8"/>
      <c r="CB422" s="27" t="str">
        <f t="shared" si="46"/>
        <v>Riadok bude skrytý.</v>
      </c>
      <c r="CC422" s="31" t="s">
        <v>10</v>
      </c>
      <c r="CD422" s="33"/>
      <c r="CE422" s="32"/>
      <c r="CW422" s="50">
        <f t="shared" si="48"/>
        <v>0</v>
      </c>
      <c r="CX422" s="3">
        <f t="shared" ref="CX422:CX430" si="51">+IF(B422="",0,1)</f>
        <v>0</v>
      </c>
      <c r="CZ422" s="3">
        <f t="shared" si="47"/>
        <v>1</v>
      </c>
      <c r="DA422" s="39">
        <f t="shared" si="49"/>
        <v>0</v>
      </c>
      <c r="DZ422" s="10"/>
    </row>
    <row r="423" spans="1:130" hidden="1">
      <c r="A423" s="7"/>
      <c r="B423" s="151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  <c r="AA423" s="151"/>
      <c r="AB423" s="151"/>
      <c r="AC423" s="151"/>
      <c r="AD423" s="151"/>
      <c r="AE423" s="151"/>
      <c r="AF423" s="151"/>
      <c r="AG423" s="151"/>
      <c r="AH423" s="151"/>
      <c r="AI423" s="151"/>
      <c r="AJ423" s="151"/>
      <c r="AK423" s="151"/>
      <c r="AL423" s="151"/>
      <c r="AM423" s="152"/>
      <c r="AN423" s="152"/>
      <c r="AO423" s="152"/>
      <c r="AP423" s="152"/>
      <c r="AQ423" s="152"/>
      <c r="AR423" s="152"/>
      <c r="AS423" s="152"/>
      <c r="AT423" s="152"/>
      <c r="AU423" s="152"/>
      <c r="AV423" s="152"/>
      <c r="AW423" s="152"/>
      <c r="AX423" s="152"/>
      <c r="AY423" s="152"/>
      <c r="AZ423" s="152"/>
      <c r="BA423" s="152"/>
      <c r="BB423" s="152"/>
      <c r="BC423" s="152"/>
      <c r="BD423" s="152"/>
      <c r="BE423" s="152"/>
      <c r="BF423" s="152"/>
      <c r="BG423" s="153"/>
      <c r="BH423" s="153"/>
      <c r="BI423" s="153"/>
      <c r="BJ423" s="153"/>
      <c r="BK423" s="153"/>
      <c r="BL423" s="153"/>
      <c r="BM423" s="153"/>
      <c r="BN423" s="153"/>
      <c r="BO423" s="153"/>
      <c r="BP423" s="153"/>
      <c r="BQ423" s="153"/>
      <c r="BR423" s="153"/>
      <c r="BS423" s="153"/>
      <c r="BT423" s="153"/>
      <c r="BU423" s="153"/>
      <c r="BV423" s="153"/>
      <c r="BW423" s="153"/>
      <c r="BX423" s="153"/>
      <c r="BY423" s="153"/>
      <c r="BZ423" s="153"/>
      <c r="CA423" s="8"/>
      <c r="CB423" s="27" t="str">
        <f t="shared" si="46"/>
        <v>Riadok bude skrytý.</v>
      </c>
      <c r="CC423" s="31" t="s">
        <v>10</v>
      </c>
      <c r="CD423" s="33"/>
      <c r="CE423" s="32"/>
      <c r="CW423" s="50">
        <f t="shared" si="48"/>
        <v>0</v>
      </c>
      <c r="CX423" s="3">
        <f t="shared" si="51"/>
        <v>0</v>
      </c>
      <c r="CZ423" s="3">
        <f t="shared" si="47"/>
        <v>1</v>
      </c>
      <c r="DA423" s="39">
        <f t="shared" si="49"/>
        <v>0</v>
      </c>
      <c r="DZ423" s="10"/>
    </row>
    <row r="424" spans="1:130" hidden="1">
      <c r="A424" s="7"/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  <c r="AC424" s="151"/>
      <c r="AD424" s="151"/>
      <c r="AE424" s="151"/>
      <c r="AF424" s="151"/>
      <c r="AG424" s="151"/>
      <c r="AH424" s="151"/>
      <c r="AI424" s="151"/>
      <c r="AJ424" s="151"/>
      <c r="AK424" s="151"/>
      <c r="AL424" s="151"/>
      <c r="AM424" s="152"/>
      <c r="AN424" s="152"/>
      <c r="AO424" s="152"/>
      <c r="AP424" s="152"/>
      <c r="AQ424" s="152"/>
      <c r="AR424" s="152"/>
      <c r="AS424" s="152"/>
      <c r="AT424" s="152"/>
      <c r="AU424" s="152"/>
      <c r="AV424" s="152"/>
      <c r="AW424" s="152"/>
      <c r="AX424" s="152"/>
      <c r="AY424" s="152"/>
      <c r="AZ424" s="152"/>
      <c r="BA424" s="152"/>
      <c r="BB424" s="152"/>
      <c r="BC424" s="152"/>
      <c r="BD424" s="152"/>
      <c r="BE424" s="152"/>
      <c r="BF424" s="152"/>
      <c r="BG424" s="153"/>
      <c r="BH424" s="153"/>
      <c r="BI424" s="153"/>
      <c r="BJ424" s="153"/>
      <c r="BK424" s="153"/>
      <c r="BL424" s="153"/>
      <c r="BM424" s="153"/>
      <c r="BN424" s="153"/>
      <c r="BO424" s="153"/>
      <c r="BP424" s="153"/>
      <c r="BQ424" s="153"/>
      <c r="BR424" s="153"/>
      <c r="BS424" s="153"/>
      <c r="BT424" s="153"/>
      <c r="BU424" s="153"/>
      <c r="BV424" s="153"/>
      <c r="BW424" s="153"/>
      <c r="BX424" s="153"/>
      <c r="BY424" s="153"/>
      <c r="BZ424" s="153"/>
      <c r="CA424" s="8"/>
      <c r="CB424" s="27" t="str">
        <f t="shared" si="46"/>
        <v>Riadok bude skrytý.</v>
      </c>
      <c r="CC424" s="31" t="s">
        <v>10</v>
      </c>
      <c r="CD424" s="33"/>
      <c r="CE424" s="32"/>
      <c r="CW424" s="50">
        <f t="shared" si="48"/>
        <v>0</v>
      </c>
      <c r="CX424" s="3">
        <f t="shared" si="51"/>
        <v>0</v>
      </c>
      <c r="CZ424" s="3">
        <f t="shared" si="47"/>
        <v>1</v>
      </c>
      <c r="DA424" s="39">
        <f t="shared" si="49"/>
        <v>0</v>
      </c>
      <c r="DZ424" s="10"/>
    </row>
    <row r="425" spans="1:130" hidden="1">
      <c r="A425" s="7"/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  <c r="AC425" s="151"/>
      <c r="AD425" s="151"/>
      <c r="AE425" s="151"/>
      <c r="AF425" s="151"/>
      <c r="AG425" s="151"/>
      <c r="AH425" s="151"/>
      <c r="AI425" s="151"/>
      <c r="AJ425" s="151"/>
      <c r="AK425" s="151"/>
      <c r="AL425" s="151"/>
      <c r="AM425" s="152"/>
      <c r="AN425" s="152"/>
      <c r="AO425" s="152"/>
      <c r="AP425" s="152"/>
      <c r="AQ425" s="152"/>
      <c r="AR425" s="152"/>
      <c r="AS425" s="152"/>
      <c r="AT425" s="152"/>
      <c r="AU425" s="152"/>
      <c r="AV425" s="152"/>
      <c r="AW425" s="152"/>
      <c r="AX425" s="152"/>
      <c r="AY425" s="152"/>
      <c r="AZ425" s="152"/>
      <c r="BA425" s="152"/>
      <c r="BB425" s="152"/>
      <c r="BC425" s="152"/>
      <c r="BD425" s="152"/>
      <c r="BE425" s="152"/>
      <c r="BF425" s="152"/>
      <c r="BG425" s="153"/>
      <c r="BH425" s="153"/>
      <c r="BI425" s="153"/>
      <c r="BJ425" s="153"/>
      <c r="BK425" s="153"/>
      <c r="BL425" s="153"/>
      <c r="BM425" s="153"/>
      <c r="BN425" s="153"/>
      <c r="BO425" s="153"/>
      <c r="BP425" s="153"/>
      <c r="BQ425" s="153"/>
      <c r="BR425" s="153"/>
      <c r="BS425" s="153"/>
      <c r="BT425" s="153"/>
      <c r="BU425" s="153"/>
      <c r="BV425" s="153"/>
      <c r="BW425" s="153"/>
      <c r="BX425" s="153"/>
      <c r="BY425" s="153"/>
      <c r="BZ425" s="153"/>
      <c r="CA425" s="8"/>
      <c r="CB425" s="27" t="str">
        <f t="shared" si="46"/>
        <v>Riadok bude skrytý.</v>
      </c>
      <c r="CC425" s="31" t="s">
        <v>10</v>
      </c>
      <c r="CD425" s="33"/>
      <c r="CE425" s="32"/>
      <c r="CW425" s="50">
        <f t="shared" si="48"/>
        <v>0</v>
      </c>
      <c r="CX425" s="3">
        <f t="shared" si="51"/>
        <v>0</v>
      </c>
      <c r="CZ425" s="3">
        <f t="shared" si="47"/>
        <v>1</v>
      </c>
      <c r="DA425" s="39">
        <f t="shared" si="49"/>
        <v>0</v>
      </c>
      <c r="DZ425" s="10"/>
    </row>
    <row r="426" spans="1:130" hidden="1">
      <c r="A426" s="7"/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/>
      <c r="AH426" s="151"/>
      <c r="AI426" s="151"/>
      <c r="AJ426" s="151"/>
      <c r="AK426" s="151"/>
      <c r="AL426" s="151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2"/>
      <c r="BG426" s="153"/>
      <c r="BH426" s="153"/>
      <c r="BI426" s="153"/>
      <c r="BJ426" s="153"/>
      <c r="BK426" s="153"/>
      <c r="BL426" s="153"/>
      <c r="BM426" s="153"/>
      <c r="BN426" s="153"/>
      <c r="BO426" s="153"/>
      <c r="BP426" s="153"/>
      <c r="BQ426" s="153"/>
      <c r="BR426" s="153"/>
      <c r="BS426" s="153"/>
      <c r="BT426" s="153"/>
      <c r="BU426" s="153"/>
      <c r="BV426" s="153"/>
      <c r="BW426" s="153"/>
      <c r="BX426" s="153"/>
      <c r="BY426" s="153"/>
      <c r="BZ426" s="153"/>
      <c r="CA426" s="8"/>
      <c r="CB426" s="27" t="str">
        <f t="shared" si="46"/>
        <v>Riadok bude skrytý.</v>
      </c>
      <c r="CC426" s="31" t="s">
        <v>10</v>
      </c>
      <c r="CD426" s="33"/>
      <c r="CE426" s="32"/>
      <c r="CW426" s="50">
        <f t="shared" si="48"/>
        <v>0</v>
      </c>
      <c r="CX426" s="3">
        <f t="shared" si="51"/>
        <v>0</v>
      </c>
      <c r="CZ426" s="3">
        <f t="shared" si="47"/>
        <v>1</v>
      </c>
      <c r="DA426" s="39">
        <f t="shared" si="49"/>
        <v>0</v>
      </c>
      <c r="DZ426" s="10"/>
    </row>
    <row r="427" spans="1:130" hidden="1">
      <c r="A427" s="7"/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  <c r="AC427" s="151"/>
      <c r="AD427" s="151"/>
      <c r="AE427" s="151"/>
      <c r="AF427" s="151"/>
      <c r="AG427" s="151"/>
      <c r="AH427" s="151"/>
      <c r="AI427" s="151"/>
      <c r="AJ427" s="151"/>
      <c r="AK427" s="151"/>
      <c r="AL427" s="151"/>
      <c r="AM427" s="152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2"/>
      <c r="BG427" s="153"/>
      <c r="BH427" s="153"/>
      <c r="BI427" s="153"/>
      <c r="BJ427" s="153"/>
      <c r="BK427" s="153"/>
      <c r="BL427" s="153"/>
      <c r="BM427" s="153"/>
      <c r="BN427" s="153"/>
      <c r="BO427" s="153"/>
      <c r="BP427" s="153"/>
      <c r="BQ427" s="153"/>
      <c r="BR427" s="153"/>
      <c r="BS427" s="153"/>
      <c r="BT427" s="153"/>
      <c r="BU427" s="153"/>
      <c r="BV427" s="153"/>
      <c r="BW427" s="153"/>
      <c r="BX427" s="153"/>
      <c r="BY427" s="153"/>
      <c r="BZ427" s="153"/>
      <c r="CA427" s="8"/>
      <c r="CB427" s="27" t="str">
        <f t="shared" si="46"/>
        <v>Riadok bude skrytý.</v>
      </c>
      <c r="CC427" s="31" t="s">
        <v>10</v>
      </c>
      <c r="CD427" s="33"/>
      <c r="CE427" s="32"/>
      <c r="CW427" s="50">
        <f t="shared" si="48"/>
        <v>0</v>
      </c>
      <c r="CX427" s="3">
        <f t="shared" si="51"/>
        <v>0</v>
      </c>
      <c r="CZ427" s="3">
        <f t="shared" si="47"/>
        <v>1</v>
      </c>
      <c r="DA427" s="39">
        <f t="shared" si="49"/>
        <v>0</v>
      </c>
      <c r="DZ427" s="10"/>
    </row>
    <row r="428" spans="1:130" hidden="1">
      <c r="A428" s="7"/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  <c r="AC428" s="151"/>
      <c r="AD428" s="151"/>
      <c r="AE428" s="151"/>
      <c r="AF428" s="151"/>
      <c r="AG428" s="151"/>
      <c r="AH428" s="151"/>
      <c r="AI428" s="151"/>
      <c r="AJ428" s="151"/>
      <c r="AK428" s="151"/>
      <c r="AL428" s="151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2"/>
      <c r="BG428" s="153"/>
      <c r="BH428" s="153"/>
      <c r="BI428" s="153"/>
      <c r="BJ428" s="153"/>
      <c r="BK428" s="153"/>
      <c r="BL428" s="153"/>
      <c r="BM428" s="153"/>
      <c r="BN428" s="153"/>
      <c r="BO428" s="153"/>
      <c r="BP428" s="153"/>
      <c r="BQ428" s="153"/>
      <c r="BR428" s="153"/>
      <c r="BS428" s="153"/>
      <c r="BT428" s="153"/>
      <c r="BU428" s="153"/>
      <c r="BV428" s="153"/>
      <c r="BW428" s="153"/>
      <c r="BX428" s="153"/>
      <c r="BY428" s="153"/>
      <c r="BZ428" s="153"/>
      <c r="CA428" s="8"/>
      <c r="CB428" s="27" t="str">
        <f t="shared" si="46"/>
        <v>Riadok bude skrytý.</v>
      </c>
      <c r="CC428" s="31" t="s">
        <v>10</v>
      </c>
      <c r="CD428" s="33"/>
      <c r="CE428" s="32"/>
      <c r="CW428" s="50">
        <f t="shared" si="48"/>
        <v>0</v>
      </c>
      <c r="CX428" s="3">
        <f t="shared" si="51"/>
        <v>0</v>
      </c>
      <c r="CZ428" s="3">
        <f t="shared" si="47"/>
        <v>1</v>
      </c>
      <c r="DA428" s="39">
        <f t="shared" si="49"/>
        <v>0</v>
      </c>
      <c r="DZ428" s="10"/>
    </row>
    <row r="429" spans="1:130" hidden="1">
      <c r="A429" s="7"/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  <c r="AA429" s="151"/>
      <c r="AB429" s="151"/>
      <c r="AC429" s="151"/>
      <c r="AD429" s="151"/>
      <c r="AE429" s="151"/>
      <c r="AF429" s="151"/>
      <c r="AG429" s="151"/>
      <c r="AH429" s="151"/>
      <c r="AI429" s="151"/>
      <c r="AJ429" s="151"/>
      <c r="AK429" s="151"/>
      <c r="AL429" s="151"/>
      <c r="AM429" s="152"/>
      <c r="AN429" s="152"/>
      <c r="AO429" s="152"/>
      <c r="AP429" s="152"/>
      <c r="AQ429" s="152"/>
      <c r="AR429" s="152"/>
      <c r="AS429" s="152"/>
      <c r="AT429" s="152"/>
      <c r="AU429" s="152"/>
      <c r="AV429" s="152"/>
      <c r="AW429" s="152"/>
      <c r="AX429" s="152"/>
      <c r="AY429" s="152"/>
      <c r="AZ429" s="152"/>
      <c r="BA429" s="152"/>
      <c r="BB429" s="152"/>
      <c r="BC429" s="152"/>
      <c r="BD429" s="152"/>
      <c r="BE429" s="152"/>
      <c r="BF429" s="152"/>
      <c r="BG429" s="153"/>
      <c r="BH429" s="153"/>
      <c r="BI429" s="153"/>
      <c r="BJ429" s="153"/>
      <c r="BK429" s="153"/>
      <c r="BL429" s="153"/>
      <c r="BM429" s="153"/>
      <c r="BN429" s="153"/>
      <c r="BO429" s="153"/>
      <c r="BP429" s="153"/>
      <c r="BQ429" s="153"/>
      <c r="BR429" s="153"/>
      <c r="BS429" s="153"/>
      <c r="BT429" s="153"/>
      <c r="BU429" s="153"/>
      <c r="BV429" s="153"/>
      <c r="BW429" s="153"/>
      <c r="BX429" s="153"/>
      <c r="BY429" s="153"/>
      <c r="BZ429" s="153"/>
      <c r="CA429" s="8"/>
      <c r="CB429" s="27" t="str">
        <f t="shared" si="46"/>
        <v>Riadok bude skrytý.</v>
      </c>
      <c r="CC429" s="31" t="s">
        <v>10</v>
      </c>
      <c r="CE429" s="32"/>
      <c r="CW429" s="50">
        <f t="shared" si="48"/>
        <v>0</v>
      </c>
      <c r="CX429" s="3">
        <f t="shared" si="51"/>
        <v>0</v>
      </c>
      <c r="CZ429" s="3">
        <f t="shared" si="47"/>
        <v>1</v>
      </c>
      <c r="DA429" s="39">
        <f t="shared" si="49"/>
        <v>0</v>
      </c>
      <c r="DZ429" s="10"/>
    </row>
    <row r="430" spans="1:130" hidden="1">
      <c r="A430" s="7"/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  <c r="AA430" s="151"/>
      <c r="AB430" s="151"/>
      <c r="AC430" s="151"/>
      <c r="AD430" s="151"/>
      <c r="AE430" s="151"/>
      <c r="AF430" s="151"/>
      <c r="AG430" s="151"/>
      <c r="AH430" s="151"/>
      <c r="AI430" s="151"/>
      <c r="AJ430" s="151"/>
      <c r="AK430" s="151"/>
      <c r="AL430" s="151"/>
      <c r="AM430" s="152"/>
      <c r="AN430" s="152"/>
      <c r="AO430" s="152"/>
      <c r="AP430" s="152"/>
      <c r="AQ430" s="152"/>
      <c r="AR430" s="152"/>
      <c r="AS430" s="152"/>
      <c r="AT430" s="152"/>
      <c r="AU430" s="152"/>
      <c r="AV430" s="152"/>
      <c r="AW430" s="152"/>
      <c r="AX430" s="152"/>
      <c r="AY430" s="152"/>
      <c r="AZ430" s="152"/>
      <c r="BA430" s="152"/>
      <c r="BB430" s="152"/>
      <c r="BC430" s="152"/>
      <c r="BD430" s="152"/>
      <c r="BE430" s="152"/>
      <c r="BF430" s="152"/>
      <c r="BG430" s="153"/>
      <c r="BH430" s="153"/>
      <c r="BI430" s="153"/>
      <c r="BJ430" s="153"/>
      <c r="BK430" s="153"/>
      <c r="BL430" s="153"/>
      <c r="BM430" s="153"/>
      <c r="BN430" s="153"/>
      <c r="BO430" s="153"/>
      <c r="BP430" s="153"/>
      <c r="BQ430" s="153"/>
      <c r="BR430" s="153"/>
      <c r="BS430" s="153"/>
      <c r="BT430" s="153"/>
      <c r="BU430" s="153"/>
      <c r="BV430" s="153"/>
      <c r="BW430" s="153"/>
      <c r="BX430" s="153"/>
      <c r="BY430" s="153"/>
      <c r="BZ430" s="153"/>
      <c r="CA430" s="8"/>
      <c r="CB430" s="27" t="str">
        <f t="shared" si="46"/>
        <v>Riadok bude skrytý.</v>
      </c>
      <c r="CC430" s="31" t="s">
        <v>10</v>
      </c>
      <c r="CE430" s="32"/>
      <c r="CW430" s="50">
        <f t="shared" si="48"/>
        <v>0</v>
      </c>
      <c r="CX430" s="3">
        <f t="shared" si="51"/>
        <v>0</v>
      </c>
      <c r="CZ430" s="3">
        <f t="shared" si="47"/>
        <v>1</v>
      </c>
      <c r="DA430" s="39">
        <f t="shared" si="49"/>
        <v>0</v>
      </c>
      <c r="DZ430" s="10"/>
    </row>
    <row r="431" spans="1:130" hidden="1">
      <c r="A431" s="7"/>
      <c r="B431" s="154"/>
      <c r="C431" s="154"/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  <c r="Z431" s="154"/>
      <c r="AA431" s="154"/>
      <c r="AB431" s="154"/>
      <c r="AC431" s="154"/>
      <c r="AD431" s="154"/>
      <c r="AE431" s="154"/>
      <c r="AF431" s="154"/>
      <c r="AG431" s="154"/>
      <c r="AH431" s="154"/>
      <c r="AI431" s="154"/>
      <c r="AJ431" s="154"/>
      <c r="AK431" s="154"/>
      <c r="AL431" s="154"/>
      <c r="AM431" s="155"/>
      <c r="AN431" s="155"/>
      <c r="AO431" s="155"/>
      <c r="AP431" s="155"/>
      <c r="AQ431" s="155"/>
      <c r="AR431" s="155"/>
      <c r="AS431" s="155"/>
      <c r="AT431" s="155"/>
      <c r="AU431" s="155"/>
      <c r="AV431" s="155"/>
      <c r="AW431" s="155"/>
      <c r="AX431" s="155"/>
      <c r="AY431" s="155"/>
      <c r="AZ431" s="155"/>
      <c r="BA431" s="155"/>
      <c r="BB431" s="155"/>
      <c r="BC431" s="155"/>
      <c r="BD431" s="155"/>
      <c r="BE431" s="155"/>
      <c r="BF431" s="155"/>
      <c r="BG431" s="156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6"/>
      <c r="CA431" s="8"/>
      <c r="CB431" s="27" t="str">
        <f t="shared" si="46"/>
        <v>Riadok bude skrytý.</v>
      </c>
      <c r="CC431" s="31" t="s">
        <v>10</v>
      </c>
      <c r="CE431" s="32"/>
      <c r="CW431" s="50">
        <f t="shared" si="48"/>
        <v>0</v>
      </c>
      <c r="CX431" s="3">
        <f>+IF(SUM(CX422:CX430)=0,0,1)</f>
        <v>0</v>
      </c>
      <c r="CZ431" s="3">
        <f t="shared" si="47"/>
        <v>1</v>
      </c>
      <c r="DA431" s="39">
        <f t="shared" si="49"/>
        <v>0</v>
      </c>
      <c r="DZ431" s="10"/>
    </row>
    <row r="432" spans="1:130" hidden="1">
      <c r="A432" s="7"/>
      <c r="CA432" s="8"/>
      <c r="CB432" s="27" t="str">
        <f t="shared" si="46"/>
        <v>Riadok bude skrytý.</v>
      </c>
      <c r="CW432" s="3">
        <f t="shared" ref="CW432:CW463" si="52">+IF($J$435="neeviduje",0,1)</f>
        <v>0</v>
      </c>
      <c r="CZ432" s="3">
        <f t="shared" si="47"/>
        <v>1</v>
      </c>
      <c r="DA432" s="3">
        <f>+IF(CW432+CX432+CY432=0,0,IF(CZ432=0,0,1))</f>
        <v>0</v>
      </c>
      <c r="DZ432" s="10"/>
    </row>
    <row r="433" spans="1:130" hidden="1">
      <c r="A433" s="7"/>
      <c r="B433" s="30" t="s">
        <v>133</v>
      </c>
      <c r="C433" s="34"/>
      <c r="D433" s="34"/>
      <c r="E433" s="34"/>
      <c r="F433" s="34"/>
      <c r="CA433" s="36" t="s">
        <v>4</v>
      </c>
      <c r="CB433" s="27" t="str">
        <f t="shared" si="46"/>
        <v>Riadok bude skrytý.</v>
      </c>
      <c r="CW433" s="3">
        <f t="shared" si="52"/>
        <v>0</v>
      </c>
      <c r="CZ433" s="3">
        <f t="shared" si="47"/>
        <v>1</v>
      </c>
      <c r="DA433" s="3">
        <f>+IF(CW433+CX433+CY433=0,0,IF(CZ433=0,0,1))</f>
        <v>0</v>
      </c>
      <c r="DZ433" s="10"/>
    </row>
    <row r="434" spans="1:130" ht="15" hidden="1" customHeight="1">
      <c r="A434" s="7"/>
      <c r="CA434" s="8"/>
      <c r="CB434" s="27" t="str">
        <f t="shared" si="46"/>
        <v>Riadok bude skrytý.</v>
      </c>
      <c r="CW434" s="3">
        <f t="shared" si="52"/>
        <v>0</v>
      </c>
      <c r="CZ434" s="3">
        <f t="shared" si="47"/>
        <v>1</v>
      </c>
      <c r="DA434" s="3">
        <f>+IF(CW434+CX434+CY434=0,0,IF(CZ434=0,0,1))</f>
        <v>0</v>
      </c>
      <c r="DZ434" s="10"/>
    </row>
    <row r="435" spans="1:130" hidden="1">
      <c r="A435" s="7"/>
      <c r="B435" s="1" t="s">
        <v>116</v>
      </c>
      <c r="J435" s="97" t="s">
        <v>109</v>
      </c>
      <c r="K435" s="97"/>
      <c r="L435" s="97"/>
      <c r="M435" s="97"/>
      <c r="N435" s="97"/>
      <c r="O435" s="97"/>
      <c r="P435" s="97"/>
      <c r="Q435" s="97"/>
      <c r="R435" s="97"/>
      <c r="S435" s="1" t="str">
        <f>+IF(J435="eviduje","vlastné akcie.","vlastné akcie.")</f>
        <v>vlastné akcie.</v>
      </c>
      <c r="T435" s="35"/>
      <c r="CA435" s="8"/>
      <c r="CB435" s="27" t="str">
        <f t="shared" si="46"/>
        <v>Riadok bude skrytý.</v>
      </c>
      <c r="CC435" s="31" t="s">
        <v>10</v>
      </c>
      <c r="CF435" s="38"/>
      <c r="CW435" s="3">
        <f t="shared" si="52"/>
        <v>0</v>
      </c>
      <c r="CZ435" s="3">
        <f t="shared" si="47"/>
        <v>1</v>
      </c>
      <c r="DA435" s="3">
        <f>+IF(CW435+CX435+CY435=0,0,IF(CZ435=0,0,1))</f>
        <v>0</v>
      </c>
      <c r="DZ435" s="10"/>
    </row>
    <row r="436" spans="1:130" hidden="1">
      <c r="A436" s="7"/>
      <c r="B436" s="1" t="str">
        <f>+IF(J435="eviduje","K dôvodu nadobudnutia vlastných akcií Spoločnosť uvádza:","")</f>
        <v/>
      </c>
      <c r="CA436" s="8"/>
      <c r="CB436" s="27" t="str">
        <f t="shared" si="46"/>
        <v>Riadok bude skrytý.</v>
      </c>
      <c r="CC436" s="31" t="s">
        <v>10</v>
      </c>
      <c r="CW436" s="3">
        <f t="shared" si="52"/>
        <v>0</v>
      </c>
      <c r="CX436" s="3">
        <f>+IF(SUM(CX437:CX456)=0,0,1)</f>
        <v>0</v>
      </c>
      <c r="CZ436" s="3">
        <f t="shared" si="47"/>
        <v>1</v>
      </c>
      <c r="DA436" s="39">
        <f t="shared" ref="DA436:DA467" si="53">+IF(CW436*CX436=0,0,IF(CZ436=0,0,1))</f>
        <v>0</v>
      </c>
      <c r="DZ436" s="10"/>
    </row>
    <row r="437" spans="1:130" hidden="1">
      <c r="A437" s="7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  <c r="AE437" s="89"/>
      <c r="AF437" s="89"/>
      <c r="AG437" s="89"/>
      <c r="AH437" s="89"/>
      <c r="AI437" s="89"/>
      <c r="AJ437" s="89"/>
      <c r="AK437" s="89"/>
      <c r="AL437" s="89"/>
      <c r="AM437" s="89"/>
      <c r="AN437" s="89"/>
      <c r="AO437" s="89"/>
      <c r="AP437" s="89"/>
      <c r="AQ437" s="89"/>
      <c r="AR437" s="89"/>
      <c r="AS437" s="89"/>
      <c r="AT437" s="89"/>
      <c r="AU437" s="89"/>
      <c r="AV437" s="89"/>
      <c r="AW437" s="89"/>
      <c r="AX437" s="89"/>
      <c r="AY437" s="89"/>
      <c r="AZ437" s="89"/>
      <c r="BA437" s="89"/>
      <c r="BB437" s="89"/>
      <c r="BC437" s="89"/>
      <c r="BD437" s="89"/>
      <c r="BE437" s="89"/>
      <c r="BF437" s="89"/>
      <c r="BG437" s="89"/>
      <c r="BH437" s="89"/>
      <c r="BI437" s="89"/>
      <c r="BJ437" s="89"/>
      <c r="BK437" s="89"/>
      <c r="BL437" s="89"/>
      <c r="BM437" s="89"/>
      <c r="BN437" s="89"/>
      <c r="BO437" s="89"/>
      <c r="BP437" s="89"/>
      <c r="BQ437" s="89"/>
      <c r="BR437" s="89"/>
      <c r="BS437" s="89"/>
      <c r="BT437" s="89"/>
      <c r="BU437" s="89"/>
      <c r="BV437" s="89"/>
      <c r="BW437" s="89"/>
      <c r="BX437" s="89"/>
      <c r="BY437" s="89"/>
      <c r="BZ437" s="89"/>
      <c r="CA437" s="49"/>
      <c r="CB437" s="27" t="str">
        <f t="shared" si="46"/>
        <v>Riadok bude skrytý.</v>
      </c>
      <c r="CC437" s="31" t="s">
        <v>10</v>
      </c>
      <c r="CW437" s="3">
        <f t="shared" si="52"/>
        <v>0</v>
      </c>
      <c r="CX437" s="3">
        <f t="shared" ref="CX437:CX456" si="54">+IF(B437="",0,1)</f>
        <v>0</v>
      </c>
      <c r="CZ437" s="3">
        <f t="shared" si="47"/>
        <v>1</v>
      </c>
      <c r="DA437" s="39">
        <f t="shared" si="53"/>
        <v>0</v>
      </c>
      <c r="DZ437" s="10"/>
    </row>
    <row r="438" spans="1:130" hidden="1">
      <c r="A438" s="7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  <c r="AE438" s="89"/>
      <c r="AF438" s="89"/>
      <c r="AG438" s="89"/>
      <c r="AH438" s="89"/>
      <c r="AI438" s="89"/>
      <c r="AJ438" s="89"/>
      <c r="AK438" s="89"/>
      <c r="AL438" s="89"/>
      <c r="AM438" s="89"/>
      <c r="AN438" s="89"/>
      <c r="AO438" s="89"/>
      <c r="AP438" s="89"/>
      <c r="AQ438" s="89"/>
      <c r="AR438" s="89"/>
      <c r="AS438" s="89"/>
      <c r="AT438" s="89"/>
      <c r="AU438" s="89"/>
      <c r="AV438" s="89"/>
      <c r="AW438" s="89"/>
      <c r="AX438" s="89"/>
      <c r="AY438" s="89"/>
      <c r="AZ438" s="89"/>
      <c r="BA438" s="89"/>
      <c r="BB438" s="89"/>
      <c r="BC438" s="89"/>
      <c r="BD438" s="89"/>
      <c r="BE438" s="89"/>
      <c r="BF438" s="89"/>
      <c r="BG438" s="89"/>
      <c r="BH438" s="89"/>
      <c r="BI438" s="89"/>
      <c r="BJ438" s="89"/>
      <c r="BK438" s="89"/>
      <c r="BL438" s="89"/>
      <c r="BM438" s="89"/>
      <c r="BN438" s="89"/>
      <c r="BO438" s="89"/>
      <c r="BP438" s="89"/>
      <c r="BQ438" s="89"/>
      <c r="BR438" s="89"/>
      <c r="BS438" s="89"/>
      <c r="BT438" s="89"/>
      <c r="BU438" s="89"/>
      <c r="BV438" s="89"/>
      <c r="BW438" s="89"/>
      <c r="BX438" s="89"/>
      <c r="BY438" s="89"/>
      <c r="BZ438" s="89"/>
      <c r="CA438" s="49"/>
      <c r="CB438" s="27" t="str">
        <f t="shared" si="46"/>
        <v>Riadok bude skrytý.</v>
      </c>
      <c r="CC438" s="31" t="s">
        <v>10</v>
      </c>
      <c r="CW438" s="3">
        <f t="shared" si="52"/>
        <v>0</v>
      </c>
      <c r="CX438" s="3">
        <f t="shared" si="54"/>
        <v>0</v>
      </c>
      <c r="CZ438" s="3">
        <f t="shared" si="47"/>
        <v>1</v>
      </c>
      <c r="DA438" s="39">
        <f t="shared" si="53"/>
        <v>0</v>
      </c>
      <c r="DZ438" s="10"/>
    </row>
    <row r="439" spans="1:130" hidden="1">
      <c r="A439" s="7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89"/>
      <c r="AQ439" s="89"/>
      <c r="AR439" s="89"/>
      <c r="AS439" s="89"/>
      <c r="AT439" s="89"/>
      <c r="AU439" s="89"/>
      <c r="AV439" s="89"/>
      <c r="AW439" s="89"/>
      <c r="AX439" s="89"/>
      <c r="AY439" s="89"/>
      <c r="AZ439" s="89"/>
      <c r="BA439" s="89"/>
      <c r="BB439" s="89"/>
      <c r="BC439" s="89"/>
      <c r="BD439" s="89"/>
      <c r="BE439" s="89"/>
      <c r="BF439" s="89"/>
      <c r="BG439" s="89"/>
      <c r="BH439" s="89"/>
      <c r="BI439" s="89"/>
      <c r="BJ439" s="89"/>
      <c r="BK439" s="89"/>
      <c r="BL439" s="89"/>
      <c r="BM439" s="89"/>
      <c r="BN439" s="89"/>
      <c r="BO439" s="89"/>
      <c r="BP439" s="89"/>
      <c r="BQ439" s="89"/>
      <c r="BR439" s="89"/>
      <c r="BS439" s="89"/>
      <c r="BT439" s="89"/>
      <c r="BU439" s="89"/>
      <c r="BV439" s="89"/>
      <c r="BW439" s="89"/>
      <c r="BX439" s="89"/>
      <c r="BY439" s="89"/>
      <c r="BZ439" s="89"/>
      <c r="CA439" s="49"/>
      <c r="CB439" s="27" t="str">
        <f t="shared" si="46"/>
        <v>Riadok bude skrytý.</v>
      </c>
      <c r="CC439" s="31" t="s">
        <v>10</v>
      </c>
      <c r="CW439" s="3">
        <f t="shared" si="52"/>
        <v>0</v>
      </c>
      <c r="CX439" s="3">
        <f t="shared" si="54"/>
        <v>0</v>
      </c>
      <c r="CZ439" s="3">
        <f t="shared" si="47"/>
        <v>1</v>
      </c>
      <c r="DA439" s="39">
        <f t="shared" si="53"/>
        <v>0</v>
      </c>
      <c r="DZ439" s="10"/>
    </row>
    <row r="440" spans="1:130" hidden="1">
      <c r="A440" s="7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  <c r="AG440" s="89"/>
      <c r="AH440" s="89"/>
      <c r="AI440" s="89"/>
      <c r="AJ440" s="89"/>
      <c r="AK440" s="89"/>
      <c r="AL440" s="89"/>
      <c r="AM440" s="89"/>
      <c r="AN440" s="89"/>
      <c r="AO440" s="89"/>
      <c r="AP440" s="89"/>
      <c r="AQ440" s="89"/>
      <c r="AR440" s="89"/>
      <c r="AS440" s="89"/>
      <c r="AT440" s="89"/>
      <c r="AU440" s="89"/>
      <c r="AV440" s="89"/>
      <c r="AW440" s="89"/>
      <c r="AX440" s="89"/>
      <c r="AY440" s="89"/>
      <c r="AZ440" s="89"/>
      <c r="BA440" s="89"/>
      <c r="BB440" s="89"/>
      <c r="BC440" s="89"/>
      <c r="BD440" s="89"/>
      <c r="BE440" s="89"/>
      <c r="BF440" s="89"/>
      <c r="BG440" s="89"/>
      <c r="BH440" s="89"/>
      <c r="BI440" s="89"/>
      <c r="BJ440" s="89"/>
      <c r="BK440" s="89"/>
      <c r="BL440" s="89"/>
      <c r="BM440" s="89"/>
      <c r="BN440" s="89"/>
      <c r="BO440" s="89"/>
      <c r="BP440" s="89"/>
      <c r="BQ440" s="89"/>
      <c r="BR440" s="89"/>
      <c r="BS440" s="89"/>
      <c r="BT440" s="89"/>
      <c r="BU440" s="89"/>
      <c r="BV440" s="89"/>
      <c r="BW440" s="89"/>
      <c r="BX440" s="89"/>
      <c r="BY440" s="89"/>
      <c r="BZ440" s="89"/>
      <c r="CA440" s="49"/>
      <c r="CB440" s="27" t="str">
        <f t="shared" si="46"/>
        <v>Riadok bude skrytý.</v>
      </c>
      <c r="CC440" s="31" t="s">
        <v>10</v>
      </c>
      <c r="CW440" s="3">
        <f t="shared" si="52"/>
        <v>0</v>
      </c>
      <c r="CX440" s="3">
        <f t="shared" si="54"/>
        <v>0</v>
      </c>
      <c r="CZ440" s="3">
        <f t="shared" si="47"/>
        <v>1</v>
      </c>
      <c r="DA440" s="39">
        <f t="shared" si="53"/>
        <v>0</v>
      </c>
      <c r="DZ440" s="10"/>
    </row>
    <row r="441" spans="1:130" hidden="1">
      <c r="A441" s="7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  <c r="AG441" s="89"/>
      <c r="AH441" s="89"/>
      <c r="AI441" s="89"/>
      <c r="AJ441" s="89"/>
      <c r="AK441" s="89"/>
      <c r="AL441" s="89"/>
      <c r="AM441" s="89"/>
      <c r="AN441" s="89"/>
      <c r="AO441" s="89"/>
      <c r="AP441" s="89"/>
      <c r="AQ441" s="89"/>
      <c r="AR441" s="89"/>
      <c r="AS441" s="89"/>
      <c r="AT441" s="89"/>
      <c r="AU441" s="89"/>
      <c r="AV441" s="89"/>
      <c r="AW441" s="89"/>
      <c r="AX441" s="89"/>
      <c r="AY441" s="89"/>
      <c r="AZ441" s="89"/>
      <c r="BA441" s="89"/>
      <c r="BB441" s="89"/>
      <c r="BC441" s="89"/>
      <c r="BD441" s="89"/>
      <c r="BE441" s="89"/>
      <c r="BF441" s="89"/>
      <c r="BG441" s="89"/>
      <c r="BH441" s="89"/>
      <c r="BI441" s="89"/>
      <c r="BJ441" s="89"/>
      <c r="BK441" s="89"/>
      <c r="BL441" s="89"/>
      <c r="BM441" s="89"/>
      <c r="BN441" s="89"/>
      <c r="BO441" s="89"/>
      <c r="BP441" s="89"/>
      <c r="BQ441" s="89"/>
      <c r="BR441" s="89"/>
      <c r="BS441" s="89"/>
      <c r="BT441" s="89"/>
      <c r="BU441" s="89"/>
      <c r="BV441" s="89"/>
      <c r="BW441" s="89"/>
      <c r="BX441" s="89"/>
      <c r="BY441" s="89"/>
      <c r="BZ441" s="89"/>
      <c r="CA441" s="49"/>
      <c r="CB441" s="27" t="str">
        <f t="shared" si="46"/>
        <v>Riadok bude skrytý.</v>
      </c>
      <c r="CC441" s="31" t="s">
        <v>10</v>
      </c>
      <c r="CW441" s="3">
        <f t="shared" si="52"/>
        <v>0</v>
      </c>
      <c r="CX441" s="3">
        <f t="shared" si="54"/>
        <v>0</v>
      </c>
      <c r="CZ441" s="3">
        <f t="shared" si="47"/>
        <v>1</v>
      </c>
      <c r="DA441" s="39">
        <f t="shared" si="53"/>
        <v>0</v>
      </c>
      <c r="DZ441" s="10"/>
    </row>
    <row r="442" spans="1:130" hidden="1">
      <c r="A442" s="7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  <c r="AG442" s="89"/>
      <c r="AH442" s="89"/>
      <c r="AI442" s="89"/>
      <c r="AJ442" s="89"/>
      <c r="AK442" s="89"/>
      <c r="AL442" s="89"/>
      <c r="AM442" s="89"/>
      <c r="AN442" s="89"/>
      <c r="AO442" s="89"/>
      <c r="AP442" s="89"/>
      <c r="AQ442" s="89"/>
      <c r="AR442" s="89"/>
      <c r="AS442" s="89"/>
      <c r="AT442" s="89"/>
      <c r="AU442" s="89"/>
      <c r="AV442" s="89"/>
      <c r="AW442" s="89"/>
      <c r="AX442" s="89"/>
      <c r="AY442" s="89"/>
      <c r="AZ442" s="89"/>
      <c r="BA442" s="89"/>
      <c r="BB442" s="89"/>
      <c r="BC442" s="89"/>
      <c r="BD442" s="89"/>
      <c r="BE442" s="89"/>
      <c r="BF442" s="89"/>
      <c r="BG442" s="89"/>
      <c r="BH442" s="89"/>
      <c r="BI442" s="89"/>
      <c r="BJ442" s="89"/>
      <c r="BK442" s="89"/>
      <c r="BL442" s="89"/>
      <c r="BM442" s="89"/>
      <c r="BN442" s="89"/>
      <c r="BO442" s="89"/>
      <c r="BP442" s="89"/>
      <c r="BQ442" s="89"/>
      <c r="BR442" s="89"/>
      <c r="BS442" s="89"/>
      <c r="BT442" s="89"/>
      <c r="BU442" s="89"/>
      <c r="BV442" s="89"/>
      <c r="BW442" s="89"/>
      <c r="BX442" s="89"/>
      <c r="BY442" s="89"/>
      <c r="BZ442" s="89"/>
      <c r="CA442" s="49"/>
      <c r="CB442" s="27" t="str">
        <f t="shared" si="46"/>
        <v>Riadok bude skrytý.</v>
      </c>
      <c r="CC442" s="31" t="s">
        <v>10</v>
      </c>
      <c r="CW442" s="3">
        <f t="shared" si="52"/>
        <v>0</v>
      </c>
      <c r="CX442" s="3">
        <f t="shared" si="54"/>
        <v>0</v>
      </c>
      <c r="CZ442" s="3">
        <f t="shared" si="47"/>
        <v>1</v>
      </c>
      <c r="DA442" s="39">
        <f t="shared" si="53"/>
        <v>0</v>
      </c>
      <c r="DZ442" s="10"/>
    </row>
    <row r="443" spans="1:130" hidden="1">
      <c r="A443" s="7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  <c r="AG443" s="89"/>
      <c r="AH443" s="89"/>
      <c r="AI443" s="89"/>
      <c r="AJ443" s="89"/>
      <c r="AK443" s="89"/>
      <c r="AL443" s="89"/>
      <c r="AM443" s="89"/>
      <c r="AN443" s="89"/>
      <c r="AO443" s="89"/>
      <c r="AP443" s="89"/>
      <c r="AQ443" s="89"/>
      <c r="AR443" s="89"/>
      <c r="AS443" s="89"/>
      <c r="AT443" s="89"/>
      <c r="AU443" s="89"/>
      <c r="AV443" s="89"/>
      <c r="AW443" s="89"/>
      <c r="AX443" s="89"/>
      <c r="AY443" s="89"/>
      <c r="AZ443" s="89"/>
      <c r="BA443" s="89"/>
      <c r="BB443" s="89"/>
      <c r="BC443" s="89"/>
      <c r="BD443" s="89"/>
      <c r="BE443" s="89"/>
      <c r="BF443" s="89"/>
      <c r="BG443" s="89"/>
      <c r="BH443" s="89"/>
      <c r="BI443" s="89"/>
      <c r="BJ443" s="89"/>
      <c r="BK443" s="89"/>
      <c r="BL443" s="89"/>
      <c r="BM443" s="89"/>
      <c r="BN443" s="89"/>
      <c r="BO443" s="89"/>
      <c r="BP443" s="89"/>
      <c r="BQ443" s="89"/>
      <c r="BR443" s="89"/>
      <c r="BS443" s="89"/>
      <c r="BT443" s="89"/>
      <c r="BU443" s="89"/>
      <c r="BV443" s="89"/>
      <c r="BW443" s="89"/>
      <c r="BX443" s="89"/>
      <c r="BY443" s="89"/>
      <c r="BZ443" s="89"/>
      <c r="CA443" s="49"/>
      <c r="CB443" s="27" t="str">
        <f t="shared" si="46"/>
        <v>Riadok bude skrytý.</v>
      </c>
      <c r="CC443" s="31" t="s">
        <v>10</v>
      </c>
      <c r="CW443" s="3">
        <f t="shared" si="52"/>
        <v>0</v>
      </c>
      <c r="CX443" s="3">
        <f t="shared" si="54"/>
        <v>0</v>
      </c>
      <c r="CZ443" s="3">
        <f t="shared" si="47"/>
        <v>1</v>
      </c>
      <c r="DA443" s="39">
        <f t="shared" si="53"/>
        <v>0</v>
      </c>
      <c r="DZ443" s="10"/>
    </row>
    <row r="444" spans="1:130" hidden="1">
      <c r="A444" s="7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  <c r="AE444" s="89"/>
      <c r="AF444" s="89"/>
      <c r="AG444" s="89"/>
      <c r="AH444" s="89"/>
      <c r="AI444" s="89"/>
      <c r="AJ444" s="89"/>
      <c r="AK444" s="89"/>
      <c r="AL444" s="89"/>
      <c r="AM444" s="89"/>
      <c r="AN444" s="89"/>
      <c r="AO444" s="89"/>
      <c r="AP444" s="89"/>
      <c r="AQ444" s="89"/>
      <c r="AR444" s="89"/>
      <c r="AS444" s="89"/>
      <c r="AT444" s="89"/>
      <c r="AU444" s="89"/>
      <c r="AV444" s="89"/>
      <c r="AW444" s="89"/>
      <c r="AX444" s="89"/>
      <c r="AY444" s="89"/>
      <c r="AZ444" s="89"/>
      <c r="BA444" s="89"/>
      <c r="BB444" s="89"/>
      <c r="BC444" s="89"/>
      <c r="BD444" s="89"/>
      <c r="BE444" s="89"/>
      <c r="BF444" s="89"/>
      <c r="BG444" s="89"/>
      <c r="BH444" s="89"/>
      <c r="BI444" s="89"/>
      <c r="BJ444" s="89"/>
      <c r="BK444" s="89"/>
      <c r="BL444" s="89"/>
      <c r="BM444" s="89"/>
      <c r="BN444" s="89"/>
      <c r="BO444" s="89"/>
      <c r="BP444" s="89"/>
      <c r="BQ444" s="89"/>
      <c r="BR444" s="89"/>
      <c r="BS444" s="89"/>
      <c r="BT444" s="89"/>
      <c r="BU444" s="89"/>
      <c r="BV444" s="89"/>
      <c r="BW444" s="89"/>
      <c r="BX444" s="89"/>
      <c r="BY444" s="89"/>
      <c r="BZ444" s="89"/>
      <c r="CA444" s="49"/>
      <c r="CB444" s="27" t="str">
        <f t="shared" si="46"/>
        <v>Riadok bude skrytý.</v>
      </c>
      <c r="CC444" s="31" t="s">
        <v>10</v>
      </c>
      <c r="CW444" s="3">
        <f t="shared" si="52"/>
        <v>0</v>
      </c>
      <c r="CX444" s="3">
        <f t="shared" si="54"/>
        <v>0</v>
      </c>
      <c r="CZ444" s="3">
        <f t="shared" si="47"/>
        <v>1</v>
      </c>
      <c r="DA444" s="39">
        <f t="shared" si="53"/>
        <v>0</v>
      </c>
      <c r="DZ444" s="10"/>
    </row>
    <row r="445" spans="1:130" hidden="1">
      <c r="A445" s="7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  <c r="AE445" s="89"/>
      <c r="AF445" s="89"/>
      <c r="AG445" s="89"/>
      <c r="AH445" s="89"/>
      <c r="AI445" s="89"/>
      <c r="AJ445" s="89"/>
      <c r="AK445" s="89"/>
      <c r="AL445" s="89"/>
      <c r="AM445" s="89"/>
      <c r="AN445" s="89"/>
      <c r="AO445" s="89"/>
      <c r="AP445" s="89"/>
      <c r="AQ445" s="89"/>
      <c r="AR445" s="89"/>
      <c r="AS445" s="89"/>
      <c r="AT445" s="89"/>
      <c r="AU445" s="89"/>
      <c r="AV445" s="89"/>
      <c r="AW445" s="89"/>
      <c r="AX445" s="89"/>
      <c r="AY445" s="89"/>
      <c r="AZ445" s="89"/>
      <c r="BA445" s="89"/>
      <c r="BB445" s="89"/>
      <c r="BC445" s="89"/>
      <c r="BD445" s="89"/>
      <c r="BE445" s="89"/>
      <c r="BF445" s="89"/>
      <c r="BG445" s="89"/>
      <c r="BH445" s="89"/>
      <c r="BI445" s="89"/>
      <c r="BJ445" s="89"/>
      <c r="BK445" s="89"/>
      <c r="BL445" s="89"/>
      <c r="BM445" s="89"/>
      <c r="BN445" s="89"/>
      <c r="BO445" s="89"/>
      <c r="BP445" s="89"/>
      <c r="BQ445" s="89"/>
      <c r="BR445" s="89"/>
      <c r="BS445" s="89"/>
      <c r="BT445" s="89"/>
      <c r="BU445" s="89"/>
      <c r="BV445" s="89"/>
      <c r="BW445" s="89"/>
      <c r="BX445" s="89"/>
      <c r="BY445" s="89"/>
      <c r="BZ445" s="89"/>
      <c r="CA445" s="49"/>
      <c r="CB445" s="27" t="str">
        <f t="shared" si="46"/>
        <v>Riadok bude skrytý.</v>
      </c>
      <c r="CC445" s="31" t="s">
        <v>10</v>
      </c>
      <c r="CW445" s="3">
        <f t="shared" si="52"/>
        <v>0</v>
      </c>
      <c r="CX445" s="3">
        <f t="shared" si="54"/>
        <v>0</v>
      </c>
      <c r="CZ445" s="3">
        <f t="shared" si="47"/>
        <v>1</v>
      </c>
      <c r="DA445" s="39">
        <f t="shared" si="53"/>
        <v>0</v>
      </c>
      <c r="DZ445" s="10"/>
    </row>
    <row r="446" spans="1:130" hidden="1">
      <c r="A446" s="7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  <c r="AE446" s="89"/>
      <c r="AF446" s="89"/>
      <c r="AG446" s="89"/>
      <c r="AH446" s="89"/>
      <c r="AI446" s="89"/>
      <c r="AJ446" s="89"/>
      <c r="AK446" s="89"/>
      <c r="AL446" s="89"/>
      <c r="AM446" s="89"/>
      <c r="AN446" s="89"/>
      <c r="AO446" s="89"/>
      <c r="AP446" s="89"/>
      <c r="AQ446" s="89"/>
      <c r="AR446" s="89"/>
      <c r="AS446" s="89"/>
      <c r="AT446" s="89"/>
      <c r="AU446" s="89"/>
      <c r="AV446" s="89"/>
      <c r="AW446" s="89"/>
      <c r="AX446" s="89"/>
      <c r="AY446" s="89"/>
      <c r="AZ446" s="89"/>
      <c r="BA446" s="89"/>
      <c r="BB446" s="89"/>
      <c r="BC446" s="89"/>
      <c r="BD446" s="89"/>
      <c r="BE446" s="89"/>
      <c r="BF446" s="89"/>
      <c r="BG446" s="89"/>
      <c r="BH446" s="89"/>
      <c r="BI446" s="89"/>
      <c r="BJ446" s="89"/>
      <c r="BK446" s="89"/>
      <c r="BL446" s="89"/>
      <c r="BM446" s="89"/>
      <c r="BN446" s="89"/>
      <c r="BO446" s="89"/>
      <c r="BP446" s="89"/>
      <c r="BQ446" s="89"/>
      <c r="BR446" s="89"/>
      <c r="BS446" s="89"/>
      <c r="BT446" s="89"/>
      <c r="BU446" s="89"/>
      <c r="BV446" s="89"/>
      <c r="BW446" s="89"/>
      <c r="BX446" s="89"/>
      <c r="BY446" s="89"/>
      <c r="BZ446" s="89"/>
      <c r="CA446" s="49"/>
      <c r="CB446" s="27" t="str">
        <f t="shared" si="46"/>
        <v>Riadok bude skrytý.</v>
      </c>
      <c r="CC446" s="31" t="s">
        <v>10</v>
      </c>
      <c r="CW446" s="3">
        <f t="shared" si="52"/>
        <v>0</v>
      </c>
      <c r="CX446" s="3">
        <f t="shared" si="54"/>
        <v>0</v>
      </c>
      <c r="CZ446" s="3">
        <f t="shared" si="47"/>
        <v>1</v>
      </c>
      <c r="DA446" s="39">
        <f t="shared" si="53"/>
        <v>0</v>
      </c>
      <c r="DZ446" s="10"/>
    </row>
    <row r="447" spans="1:130" hidden="1">
      <c r="A447" s="7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89"/>
      <c r="AQ447" s="89"/>
      <c r="AR447" s="89"/>
      <c r="AS447" s="89"/>
      <c r="AT447" s="89"/>
      <c r="AU447" s="89"/>
      <c r="AV447" s="89"/>
      <c r="AW447" s="89"/>
      <c r="AX447" s="89"/>
      <c r="AY447" s="89"/>
      <c r="AZ447" s="89"/>
      <c r="BA447" s="89"/>
      <c r="BB447" s="89"/>
      <c r="BC447" s="89"/>
      <c r="BD447" s="89"/>
      <c r="BE447" s="89"/>
      <c r="BF447" s="89"/>
      <c r="BG447" s="89"/>
      <c r="BH447" s="89"/>
      <c r="BI447" s="89"/>
      <c r="BJ447" s="89"/>
      <c r="BK447" s="89"/>
      <c r="BL447" s="89"/>
      <c r="BM447" s="89"/>
      <c r="BN447" s="89"/>
      <c r="BO447" s="89"/>
      <c r="BP447" s="89"/>
      <c r="BQ447" s="89"/>
      <c r="BR447" s="89"/>
      <c r="BS447" s="89"/>
      <c r="BT447" s="89"/>
      <c r="BU447" s="89"/>
      <c r="BV447" s="89"/>
      <c r="BW447" s="89"/>
      <c r="BX447" s="89"/>
      <c r="BY447" s="89"/>
      <c r="BZ447" s="89"/>
      <c r="CA447" s="49"/>
      <c r="CB447" s="27" t="str">
        <f t="shared" si="46"/>
        <v>Riadok bude skrytý.</v>
      </c>
      <c r="CC447" s="31" t="s">
        <v>10</v>
      </c>
      <c r="CW447" s="3">
        <f t="shared" si="52"/>
        <v>0</v>
      </c>
      <c r="CX447" s="3">
        <f t="shared" si="54"/>
        <v>0</v>
      </c>
      <c r="CZ447" s="3">
        <f t="shared" si="47"/>
        <v>1</v>
      </c>
      <c r="DA447" s="39">
        <f t="shared" si="53"/>
        <v>0</v>
      </c>
      <c r="DZ447" s="10"/>
    </row>
    <row r="448" spans="1:130" hidden="1">
      <c r="A448" s="7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  <c r="AE448" s="89"/>
      <c r="AF448" s="89"/>
      <c r="AG448" s="89"/>
      <c r="AH448" s="89"/>
      <c r="AI448" s="89"/>
      <c r="AJ448" s="89"/>
      <c r="AK448" s="89"/>
      <c r="AL448" s="89"/>
      <c r="AM448" s="89"/>
      <c r="AN448" s="89"/>
      <c r="AO448" s="89"/>
      <c r="AP448" s="89"/>
      <c r="AQ448" s="89"/>
      <c r="AR448" s="89"/>
      <c r="AS448" s="89"/>
      <c r="AT448" s="89"/>
      <c r="AU448" s="89"/>
      <c r="AV448" s="89"/>
      <c r="AW448" s="89"/>
      <c r="AX448" s="89"/>
      <c r="AY448" s="89"/>
      <c r="AZ448" s="89"/>
      <c r="BA448" s="89"/>
      <c r="BB448" s="89"/>
      <c r="BC448" s="89"/>
      <c r="BD448" s="89"/>
      <c r="BE448" s="89"/>
      <c r="BF448" s="89"/>
      <c r="BG448" s="89"/>
      <c r="BH448" s="89"/>
      <c r="BI448" s="89"/>
      <c r="BJ448" s="89"/>
      <c r="BK448" s="89"/>
      <c r="BL448" s="89"/>
      <c r="BM448" s="89"/>
      <c r="BN448" s="89"/>
      <c r="BO448" s="89"/>
      <c r="BP448" s="89"/>
      <c r="BQ448" s="89"/>
      <c r="BR448" s="89"/>
      <c r="BS448" s="89"/>
      <c r="BT448" s="89"/>
      <c r="BU448" s="89"/>
      <c r="BV448" s="89"/>
      <c r="BW448" s="89"/>
      <c r="BX448" s="89"/>
      <c r="BY448" s="89"/>
      <c r="BZ448" s="89"/>
      <c r="CA448" s="49"/>
      <c r="CB448" s="27" t="str">
        <f t="shared" si="46"/>
        <v>Riadok bude skrytý.</v>
      </c>
      <c r="CC448" s="31" t="s">
        <v>10</v>
      </c>
      <c r="CW448" s="3">
        <f t="shared" si="52"/>
        <v>0</v>
      </c>
      <c r="CX448" s="3">
        <f t="shared" si="54"/>
        <v>0</v>
      </c>
      <c r="CZ448" s="3">
        <f t="shared" si="47"/>
        <v>1</v>
      </c>
      <c r="DA448" s="39">
        <f t="shared" si="53"/>
        <v>0</v>
      </c>
      <c r="DZ448" s="10"/>
    </row>
    <row r="449" spans="1:130" hidden="1">
      <c r="A449" s="7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  <c r="AE449" s="89"/>
      <c r="AF449" s="89"/>
      <c r="AG449" s="89"/>
      <c r="AH449" s="89"/>
      <c r="AI449" s="89"/>
      <c r="AJ449" s="89"/>
      <c r="AK449" s="89"/>
      <c r="AL449" s="89"/>
      <c r="AM449" s="89"/>
      <c r="AN449" s="89"/>
      <c r="AO449" s="89"/>
      <c r="AP449" s="89"/>
      <c r="AQ449" s="89"/>
      <c r="AR449" s="89"/>
      <c r="AS449" s="89"/>
      <c r="AT449" s="89"/>
      <c r="AU449" s="89"/>
      <c r="AV449" s="89"/>
      <c r="AW449" s="89"/>
      <c r="AX449" s="89"/>
      <c r="AY449" s="89"/>
      <c r="AZ449" s="89"/>
      <c r="BA449" s="89"/>
      <c r="BB449" s="89"/>
      <c r="BC449" s="89"/>
      <c r="BD449" s="89"/>
      <c r="BE449" s="89"/>
      <c r="BF449" s="89"/>
      <c r="BG449" s="89"/>
      <c r="BH449" s="89"/>
      <c r="BI449" s="89"/>
      <c r="BJ449" s="89"/>
      <c r="BK449" s="89"/>
      <c r="BL449" s="89"/>
      <c r="BM449" s="89"/>
      <c r="BN449" s="89"/>
      <c r="BO449" s="89"/>
      <c r="BP449" s="89"/>
      <c r="BQ449" s="89"/>
      <c r="BR449" s="89"/>
      <c r="BS449" s="89"/>
      <c r="BT449" s="89"/>
      <c r="BU449" s="89"/>
      <c r="BV449" s="89"/>
      <c r="BW449" s="89"/>
      <c r="BX449" s="89"/>
      <c r="BY449" s="89"/>
      <c r="BZ449" s="89"/>
      <c r="CA449" s="49"/>
      <c r="CB449" s="27" t="str">
        <f t="shared" si="46"/>
        <v>Riadok bude skrytý.</v>
      </c>
      <c r="CC449" s="31" t="s">
        <v>10</v>
      </c>
      <c r="CW449" s="3">
        <f t="shared" si="52"/>
        <v>0</v>
      </c>
      <c r="CX449" s="3">
        <f t="shared" si="54"/>
        <v>0</v>
      </c>
      <c r="CZ449" s="3">
        <f t="shared" si="47"/>
        <v>1</v>
      </c>
      <c r="DA449" s="39">
        <f t="shared" si="53"/>
        <v>0</v>
      </c>
      <c r="DZ449" s="10"/>
    </row>
    <row r="450" spans="1:130" hidden="1">
      <c r="A450" s="7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  <c r="AE450" s="89"/>
      <c r="AF450" s="89"/>
      <c r="AG450" s="89"/>
      <c r="AH450" s="89"/>
      <c r="AI450" s="89"/>
      <c r="AJ450" s="89"/>
      <c r="AK450" s="89"/>
      <c r="AL450" s="89"/>
      <c r="AM450" s="89"/>
      <c r="AN450" s="89"/>
      <c r="AO450" s="89"/>
      <c r="AP450" s="89"/>
      <c r="AQ450" s="89"/>
      <c r="AR450" s="89"/>
      <c r="AS450" s="89"/>
      <c r="AT450" s="89"/>
      <c r="AU450" s="89"/>
      <c r="AV450" s="89"/>
      <c r="AW450" s="89"/>
      <c r="AX450" s="89"/>
      <c r="AY450" s="89"/>
      <c r="AZ450" s="89"/>
      <c r="BA450" s="89"/>
      <c r="BB450" s="89"/>
      <c r="BC450" s="89"/>
      <c r="BD450" s="89"/>
      <c r="BE450" s="89"/>
      <c r="BF450" s="89"/>
      <c r="BG450" s="89"/>
      <c r="BH450" s="89"/>
      <c r="BI450" s="89"/>
      <c r="BJ450" s="89"/>
      <c r="BK450" s="89"/>
      <c r="BL450" s="89"/>
      <c r="BM450" s="89"/>
      <c r="BN450" s="89"/>
      <c r="BO450" s="89"/>
      <c r="BP450" s="89"/>
      <c r="BQ450" s="89"/>
      <c r="BR450" s="89"/>
      <c r="BS450" s="89"/>
      <c r="BT450" s="89"/>
      <c r="BU450" s="89"/>
      <c r="BV450" s="89"/>
      <c r="BW450" s="89"/>
      <c r="BX450" s="89"/>
      <c r="BY450" s="89"/>
      <c r="BZ450" s="89"/>
      <c r="CA450" s="49"/>
      <c r="CB450" s="27" t="str">
        <f t="shared" si="46"/>
        <v>Riadok bude skrytý.</v>
      </c>
      <c r="CC450" s="31" t="s">
        <v>10</v>
      </c>
      <c r="CW450" s="3">
        <f t="shared" si="52"/>
        <v>0</v>
      </c>
      <c r="CX450" s="3">
        <f t="shared" si="54"/>
        <v>0</v>
      </c>
      <c r="CZ450" s="3">
        <f t="shared" si="47"/>
        <v>1</v>
      </c>
      <c r="DA450" s="39">
        <f t="shared" si="53"/>
        <v>0</v>
      </c>
      <c r="DZ450" s="10"/>
    </row>
    <row r="451" spans="1:130" hidden="1">
      <c r="A451" s="7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  <c r="AE451" s="89"/>
      <c r="AF451" s="89"/>
      <c r="AG451" s="89"/>
      <c r="AH451" s="89"/>
      <c r="AI451" s="89"/>
      <c r="AJ451" s="89"/>
      <c r="AK451" s="89"/>
      <c r="AL451" s="89"/>
      <c r="AM451" s="89"/>
      <c r="AN451" s="89"/>
      <c r="AO451" s="89"/>
      <c r="AP451" s="89"/>
      <c r="AQ451" s="89"/>
      <c r="AR451" s="89"/>
      <c r="AS451" s="89"/>
      <c r="AT451" s="89"/>
      <c r="AU451" s="89"/>
      <c r="AV451" s="89"/>
      <c r="AW451" s="89"/>
      <c r="AX451" s="89"/>
      <c r="AY451" s="89"/>
      <c r="AZ451" s="89"/>
      <c r="BA451" s="89"/>
      <c r="BB451" s="89"/>
      <c r="BC451" s="89"/>
      <c r="BD451" s="89"/>
      <c r="BE451" s="89"/>
      <c r="BF451" s="89"/>
      <c r="BG451" s="89"/>
      <c r="BH451" s="89"/>
      <c r="BI451" s="89"/>
      <c r="BJ451" s="89"/>
      <c r="BK451" s="89"/>
      <c r="BL451" s="89"/>
      <c r="BM451" s="89"/>
      <c r="BN451" s="89"/>
      <c r="BO451" s="89"/>
      <c r="BP451" s="89"/>
      <c r="BQ451" s="89"/>
      <c r="BR451" s="89"/>
      <c r="BS451" s="89"/>
      <c r="BT451" s="89"/>
      <c r="BU451" s="89"/>
      <c r="BV451" s="89"/>
      <c r="BW451" s="89"/>
      <c r="BX451" s="89"/>
      <c r="BY451" s="89"/>
      <c r="BZ451" s="89"/>
      <c r="CA451" s="49"/>
      <c r="CB451" s="27" t="str">
        <f t="shared" si="46"/>
        <v>Riadok bude skrytý.</v>
      </c>
      <c r="CC451" s="31" t="s">
        <v>10</v>
      </c>
      <c r="CW451" s="3">
        <f t="shared" si="52"/>
        <v>0</v>
      </c>
      <c r="CX451" s="3">
        <f t="shared" si="54"/>
        <v>0</v>
      </c>
      <c r="CZ451" s="3">
        <f t="shared" si="47"/>
        <v>1</v>
      </c>
      <c r="DA451" s="39">
        <f t="shared" si="53"/>
        <v>0</v>
      </c>
      <c r="DZ451" s="10"/>
    </row>
    <row r="452" spans="1:130" hidden="1">
      <c r="A452" s="7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  <c r="AE452" s="89"/>
      <c r="AF452" s="89"/>
      <c r="AG452" s="89"/>
      <c r="AH452" s="89"/>
      <c r="AI452" s="89"/>
      <c r="AJ452" s="89"/>
      <c r="AK452" s="89"/>
      <c r="AL452" s="89"/>
      <c r="AM452" s="89"/>
      <c r="AN452" s="89"/>
      <c r="AO452" s="89"/>
      <c r="AP452" s="89"/>
      <c r="AQ452" s="89"/>
      <c r="AR452" s="89"/>
      <c r="AS452" s="89"/>
      <c r="AT452" s="89"/>
      <c r="AU452" s="89"/>
      <c r="AV452" s="89"/>
      <c r="AW452" s="89"/>
      <c r="AX452" s="89"/>
      <c r="AY452" s="89"/>
      <c r="AZ452" s="89"/>
      <c r="BA452" s="89"/>
      <c r="BB452" s="89"/>
      <c r="BC452" s="89"/>
      <c r="BD452" s="89"/>
      <c r="BE452" s="89"/>
      <c r="BF452" s="89"/>
      <c r="BG452" s="89"/>
      <c r="BH452" s="89"/>
      <c r="BI452" s="89"/>
      <c r="BJ452" s="89"/>
      <c r="BK452" s="89"/>
      <c r="BL452" s="89"/>
      <c r="BM452" s="89"/>
      <c r="BN452" s="89"/>
      <c r="BO452" s="89"/>
      <c r="BP452" s="89"/>
      <c r="BQ452" s="89"/>
      <c r="BR452" s="89"/>
      <c r="BS452" s="89"/>
      <c r="BT452" s="89"/>
      <c r="BU452" s="89"/>
      <c r="BV452" s="89"/>
      <c r="BW452" s="89"/>
      <c r="BX452" s="89"/>
      <c r="BY452" s="89"/>
      <c r="BZ452" s="89"/>
      <c r="CA452" s="49"/>
      <c r="CB452" s="27" t="str">
        <f t="shared" ref="CB452:CB515" si="55">+IF(DA452=0,"Riadok bude skrytý.","Riadok bude vidieť.")</f>
        <v>Riadok bude skrytý.</v>
      </c>
      <c r="CC452" s="31" t="s">
        <v>10</v>
      </c>
      <c r="CW452" s="3">
        <f t="shared" si="52"/>
        <v>0</v>
      </c>
      <c r="CX452" s="3">
        <f t="shared" si="54"/>
        <v>0</v>
      </c>
      <c r="CZ452" s="3">
        <f t="shared" ref="CZ452:CZ515" si="56">IF(CC452="",1,IF(CC452="Chcem skryť riadok.",0,1))</f>
        <v>1</v>
      </c>
      <c r="DA452" s="39">
        <f t="shared" si="53"/>
        <v>0</v>
      </c>
      <c r="DZ452" s="10"/>
    </row>
    <row r="453" spans="1:130" hidden="1">
      <c r="A453" s="7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  <c r="AG453" s="89"/>
      <c r="AH453" s="89"/>
      <c r="AI453" s="89"/>
      <c r="AJ453" s="89"/>
      <c r="AK453" s="89"/>
      <c r="AL453" s="89"/>
      <c r="AM453" s="89"/>
      <c r="AN453" s="89"/>
      <c r="AO453" s="89"/>
      <c r="AP453" s="89"/>
      <c r="AQ453" s="89"/>
      <c r="AR453" s="89"/>
      <c r="AS453" s="89"/>
      <c r="AT453" s="89"/>
      <c r="AU453" s="89"/>
      <c r="AV453" s="89"/>
      <c r="AW453" s="89"/>
      <c r="AX453" s="89"/>
      <c r="AY453" s="89"/>
      <c r="AZ453" s="89"/>
      <c r="BA453" s="89"/>
      <c r="BB453" s="89"/>
      <c r="BC453" s="89"/>
      <c r="BD453" s="89"/>
      <c r="BE453" s="89"/>
      <c r="BF453" s="89"/>
      <c r="BG453" s="89"/>
      <c r="BH453" s="89"/>
      <c r="BI453" s="89"/>
      <c r="BJ453" s="89"/>
      <c r="BK453" s="89"/>
      <c r="BL453" s="89"/>
      <c r="BM453" s="89"/>
      <c r="BN453" s="89"/>
      <c r="BO453" s="89"/>
      <c r="BP453" s="89"/>
      <c r="BQ453" s="89"/>
      <c r="BR453" s="89"/>
      <c r="BS453" s="89"/>
      <c r="BT453" s="89"/>
      <c r="BU453" s="89"/>
      <c r="BV453" s="89"/>
      <c r="BW453" s="89"/>
      <c r="BX453" s="89"/>
      <c r="BY453" s="89"/>
      <c r="BZ453" s="89"/>
      <c r="CA453" s="49"/>
      <c r="CB453" s="27" t="str">
        <f t="shared" si="55"/>
        <v>Riadok bude skrytý.</v>
      </c>
      <c r="CC453" s="31" t="s">
        <v>10</v>
      </c>
      <c r="CW453" s="3">
        <f t="shared" si="52"/>
        <v>0</v>
      </c>
      <c r="CX453" s="3">
        <f t="shared" si="54"/>
        <v>0</v>
      </c>
      <c r="CZ453" s="3">
        <f t="shared" si="56"/>
        <v>1</v>
      </c>
      <c r="DA453" s="39">
        <f t="shared" si="53"/>
        <v>0</v>
      </c>
      <c r="DZ453" s="10"/>
    </row>
    <row r="454" spans="1:130" hidden="1">
      <c r="A454" s="7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  <c r="AG454" s="89"/>
      <c r="AH454" s="89"/>
      <c r="AI454" s="89"/>
      <c r="AJ454" s="89"/>
      <c r="AK454" s="89"/>
      <c r="AL454" s="89"/>
      <c r="AM454" s="89"/>
      <c r="AN454" s="89"/>
      <c r="AO454" s="89"/>
      <c r="AP454" s="89"/>
      <c r="AQ454" s="89"/>
      <c r="AR454" s="89"/>
      <c r="AS454" s="89"/>
      <c r="AT454" s="89"/>
      <c r="AU454" s="89"/>
      <c r="AV454" s="89"/>
      <c r="AW454" s="89"/>
      <c r="AX454" s="89"/>
      <c r="AY454" s="89"/>
      <c r="AZ454" s="89"/>
      <c r="BA454" s="89"/>
      <c r="BB454" s="89"/>
      <c r="BC454" s="89"/>
      <c r="BD454" s="89"/>
      <c r="BE454" s="89"/>
      <c r="BF454" s="89"/>
      <c r="BG454" s="89"/>
      <c r="BH454" s="89"/>
      <c r="BI454" s="89"/>
      <c r="BJ454" s="89"/>
      <c r="BK454" s="89"/>
      <c r="BL454" s="89"/>
      <c r="BM454" s="89"/>
      <c r="BN454" s="89"/>
      <c r="BO454" s="89"/>
      <c r="BP454" s="89"/>
      <c r="BQ454" s="89"/>
      <c r="BR454" s="89"/>
      <c r="BS454" s="89"/>
      <c r="BT454" s="89"/>
      <c r="BU454" s="89"/>
      <c r="BV454" s="89"/>
      <c r="BW454" s="89"/>
      <c r="BX454" s="89"/>
      <c r="BY454" s="89"/>
      <c r="BZ454" s="89"/>
      <c r="CA454" s="49"/>
      <c r="CB454" s="27" t="str">
        <f t="shared" si="55"/>
        <v>Riadok bude skrytý.</v>
      </c>
      <c r="CC454" s="31" t="s">
        <v>10</v>
      </c>
      <c r="CW454" s="3">
        <f t="shared" si="52"/>
        <v>0</v>
      </c>
      <c r="CX454" s="3">
        <f t="shared" si="54"/>
        <v>0</v>
      </c>
      <c r="CZ454" s="3">
        <f t="shared" si="56"/>
        <v>1</v>
      </c>
      <c r="DA454" s="39">
        <f t="shared" si="53"/>
        <v>0</v>
      </c>
      <c r="DZ454" s="10"/>
    </row>
    <row r="455" spans="1:130" hidden="1">
      <c r="A455" s="7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  <c r="AG455" s="89"/>
      <c r="AH455" s="89"/>
      <c r="AI455" s="89"/>
      <c r="AJ455" s="89"/>
      <c r="AK455" s="89"/>
      <c r="AL455" s="89"/>
      <c r="AM455" s="89"/>
      <c r="AN455" s="89"/>
      <c r="AO455" s="89"/>
      <c r="AP455" s="89"/>
      <c r="AQ455" s="89"/>
      <c r="AR455" s="89"/>
      <c r="AS455" s="89"/>
      <c r="AT455" s="89"/>
      <c r="AU455" s="89"/>
      <c r="AV455" s="89"/>
      <c r="AW455" s="89"/>
      <c r="AX455" s="89"/>
      <c r="AY455" s="89"/>
      <c r="AZ455" s="89"/>
      <c r="BA455" s="89"/>
      <c r="BB455" s="89"/>
      <c r="BC455" s="89"/>
      <c r="BD455" s="89"/>
      <c r="BE455" s="89"/>
      <c r="BF455" s="89"/>
      <c r="BG455" s="89"/>
      <c r="BH455" s="89"/>
      <c r="BI455" s="89"/>
      <c r="BJ455" s="89"/>
      <c r="BK455" s="89"/>
      <c r="BL455" s="89"/>
      <c r="BM455" s="89"/>
      <c r="BN455" s="89"/>
      <c r="BO455" s="89"/>
      <c r="BP455" s="89"/>
      <c r="BQ455" s="89"/>
      <c r="BR455" s="89"/>
      <c r="BS455" s="89"/>
      <c r="BT455" s="89"/>
      <c r="BU455" s="89"/>
      <c r="BV455" s="89"/>
      <c r="BW455" s="89"/>
      <c r="BX455" s="89"/>
      <c r="BY455" s="89"/>
      <c r="BZ455" s="89"/>
      <c r="CA455" s="49"/>
      <c r="CB455" s="27" t="str">
        <f t="shared" si="55"/>
        <v>Riadok bude skrytý.</v>
      </c>
      <c r="CC455" s="31" t="s">
        <v>10</v>
      </c>
      <c r="CW455" s="3">
        <f t="shared" si="52"/>
        <v>0</v>
      </c>
      <c r="CX455" s="3">
        <f t="shared" si="54"/>
        <v>0</v>
      </c>
      <c r="CZ455" s="3">
        <f t="shared" si="56"/>
        <v>1</v>
      </c>
      <c r="DA455" s="39">
        <f t="shared" si="53"/>
        <v>0</v>
      </c>
      <c r="DZ455" s="10"/>
    </row>
    <row r="456" spans="1:130" hidden="1">
      <c r="A456" s="7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89"/>
      <c r="AQ456" s="89"/>
      <c r="AR456" s="89"/>
      <c r="AS456" s="89"/>
      <c r="AT456" s="89"/>
      <c r="AU456" s="89"/>
      <c r="AV456" s="89"/>
      <c r="AW456" s="89"/>
      <c r="AX456" s="89"/>
      <c r="AY456" s="89"/>
      <c r="AZ456" s="89"/>
      <c r="BA456" s="89"/>
      <c r="BB456" s="89"/>
      <c r="BC456" s="89"/>
      <c r="BD456" s="89"/>
      <c r="BE456" s="89"/>
      <c r="BF456" s="89"/>
      <c r="BG456" s="89"/>
      <c r="BH456" s="89"/>
      <c r="BI456" s="89"/>
      <c r="BJ456" s="89"/>
      <c r="BK456" s="89"/>
      <c r="BL456" s="89"/>
      <c r="BM456" s="89"/>
      <c r="BN456" s="89"/>
      <c r="BO456" s="89"/>
      <c r="BP456" s="89"/>
      <c r="BQ456" s="89"/>
      <c r="BR456" s="89"/>
      <c r="BS456" s="89"/>
      <c r="BT456" s="89"/>
      <c r="BU456" s="89"/>
      <c r="BV456" s="89"/>
      <c r="BW456" s="89"/>
      <c r="BX456" s="89"/>
      <c r="BY456" s="89"/>
      <c r="BZ456" s="89"/>
      <c r="CA456" s="49"/>
      <c r="CB456" s="27" t="str">
        <f t="shared" si="55"/>
        <v>Riadok bude skrytý.</v>
      </c>
      <c r="CC456" s="31" t="s">
        <v>10</v>
      </c>
      <c r="CW456" s="3">
        <f t="shared" si="52"/>
        <v>0</v>
      </c>
      <c r="CX456" s="3">
        <f t="shared" si="54"/>
        <v>0</v>
      </c>
      <c r="CZ456" s="3">
        <f t="shared" si="56"/>
        <v>1</v>
      </c>
      <c r="DA456" s="39">
        <f t="shared" si="53"/>
        <v>0</v>
      </c>
      <c r="DZ456" s="10"/>
    </row>
    <row r="457" spans="1:130" hidden="1">
      <c r="A457" s="7"/>
      <c r="CA457" s="36"/>
      <c r="CB457" s="27" t="str">
        <f t="shared" si="55"/>
        <v>Riadok bude skrytý.</v>
      </c>
      <c r="CC457" s="31" t="s">
        <v>10</v>
      </c>
      <c r="CW457" s="3">
        <f t="shared" si="52"/>
        <v>0</v>
      </c>
      <c r="CX457" s="3">
        <f>+IF(CX460+CX472+CX484+CX496=0,0,1)</f>
        <v>0</v>
      </c>
      <c r="CZ457" s="3">
        <f t="shared" si="56"/>
        <v>1</v>
      </c>
      <c r="DA457" s="39">
        <f t="shared" si="53"/>
        <v>0</v>
      </c>
      <c r="DZ457" s="10"/>
    </row>
    <row r="458" spans="1:130" ht="15.75" hidden="1">
      <c r="A458" s="7"/>
      <c r="B458" s="1" t="s">
        <v>134</v>
      </c>
      <c r="G458" s="58"/>
      <c r="H458" s="58"/>
      <c r="CA458" s="12" t="s">
        <v>4</v>
      </c>
      <c r="CB458" s="27" t="str">
        <f t="shared" si="55"/>
        <v>Riadok bude skrytý.</v>
      </c>
      <c r="CC458" s="31" t="s">
        <v>10</v>
      </c>
      <c r="CW458" s="3">
        <f t="shared" si="52"/>
        <v>0</v>
      </c>
      <c r="CX458" s="3">
        <f>+IF(CX460+CX472+CX484+CX496=0,0,1)</f>
        <v>0</v>
      </c>
      <c r="CZ458" s="3">
        <f t="shared" si="56"/>
        <v>1</v>
      </c>
      <c r="DA458" s="39">
        <f t="shared" si="53"/>
        <v>0</v>
      </c>
      <c r="DZ458" s="10"/>
    </row>
    <row r="459" spans="1:130" hidden="1">
      <c r="A459" s="7"/>
      <c r="CA459" s="49"/>
      <c r="CB459" s="27" t="str">
        <f t="shared" si="55"/>
        <v>Riadok bude skrytý.</v>
      </c>
      <c r="CC459" s="31" t="s">
        <v>10</v>
      </c>
      <c r="CW459" s="3">
        <f t="shared" si="52"/>
        <v>0</v>
      </c>
      <c r="CX459" s="3">
        <f>+IF(CX460+CX472+CX484+CX496=0,0,1)</f>
        <v>0</v>
      </c>
      <c r="CZ459" s="3">
        <f t="shared" si="56"/>
        <v>1</v>
      </c>
      <c r="DA459" s="39">
        <f t="shared" si="53"/>
        <v>0</v>
      </c>
      <c r="DZ459" s="10"/>
    </row>
    <row r="460" spans="1:130" hidden="1">
      <c r="A460" s="7"/>
      <c r="B460" s="134" t="s">
        <v>135</v>
      </c>
      <c r="C460" s="134"/>
      <c r="D460" s="134"/>
      <c r="E460" s="134"/>
      <c r="F460" s="134"/>
      <c r="G460" s="134"/>
      <c r="H460" s="134"/>
      <c r="I460" s="134"/>
      <c r="J460" s="134"/>
      <c r="K460" s="134"/>
      <c r="L460" s="134"/>
      <c r="M460" s="134"/>
      <c r="N460" s="134"/>
      <c r="O460" s="134"/>
      <c r="P460" s="134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  <c r="AA460" s="134"/>
      <c r="AB460" s="134"/>
      <c r="AC460" s="134"/>
      <c r="AD460" s="134"/>
      <c r="AE460" s="134"/>
      <c r="AF460" s="134"/>
      <c r="AG460" s="134"/>
      <c r="AH460" s="134"/>
      <c r="AI460" s="134"/>
      <c r="AJ460" s="134"/>
      <c r="AK460" s="134"/>
      <c r="AL460" s="134"/>
      <c r="AM460" s="134"/>
      <c r="AN460" s="134"/>
      <c r="AO460" s="134"/>
      <c r="AP460" s="134"/>
      <c r="AQ460" s="134"/>
      <c r="AR460" s="134"/>
      <c r="AS460" s="134"/>
      <c r="AT460" s="134"/>
      <c r="AU460" s="134"/>
      <c r="AV460" s="134"/>
      <c r="AW460" s="134"/>
      <c r="AX460" s="134"/>
      <c r="AY460" s="134"/>
      <c r="AZ460" s="134"/>
      <c r="BA460" s="134"/>
      <c r="BB460" s="134"/>
      <c r="BC460" s="134"/>
      <c r="BD460" s="134"/>
      <c r="BE460" s="134"/>
      <c r="BF460" s="134"/>
      <c r="BG460" s="134"/>
      <c r="BH460" s="134"/>
      <c r="BI460" s="134"/>
      <c r="BJ460" s="134"/>
      <c r="BK460" s="134"/>
      <c r="BL460" s="134"/>
      <c r="BM460" s="134"/>
      <c r="BN460" s="134"/>
      <c r="BO460" s="134"/>
      <c r="BP460" s="134"/>
      <c r="BQ460" s="134"/>
      <c r="BR460" s="134"/>
      <c r="BS460" s="134"/>
      <c r="BT460" s="134"/>
      <c r="BU460" s="134"/>
      <c r="BV460" s="134"/>
      <c r="BW460" s="134"/>
      <c r="BX460" s="134"/>
      <c r="BY460" s="134"/>
      <c r="BZ460" s="134"/>
      <c r="CA460" s="12" t="s">
        <v>4</v>
      </c>
      <c r="CB460" s="27" t="str">
        <f t="shared" si="55"/>
        <v>Riadok bude skrytý.</v>
      </c>
      <c r="CC460" s="31" t="s">
        <v>10</v>
      </c>
      <c r="CD460" s="32"/>
      <c r="CW460" s="3">
        <f t="shared" si="52"/>
        <v>0</v>
      </c>
      <c r="CX460" s="3">
        <f>+IF(SUM(CX462:CX471)=0,0,1)</f>
        <v>0</v>
      </c>
      <c r="CZ460" s="3">
        <f t="shared" si="56"/>
        <v>1</v>
      </c>
      <c r="DA460" s="39">
        <f t="shared" si="53"/>
        <v>0</v>
      </c>
      <c r="DZ460" s="10"/>
    </row>
    <row r="461" spans="1:130" hidden="1">
      <c r="A461" s="7"/>
      <c r="B461" s="148" t="s">
        <v>136</v>
      </c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9" t="s">
        <v>137</v>
      </c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  <c r="AB461" s="149"/>
      <c r="AC461" s="149"/>
      <c r="AD461" s="149"/>
      <c r="AE461" s="149"/>
      <c r="AF461" s="138" t="s">
        <v>138</v>
      </c>
      <c r="AG461" s="138"/>
      <c r="AH461" s="138"/>
      <c r="AI461" s="138"/>
      <c r="AJ461" s="138"/>
      <c r="AK461" s="138"/>
      <c r="AL461" s="138"/>
      <c r="AM461" s="138"/>
      <c r="AN461" s="138"/>
      <c r="AO461" s="138"/>
      <c r="AP461" s="138"/>
      <c r="AQ461" s="138"/>
      <c r="AR461" s="138"/>
      <c r="AS461" s="138"/>
      <c r="AT461" s="138"/>
      <c r="AU461" s="138"/>
      <c r="AV461" s="138"/>
      <c r="AW461" s="138" t="s">
        <v>139</v>
      </c>
      <c r="AX461" s="138"/>
      <c r="AY461" s="138"/>
      <c r="AZ461" s="138"/>
      <c r="BA461" s="138"/>
      <c r="BB461" s="138"/>
      <c r="BC461" s="138"/>
      <c r="BD461" s="138"/>
      <c r="BE461" s="138"/>
      <c r="BF461" s="138"/>
      <c r="BG461" s="138"/>
      <c r="BH461" s="138"/>
      <c r="BI461" s="138"/>
      <c r="BJ461" s="138"/>
      <c r="BK461" s="138"/>
      <c r="BL461" s="138"/>
      <c r="BM461" s="138"/>
      <c r="BN461" s="138"/>
      <c r="BO461" s="139" t="s">
        <v>140</v>
      </c>
      <c r="BP461" s="139"/>
      <c r="BQ461" s="139"/>
      <c r="BR461" s="139"/>
      <c r="BS461" s="139"/>
      <c r="BT461" s="139"/>
      <c r="BU461" s="139"/>
      <c r="BV461" s="139"/>
      <c r="BW461" s="139"/>
      <c r="BX461" s="139"/>
      <c r="BY461" s="139"/>
      <c r="BZ461" s="139"/>
      <c r="CA461" s="8"/>
      <c r="CB461" s="27" t="str">
        <f t="shared" si="55"/>
        <v>Riadok bude skrytý.</v>
      </c>
      <c r="CC461" s="31" t="s">
        <v>10</v>
      </c>
      <c r="CW461" s="3">
        <f t="shared" si="52"/>
        <v>0</v>
      </c>
      <c r="CX461" s="3">
        <f>+IF(SUM(CX462:CX471)=0,0,1)</f>
        <v>0</v>
      </c>
      <c r="CZ461" s="3">
        <f t="shared" si="56"/>
        <v>1</v>
      </c>
      <c r="DA461" s="39">
        <f t="shared" si="53"/>
        <v>0</v>
      </c>
      <c r="DZ461" s="10"/>
    </row>
    <row r="462" spans="1:130" hidden="1">
      <c r="A462" s="7"/>
      <c r="B462" s="142"/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4" t="str">
        <f t="shared" ref="AF462:AF471" si="57">+IF(B462="","",ROUND(B462*Q462,2))</f>
        <v/>
      </c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5" t="str">
        <f t="shared" ref="BO462:BO471" si="58">+IF(AF462="","",IF(AW462="","",IF(ROUND(AF462/AW462,4)&gt;100%,"chyba",ROUND(AF462/AW462,4))))</f>
        <v/>
      </c>
      <c r="BP462" s="125"/>
      <c r="BQ462" s="125"/>
      <c r="BR462" s="125"/>
      <c r="BS462" s="125"/>
      <c r="BT462" s="125"/>
      <c r="BU462" s="125"/>
      <c r="BV462" s="125"/>
      <c r="BW462" s="125"/>
      <c r="BX462" s="125"/>
      <c r="BY462" s="125"/>
      <c r="BZ462" s="125"/>
      <c r="CA462" s="8"/>
      <c r="CB462" s="27" t="str">
        <f t="shared" si="55"/>
        <v>Riadok bude skrytý.</v>
      </c>
      <c r="CC462" s="31" t="s">
        <v>10</v>
      </c>
      <c r="CW462" s="3">
        <f t="shared" si="52"/>
        <v>0</v>
      </c>
      <c r="CX462" s="3">
        <f t="shared" ref="CX462:CX470" si="59">+IF(B462="",IF(Q462="",IF(AW462="",0,1),1),1)</f>
        <v>0</v>
      </c>
      <c r="CZ462" s="3">
        <f t="shared" si="56"/>
        <v>1</v>
      </c>
      <c r="DA462" s="39">
        <f t="shared" si="53"/>
        <v>0</v>
      </c>
      <c r="DZ462" s="10"/>
    </row>
    <row r="463" spans="1:130" hidden="1">
      <c r="A463" s="7"/>
      <c r="B463" s="142"/>
      <c r="C463" s="142"/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2"/>
      <c r="O463" s="142"/>
      <c r="P463" s="142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  <c r="AB463" s="143"/>
      <c r="AC463" s="143"/>
      <c r="AD463" s="143"/>
      <c r="AE463" s="143"/>
      <c r="AF463" s="144" t="str">
        <f t="shared" si="57"/>
        <v/>
      </c>
      <c r="AG463" s="144"/>
      <c r="AH463" s="144"/>
      <c r="AI463" s="144"/>
      <c r="AJ463" s="144"/>
      <c r="AK463" s="144"/>
      <c r="AL463" s="144"/>
      <c r="AM463" s="144"/>
      <c r="AN463" s="144"/>
      <c r="AO463" s="144"/>
      <c r="AP463" s="144"/>
      <c r="AQ463" s="144"/>
      <c r="AR463" s="144"/>
      <c r="AS463" s="144"/>
      <c r="AT463" s="144"/>
      <c r="AU463" s="144"/>
      <c r="AV463" s="14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5" t="str">
        <f t="shared" si="58"/>
        <v/>
      </c>
      <c r="BP463" s="125"/>
      <c r="BQ463" s="125"/>
      <c r="BR463" s="125"/>
      <c r="BS463" s="125"/>
      <c r="BT463" s="125"/>
      <c r="BU463" s="125"/>
      <c r="BV463" s="125"/>
      <c r="BW463" s="125"/>
      <c r="BX463" s="125"/>
      <c r="BY463" s="125"/>
      <c r="BZ463" s="125"/>
      <c r="CA463" s="8"/>
      <c r="CB463" s="27" t="str">
        <f t="shared" si="55"/>
        <v>Riadok bude skrytý.</v>
      </c>
      <c r="CC463" s="31" t="s">
        <v>10</v>
      </c>
      <c r="CW463" s="3">
        <f t="shared" si="52"/>
        <v>0</v>
      </c>
      <c r="CX463" s="3">
        <f t="shared" si="59"/>
        <v>0</v>
      </c>
      <c r="CZ463" s="3">
        <f t="shared" si="56"/>
        <v>1</v>
      </c>
      <c r="DA463" s="39">
        <f t="shared" si="53"/>
        <v>0</v>
      </c>
      <c r="DZ463" s="10"/>
    </row>
    <row r="464" spans="1:130" hidden="1">
      <c r="A464" s="7"/>
      <c r="B464" s="142"/>
      <c r="C464" s="142"/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142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  <c r="AB464" s="143"/>
      <c r="AC464" s="143"/>
      <c r="AD464" s="143"/>
      <c r="AE464" s="143"/>
      <c r="AF464" s="144" t="str">
        <f t="shared" si="57"/>
        <v/>
      </c>
      <c r="AG464" s="144"/>
      <c r="AH464" s="144"/>
      <c r="AI464" s="144"/>
      <c r="AJ464" s="144"/>
      <c r="AK464" s="144"/>
      <c r="AL464" s="144"/>
      <c r="AM464" s="144"/>
      <c r="AN464" s="144"/>
      <c r="AO464" s="144"/>
      <c r="AP464" s="144"/>
      <c r="AQ464" s="144"/>
      <c r="AR464" s="144"/>
      <c r="AS464" s="144"/>
      <c r="AT464" s="144"/>
      <c r="AU464" s="144"/>
      <c r="AV464" s="14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5" t="str">
        <f t="shared" si="58"/>
        <v/>
      </c>
      <c r="BP464" s="125"/>
      <c r="BQ464" s="125"/>
      <c r="BR464" s="125"/>
      <c r="BS464" s="125"/>
      <c r="BT464" s="125"/>
      <c r="BU464" s="125"/>
      <c r="BV464" s="125"/>
      <c r="BW464" s="125"/>
      <c r="BX464" s="125"/>
      <c r="BY464" s="125"/>
      <c r="BZ464" s="125"/>
      <c r="CA464" s="8"/>
      <c r="CB464" s="27" t="str">
        <f t="shared" si="55"/>
        <v>Riadok bude skrytý.</v>
      </c>
      <c r="CC464" s="31" t="s">
        <v>10</v>
      </c>
      <c r="CW464" s="3">
        <f t="shared" ref="CW464:CW495" si="60">+IF($J$435="neeviduje",0,1)</f>
        <v>0</v>
      </c>
      <c r="CX464" s="3">
        <f t="shared" si="59"/>
        <v>0</v>
      </c>
      <c r="CZ464" s="3">
        <f t="shared" si="56"/>
        <v>1</v>
      </c>
      <c r="DA464" s="39">
        <f t="shared" si="53"/>
        <v>0</v>
      </c>
      <c r="DZ464" s="10"/>
    </row>
    <row r="465" spans="1:130" hidden="1">
      <c r="A465" s="7"/>
      <c r="B465" s="142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2"/>
      <c r="O465" s="142"/>
      <c r="P465" s="142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  <c r="AB465" s="143"/>
      <c r="AC465" s="143"/>
      <c r="AD465" s="143"/>
      <c r="AE465" s="143"/>
      <c r="AF465" s="144" t="str">
        <f t="shared" si="57"/>
        <v/>
      </c>
      <c r="AG465" s="144"/>
      <c r="AH465" s="144"/>
      <c r="AI465" s="144"/>
      <c r="AJ465" s="144"/>
      <c r="AK465" s="144"/>
      <c r="AL465" s="144"/>
      <c r="AM465" s="144"/>
      <c r="AN465" s="144"/>
      <c r="AO465" s="144"/>
      <c r="AP465" s="144"/>
      <c r="AQ465" s="144"/>
      <c r="AR465" s="144"/>
      <c r="AS465" s="144"/>
      <c r="AT465" s="144"/>
      <c r="AU465" s="144"/>
      <c r="AV465" s="14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5" t="str">
        <f t="shared" si="58"/>
        <v/>
      </c>
      <c r="BP465" s="125"/>
      <c r="BQ465" s="125"/>
      <c r="BR465" s="125"/>
      <c r="BS465" s="125"/>
      <c r="BT465" s="125"/>
      <c r="BU465" s="125"/>
      <c r="BV465" s="125"/>
      <c r="BW465" s="125"/>
      <c r="BX465" s="125"/>
      <c r="BY465" s="125"/>
      <c r="BZ465" s="125"/>
      <c r="CA465" s="8"/>
      <c r="CB465" s="27" t="str">
        <f t="shared" si="55"/>
        <v>Riadok bude skrytý.</v>
      </c>
      <c r="CC465" s="31" t="s">
        <v>10</v>
      </c>
      <c r="CW465" s="3">
        <f t="shared" si="60"/>
        <v>0</v>
      </c>
      <c r="CX465" s="3">
        <f t="shared" si="59"/>
        <v>0</v>
      </c>
      <c r="CZ465" s="3">
        <f t="shared" si="56"/>
        <v>1</v>
      </c>
      <c r="DA465" s="39">
        <f t="shared" si="53"/>
        <v>0</v>
      </c>
      <c r="DZ465" s="10"/>
    </row>
    <row r="466" spans="1:130" ht="15" hidden="1" customHeight="1">
      <c r="A466" s="7"/>
      <c r="B466" s="142"/>
      <c r="C466" s="142"/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2"/>
      <c r="O466" s="142"/>
      <c r="P466" s="142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  <c r="AB466" s="143"/>
      <c r="AC466" s="143"/>
      <c r="AD466" s="143"/>
      <c r="AE466" s="143"/>
      <c r="AF466" s="144" t="str">
        <f t="shared" si="57"/>
        <v/>
      </c>
      <c r="AG466" s="144"/>
      <c r="AH466" s="144"/>
      <c r="AI466" s="144"/>
      <c r="AJ466" s="144"/>
      <c r="AK466" s="144"/>
      <c r="AL466" s="144"/>
      <c r="AM466" s="144"/>
      <c r="AN466" s="144"/>
      <c r="AO466" s="144"/>
      <c r="AP466" s="144"/>
      <c r="AQ466" s="144"/>
      <c r="AR466" s="144"/>
      <c r="AS466" s="144"/>
      <c r="AT466" s="144"/>
      <c r="AU466" s="144"/>
      <c r="AV466" s="14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5" t="str">
        <f t="shared" si="58"/>
        <v/>
      </c>
      <c r="BP466" s="125"/>
      <c r="BQ466" s="125"/>
      <c r="BR466" s="125"/>
      <c r="BS466" s="125"/>
      <c r="BT466" s="125"/>
      <c r="BU466" s="125"/>
      <c r="BV466" s="125"/>
      <c r="BW466" s="125"/>
      <c r="BX466" s="125"/>
      <c r="BY466" s="125"/>
      <c r="BZ466" s="125"/>
      <c r="CA466" s="8"/>
      <c r="CB466" s="27" t="str">
        <f t="shared" si="55"/>
        <v>Riadok bude skrytý.</v>
      </c>
      <c r="CC466" s="31" t="s">
        <v>10</v>
      </c>
      <c r="CW466" s="3">
        <f t="shared" si="60"/>
        <v>0</v>
      </c>
      <c r="CX466" s="3">
        <f t="shared" si="59"/>
        <v>0</v>
      </c>
      <c r="CZ466" s="3">
        <f t="shared" si="56"/>
        <v>1</v>
      </c>
      <c r="DA466" s="39">
        <f t="shared" si="53"/>
        <v>0</v>
      </c>
      <c r="DZ466" s="10"/>
    </row>
    <row r="467" spans="1:130" hidden="1">
      <c r="A467" s="7"/>
      <c r="B467" s="142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142"/>
      <c r="P467" s="142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  <c r="AB467" s="143"/>
      <c r="AC467" s="143"/>
      <c r="AD467" s="143"/>
      <c r="AE467" s="143"/>
      <c r="AF467" s="144" t="str">
        <f t="shared" si="57"/>
        <v/>
      </c>
      <c r="AG467" s="144"/>
      <c r="AH467" s="144"/>
      <c r="AI467" s="144"/>
      <c r="AJ467" s="144"/>
      <c r="AK467" s="144"/>
      <c r="AL467" s="144"/>
      <c r="AM467" s="144"/>
      <c r="AN467" s="144"/>
      <c r="AO467" s="144"/>
      <c r="AP467" s="144"/>
      <c r="AQ467" s="144"/>
      <c r="AR467" s="144"/>
      <c r="AS467" s="144"/>
      <c r="AT467" s="144"/>
      <c r="AU467" s="144"/>
      <c r="AV467" s="14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5" t="str">
        <f t="shared" si="58"/>
        <v/>
      </c>
      <c r="BP467" s="125"/>
      <c r="BQ467" s="125"/>
      <c r="BR467" s="125"/>
      <c r="BS467" s="125"/>
      <c r="BT467" s="125"/>
      <c r="BU467" s="125"/>
      <c r="BV467" s="125"/>
      <c r="BW467" s="125"/>
      <c r="BX467" s="125"/>
      <c r="BY467" s="125"/>
      <c r="BZ467" s="125"/>
      <c r="CA467" s="8"/>
      <c r="CB467" s="27" t="str">
        <f t="shared" si="55"/>
        <v>Riadok bude skrytý.</v>
      </c>
      <c r="CC467" s="31" t="s">
        <v>10</v>
      </c>
      <c r="CW467" s="3">
        <f t="shared" si="60"/>
        <v>0</v>
      </c>
      <c r="CX467" s="3">
        <f t="shared" si="59"/>
        <v>0</v>
      </c>
      <c r="CZ467" s="3">
        <f t="shared" si="56"/>
        <v>1</v>
      </c>
      <c r="DA467" s="39">
        <f t="shared" si="53"/>
        <v>0</v>
      </c>
      <c r="DZ467" s="10"/>
    </row>
    <row r="468" spans="1:130" hidden="1">
      <c r="A468" s="7"/>
      <c r="B468" s="142"/>
      <c r="C468" s="142"/>
      <c r="D468" s="142"/>
      <c r="E468" s="142"/>
      <c r="F468" s="142"/>
      <c r="G468" s="142"/>
      <c r="H468" s="142"/>
      <c r="I468" s="142"/>
      <c r="J468" s="142"/>
      <c r="K468" s="142"/>
      <c r="L468" s="142"/>
      <c r="M468" s="142"/>
      <c r="N468" s="142"/>
      <c r="O468" s="142"/>
      <c r="P468" s="142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  <c r="AA468" s="143"/>
      <c r="AB468" s="143"/>
      <c r="AC468" s="143"/>
      <c r="AD468" s="143"/>
      <c r="AE468" s="143"/>
      <c r="AF468" s="144" t="str">
        <f t="shared" si="57"/>
        <v/>
      </c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  <c r="AQ468" s="144"/>
      <c r="AR468" s="144"/>
      <c r="AS468" s="144"/>
      <c r="AT468" s="144"/>
      <c r="AU468" s="144"/>
      <c r="AV468" s="14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5" t="str">
        <f t="shared" si="58"/>
        <v/>
      </c>
      <c r="BP468" s="125"/>
      <c r="BQ468" s="125"/>
      <c r="BR468" s="125"/>
      <c r="BS468" s="125"/>
      <c r="BT468" s="125"/>
      <c r="BU468" s="125"/>
      <c r="BV468" s="125"/>
      <c r="BW468" s="125"/>
      <c r="BX468" s="125"/>
      <c r="BY468" s="125"/>
      <c r="BZ468" s="125"/>
      <c r="CA468" s="8"/>
      <c r="CB468" s="27" t="str">
        <f t="shared" si="55"/>
        <v>Riadok bude skrytý.</v>
      </c>
      <c r="CC468" s="31" t="s">
        <v>10</v>
      </c>
      <c r="CW468" s="3">
        <f t="shared" si="60"/>
        <v>0</v>
      </c>
      <c r="CX468" s="3">
        <f t="shared" si="59"/>
        <v>0</v>
      </c>
      <c r="CZ468" s="3">
        <f t="shared" si="56"/>
        <v>1</v>
      </c>
      <c r="DA468" s="39">
        <f t="shared" ref="DA468:DA499" si="61">+IF(CW468*CX468=0,0,IF(CZ468=0,0,1))</f>
        <v>0</v>
      </c>
      <c r="DZ468" s="10"/>
    </row>
    <row r="469" spans="1:130" hidden="1">
      <c r="A469" s="7"/>
      <c r="B469" s="142"/>
      <c r="C469" s="142"/>
      <c r="D469" s="142"/>
      <c r="E469" s="142"/>
      <c r="F469" s="142"/>
      <c r="G469" s="142"/>
      <c r="H469" s="142"/>
      <c r="I469" s="142"/>
      <c r="J469" s="142"/>
      <c r="K469" s="142"/>
      <c r="L469" s="142"/>
      <c r="M469" s="142"/>
      <c r="N469" s="142"/>
      <c r="O469" s="142"/>
      <c r="P469" s="142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  <c r="AB469" s="143"/>
      <c r="AC469" s="143"/>
      <c r="AD469" s="143"/>
      <c r="AE469" s="143"/>
      <c r="AF469" s="144" t="str">
        <f t="shared" si="57"/>
        <v/>
      </c>
      <c r="AG469" s="144"/>
      <c r="AH469" s="144"/>
      <c r="AI469" s="144"/>
      <c r="AJ469" s="144"/>
      <c r="AK469" s="144"/>
      <c r="AL469" s="144"/>
      <c r="AM469" s="144"/>
      <c r="AN469" s="144"/>
      <c r="AO469" s="144"/>
      <c r="AP469" s="144"/>
      <c r="AQ469" s="144"/>
      <c r="AR469" s="144"/>
      <c r="AS469" s="144"/>
      <c r="AT469" s="144"/>
      <c r="AU469" s="144"/>
      <c r="AV469" s="14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5" t="str">
        <f t="shared" si="58"/>
        <v/>
      </c>
      <c r="BP469" s="125"/>
      <c r="BQ469" s="125"/>
      <c r="BR469" s="125"/>
      <c r="BS469" s="125"/>
      <c r="BT469" s="125"/>
      <c r="BU469" s="125"/>
      <c r="BV469" s="125"/>
      <c r="BW469" s="125"/>
      <c r="BX469" s="125"/>
      <c r="BY469" s="125"/>
      <c r="BZ469" s="125"/>
      <c r="CA469" s="8"/>
      <c r="CB469" s="27" t="str">
        <f t="shared" si="55"/>
        <v>Riadok bude skrytý.</v>
      </c>
      <c r="CC469" s="31" t="s">
        <v>10</v>
      </c>
      <c r="CW469" s="3">
        <f t="shared" si="60"/>
        <v>0</v>
      </c>
      <c r="CX469" s="3">
        <f t="shared" si="59"/>
        <v>0</v>
      </c>
      <c r="CZ469" s="3">
        <f t="shared" si="56"/>
        <v>1</v>
      </c>
      <c r="DA469" s="39">
        <f t="shared" si="61"/>
        <v>0</v>
      </c>
      <c r="DZ469" s="10"/>
    </row>
    <row r="470" spans="1:130" hidden="1">
      <c r="A470" s="7"/>
      <c r="B470" s="142"/>
      <c r="C470" s="142"/>
      <c r="D470" s="142"/>
      <c r="E470" s="142"/>
      <c r="F470" s="142"/>
      <c r="G470" s="142"/>
      <c r="H470" s="142"/>
      <c r="I470" s="142"/>
      <c r="J470" s="142"/>
      <c r="K470" s="142"/>
      <c r="L470" s="142"/>
      <c r="M470" s="142"/>
      <c r="N470" s="142"/>
      <c r="O470" s="142"/>
      <c r="P470" s="142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  <c r="AA470" s="143"/>
      <c r="AB470" s="143"/>
      <c r="AC470" s="143"/>
      <c r="AD470" s="143"/>
      <c r="AE470" s="143"/>
      <c r="AF470" s="144" t="str">
        <f t="shared" si="57"/>
        <v/>
      </c>
      <c r="AG470" s="144"/>
      <c r="AH470" s="144"/>
      <c r="AI470" s="144"/>
      <c r="AJ470" s="144"/>
      <c r="AK470" s="144"/>
      <c r="AL470" s="144"/>
      <c r="AM470" s="144"/>
      <c r="AN470" s="144"/>
      <c r="AO470" s="144"/>
      <c r="AP470" s="144"/>
      <c r="AQ470" s="144"/>
      <c r="AR470" s="144"/>
      <c r="AS470" s="144"/>
      <c r="AT470" s="144"/>
      <c r="AU470" s="144"/>
      <c r="AV470" s="14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5" t="str">
        <f t="shared" si="58"/>
        <v/>
      </c>
      <c r="BP470" s="125"/>
      <c r="BQ470" s="125"/>
      <c r="BR470" s="125"/>
      <c r="BS470" s="125"/>
      <c r="BT470" s="125"/>
      <c r="BU470" s="125"/>
      <c r="BV470" s="125"/>
      <c r="BW470" s="125"/>
      <c r="BX470" s="125"/>
      <c r="BY470" s="125"/>
      <c r="BZ470" s="125"/>
      <c r="CA470" s="8"/>
      <c r="CB470" s="27" t="str">
        <f t="shared" si="55"/>
        <v>Riadok bude skrytý.</v>
      </c>
      <c r="CC470" s="31" t="s">
        <v>10</v>
      </c>
      <c r="CW470" s="3">
        <f t="shared" si="60"/>
        <v>0</v>
      </c>
      <c r="CX470" s="3">
        <f t="shared" si="59"/>
        <v>0</v>
      </c>
      <c r="CZ470" s="3">
        <f t="shared" si="56"/>
        <v>1</v>
      </c>
      <c r="DA470" s="39">
        <f t="shared" si="61"/>
        <v>0</v>
      </c>
      <c r="DZ470" s="10"/>
    </row>
    <row r="471" spans="1:130" hidden="1">
      <c r="A471" s="7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7" t="str">
        <f t="shared" si="57"/>
        <v/>
      </c>
      <c r="AG471" s="147"/>
      <c r="AH471" s="147"/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  <c r="AT471" s="147"/>
      <c r="AU471" s="147"/>
      <c r="AV471" s="147"/>
      <c r="AW471" s="130"/>
      <c r="AX471" s="130"/>
      <c r="AY471" s="130"/>
      <c r="AZ471" s="130"/>
      <c r="BA471" s="130"/>
      <c r="BB471" s="130"/>
      <c r="BC471" s="130"/>
      <c r="BD471" s="130"/>
      <c r="BE471" s="130"/>
      <c r="BF471" s="130"/>
      <c r="BG471" s="130"/>
      <c r="BH471" s="130"/>
      <c r="BI471" s="130"/>
      <c r="BJ471" s="130"/>
      <c r="BK471" s="130"/>
      <c r="BL471" s="130"/>
      <c r="BM471" s="130"/>
      <c r="BN471" s="130"/>
      <c r="BO471" s="131" t="str">
        <f t="shared" si="58"/>
        <v/>
      </c>
      <c r="BP471" s="131"/>
      <c r="BQ471" s="131"/>
      <c r="BR471" s="131"/>
      <c r="BS471" s="131"/>
      <c r="BT471" s="131"/>
      <c r="BU471" s="131"/>
      <c r="BV471" s="131"/>
      <c r="BW471" s="131"/>
      <c r="BX471" s="131"/>
      <c r="BY471" s="131"/>
      <c r="BZ471" s="131"/>
      <c r="CA471" s="8"/>
      <c r="CB471" s="27" t="str">
        <f t="shared" si="55"/>
        <v>Riadok bude skrytý.</v>
      </c>
      <c r="CC471" s="31" t="s">
        <v>10</v>
      </c>
      <c r="CW471" s="3">
        <f t="shared" si="60"/>
        <v>0</v>
      </c>
      <c r="CX471" s="3">
        <f>+IF(SUM(CX462:CX470)=0,0,1)</f>
        <v>0</v>
      </c>
      <c r="CZ471" s="3">
        <f t="shared" si="56"/>
        <v>1</v>
      </c>
      <c r="DA471" s="39">
        <f t="shared" si="61"/>
        <v>0</v>
      </c>
      <c r="DZ471" s="10"/>
    </row>
    <row r="472" spans="1:130" hidden="1">
      <c r="A472" s="7"/>
      <c r="B472" s="134" t="s">
        <v>141</v>
      </c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34"/>
      <c r="R472" s="134"/>
      <c r="S472" s="134"/>
      <c r="T472" s="134"/>
      <c r="U472" s="134"/>
      <c r="V472" s="134"/>
      <c r="W472" s="134"/>
      <c r="X472" s="134"/>
      <c r="Y472" s="134"/>
      <c r="Z472" s="134"/>
      <c r="AA472" s="134"/>
      <c r="AB472" s="134"/>
      <c r="AC472" s="134"/>
      <c r="AD472" s="134"/>
      <c r="AE472" s="134"/>
      <c r="AF472" s="134"/>
      <c r="AG472" s="134"/>
      <c r="AH472" s="134"/>
      <c r="AI472" s="134"/>
      <c r="AJ472" s="134"/>
      <c r="AK472" s="134"/>
      <c r="AL472" s="134"/>
      <c r="AM472" s="134"/>
      <c r="AN472" s="134"/>
      <c r="AO472" s="134"/>
      <c r="AP472" s="134"/>
      <c r="AQ472" s="134"/>
      <c r="AR472" s="134"/>
      <c r="AS472" s="134"/>
      <c r="AT472" s="134"/>
      <c r="AU472" s="134"/>
      <c r="AV472" s="134"/>
      <c r="AW472" s="134"/>
      <c r="AX472" s="134"/>
      <c r="AY472" s="134"/>
      <c r="AZ472" s="134"/>
      <c r="BA472" s="134"/>
      <c r="BB472" s="134"/>
      <c r="BC472" s="134"/>
      <c r="BD472" s="134"/>
      <c r="BE472" s="134"/>
      <c r="BF472" s="134"/>
      <c r="BG472" s="134"/>
      <c r="BH472" s="134"/>
      <c r="BI472" s="134"/>
      <c r="BJ472" s="134"/>
      <c r="BK472" s="134"/>
      <c r="BL472" s="134"/>
      <c r="BM472" s="134"/>
      <c r="BN472" s="134"/>
      <c r="BO472" s="134"/>
      <c r="BP472" s="134"/>
      <c r="BQ472" s="134"/>
      <c r="BR472" s="134"/>
      <c r="BS472" s="134"/>
      <c r="BT472" s="134"/>
      <c r="BU472" s="134"/>
      <c r="BV472" s="134"/>
      <c r="BW472" s="134"/>
      <c r="BX472" s="134"/>
      <c r="BY472" s="134"/>
      <c r="BZ472" s="134"/>
      <c r="CA472" s="12" t="s">
        <v>4</v>
      </c>
      <c r="CB472" s="27" t="str">
        <f t="shared" si="55"/>
        <v>Riadok bude skrytý.</v>
      </c>
      <c r="CC472" s="31" t="s">
        <v>10</v>
      </c>
      <c r="CW472" s="3">
        <f t="shared" si="60"/>
        <v>0</v>
      </c>
      <c r="CX472" s="3">
        <f>+IF(SUM(CX474:CX483)=0,0,1)</f>
        <v>0</v>
      </c>
      <c r="CZ472" s="3">
        <f t="shared" si="56"/>
        <v>1</v>
      </c>
      <c r="DA472" s="39">
        <f t="shared" si="61"/>
        <v>0</v>
      </c>
      <c r="DZ472" s="10"/>
    </row>
    <row r="473" spans="1:130" ht="15" hidden="1" customHeight="1">
      <c r="A473" s="7"/>
      <c r="B473" s="148" t="s">
        <v>136</v>
      </c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9" t="s">
        <v>137</v>
      </c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  <c r="AB473" s="149"/>
      <c r="AC473" s="149"/>
      <c r="AD473" s="149"/>
      <c r="AE473" s="149"/>
      <c r="AF473" s="138" t="s">
        <v>138</v>
      </c>
      <c r="AG473" s="138"/>
      <c r="AH473" s="138"/>
      <c r="AI473" s="138"/>
      <c r="AJ473" s="138"/>
      <c r="AK473" s="138"/>
      <c r="AL473" s="138"/>
      <c r="AM473" s="138"/>
      <c r="AN473" s="138"/>
      <c r="AO473" s="138"/>
      <c r="AP473" s="138"/>
      <c r="AQ473" s="138"/>
      <c r="AR473" s="138"/>
      <c r="AS473" s="138"/>
      <c r="AT473" s="138"/>
      <c r="AU473" s="138"/>
      <c r="AV473" s="138"/>
      <c r="AW473" s="138" t="s">
        <v>139</v>
      </c>
      <c r="AX473" s="138"/>
      <c r="AY473" s="138"/>
      <c r="AZ473" s="138"/>
      <c r="BA473" s="138"/>
      <c r="BB473" s="138"/>
      <c r="BC473" s="138"/>
      <c r="BD473" s="138"/>
      <c r="BE473" s="138"/>
      <c r="BF473" s="138"/>
      <c r="BG473" s="138"/>
      <c r="BH473" s="138"/>
      <c r="BI473" s="138"/>
      <c r="BJ473" s="138"/>
      <c r="BK473" s="138"/>
      <c r="BL473" s="138"/>
      <c r="BM473" s="138"/>
      <c r="BN473" s="138"/>
      <c r="BO473" s="139" t="s">
        <v>140</v>
      </c>
      <c r="BP473" s="139"/>
      <c r="BQ473" s="139"/>
      <c r="BR473" s="139"/>
      <c r="BS473" s="139"/>
      <c r="BT473" s="139"/>
      <c r="BU473" s="139"/>
      <c r="BV473" s="139"/>
      <c r="BW473" s="139"/>
      <c r="BX473" s="139"/>
      <c r="BY473" s="139"/>
      <c r="BZ473" s="139"/>
      <c r="CA473" s="8"/>
      <c r="CB473" s="27" t="str">
        <f t="shared" si="55"/>
        <v>Riadok bude skrytý.</v>
      </c>
      <c r="CC473" s="31" t="s">
        <v>10</v>
      </c>
      <c r="CW473" s="3">
        <f t="shared" si="60"/>
        <v>0</v>
      </c>
      <c r="CX473" s="3">
        <f>+IF(SUM(CX474:CX483)=0,0,1)</f>
        <v>0</v>
      </c>
      <c r="CZ473" s="3">
        <f t="shared" si="56"/>
        <v>1</v>
      </c>
      <c r="DA473" s="39">
        <f t="shared" si="61"/>
        <v>0</v>
      </c>
      <c r="DZ473" s="10"/>
    </row>
    <row r="474" spans="1:130" ht="15" hidden="1" customHeight="1">
      <c r="A474" s="7"/>
      <c r="B474" s="142"/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  <c r="AA474" s="143"/>
      <c r="AB474" s="143"/>
      <c r="AC474" s="143"/>
      <c r="AD474" s="143"/>
      <c r="AE474" s="143"/>
      <c r="AF474" s="144" t="str">
        <f t="shared" ref="AF474:AF483" si="62">+IF(B474="","",ROUND(B474*Q474,2))</f>
        <v/>
      </c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5" t="str">
        <f t="shared" ref="BO474:BO483" si="63">+IF(AF474="","",IF(AW474="","",IF(ROUND(AF474/AW474,4)&gt;100%,"chyba",ROUND(AF474/AW474,4))))</f>
        <v/>
      </c>
      <c r="BP474" s="125"/>
      <c r="BQ474" s="125"/>
      <c r="BR474" s="125"/>
      <c r="BS474" s="125"/>
      <c r="BT474" s="125"/>
      <c r="BU474" s="125"/>
      <c r="BV474" s="125"/>
      <c r="BW474" s="125"/>
      <c r="BX474" s="125"/>
      <c r="BY474" s="125"/>
      <c r="BZ474" s="125"/>
      <c r="CA474" s="36"/>
      <c r="CB474" s="27" t="str">
        <f t="shared" si="55"/>
        <v>Riadok bude skrytý.</v>
      </c>
      <c r="CC474" s="31" t="s">
        <v>10</v>
      </c>
      <c r="CW474" s="3">
        <f t="shared" si="60"/>
        <v>0</v>
      </c>
      <c r="CX474" s="3">
        <f t="shared" ref="CX474:CX482" si="64">+IF(B474="",IF(Q474="",IF(AW474="",0,1),1),1)</f>
        <v>0</v>
      </c>
      <c r="CZ474" s="3">
        <f t="shared" si="56"/>
        <v>1</v>
      </c>
      <c r="DA474" s="39">
        <f t="shared" si="61"/>
        <v>0</v>
      </c>
      <c r="DZ474" s="10"/>
    </row>
    <row r="475" spans="1:130" ht="15" hidden="1" customHeight="1">
      <c r="A475" s="7"/>
      <c r="B475" s="142"/>
      <c r="C475" s="142"/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2"/>
      <c r="O475" s="142"/>
      <c r="P475" s="142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  <c r="AB475" s="143"/>
      <c r="AC475" s="143"/>
      <c r="AD475" s="143"/>
      <c r="AE475" s="143"/>
      <c r="AF475" s="144" t="str">
        <f t="shared" si="62"/>
        <v/>
      </c>
      <c r="AG475" s="144"/>
      <c r="AH475" s="144"/>
      <c r="AI475" s="144"/>
      <c r="AJ475" s="144"/>
      <c r="AK475" s="144"/>
      <c r="AL475" s="144"/>
      <c r="AM475" s="144"/>
      <c r="AN475" s="144"/>
      <c r="AO475" s="144"/>
      <c r="AP475" s="144"/>
      <c r="AQ475" s="144"/>
      <c r="AR475" s="144"/>
      <c r="AS475" s="144"/>
      <c r="AT475" s="144"/>
      <c r="AU475" s="144"/>
      <c r="AV475" s="14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5" t="str">
        <f t="shared" si="63"/>
        <v/>
      </c>
      <c r="BP475" s="125"/>
      <c r="BQ475" s="125"/>
      <c r="BR475" s="125"/>
      <c r="BS475" s="125"/>
      <c r="BT475" s="125"/>
      <c r="BU475" s="125"/>
      <c r="BV475" s="125"/>
      <c r="BW475" s="125"/>
      <c r="BX475" s="125"/>
      <c r="BY475" s="125"/>
      <c r="BZ475" s="125"/>
      <c r="CA475" s="36"/>
      <c r="CB475" s="27" t="str">
        <f t="shared" si="55"/>
        <v>Riadok bude skrytý.</v>
      </c>
      <c r="CC475" s="31" t="s">
        <v>10</v>
      </c>
      <c r="CW475" s="3">
        <f t="shared" si="60"/>
        <v>0</v>
      </c>
      <c r="CX475" s="3">
        <f t="shared" si="64"/>
        <v>0</v>
      </c>
      <c r="CZ475" s="3">
        <f t="shared" si="56"/>
        <v>1</v>
      </c>
      <c r="DA475" s="39">
        <f t="shared" si="61"/>
        <v>0</v>
      </c>
      <c r="DZ475" s="10"/>
    </row>
    <row r="476" spans="1:130" ht="15" hidden="1" customHeight="1">
      <c r="A476" s="7"/>
      <c r="B476" s="142"/>
      <c r="C476" s="142"/>
      <c r="D476" s="142"/>
      <c r="E476" s="142"/>
      <c r="F476" s="142"/>
      <c r="G476" s="142"/>
      <c r="H476" s="142"/>
      <c r="I476" s="142"/>
      <c r="J476" s="142"/>
      <c r="K476" s="142"/>
      <c r="L476" s="142"/>
      <c r="M476" s="142"/>
      <c r="N476" s="142"/>
      <c r="O476" s="142"/>
      <c r="P476" s="142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  <c r="AA476" s="143"/>
      <c r="AB476" s="143"/>
      <c r="AC476" s="143"/>
      <c r="AD476" s="143"/>
      <c r="AE476" s="143"/>
      <c r="AF476" s="144" t="str">
        <f t="shared" si="62"/>
        <v/>
      </c>
      <c r="AG476" s="144"/>
      <c r="AH476" s="144"/>
      <c r="AI476" s="144"/>
      <c r="AJ476" s="144"/>
      <c r="AK476" s="144"/>
      <c r="AL476" s="144"/>
      <c r="AM476" s="144"/>
      <c r="AN476" s="144"/>
      <c r="AO476" s="144"/>
      <c r="AP476" s="144"/>
      <c r="AQ476" s="144"/>
      <c r="AR476" s="144"/>
      <c r="AS476" s="144"/>
      <c r="AT476" s="144"/>
      <c r="AU476" s="144"/>
      <c r="AV476" s="14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5" t="str">
        <f t="shared" si="63"/>
        <v/>
      </c>
      <c r="BP476" s="125"/>
      <c r="BQ476" s="125"/>
      <c r="BR476" s="125"/>
      <c r="BS476" s="125"/>
      <c r="BT476" s="125"/>
      <c r="BU476" s="125"/>
      <c r="BV476" s="125"/>
      <c r="BW476" s="125"/>
      <c r="BX476" s="125"/>
      <c r="BY476" s="125"/>
      <c r="BZ476" s="125"/>
      <c r="CA476" s="36"/>
      <c r="CB476" s="27" t="str">
        <f t="shared" si="55"/>
        <v>Riadok bude skrytý.</v>
      </c>
      <c r="CC476" s="31" t="s">
        <v>10</v>
      </c>
      <c r="CW476" s="3">
        <f t="shared" si="60"/>
        <v>0</v>
      </c>
      <c r="CX476" s="3">
        <f t="shared" si="64"/>
        <v>0</v>
      </c>
      <c r="CZ476" s="3">
        <f t="shared" si="56"/>
        <v>1</v>
      </c>
      <c r="DA476" s="39">
        <f t="shared" si="61"/>
        <v>0</v>
      </c>
      <c r="DZ476" s="10"/>
    </row>
    <row r="477" spans="1:130" ht="15" hidden="1" customHeight="1">
      <c r="A477" s="7"/>
      <c r="B477" s="142"/>
      <c r="C477" s="142"/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2"/>
      <c r="O477" s="142"/>
      <c r="P477" s="142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  <c r="AA477" s="143"/>
      <c r="AB477" s="143"/>
      <c r="AC477" s="143"/>
      <c r="AD477" s="143"/>
      <c r="AE477" s="143"/>
      <c r="AF477" s="144" t="str">
        <f t="shared" si="62"/>
        <v/>
      </c>
      <c r="AG477" s="144"/>
      <c r="AH477" s="144"/>
      <c r="AI477" s="144"/>
      <c r="AJ477" s="144"/>
      <c r="AK477" s="144"/>
      <c r="AL477" s="144"/>
      <c r="AM477" s="144"/>
      <c r="AN477" s="144"/>
      <c r="AO477" s="144"/>
      <c r="AP477" s="144"/>
      <c r="AQ477" s="144"/>
      <c r="AR477" s="144"/>
      <c r="AS477" s="144"/>
      <c r="AT477" s="144"/>
      <c r="AU477" s="144"/>
      <c r="AV477" s="14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5" t="str">
        <f t="shared" si="63"/>
        <v/>
      </c>
      <c r="BP477" s="125"/>
      <c r="BQ477" s="125"/>
      <c r="BR477" s="125"/>
      <c r="BS477" s="125"/>
      <c r="BT477" s="125"/>
      <c r="BU477" s="125"/>
      <c r="BV477" s="125"/>
      <c r="BW477" s="125"/>
      <c r="BX477" s="125"/>
      <c r="BY477" s="125"/>
      <c r="BZ477" s="125"/>
      <c r="CA477" s="36"/>
      <c r="CB477" s="27" t="str">
        <f t="shared" si="55"/>
        <v>Riadok bude skrytý.</v>
      </c>
      <c r="CC477" s="31" t="s">
        <v>10</v>
      </c>
      <c r="CW477" s="3">
        <f t="shared" si="60"/>
        <v>0</v>
      </c>
      <c r="CX477" s="3">
        <f t="shared" si="64"/>
        <v>0</v>
      </c>
      <c r="CZ477" s="3">
        <f t="shared" si="56"/>
        <v>1</v>
      </c>
      <c r="DA477" s="39">
        <f t="shared" si="61"/>
        <v>0</v>
      </c>
      <c r="DZ477" s="10"/>
    </row>
    <row r="478" spans="1:130" ht="15" hidden="1" customHeight="1">
      <c r="A478" s="7"/>
      <c r="B478" s="142"/>
      <c r="C478" s="142"/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2"/>
      <c r="O478" s="142"/>
      <c r="P478" s="142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  <c r="AA478" s="143"/>
      <c r="AB478" s="143"/>
      <c r="AC478" s="143"/>
      <c r="AD478" s="143"/>
      <c r="AE478" s="143"/>
      <c r="AF478" s="144" t="str">
        <f t="shared" si="62"/>
        <v/>
      </c>
      <c r="AG478" s="144"/>
      <c r="AH478" s="144"/>
      <c r="AI478" s="144"/>
      <c r="AJ478" s="144"/>
      <c r="AK478" s="144"/>
      <c r="AL478" s="144"/>
      <c r="AM478" s="144"/>
      <c r="AN478" s="144"/>
      <c r="AO478" s="144"/>
      <c r="AP478" s="144"/>
      <c r="AQ478" s="144"/>
      <c r="AR478" s="144"/>
      <c r="AS478" s="144"/>
      <c r="AT478" s="144"/>
      <c r="AU478" s="144"/>
      <c r="AV478" s="14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5" t="str">
        <f t="shared" si="63"/>
        <v/>
      </c>
      <c r="BP478" s="125"/>
      <c r="BQ478" s="125"/>
      <c r="BR478" s="125"/>
      <c r="BS478" s="125"/>
      <c r="BT478" s="125"/>
      <c r="BU478" s="125"/>
      <c r="BV478" s="125"/>
      <c r="BW478" s="125"/>
      <c r="BX478" s="125"/>
      <c r="BY478" s="125"/>
      <c r="BZ478" s="125"/>
      <c r="CA478" s="36"/>
      <c r="CB478" s="27" t="str">
        <f t="shared" si="55"/>
        <v>Riadok bude skrytý.</v>
      </c>
      <c r="CC478" s="31" t="s">
        <v>10</v>
      </c>
      <c r="CW478" s="3">
        <f t="shared" si="60"/>
        <v>0</v>
      </c>
      <c r="CX478" s="3">
        <f t="shared" si="64"/>
        <v>0</v>
      </c>
      <c r="CZ478" s="3">
        <f t="shared" si="56"/>
        <v>1</v>
      </c>
      <c r="DA478" s="39">
        <f t="shared" si="61"/>
        <v>0</v>
      </c>
      <c r="DZ478" s="10"/>
    </row>
    <row r="479" spans="1:130" ht="15" hidden="1" customHeight="1">
      <c r="A479" s="7"/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  <c r="AA479" s="143"/>
      <c r="AB479" s="143"/>
      <c r="AC479" s="143"/>
      <c r="AD479" s="143"/>
      <c r="AE479" s="143"/>
      <c r="AF479" s="144" t="str">
        <f t="shared" si="62"/>
        <v/>
      </c>
      <c r="AG479" s="144"/>
      <c r="AH479" s="144"/>
      <c r="AI479" s="144"/>
      <c r="AJ479" s="144"/>
      <c r="AK479" s="144"/>
      <c r="AL479" s="144"/>
      <c r="AM479" s="144"/>
      <c r="AN479" s="144"/>
      <c r="AO479" s="144"/>
      <c r="AP479" s="144"/>
      <c r="AQ479" s="144"/>
      <c r="AR479" s="144"/>
      <c r="AS479" s="144"/>
      <c r="AT479" s="144"/>
      <c r="AU479" s="144"/>
      <c r="AV479" s="14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5" t="str">
        <f t="shared" si="63"/>
        <v/>
      </c>
      <c r="BP479" s="125"/>
      <c r="BQ479" s="125"/>
      <c r="BR479" s="125"/>
      <c r="BS479" s="125"/>
      <c r="BT479" s="125"/>
      <c r="BU479" s="125"/>
      <c r="BV479" s="125"/>
      <c r="BW479" s="125"/>
      <c r="BX479" s="125"/>
      <c r="BY479" s="125"/>
      <c r="BZ479" s="125"/>
      <c r="CA479" s="36"/>
      <c r="CB479" s="27" t="str">
        <f t="shared" si="55"/>
        <v>Riadok bude skrytý.</v>
      </c>
      <c r="CC479" s="31" t="s">
        <v>10</v>
      </c>
      <c r="CW479" s="3">
        <f t="shared" si="60"/>
        <v>0</v>
      </c>
      <c r="CX479" s="3">
        <f t="shared" si="64"/>
        <v>0</v>
      </c>
      <c r="CZ479" s="3">
        <f t="shared" si="56"/>
        <v>1</v>
      </c>
      <c r="DA479" s="39">
        <f t="shared" si="61"/>
        <v>0</v>
      </c>
      <c r="DZ479" s="10"/>
    </row>
    <row r="480" spans="1:130" ht="15" hidden="1" customHeight="1">
      <c r="A480" s="7"/>
      <c r="B480" s="142"/>
      <c r="C480" s="142"/>
      <c r="D480" s="142"/>
      <c r="E480" s="142"/>
      <c r="F480" s="142"/>
      <c r="G480" s="142"/>
      <c r="H480" s="142"/>
      <c r="I480" s="142"/>
      <c r="J480" s="142"/>
      <c r="K480" s="142"/>
      <c r="L480" s="142"/>
      <c r="M480" s="142"/>
      <c r="N480" s="142"/>
      <c r="O480" s="142"/>
      <c r="P480" s="142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  <c r="AA480" s="143"/>
      <c r="AB480" s="143"/>
      <c r="AC480" s="143"/>
      <c r="AD480" s="143"/>
      <c r="AE480" s="143"/>
      <c r="AF480" s="144" t="str">
        <f t="shared" si="62"/>
        <v/>
      </c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/>
      <c r="AT480" s="144"/>
      <c r="AU480" s="144"/>
      <c r="AV480" s="14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5" t="str">
        <f t="shared" si="63"/>
        <v/>
      </c>
      <c r="BP480" s="125"/>
      <c r="BQ480" s="125"/>
      <c r="BR480" s="125"/>
      <c r="BS480" s="125"/>
      <c r="BT480" s="125"/>
      <c r="BU480" s="125"/>
      <c r="BV480" s="125"/>
      <c r="BW480" s="125"/>
      <c r="BX480" s="125"/>
      <c r="BY480" s="125"/>
      <c r="BZ480" s="125"/>
      <c r="CA480" s="36"/>
      <c r="CB480" s="27" t="str">
        <f t="shared" si="55"/>
        <v>Riadok bude skrytý.</v>
      </c>
      <c r="CC480" s="31" t="s">
        <v>10</v>
      </c>
      <c r="CW480" s="3">
        <f t="shared" si="60"/>
        <v>0</v>
      </c>
      <c r="CX480" s="3">
        <f t="shared" si="64"/>
        <v>0</v>
      </c>
      <c r="CZ480" s="3">
        <f t="shared" si="56"/>
        <v>1</v>
      </c>
      <c r="DA480" s="39">
        <f t="shared" si="61"/>
        <v>0</v>
      </c>
      <c r="DZ480" s="10"/>
    </row>
    <row r="481" spans="1:130" ht="15" hidden="1" customHeight="1">
      <c r="A481" s="7"/>
      <c r="B481" s="142"/>
      <c r="C481" s="142"/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2"/>
      <c r="O481" s="142"/>
      <c r="P481" s="142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  <c r="AA481" s="143"/>
      <c r="AB481" s="143"/>
      <c r="AC481" s="143"/>
      <c r="AD481" s="143"/>
      <c r="AE481" s="143"/>
      <c r="AF481" s="144" t="str">
        <f t="shared" si="62"/>
        <v/>
      </c>
      <c r="AG481" s="144"/>
      <c r="AH481" s="144"/>
      <c r="AI481" s="144"/>
      <c r="AJ481" s="144"/>
      <c r="AK481" s="144"/>
      <c r="AL481" s="144"/>
      <c r="AM481" s="144"/>
      <c r="AN481" s="144"/>
      <c r="AO481" s="144"/>
      <c r="AP481" s="144"/>
      <c r="AQ481" s="144"/>
      <c r="AR481" s="144"/>
      <c r="AS481" s="144"/>
      <c r="AT481" s="144"/>
      <c r="AU481" s="144"/>
      <c r="AV481" s="14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5" t="str">
        <f t="shared" si="63"/>
        <v/>
      </c>
      <c r="BP481" s="125"/>
      <c r="BQ481" s="125"/>
      <c r="BR481" s="125"/>
      <c r="BS481" s="125"/>
      <c r="BT481" s="125"/>
      <c r="BU481" s="125"/>
      <c r="BV481" s="125"/>
      <c r="BW481" s="125"/>
      <c r="BX481" s="125"/>
      <c r="BY481" s="125"/>
      <c r="BZ481" s="125"/>
      <c r="CA481" s="36"/>
      <c r="CB481" s="27" t="str">
        <f t="shared" si="55"/>
        <v>Riadok bude skrytý.</v>
      </c>
      <c r="CC481" s="31" t="s">
        <v>10</v>
      </c>
      <c r="CW481" s="3">
        <f t="shared" si="60"/>
        <v>0</v>
      </c>
      <c r="CX481" s="3">
        <f t="shared" si="64"/>
        <v>0</v>
      </c>
      <c r="CZ481" s="3">
        <f t="shared" si="56"/>
        <v>1</v>
      </c>
      <c r="DA481" s="39">
        <f t="shared" si="61"/>
        <v>0</v>
      </c>
      <c r="DZ481" s="10"/>
    </row>
    <row r="482" spans="1:130" ht="15" hidden="1" customHeight="1">
      <c r="A482" s="7"/>
      <c r="B482" s="142"/>
      <c r="C482" s="142"/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2"/>
      <c r="O482" s="142"/>
      <c r="P482" s="142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  <c r="AA482" s="143"/>
      <c r="AB482" s="143"/>
      <c r="AC482" s="143"/>
      <c r="AD482" s="143"/>
      <c r="AE482" s="143"/>
      <c r="AF482" s="144" t="str">
        <f t="shared" si="62"/>
        <v/>
      </c>
      <c r="AG482" s="144"/>
      <c r="AH482" s="144"/>
      <c r="AI482" s="144"/>
      <c r="AJ482" s="144"/>
      <c r="AK482" s="144"/>
      <c r="AL482" s="144"/>
      <c r="AM482" s="144"/>
      <c r="AN482" s="144"/>
      <c r="AO482" s="144"/>
      <c r="AP482" s="144"/>
      <c r="AQ482" s="144"/>
      <c r="AR482" s="144"/>
      <c r="AS482" s="144"/>
      <c r="AT482" s="144"/>
      <c r="AU482" s="144"/>
      <c r="AV482" s="14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5" t="str">
        <f t="shared" si="63"/>
        <v/>
      </c>
      <c r="BP482" s="125"/>
      <c r="BQ482" s="125"/>
      <c r="BR482" s="125"/>
      <c r="BS482" s="125"/>
      <c r="BT482" s="125"/>
      <c r="BU482" s="125"/>
      <c r="BV482" s="125"/>
      <c r="BW482" s="125"/>
      <c r="BX482" s="125"/>
      <c r="BY482" s="125"/>
      <c r="BZ482" s="125"/>
      <c r="CA482" s="36"/>
      <c r="CB482" s="27" t="str">
        <f t="shared" si="55"/>
        <v>Riadok bude skrytý.</v>
      </c>
      <c r="CC482" s="31" t="s">
        <v>10</v>
      </c>
      <c r="CW482" s="3">
        <f t="shared" si="60"/>
        <v>0</v>
      </c>
      <c r="CX482" s="3">
        <f t="shared" si="64"/>
        <v>0</v>
      </c>
      <c r="CZ482" s="3">
        <f t="shared" si="56"/>
        <v>1</v>
      </c>
      <c r="DA482" s="39">
        <f t="shared" si="61"/>
        <v>0</v>
      </c>
      <c r="DZ482" s="10"/>
    </row>
    <row r="483" spans="1:130" ht="15" hidden="1" customHeight="1">
      <c r="A483" s="7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7" t="str">
        <f t="shared" si="62"/>
        <v/>
      </c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30"/>
      <c r="AX483" s="130"/>
      <c r="AY483" s="130"/>
      <c r="AZ483" s="130"/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1" t="str">
        <f t="shared" si="63"/>
        <v/>
      </c>
      <c r="BP483" s="131"/>
      <c r="BQ483" s="131"/>
      <c r="BR483" s="131"/>
      <c r="BS483" s="131"/>
      <c r="BT483" s="131"/>
      <c r="BU483" s="131"/>
      <c r="BV483" s="131"/>
      <c r="BW483" s="131"/>
      <c r="BX483" s="131"/>
      <c r="BY483" s="131"/>
      <c r="BZ483" s="131"/>
      <c r="CA483" s="36"/>
      <c r="CB483" s="27" t="str">
        <f t="shared" si="55"/>
        <v>Riadok bude skrytý.</v>
      </c>
      <c r="CC483" s="31" t="s">
        <v>10</v>
      </c>
      <c r="CW483" s="3">
        <f t="shared" si="60"/>
        <v>0</v>
      </c>
      <c r="CX483" s="3">
        <f>+IF(SUM(CX474:CX482)=0,0,1)</f>
        <v>0</v>
      </c>
      <c r="CZ483" s="3">
        <f t="shared" si="56"/>
        <v>1</v>
      </c>
      <c r="DA483" s="39">
        <f t="shared" si="61"/>
        <v>0</v>
      </c>
      <c r="DZ483" s="10"/>
    </row>
    <row r="484" spans="1:130" ht="15" hidden="1" customHeight="1">
      <c r="A484" s="7"/>
      <c r="B484" s="134" t="s">
        <v>142</v>
      </c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34"/>
      <c r="R484" s="134"/>
      <c r="S484" s="134"/>
      <c r="T484" s="134"/>
      <c r="U484" s="134"/>
      <c r="V484" s="134"/>
      <c r="W484" s="134"/>
      <c r="X484" s="134"/>
      <c r="Y484" s="134"/>
      <c r="Z484" s="134"/>
      <c r="AA484" s="134"/>
      <c r="AB484" s="134"/>
      <c r="AC484" s="134"/>
      <c r="AD484" s="134"/>
      <c r="AE484" s="134"/>
      <c r="AF484" s="134"/>
      <c r="AG484" s="134"/>
      <c r="AH484" s="134"/>
      <c r="AI484" s="134"/>
      <c r="AJ484" s="134"/>
      <c r="AK484" s="134"/>
      <c r="AL484" s="134"/>
      <c r="AM484" s="134"/>
      <c r="AN484" s="134"/>
      <c r="AO484" s="134"/>
      <c r="AP484" s="134"/>
      <c r="AQ484" s="134"/>
      <c r="AR484" s="134"/>
      <c r="AS484" s="134"/>
      <c r="AT484" s="134"/>
      <c r="AU484" s="134"/>
      <c r="AV484" s="134"/>
      <c r="AW484" s="134"/>
      <c r="AX484" s="134"/>
      <c r="AY484" s="134"/>
      <c r="AZ484" s="134"/>
      <c r="BA484" s="134"/>
      <c r="BB484" s="134"/>
      <c r="BC484" s="134"/>
      <c r="BD484" s="134"/>
      <c r="BE484" s="134"/>
      <c r="BF484" s="134"/>
      <c r="BG484" s="134"/>
      <c r="BH484" s="134"/>
      <c r="BI484" s="134"/>
      <c r="BJ484" s="134"/>
      <c r="BK484" s="134"/>
      <c r="BL484" s="134"/>
      <c r="BM484" s="134"/>
      <c r="BN484" s="134"/>
      <c r="BO484" s="134"/>
      <c r="BP484" s="134"/>
      <c r="BQ484" s="134"/>
      <c r="BR484" s="134"/>
      <c r="BS484" s="134"/>
      <c r="BT484" s="134"/>
      <c r="BU484" s="134"/>
      <c r="BV484" s="134"/>
      <c r="BW484" s="134"/>
      <c r="BX484" s="134"/>
      <c r="BY484" s="134"/>
      <c r="BZ484" s="134"/>
      <c r="CA484" s="12" t="s">
        <v>4</v>
      </c>
      <c r="CB484" s="27" t="str">
        <f t="shared" si="55"/>
        <v>Riadok bude skrytý.</v>
      </c>
      <c r="CC484" s="31" t="s">
        <v>10</v>
      </c>
      <c r="CW484" s="3">
        <f t="shared" si="60"/>
        <v>0</v>
      </c>
      <c r="CX484" s="3">
        <f>+IF(SUM(CX486:CX495)=0,0,1)</f>
        <v>0</v>
      </c>
      <c r="CZ484" s="3">
        <f t="shared" si="56"/>
        <v>1</v>
      </c>
      <c r="DA484" s="39">
        <f t="shared" si="61"/>
        <v>0</v>
      </c>
      <c r="DZ484" s="10"/>
    </row>
    <row r="485" spans="1:130" ht="15" hidden="1" customHeight="1">
      <c r="A485" s="7"/>
      <c r="B485" s="148" t="s">
        <v>136</v>
      </c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9" t="s">
        <v>143</v>
      </c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  <c r="AB485" s="138" t="s">
        <v>138</v>
      </c>
      <c r="AC485" s="138"/>
      <c r="AD485" s="138"/>
      <c r="AE485" s="138"/>
      <c r="AF485" s="138"/>
      <c r="AG485" s="138"/>
      <c r="AH485" s="138"/>
      <c r="AI485" s="138"/>
      <c r="AJ485" s="138"/>
      <c r="AK485" s="138"/>
      <c r="AL485" s="138"/>
      <c r="AM485" s="138"/>
      <c r="AN485" s="138"/>
      <c r="AO485" s="149" t="s">
        <v>136</v>
      </c>
      <c r="AP485" s="149"/>
      <c r="AQ485" s="149"/>
      <c r="AR485" s="149"/>
      <c r="AS485" s="149"/>
      <c r="AT485" s="149"/>
      <c r="AU485" s="149"/>
      <c r="AV485" s="149"/>
      <c r="AW485" s="149"/>
      <c r="AX485" s="149"/>
      <c r="AY485" s="149"/>
      <c r="AZ485" s="149" t="s">
        <v>144</v>
      </c>
      <c r="BA485" s="149"/>
      <c r="BB485" s="149"/>
      <c r="BC485" s="149"/>
      <c r="BD485" s="149"/>
      <c r="BE485" s="149"/>
      <c r="BF485" s="149"/>
      <c r="BG485" s="149"/>
      <c r="BH485" s="149"/>
      <c r="BI485" s="149"/>
      <c r="BJ485" s="149"/>
      <c r="BK485" s="149"/>
      <c r="BL485" s="149"/>
      <c r="BM485" s="149"/>
      <c r="BN485" s="149"/>
      <c r="BO485" s="150" t="s">
        <v>138</v>
      </c>
      <c r="BP485" s="150"/>
      <c r="BQ485" s="150"/>
      <c r="BR485" s="150"/>
      <c r="BS485" s="150"/>
      <c r="BT485" s="150"/>
      <c r="BU485" s="150"/>
      <c r="BV485" s="150"/>
      <c r="BW485" s="150"/>
      <c r="BX485" s="150"/>
      <c r="BY485" s="150"/>
      <c r="BZ485" s="150"/>
      <c r="CA485" s="8"/>
      <c r="CB485" s="27" t="str">
        <f t="shared" si="55"/>
        <v>Riadok bude skrytý.</v>
      </c>
      <c r="CC485" s="31" t="s">
        <v>10</v>
      </c>
      <c r="CW485" s="3">
        <f t="shared" si="60"/>
        <v>0</v>
      </c>
      <c r="CX485" s="3">
        <f>+IF(SUM(CX486:CX495)=0,0,1)</f>
        <v>0</v>
      </c>
      <c r="CZ485" s="3">
        <f t="shared" si="56"/>
        <v>1</v>
      </c>
      <c r="DA485" s="39">
        <f t="shared" si="61"/>
        <v>0</v>
      </c>
      <c r="DZ485" s="10"/>
    </row>
    <row r="486" spans="1:130" ht="15" hidden="1" customHeight="1">
      <c r="A486" s="7"/>
      <c r="B486" s="120"/>
      <c r="C486" s="120"/>
      <c r="D486" s="120"/>
      <c r="E486" s="120"/>
      <c r="F486" s="120"/>
      <c r="G486" s="120"/>
      <c r="H486" s="120"/>
      <c r="I486" s="120"/>
      <c r="J486" s="120"/>
      <c r="K486" s="120"/>
      <c r="L486" s="120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3" t="str">
        <f t="shared" ref="AB486:AB495" si="65">IF(B486="","",ROUND(B486*M486,2))</f>
        <v/>
      </c>
      <c r="AC486" s="123"/>
      <c r="AD486" s="123"/>
      <c r="AE486" s="123"/>
      <c r="AF486" s="123"/>
      <c r="AG486" s="123"/>
      <c r="AH486" s="123"/>
      <c r="AI486" s="123"/>
      <c r="AJ486" s="123"/>
      <c r="AK486" s="123"/>
      <c r="AL486" s="123"/>
      <c r="AM486" s="123"/>
      <c r="AN486" s="123"/>
      <c r="AO486" s="140"/>
      <c r="AP486" s="140"/>
      <c r="AQ486" s="140"/>
      <c r="AR486" s="140"/>
      <c r="AS486" s="140"/>
      <c r="AT486" s="140"/>
      <c r="AU486" s="140"/>
      <c r="AV486" s="140"/>
      <c r="AW486" s="140"/>
      <c r="AX486" s="140"/>
      <c r="AY486" s="140"/>
      <c r="AZ486" s="121"/>
      <c r="BA486" s="121"/>
      <c r="BB486" s="121"/>
      <c r="BC486" s="121"/>
      <c r="BD486" s="121"/>
      <c r="BE486" s="121"/>
      <c r="BF486" s="121"/>
      <c r="BG486" s="121"/>
      <c r="BH486" s="121"/>
      <c r="BI486" s="121"/>
      <c r="BJ486" s="121"/>
      <c r="BK486" s="121"/>
      <c r="BL486" s="121"/>
      <c r="BM486" s="121"/>
      <c r="BN486" s="121"/>
      <c r="BO486" s="141" t="str">
        <f t="shared" ref="BO486:BO495" si="66">IF(AO486="","",ROUND(AO486*AZ486,2))</f>
        <v/>
      </c>
      <c r="BP486" s="141"/>
      <c r="BQ486" s="141"/>
      <c r="BR486" s="141"/>
      <c r="BS486" s="141"/>
      <c r="BT486" s="141"/>
      <c r="BU486" s="141"/>
      <c r="BV486" s="141"/>
      <c r="BW486" s="141"/>
      <c r="BX486" s="141"/>
      <c r="BY486" s="141"/>
      <c r="BZ486" s="141"/>
      <c r="CA486" s="36"/>
      <c r="CB486" s="27" t="str">
        <f t="shared" si="55"/>
        <v>Riadok bude skrytý.</v>
      </c>
      <c r="CC486" s="31" t="s">
        <v>10</v>
      </c>
      <c r="CW486" s="3">
        <f t="shared" si="60"/>
        <v>0</v>
      </c>
      <c r="CX486" s="3">
        <f t="shared" ref="CX486:CX494" si="67">+IF(B486="",IF(M486="",IF(AO486="",IF(AZ486="",0,1),1),1),1)</f>
        <v>0</v>
      </c>
      <c r="CZ486" s="3">
        <f t="shared" si="56"/>
        <v>1</v>
      </c>
      <c r="DA486" s="39">
        <f t="shared" si="61"/>
        <v>0</v>
      </c>
      <c r="DZ486" s="10"/>
    </row>
    <row r="487" spans="1:130" ht="15" hidden="1" customHeight="1">
      <c r="A487" s="7"/>
      <c r="B487" s="120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3" t="str">
        <f t="shared" si="65"/>
        <v/>
      </c>
      <c r="AC487" s="123"/>
      <c r="AD487" s="123"/>
      <c r="AE487" s="123"/>
      <c r="AF487" s="123"/>
      <c r="AG487" s="123"/>
      <c r="AH487" s="123"/>
      <c r="AI487" s="123"/>
      <c r="AJ487" s="123"/>
      <c r="AK487" s="123"/>
      <c r="AL487" s="123"/>
      <c r="AM487" s="123"/>
      <c r="AN487" s="123"/>
      <c r="AO487" s="140"/>
      <c r="AP487" s="140"/>
      <c r="AQ487" s="140"/>
      <c r="AR487" s="140"/>
      <c r="AS487" s="140"/>
      <c r="AT487" s="140"/>
      <c r="AU487" s="140"/>
      <c r="AV487" s="140"/>
      <c r="AW487" s="140"/>
      <c r="AX487" s="140"/>
      <c r="AY487" s="140"/>
      <c r="AZ487" s="121"/>
      <c r="BA487" s="121"/>
      <c r="BB487" s="121"/>
      <c r="BC487" s="121"/>
      <c r="BD487" s="121"/>
      <c r="BE487" s="121"/>
      <c r="BF487" s="121"/>
      <c r="BG487" s="121"/>
      <c r="BH487" s="121"/>
      <c r="BI487" s="121"/>
      <c r="BJ487" s="121"/>
      <c r="BK487" s="121"/>
      <c r="BL487" s="121"/>
      <c r="BM487" s="121"/>
      <c r="BN487" s="121"/>
      <c r="BO487" s="141" t="str">
        <f t="shared" si="66"/>
        <v/>
      </c>
      <c r="BP487" s="141"/>
      <c r="BQ487" s="141"/>
      <c r="BR487" s="141"/>
      <c r="BS487" s="141"/>
      <c r="BT487" s="141"/>
      <c r="BU487" s="141"/>
      <c r="BV487" s="141"/>
      <c r="BW487" s="141"/>
      <c r="BX487" s="141"/>
      <c r="BY487" s="141"/>
      <c r="BZ487" s="141"/>
      <c r="CA487" s="36"/>
      <c r="CB487" s="27" t="str">
        <f t="shared" si="55"/>
        <v>Riadok bude skrytý.</v>
      </c>
      <c r="CC487" s="31" t="s">
        <v>10</v>
      </c>
      <c r="CW487" s="3">
        <f t="shared" si="60"/>
        <v>0</v>
      </c>
      <c r="CX487" s="3">
        <f t="shared" si="67"/>
        <v>0</v>
      </c>
      <c r="CZ487" s="3">
        <f t="shared" si="56"/>
        <v>1</v>
      </c>
      <c r="DA487" s="39">
        <f t="shared" si="61"/>
        <v>0</v>
      </c>
      <c r="DZ487" s="10"/>
    </row>
    <row r="488" spans="1:130" ht="15" hidden="1" customHeight="1">
      <c r="A488" s="7"/>
      <c r="B488" s="120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3" t="str">
        <f t="shared" si="65"/>
        <v/>
      </c>
      <c r="AC488" s="123"/>
      <c r="AD488" s="123"/>
      <c r="AE488" s="123"/>
      <c r="AF488" s="123"/>
      <c r="AG488" s="123"/>
      <c r="AH488" s="123"/>
      <c r="AI488" s="123"/>
      <c r="AJ488" s="123"/>
      <c r="AK488" s="123"/>
      <c r="AL488" s="123"/>
      <c r="AM488" s="123"/>
      <c r="AN488" s="123"/>
      <c r="AO488" s="140"/>
      <c r="AP488" s="140"/>
      <c r="AQ488" s="140"/>
      <c r="AR488" s="140"/>
      <c r="AS488" s="140"/>
      <c r="AT488" s="140"/>
      <c r="AU488" s="140"/>
      <c r="AV488" s="140"/>
      <c r="AW488" s="140"/>
      <c r="AX488" s="140"/>
      <c r="AY488" s="140"/>
      <c r="AZ488" s="121"/>
      <c r="BA488" s="121"/>
      <c r="BB488" s="121"/>
      <c r="BC488" s="121"/>
      <c r="BD488" s="121"/>
      <c r="BE488" s="121"/>
      <c r="BF488" s="121"/>
      <c r="BG488" s="121"/>
      <c r="BH488" s="121"/>
      <c r="BI488" s="121"/>
      <c r="BJ488" s="121"/>
      <c r="BK488" s="121"/>
      <c r="BL488" s="121"/>
      <c r="BM488" s="121"/>
      <c r="BN488" s="121"/>
      <c r="BO488" s="141" t="str">
        <f t="shared" si="66"/>
        <v/>
      </c>
      <c r="BP488" s="141"/>
      <c r="BQ488" s="141"/>
      <c r="BR488" s="141"/>
      <c r="BS488" s="141"/>
      <c r="BT488" s="141"/>
      <c r="BU488" s="141"/>
      <c r="BV488" s="141"/>
      <c r="BW488" s="141"/>
      <c r="BX488" s="141"/>
      <c r="BY488" s="141"/>
      <c r="BZ488" s="141"/>
      <c r="CA488" s="36"/>
      <c r="CB488" s="27" t="str">
        <f t="shared" si="55"/>
        <v>Riadok bude skrytý.</v>
      </c>
      <c r="CC488" s="31" t="s">
        <v>10</v>
      </c>
      <c r="CW488" s="3">
        <f t="shared" si="60"/>
        <v>0</v>
      </c>
      <c r="CX488" s="3">
        <f t="shared" si="67"/>
        <v>0</v>
      </c>
      <c r="CZ488" s="3">
        <f t="shared" si="56"/>
        <v>1</v>
      </c>
      <c r="DA488" s="39">
        <f t="shared" si="61"/>
        <v>0</v>
      </c>
      <c r="DZ488" s="10"/>
    </row>
    <row r="489" spans="1:130" ht="15" hidden="1" customHeight="1">
      <c r="A489" s="7"/>
      <c r="B489" s="120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3" t="str">
        <f t="shared" si="65"/>
        <v/>
      </c>
      <c r="AC489" s="123"/>
      <c r="AD489" s="123"/>
      <c r="AE489" s="123"/>
      <c r="AF489" s="123"/>
      <c r="AG489" s="123"/>
      <c r="AH489" s="123"/>
      <c r="AI489" s="123"/>
      <c r="AJ489" s="123"/>
      <c r="AK489" s="123"/>
      <c r="AL489" s="123"/>
      <c r="AM489" s="123"/>
      <c r="AN489" s="123"/>
      <c r="AO489" s="140"/>
      <c r="AP489" s="140"/>
      <c r="AQ489" s="140"/>
      <c r="AR489" s="140"/>
      <c r="AS489" s="140"/>
      <c r="AT489" s="140"/>
      <c r="AU489" s="140"/>
      <c r="AV489" s="140"/>
      <c r="AW489" s="140"/>
      <c r="AX489" s="140"/>
      <c r="AY489" s="140"/>
      <c r="AZ489" s="121"/>
      <c r="BA489" s="121"/>
      <c r="BB489" s="121"/>
      <c r="BC489" s="121"/>
      <c r="BD489" s="121"/>
      <c r="BE489" s="121"/>
      <c r="BF489" s="121"/>
      <c r="BG489" s="121"/>
      <c r="BH489" s="121"/>
      <c r="BI489" s="121"/>
      <c r="BJ489" s="121"/>
      <c r="BK489" s="121"/>
      <c r="BL489" s="121"/>
      <c r="BM489" s="121"/>
      <c r="BN489" s="121"/>
      <c r="BO489" s="141" t="str">
        <f t="shared" si="66"/>
        <v/>
      </c>
      <c r="BP489" s="141"/>
      <c r="BQ489" s="141"/>
      <c r="BR489" s="141"/>
      <c r="BS489" s="141"/>
      <c r="BT489" s="141"/>
      <c r="BU489" s="141"/>
      <c r="BV489" s="141"/>
      <c r="BW489" s="141"/>
      <c r="BX489" s="141"/>
      <c r="BY489" s="141"/>
      <c r="BZ489" s="141"/>
      <c r="CA489" s="36"/>
      <c r="CB489" s="27" t="str">
        <f t="shared" si="55"/>
        <v>Riadok bude skrytý.</v>
      </c>
      <c r="CC489" s="31" t="s">
        <v>10</v>
      </c>
      <c r="CW489" s="3">
        <f t="shared" si="60"/>
        <v>0</v>
      </c>
      <c r="CX489" s="3">
        <f t="shared" si="67"/>
        <v>0</v>
      </c>
      <c r="CZ489" s="3">
        <f t="shared" si="56"/>
        <v>1</v>
      </c>
      <c r="DA489" s="39">
        <f t="shared" si="61"/>
        <v>0</v>
      </c>
      <c r="DZ489" s="10"/>
    </row>
    <row r="490" spans="1:130" ht="15" hidden="1" customHeight="1">
      <c r="A490" s="7"/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3" t="str">
        <f t="shared" si="65"/>
        <v/>
      </c>
      <c r="AC490" s="123"/>
      <c r="AD490" s="123"/>
      <c r="AE490" s="123"/>
      <c r="AF490" s="123"/>
      <c r="AG490" s="123"/>
      <c r="AH490" s="123"/>
      <c r="AI490" s="123"/>
      <c r="AJ490" s="123"/>
      <c r="AK490" s="123"/>
      <c r="AL490" s="123"/>
      <c r="AM490" s="123"/>
      <c r="AN490" s="123"/>
      <c r="AO490" s="140"/>
      <c r="AP490" s="140"/>
      <c r="AQ490" s="140"/>
      <c r="AR490" s="140"/>
      <c r="AS490" s="140"/>
      <c r="AT490" s="140"/>
      <c r="AU490" s="140"/>
      <c r="AV490" s="140"/>
      <c r="AW490" s="140"/>
      <c r="AX490" s="140"/>
      <c r="AY490" s="140"/>
      <c r="AZ490" s="121"/>
      <c r="BA490" s="121"/>
      <c r="BB490" s="121"/>
      <c r="BC490" s="121"/>
      <c r="BD490" s="121"/>
      <c r="BE490" s="121"/>
      <c r="BF490" s="121"/>
      <c r="BG490" s="121"/>
      <c r="BH490" s="121"/>
      <c r="BI490" s="121"/>
      <c r="BJ490" s="121"/>
      <c r="BK490" s="121"/>
      <c r="BL490" s="121"/>
      <c r="BM490" s="121"/>
      <c r="BN490" s="121"/>
      <c r="BO490" s="141" t="str">
        <f t="shared" si="66"/>
        <v/>
      </c>
      <c r="BP490" s="141"/>
      <c r="BQ490" s="141"/>
      <c r="BR490" s="141"/>
      <c r="BS490" s="141"/>
      <c r="BT490" s="141"/>
      <c r="BU490" s="141"/>
      <c r="BV490" s="141"/>
      <c r="BW490" s="141"/>
      <c r="BX490" s="141"/>
      <c r="BY490" s="141"/>
      <c r="BZ490" s="141"/>
      <c r="CA490" s="36"/>
      <c r="CB490" s="27" t="str">
        <f t="shared" si="55"/>
        <v>Riadok bude skrytý.</v>
      </c>
      <c r="CC490" s="31" t="s">
        <v>10</v>
      </c>
      <c r="CW490" s="3">
        <f t="shared" si="60"/>
        <v>0</v>
      </c>
      <c r="CX490" s="3">
        <f t="shared" si="67"/>
        <v>0</v>
      </c>
      <c r="CZ490" s="3">
        <f t="shared" si="56"/>
        <v>1</v>
      </c>
      <c r="DA490" s="39">
        <f t="shared" si="61"/>
        <v>0</v>
      </c>
      <c r="DZ490" s="10"/>
    </row>
    <row r="491" spans="1:130" ht="15" hidden="1" customHeight="1">
      <c r="A491" s="7"/>
      <c r="B491" s="120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3" t="str">
        <f t="shared" si="65"/>
        <v/>
      </c>
      <c r="AC491" s="123"/>
      <c r="AD491" s="123"/>
      <c r="AE491" s="123"/>
      <c r="AF491" s="123"/>
      <c r="AG491" s="123"/>
      <c r="AH491" s="123"/>
      <c r="AI491" s="123"/>
      <c r="AJ491" s="123"/>
      <c r="AK491" s="123"/>
      <c r="AL491" s="123"/>
      <c r="AM491" s="123"/>
      <c r="AN491" s="123"/>
      <c r="AO491" s="140"/>
      <c r="AP491" s="140"/>
      <c r="AQ491" s="140"/>
      <c r="AR491" s="140"/>
      <c r="AS491" s="140"/>
      <c r="AT491" s="140"/>
      <c r="AU491" s="140"/>
      <c r="AV491" s="140"/>
      <c r="AW491" s="140"/>
      <c r="AX491" s="140"/>
      <c r="AY491" s="140"/>
      <c r="AZ491" s="121"/>
      <c r="BA491" s="121"/>
      <c r="BB491" s="121"/>
      <c r="BC491" s="121"/>
      <c r="BD491" s="121"/>
      <c r="BE491" s="121"/>
      <c r="BF491" s="121"/>
      <c r="BG491" s="121"/>
      <c r="BH491" s="121"/>
      <c r="BI491" s="121"/>
      <c r="BJ491" s="121"/>
      <c r="BK491" s="121"/>
      <c r="BL491" s="121"/>
      <c r="BM491" s="121"/>
      <c r="BN491" s="121"/>
      <c r="BO491" s="141" t="str">
        <f t="shared" si="66"/>
        <v/>
      </c>
      <c r="BP491" s="141"/>
      <c r="BQ491" s="141"/>
      <c r="BR491" s="141"/>
      <c r="BS491" s="141"/>
      <c r="BT491" s="141"/>
      <c r="BU491" s="141"/>
      <c r="BV491" s="141"/>
      <c r="BW491" s="141"/>
      <c r="BX491" s="141"/>
      <c r="BY491" s="141"/>
      <c r="BZ491" s="141"/>
      <c r="CA491" s="36"/>
      <c r="CB491" s="27" t="str">
        <f t="shared" si="55"/>
        <v>Riadok bude skrytý.</v>
      </c>
      <c r="CC491" s="31" t="s">
        <v>10</v>
      </c>
      <c r="CW491" s="3">
        <f t="shared" si="60"/>
        <v>0</v>
      </c>
      <c r="CX491" s="3">
        <f t="shared" si="67"/>
        <v>0</v>
      </c>
      <c r="CZ491" s="3">
        <f t="shared" si="56"/>
        <v>1</v>
      </c>
      <c r="DA491" s="39">
        <f t="shared" si="61"/>
        <v>0</v>
      </c>
      <c r="DZ491" s="10"/>
    </row>
    <row r="492" spans="1:130" ht="15" hidden="1" customHeight="1">
      <c r="A492" s="7"/>
      <c r="B492" s="120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3" t="str">
        <f t="shared" si="65"/>
        <v/>
      </c>
      <c r="AC492" s="123"/>
      <c r="AD492" s="123"/>
      <c r="AE492" s="123"/>
      <c r="AF492" s="123"/>
      <c r="AG492" s="123"/>
      <c r="AH492" s="123"/>
      <c r="AI492" s="123"/>
      <c r="AJ492" s="123"/>
      <c r="AK492" s="123"/>
      <c r="AL492" s="123"/>
      <c r="AM492" s="123"/>
      <c r="AN492" s="123"/>
      <c r="AO492" s="140"/>
      <c r="AP492" s="140"/>
      <c r="AQ492" s="140"/>
      <c r="AR492" s="140"/>
      <c r="AS492" s="140"/>
      <c r="AT492" s="140"/>
      <c r="AU492" s="140"/>
      <c r="AV492" s="140"/>
      <c r="AW492" s="140"/>
      <c r="AX492" s="140"/>
      <c r="AY492" s="140"/>
      <c r="AZ492" s="121"/>
      <c r="BA492" s="121"/>
      <c r="BB492" s="121"/>
      <c r="BC492" s="121"/>
      <c r="BD492" s="121"/>
      <c r="BE492" s="121"/>
      <c r="BF492" s="121"/>
      <c r="BG492" s="121"/>
      <c r="BH492" s="121"/>
      <c r="BI492" s="121"/>
      <c r="BJ492" s="121"/>
      <c r="BK492" s="121"/>
      <c r="BL492" s="121"/>
      <c r="BM492" s="121"/>
      <c r="BN492" s="121"/>
      <c r="BO492" s="141" t="str">
        <f t="shared" si="66"/>
        <v/>
      </c>
      <c r="BP492" s="141"/>
      <c r="BQ492" s="141"/>
      <c r="BR492" s="141"/>
      <c r="BS492" s="141"/>
      <c r="BT492" s="141"/>
      <c r="BU492" s="141"/>
      <c r="BV492" s="141"/>
      <c r="BW492" s="141"/>
      <c r="BX492" s="141"/>
      <c r="BY492" s="141"/>
      <c r="BZ492" s="141"/>
      <c r="CA492" s="36"/>
      <c r="CB492" s="27" t="str">
        <f t="shared" si="55"/>
        <v>Riadok bude skrytý.</v>
      </c>
      <c r="CC492" s="31" t="s">
        <v>10</v>
      </c>
      <c r="CW492" s="3">
        <f t="shared" si="60"/>
        <v>0</v>
      </c>
      <c r="CX492" s="3">
        <f t="shared" si="67"/>
        <v>0</v>
      </c>
      <c r="CZ492" s="3">
        <f t="shared" si="56"/>
        <v>1</v>
      </c>
      <c r="DA492" s="39">
        <f t="shared" si="61"/>
        <v>0</v>
      </c>
      <c r="DZ492" s="10"/>
    </row>
    <row r="493" spans="1:130" ht="15" hidden="1" customHeight="1">
      <c r="A493" s="7"/>
      <c r="B493" s="120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3" t="str">
        <f t="shared" si="65"/>
        <v/>
      </c>
      <c r="AC493" s="123"/>
      <c r="AD493" s="123"/>
      <c r="AE493" s="123"/>
      <c r="AF493" s="123"/>
      <c r="AG493" s="123"/>
      <c r="AH493" s="123"/>
      <c r="AI493" s="123"/>
      <c r="AJ493" s="123"/>
      <c r="AK493" s="123"/>
      <c r="AL493" s="123"/>
      <c r="AM493" s="123"/>
      <c r="AN493" s="123"/>
      <c r="AO493" s="140"/>
      <c r="AP493" s="140"/>
      <c r="AQ493" s="140"/>
      <c r="AR493" s="140"/>
      <c r="AS493" s="140"/>
      <c r="AT493" s="140"/>
      <c r="AU493" s="140"/>
      <c r="AV493" s="140"/>
      <c r="AW493" s="140"/>
      <c r="AX493" s="140"/>
      <c r="AY493" s="140"/>
      <c r="AZ493" s="121"/>
      <c r="BA493" s="121"/>
      <c r="BB493" s="121"/>
      <c r="BC493" s="121"/>
      <c r="BD493" s="121"/>
      <c r="BE493" s="121"/>
      <c r="BF493" s="121"/>
      <c r="BG493" s="121"/>
      <c r="BH493" s="121"/>
      <c r="BI493" s="121"/>
      <c r="BJ493" s="121"/>
      <c r="BK493" s="121"/>
      <c r="BL493" s="121"/>
      <c r="BM493" s="121"/>
      <c r="BN493" s="121"/>
      <c r="BO493" s="141" t="str">
        <f t="shared" si="66"/>
        <v/>
      </c>
      <c r="BP493" s="141"/>
      <c r="BQ493" s="141"/>
      <c r="BR493" s="141"/>
      <c r="BS493" s="141"/>
      <c r="BT493" s="141"/>
      <c r="BU493" s="141"/>
      <c r="BV493" s="141"/>
      <c r="BW493" s="141"/>
      <c r="BX493" s="141"/>
      <c r="BY493" s="141"/>
      <c r="BZ493" s="141"/>
      <c r="CA493" s="36"/>
      <c r="CB493" s="27" t="str">
        <f t="shared" si="55"/>
        <v>Riadok bude skrytý.</v>
      </c>
      <c r="CC493" s="31" t="s">
        <v>10</v>
      </c>
      <c r="CW493" s="3">
        <f t="shared" si="60"/>
        <v>0</v>
      </c>
      <c r="CX493" s="3">
        <f t="shared" si="67"/>
        <v>0</v>
      </c>
      <c r="CZ493" s="3">
        <f t="shared" si="56"/>
        <v>1</v>
      </c>
      <c r="DA493" s="39">
        <f t="shared" si="61"/>
        <v>0</v>
      </c>
      <c r="DZ493" s="10"/>
    </row>
    <row r="494" spans="1:130" hidden="1">
      <c r="A494" s="7"/>
      <c r="B494" s="120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3" t="str">
        <f t="shared" si="65"/>
        <v/>
      </c>
      <c r="AC494" s="123"/>
      <c r="AD494" s="123"/>
      <c r="AE494" s="123"/>
      <c r="AF494" s="123"/>
      <c r="AG494" s="123"/>
      <c r="AH494" s="123"/>
      <c r="AI494" s="123"/>
      <c r="AJ494" s="123"/>
      <c r="AK494" s="123"/>
      <c r="AL494" s="123"/>
      <c r="AM494" s="123"/>
      <c r="AN494" s="123"/>
      <c r="AO494" s="140"/>
      <c r="AP494" s="140"/>
      <c r="AQ494" s="140"/>
      <c r="AR494" s="140"/>
      <c r="AS494" s="140"/>
      <c r="AT494" s="140"/>
      <c r="AU494" s="140"/>
      <c r="AV494" s="140"/>
      <c r="AW494" s="140"/>
      <c r="AX494" s="140"/>
      <c r="AY494" s="140"/>
      <c r="AZ494" s="121"/>
      <c r="BA494" s="121"/>
      <c r="BB494" s="121"/>
      <c r="BC494" s="121"/>
      <c r="BD494" s="121"/>
      <c r="BE494" s="121"/>
      <c r="BF494" s="121"/>
      <c r="BG494" s="121"/>
      <c r="BH494" s="121"/>
      <c r="BI494" s="121"/>
      <c r="BJ494" s="121"/>
      <c r="BK494" s="121"/>
      <c r="BL494" s="121"/>
      <c r="BM494" s="121"/>
      <c r="BN494" s="121"/>
      <c r="BO494" s="141" t="str">
        <f t="shared" si="66"/>
        <v/>
      </c>
      <c r="BP494" s="141"/>
      <c r="BQ494" s="141"/>
      <c r="BR494" s="141"/>
      <c r="BS494" s="141"/>
      <c r="BT494" s="141"/>
      <c r="BU494" s="141"/>
      <c r="BV494" s="141"/>
      <c r="BW494" s="141"/>
      <c r="BX494" s="141"/>
      <c r="BY494" s="141"/>
      <c r="BZ494" s="141"/>
      <c r="CA494" s="36"/>
      <c r="CB494" s="27" t="str">
        <f t="shared" si="55"/>
        <v>Riadok bude skrytý.</v>
      </c>
      <c r="CC494" s="31" t="s">
        <v>10</v>
      </c>
      <c r="CW494" s="3">
        <f t="shared" si="60"/>
        <v>0</v>
      </c>
      <c r="CX494" s="3">
        <f t="shared" si="67"/>
        <v>0</v>
      </c>
      <c r="CZ494" s="3">
        <f t="shared" si="56"/>
        <v>1</v>
      </c>
      <c r="DA494" s="39">
        <f t="shared" si="61"/>
        <v>0</v>
      </c>
      <c r="DZ494" s="10"/>
    </row>
    <row r="495" spans="1:130" hidden="1">
      <c r="A495" s="7"/>
      <c r="B495" s="126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  <c r="AB495" s="129" t="str">
        <f t="shared" si="65"/>
        <v/>
      </c>
      <c r="AC495" s="129"/>
      <c r="AD495" s="129"/>
      <c r="AE495" s="129"/>
      <c r="AF495" s="129"/>
      <c r="AG495" s="129"/>
      <c r="AH495" s="129"/>
      <c r="AI495" s="129"/>
      <c r="AJ495" s="129"/>
      <c r="AK495" s="129"/>
      <c r="AL495" s="129"/>
      <c r="AM495" s="129"/>
      <c r="AN495" s="129"/>
      <c r="AO495" s="132"/>
      <c r="AP495" s="132"/>
      <c r="AQ495" s="132"/>
      <c r="AR495" s="132"/>
      <c r="AS495" s="132"/>
      <c r="AT495" s="132"/>
      <c r="AU495" s="132"/>
      <c r="AV495" s="132"/>
      <c r="AW495" s="132"/>
      <c r="AX495" s="132"/>
      <c r="AY495" s="132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/>
      <c r="BO495" s="133" t="str">
        <f t="shared" si="66"/>
        <v/>
      </c>
      <c r="BP495" s="133"/>
      <c r="BQ495" s="133"/>
      <c r="BR495" s="133"/>
      <c r="BS495" s="133"/>
      <c r="BT495" s="133"/>
      <c r="BU495" s="133"/>
      <c r="BV495" s="133"/>
      <c r="BW495" s="133"/>
      <c r="BX495" s="133"/>
      <c r="BY495" s="133"/>
      <c r="BZ495" s="133"/>
      <c r="CA495" s="36"/>
      <c r="CB495" s="27" t="str">
        <f t="shared" si="55"/>
        <v>Riadok bude skrytý.</v>
      </c>
      <c r="CC495" s="31" t="s">
        <v>10</v>
      </c>
      <c r="CW495" s="3">
        <f t="shared" si="60"/>
        <v>0</v>
      </c>
      <c r="CX495" s="3">
        <f>+IF(SUM(CX486:CX494)=0,0,1)</f>
        <v>0</v>
      </c>
      <c r="CZ495" s="3">
        <f t="shared" si="56"/>
        <v>1</v>
      </c>
      <c r="DA495" s="39">
        <f t="shared" si="61"/>
        <v>0</v>
      </c>
      <c r="DZ495" s="10"/>
    </row>
    <row r="496" spans="1:130" hidden="1">
      <c r="A496" s="7"/>
      <c r="B496" s="134" t="s">
        <v>145</v>
      </c>
      <c r="C496" s="134"/>
      <c r="D496" s="134"/>
      <c r="E496" s="134"/>
      <c r="F496" s="134"/>
      <c r="G496" s="134"/>
      <c r="H496" s="134"/>
      <c r="I496" s="134"/>
      <c r="J496" s="134"/>
      <c r="K496" s="134"/>
      <c r="L496" s="134"/>
      <c r="M496" s="134"/>
      <c r="N496" s="134"/>
      <c r="O496" s="134"/>
      <c r="P496" s="134"/>
      <c r="Q496" s="134"/>
      <c r="R496" s="134"/>
      <c r="S496" s="134"/>
      <c r="T496" s="134"/>
      <c r="U496" s="134"/>
      <c r="V496" s="134"/>
      <c r="W496" s="134"/>
      <c r="X496" s="134"/>
      <c r="Y496" s="134"/>
      <c r="Z496" s="134"/>
      <c r="AA496" s="134"/>
      <c r="AB496" s="134"/>
      <c r="AC496" s="134"/>
      <c r="AD496" s="134"/>
      <c r="AE496" s="134"/>
      <c r="AF496" s="134"/>
      <c r="AG496" s="134"/>
      <c r="AH496" s="134"/>
      <c r="AI496" s="134"/>
      <c r="AJ496" s="134"/>
      <c r="AK496" s="134"/>
      <c r="AL496" s="134"/>
      <c r="AM496" s="134"/>
      <c r="AN496" s="134"/>
      <c r="AO496" s="134"/>
      <c r="AP496" s="134"/>
      <c r="AQ496" s="134"/>
      <c r="AR496" s="134"/>
      <c r="AS496" s="134"/>
      <c r="AT496" s="134"/>
      <c r="AU496" s="134"/>
      <c r="AV496" s="134"/>
      <c r="AW496" s="134"/>
      <c r="AX496" s="134"/>
      <c r="AY496" s="134"/>
      <c r="AZ496" s="134"/>
      <c r="BA496" s="134"/>
      <c r="BB496" s="134"/>
      <c r="BC496" s="134"/>
      <c r="BD496" s="134"/>
      <c r="BE496" s="134"/>
      <c r="BF496" s="134"/>
      <c r="BG496" s="134"/>
      <c r="BH496" s="134"/>
      <c r="BI496" s="134"/>
      <c r="BJ496" s="134"/>
      <c r="BK496" s="134"/>
      <c r="BL496" s="134"/>
      <c r="BM496" s="134"/>
      <c r="BN496" s="134"/>
      <c r="BO496" s="134"/>
      <c r="BP496" s="134"/>
      <c r="BQ496" s="134"/>
      <c r="BR496" s="134"/>
      <c r="BS496" s="134"/>
      <c r="BT496" s="134"/>
      <c r="BU496" s="134"/>
      <c r="BV496" s="134"/>
      <c r="BW496" s="134"/>
      <c r="BX496" s="134"/>
      <c r="BY496" s="134"/>
      <c r="BZ496" s="134"/>
      <c r="CA496" s="12" t="s">
        <v>4</v>
      </c>
      <c r="CB496" s="27" t="str">
        <f t="shared" si="55"/>
        <v>Riadok bude skrytý.</v>
      </c>
      <c r="CC496" s="31" t="s">
        <v>10</v>
      </c>
      <c r="CF496" s="38"/>
      <c r="CW496" s="3">
        <f t="shared" ref="CW496:CW507" si="68">+IF($J$435="neeviduje",0,1)</f>
        <v>0</v>
      </c>
      <c r="CX496" s="3">
        <f>+IF(SUM(CX498:CX507)=0,0,1)</f>
        <v>0</v>
      </c>
      <c r="CZ496" s="3">
        <f t="shared" si="56"/>
        <v>1</v>
      </c>
      <c r="DA496" s="39">
        <f t="shared" si="61"/>
        <v>0</v>
      </c>
      <c r="DZ496" s="10"/>
    </row>
    <row r="497" spans="1:130" hidden="1">
      <c r="A497" s="7"/>
      <c r="B497" s="135" t="s">
        <v>136</v>
      </c>
      <c r="C497" s="135"/>
      <c r="D497" s="135"/>
      <c r="E497" s="135"/>
      <c r="F497" s="135"/>
      <c r="G497" s="135"/>
      <c r="H497" s="135"/>
      <c r="I497" s="135"/>
      <c r="J497" s="135"/>
      <c r="K497" s="135"/>
      <c r="L497" s="135"/>
      <c r="M497" s="136" t="s">
        <v>137</v>
      </c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7" t="s">
        <v>146</v>
      </c>
      <c r="Y497" s="137"/>
      <c r="Z497" s="137"/>
      <c r="AA497" s="137"/>
      <c r="AB497" s="137"/>
      <c r="AC497" s="137"/>
      <c r="AD497" s="137"/>
      <c r="AE497" s="137"/>
      <c r="AF497" s="137"/>
      <c r="AG497" s="137"/>
      <c r="AH497" s="137"/>
      <c r="AI497" s="137"/>
      <c r="AJ497" s="137"/>
      <c r="AK497" s="138" t="s">
        <v>138</v>
      </c>
      <c r="AL497" s="138"/>
      <c r="AM497" s="138"/>
      <c r="AN497" s="138"/>
      <c r="AO497" s="138"/>
      <c r="AP497" s="138"/>
      <c r="AQ497" s="138"/>
      <c r="AR497" s="138"/>
      <c r="AS497" s="138"/>
      <c r="AT497" s="138"/>
      <c r="AU497" s="138"/>
      <c r="AV497" s="138"/>
      <c r="AW497" s="138" t="s">
        <v>139</v>
      </c>
      <c r="AX497" s="138"/>
      <c r="AY497" s="138"/>
      <c r="AZ497" s="138"/>
      <c r="BA497" s="138"/>
      <c r="BB497" s="138"/>
      <c r="BC497" s="138"/>
      <c r="BD497" s="138"/>
      <c r="BE497" s="138"/>
      <c r="BF497" s="138"/>
      <c r="BG497" s="138"/>
      <c r="BH497" s="138"/>
      <c r="BI497" s="138"/>
      <c r="BJ497" s="138"/>
      <c r="BK497" s="138"/>
      <c r="BL497" s="138"/>
      <c r="BM497" s="138"/>
      <c r="BN497" s="138"/>
      <c r="BO497" s="139" t="s">
        <v>140</v>
      </c>
      <c r="BP497" s="139"/>
      <c r="BQ497" s="139"/>
      <c r="BR497" s="139"/>
      <c r="BS497" s="139"/>
      <c r="BT497" s="139"/>
      <c r="BU497" s="139"/>
      <c r="BV497" s="139"/>
      <c r="BW497" s="139"/>
      <c r="BX497" s="139"/>
      <c r="BY497" s="139"/>
      <c r="BZ497" s="139"/>
      <c r="CA497" s="8"/>
      <c r="CB497" s="27" t="str">
        <f t="shared" si="55"/>
        <v>Riadok bude skrytý.</v>
      </c>
      <c r="CC497" s="31" t="s">
        <v>10</v>
      </c>
      <c r="CW497" s="3">
        <f t="shared" si="68"/>
        <v>0</v>
      </c>
      <c r="CX497" s="3">
        <f>+IF(SUM(CX498:CX507)=0,0,1)</f>
        <v>0</v>
      </c>
      <c r="CZ497" s="3">
        <f t="shared" si="56"/>
        <v>1</v>
      </c>
      <c r="DA497" s="39">
        <f t="shared" si="61"/>
        <v>0</v>
      </c>
      <c r="DZ497" s="10"/>
    </row>
    <row r="498" spans="1:130" hidden="1">
      <c r="A498" s="7"/>
      <c r="B498" s="120"/>
      <c r="C498" s="120"/>
      <c r="D498" s="120"/>
      <c r="E498" s="120"/>
      <c r="F498" s="120"/>
      <c r="G498" s="120"/>
      <c r="H498" s="120"/>
      <c r="I498" s="120"/>
      <c r="J498" s="120"/>
      <c r="K498" s="120"/>
      <c r="L498" s="120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2"/>
      <c r="Y498" s="122"/>
      <c r="Z498" s="122"/>
      <c r="AA498" s="122"/>
      <c r="AB498" s="122"/>
      <c r="AC498" s="122"/>
      <c r="AD498" s="122"/>
      <c r="AE498" s="122"/>
      <c r="AF498" s="122"/>
      <c r="AG498" s="122"/>
      <c r="AH498" s="122"/>
      <c r="AI498" s="122"/>
      <c r="AJ498" s="122"/>
      <c r="AK498" s="123" t="str">
        <f t="shared" ref="AK498:AK507" si="69">IF(B498*M498=0,"",B498*M498)</f>
        <v/>
      </c>
      <c r="AL498" s="123"/>
      <c r="AM498" s="123"/>
      <c r="AN498" s="123"/>
      <c r="AO498" s="123"/>
      <c r="AP498" s="123"/>
      <c r="AQ498" s="123"/>
      <c r="AR498" s="123"/>
      <c r="AS498" s="123"/>
      <c r="AT498" s="123"/>
      <c r="AU498" s="123"/>
      <c r="AV498" s="123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5" t="str">
        <f t="shared" ref="BO498:BO507" si="70">+IF(AK498="","",IF(AW498="","",IF(ROUND(AK498/AW498,4)&gt;100%,"chyba",ROUND(AK498/AW498,4))))</f>
        <v/>
      </c>
      <c r="BP498" s="125"/>
      <c r="BQ498" s="125"/>
      <c r="BR498" s="125"/>
      <c r="BS498" s="125"/>
      <c r="BT498" s="125"/>
      <c r="BU498" s="125"/>
      <c r="BV498" s="125"/>
      <c r="BW498" s="125"/>
      <c r="BX498" s="125"/>
      <c r="BY498" s="125"/>
      <c r="BZ498" s="125"/>
      <c r="CA498" s="49"/>
      <c r="CB498" s="27" t="str">
        <f t="shared" si="55"/>
        <v>Riadok bude skrytý.</v>
      </c>
      <c r="CC498" s="31" t="s">
        <v>10</v>
      </c>
      <c r="CW498" s="3">
        <f t="shared" si="68"/>
        <v>0</v>
      </c>
      <c r="CX498" s="3">
        <f t="shared" ref="CX498:CX506" si="71">+IF(B498="",IF(M498="",IF(X498="",IF(AW498="",0,1),1),1),1)</f>
        <v>0</v>
      </c>
      <c r="CZ498" s="3">
        <f t="shared" si="56"/>
        <v>1</v>
      </c>
      <c r="DA498" s="39">
        <f t="shared" si="61"/>
        <v>0</v>
      </c>
      <c r="DZ498" s="10"/>
    </row>
    <row r="499" spans="1:130" hidden="1">
      <c r="A499" s="7"/>
      <c r="B499" s="120"/>
      <c r="C499" s="120"/>
      <c r="D499" s="120"/>
      <c r="E499" s="120"/>
      <c r="F499" s="120"/>
      <c r="G499" s="120"/>
      <c r="H499" s="120"/>
      <c r="I499" s="120"/>
      <c r="J499" s="120"/>
      <c r="K499" s="120"/>
      <c r="L499" s="120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2"/>
      <c r="Y499" s="122"/>
      <c r="Z499" s="122"/>
      <c r="AA499" s="122"/>
      <c r="AB499" s="122"/>
      <c r="AC499" s="122"/>
      <c r="AD499" s="122"/>
      <c r="AE499" s="122"/>
      <c r="AF499" s="122"/>
      <c r="AG499" s="122"/>
      <c r="AH499" s="122"/>
      <c r="AI499" s="122"/>
      <c r="AJ499" s="122"/>
      <c r="AK499" s="123" t="str">
        <f t="shared" si="69"/>
        <v/>
      </c>
      <c r="AL499" s="123"/>
      <c r="AM499" s="123"/>
      <c r="AN499" s="123"/>
      <c r="AO499" s="123"/>
      <c r="AP499" s="123"/>
      <c r="AQ499" s="123"/>
      <c r="AR499" s="123"/>
      <c r="AS499" s="123"/>
      <c r="AT499" s="123"/>
      <c r="AU499" s="123"/>
      <c r="AV499" s="123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5" t="str">
        <f t="shared" si="70"/>
        <v/>
      </c>
      <c r="BP499" s="125"/>
      <c r="BQ499" s="125"/>
      <c r="BR499" s="125"/>
      <c r="BS499" s="125"/>
      <c r="BT499" s="125"/>
      <c r="BU499" s="125"/>
      <c r="BV499" s="125"/>
      <c r="BW499" s="125"/>
      <c r="BX499" s="125"/>
      <c r="BY499" s="125"/>
      <c r="BZ499" s="125"/>
      <c r="CA499" s="49"/>
      <c r="CB499" s="27" t="str">
        <f t="shared" si="55"/>
        <v>Riadok bude skrytý.</v>
      </c>
      <c r="CC499" s="31" t="s">
        <v>10</v>
      </c>
      <c r="CW499" s="3">
        <f t="shared" si="68"/>
        <v>0</v>
      </c>
      <c r="CX499" s="3">
        <f t="shared" si="71"/>
        <v>0</v>
      </c>
      <c r="CZ499" s="3">
        <f t="shared" si="56"/>
        <v>1</v>
      </c>
      <c r="DA499" s="39">
        <f t="shared" si="61"/>
        <v>0</v>
      </c>
      <c r="DZ499" s="10"/>
    </row>
    <row r="500" spans="1:130" hidden="1">
      <c r="A500" s="7"/>
      <c r="B500" s="120"/>
      <c r="C500" s="120"/>
      <c r="D500" s="120"/>
      <c r="E500" s="120"/>
      <c r="F500" s="120"/>
      <c r="G500" s="120"/>
      <c r="H500" s="120"/>
      <c r="I500" s="120"/>
      <c r="J500" s="120"/>
      <c r="K500" s="120"/>
      <c r="L500" s="120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2"/>
      <c r="Y500" s="122"/>
      <c r="Z500" s="122"/>
      <c r="AA500" s="122"/>
      <c r="AB500" s="122"/>
      <c r="AC500" s="122"/>
      <c r="AD500" s="122"/>
      <c r="AE500" s="122"/>
      <c r="AF500" s="122"/>
      <c r="AG500" s="122"/>
      <c r="AH500" s="122"/>
      <c r="AI500" s="122"/>
      <c r="AJ500" s="122"/>
      <c r="AK500" s="123" t="str">
        <f t="shared" si="69"/>
        <v/>
      </c>
      <c r="AL500" s="123"/>
      <c r="AM500" s="123"/>
      <c r="AN500" s="123"/>
      <c r="AO500" s="123"/>
      <c r="AP500" s="123"/>
      <c r="AQ500" s="123"/>
      <c r="AR500" s="123"/>
      <c r="AS500" s="123"/>
      <c r="AT500" s="123"/>
      <c r="AU500" s="123"/>
      <c r="AV500" s="123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5" t="str">
        <f t="shared" si="70"/>
        <v/>
      </c>
      <c r="BP500" s="125"/>
      <c r="BQ500" s="125"/>
      <c r="BR500" s="125"/>
      <c r="BS500" s="125"/>
      <c r="BT500" s="125"/>
      <c r="BU500" s="125"/>
      <c r="BV500" s="125"/>
      <c r="BW500" s="125"/>
      <c r="BX500" s="125"/>
      <c r="BY500" s="125"/>
      <c r="BZ500" s="125"/>
      <c r="CA500" s="49"/>
      <c r="CB500" s="27" t="str">
        <f t="shared" si="55"/>
        <v>Riadok bude skrytý.</v>
      </c>
      <c r="CC500" s="31" t="s">
        <v>10</v>
      </c>
      <c r="CW500" s="3">
        <f t="shared" si="68"/>
        <v>0</v>
      </c>
      <c r="CX500" s="3">
        <f t="shared" si="71"/>
        <v>0</v>
      </c>
      <c r="CZ500" s="3">
        <f t="shared" si="56"/>
        <v>1</v>
      </c>
      <c r="DA500" s="39">
        <f t="shared" ref="DA500:DA507" si="72">+IF(CW500*CX500=0,0,IF(CZ500=0,0,1))</f>
        <v>0</v>
      </c>
      <c r="DZ500" s="10"/>
    </row>
    <row r="501" spans="1:130" hidden="1">
      <c r="A501" s="7"/>
      <c r="B501" s="120"/>
      <c r="C501" s="120"/>
      <c r="D501" s="120"/>
      <c r="E501" s="120"/>
      <c r="F501" s="120"/>
      <c r="G501" s="120"/>
      <c r="H501" s="120"/>
      <c r="I501" s="120"/>
      <c r="J501" s="120"/>
      <c r="K501" s="120"/>
      <c r="L501" s="120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2"/>
      <c r="Y501" s="122"/>
      <c r="Z501" s="122"/>
      <c r="AA501" s="122"/>
      <c r="AB501" s="122"/>
      <c r="AC501" s="122"/>
      <c r="AD501" s="122"/>
      <c r="AE501" s="122"/>
      <c r="AF501" s="122"/>
      <c r="AG501" s="122"/>
      <c r="AH501" s="122"/>
      <c r="AI501" s="122"/>
      <c r="AJ501" s="122"/>
      <c r="AK501" s="123" t="str">
        <f t="shared" si="69"/>
        <v/>
      </c>
      <c r="AL501" s="123"/>
      <c r="AM501" s="123"/>
      <c r="AN501" s="123"/>
      <c r="AO501" s="123"/>
      <c r="AP501" s="123"/>
      <c r="AQ501" s="123"/>
      <c r="AR501" s="123"/>
      <c r="AS501" s="123"/>
      <c r="AT501" s="123"/>
      <c r="AU501" s="123"/>
      <c r="AV501" s="123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5" t="str">
        <f t="shared" si="70"/>
        <v/>
      </c>
      <c r="BP501" s="125"/>
      <c r="BQ501" s="125"/>
      <c r="BR501" s="125"/>
      <c r="BS501" s="125"/>
      <c r="BT501" s="125"/>
      <c r="BU501" s="125"/>
      <c r="BV501" s="125"/>
      <c r="BW501" s="125"/>
      <c r="BX501" s="125"/>
      <c r="BY501" s="125"/>
      <c r="BZ501" s="125"/>
      <c r="CA501" s="49"/>
      <c r="CB501" s="27" t="str">
        <f t="shared" si="55"/>
        <v>Riadok bude skrytý.</v>
      </c>
      <c r="CC501" s="31" t="s">
        <v>10</v>
      </c>
      <c r="CW501" s="3">
        <f t="shared" si="68"/>
        <v>0</v>
      </c>
      <c r="CX501" s="3">
        <f t="shared" si="71"/>
        <v>0</v>
      </c>
      <c r="CZ501" s="3">
        <f t="shared" si="56"/>
        <v>1</v>
      </c>
      <c r="DA501" s="39">
        <f t="shared" si="72"/>
        <v>0</v>
      </c>
      <c r="DZ501" s="10"/>
    </row>
    <row r="502" spans="1:130" hidden="1">
      <c r="A502" s="7"/>
      <c r="B502" s="120"/>
      <c r="C502" s="120"/>
      <c r="D502" s="120"/>
      <c r="E502" s="120"/>
      <c r="F502" s="120"/>
      <c r="G502" s="120"/>
      <c r="H502" s="120"/>
      <c r="I502" s="120"/>
      <c r="J502" s="120"/>
      <c r="K502" s="120"/>
      <c r="L502" s="120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2"/>
      <c r="Y502" s="122"/>
      <c r="Z502" s="122"/>
      <c r="AA502" s="122"/>
      <c r="AB502" s="122"/>
      <c r="AC502" s="122"/>
      <c r="AD502" s="122"/>
      <c r="AE502" s="122"/>
      <c r="AF502" s="122"/>
      <c r="AG502" s="122"/>
      <c r="AH502" s="122"/>
      <c r="AI502" s="122"/>
      <c r="AJ502" s="122"/>
      <c r="AK502" s="123" t="str">
        <f t="shared" si="69"/>
        <v/>
      </c>
      <c r="AL502" s="123"/>
      <c r="AM502" s="123"/>
      <c r="AN502" s="123"/>
      <c r="AO502" s="123"/>
      <c r="AP502" s="123"/>
      <c r="AQ502" s="123"/>
      <c r="AR502" s="123"/>
      <c r="AS502" s="123"/>
      <c r="AT502" s="123"/>
      <c r="AU502" s="123"/>
      <c r="AV502" s="123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5" t="str">
        <f t="shared" si="70"/>
        <v/>
      </c>
      <c r="BP502" s="125"/>
      <c r="BQ502" s="125"/>
      <c r="BR502" s="125"/>
      <c r="BS502" s="125"/>
      <c r="BT502" s="125"/>
      <c r="BU502" s="125"/>
      <c r="BV502" s="125"/>
      <c r="BW502" s="125"/>
      <c r="BX502" s="125"/>
      <c r="BY502" s="125"/>
      <c r="BZ502" s="125"/>
      <c r="CA502" s="49"/>
      <c r="CB502" s="27" t="str">
        <f t="shared" si="55"/>
        <v>Riadok bude skrytý.</v>
      </c>
      <c r="CC502" s="31" t="s">
        <v>10</v>
      </c>
      <c r="CW502" s="3">
        <f t="shared" si="68"/>
        <v>0</v>
      </c>
      <c r="CX502" s="3">
        <f t="shared" si="71"/>
        <v>0</v>
      </c>
      <c r="CZ502" s="3">
        <f t="shared" si="56"/>
        <v>1</v>
      </c>
      <c r="DA502" s="39">
        <f t="shared" si="72"/>
        <v>0</v>
      </c>
      <c r="DZ502" s="10"/>
    </row>
    <row r="503" spans="1:130" hidden="1">
      <c r="A503" s="7"/>
      <c r="B503" s="120"/>
      <c r="C503" s="120"/>
      <c r="D503" s="120"/>
      <c r="E503" s="120"/>
      <c r="F503" s="120"/>
      <c r="G503" s="120"/>
      <c r="H503" s="120"/>
      <c r="I503" s="120"/>
      <c r="J503" s="120"/>
      <c r="K503" s="120"/>
      <c r="L503" s="120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2"/>
      <c r="Y503" s="122"/>
      <c r="Z503" s="122"/>
      <c r="AA503" s="122"/>
      <c r="AB503" s="122"/>
      <c r="AC503" s="122"/>
      <c r="AD503" s="122"/>
      <c r="AE503" s="122"/>
      <c r="AF503" s="122"/>
      <c r="AG503" s="122"/>
      <c r="AH503" s="122"/>
      <c r="AI503" s="122"/>
      <c r="AJ503" s="122"/>
      <c r="AK503" s="123" t="str">
        <f t="shared" si="69"/>
        <v/>
      </c>
      <c r="AL503" s="123"/>
      <c r="AM503" s="123"/>
      <c r="AN503" s="123"/>
      <c r="AO503" s="123"/>
      <c r="AP503" s="123"/>
      <c r="AQ503" s="123"/>
      <c r="AR503" s="123"/>
      <c r="AS503" s="123"/>
      <c r="AT503" s="123"/>
      <c r="AU503" s="123"/>
      <c r="AV503" s="123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5" t="str">
        <f t="shared" si="70"/>
        <v/>
      </c>
      <c r="BP503" s="125"/>
      <c r="BQ503" s="125"/>
      <c r="BR503" s="125"/>
      <c r="BS503" s="125"/>
      <c r="BT503" s="125"/>
      <c r="BU503" s="125"/>
      <c r="BV503" s="125"/>
      <c r="BW503" s="125"/>
      <c r="BX503" s="125"/>
      <c r="BY503" s="125"/>
      <c r="BZ503" s="125"/>
      <c r="CA503" s="49"/>
      <c r="CB503" s="27" t="str">
        <f t="shared" si="55"/>
        <v>Riadok bude skrytý.</v>
      </c>
      <c r="CC503" s="31" t="s">
        <v>10</v>
      </c>
      <c r="CW503" s="3">
        <f t="shared" si="68"/>
        <v>0</v>
      </c>
      <c r="CX503" s="3">
        <f t="shared" si="71"/>
        <v>0</v>
      </c>
      <c r="CZ503" s="3">
        <f t="shared" si="56"/>
        <v>1</v>
      </c>
      <c r="DA503" s="39">
        <f t="shared" si="72"/>
        <v>0</v>
      </c>
      <c r="DZ503" s="10"/>
    </row>
    <row r="504" spans="1:130" hidden="1">
      <c r="A504" s="7"/>
      <c r="B504" s="120"/>
      <c r="C504" s="120"/>
      <c r="D504" s="120"/>
      <c r="E504" s="120"/>
      <c r="F504" s="120"/>
      <c r="G504" s="120"/>
      <c r="H504" s="120"/>
      <c r="I504" s="120"/>
      <c r="J504" s="120"/>
      <c r="K504" s="120"/>
      <c r="L504" s="120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2"/>
      <c r="Y504" s="122"/>
      <c r="Z504" s="122"/>
      <c r="AA504" s="122"/>
      <c r="AB504" s="122"/>
      <c r="AC504" s="122"/>
      <c r="AD504" s="122"/>
      <c r="AE504" s="122"/>
      <c r="AF504" s="122"/>
      <c r="AG504" s="122"/>
      <c r="AH504" s="122"/>
      <c r="AI504" s="122"/>
      <c r="AJ504" s="122"/>
      <c r="AK504" s="123" t="str">
        <f t="shared" si="69"/>
        <v/>
      </c>
      <c r="AL504" s="123"/>
      <c r="AM504" s="123"/>
      <c r="AN504" s="123"/>
      <c r="AO504" s="123"/>
      <c r="AP504" s="123"/>
      <c r="AQ504" s="123"/>
      <c r="AR504" s="123"/>
      <c r="AS504" s="123"/>
      <c r="AT504" s="123"/>
      <c r="AU504" s="123"/>
      <c r="AV504" s="123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5" t="str">
        <f t="shared" si="70"/>
        <v/>
      </c>
      <c r="BP504" s="125"/>
      <c r="BQ504" s="125"/>
      <c r="BR504" s="125"/>
      <c r="BS504" s="125"/>
      <c r="BT504" s="125"/>
      <c r="BU504" s="125"/>
      <c r="BV504" s="125"/>
      <c r="BW504" s="125"/>
      <c r="BX504" s="125"/>
      <c r="BY504" s="125"/>
      <c r="BZ504" s="125"/>
      <c r="CA504" s="49"/>
      <c r="CB504" s="27" t="str">
        <f t="shared" si="55"/>
        <v>Riadok bude skrytý.</v>
      </c>
      <c r="CC504" s="31" t="s">
        <v>10</v>
      </c>
      <c r="CW504" s="3">
        <f t="shared" si="68"/>
        <v>0</v>
      </c>
      <c r="CX504" s="3">
        <f t="shared" si="71"/>
        <v>0</v>
      </c>
      <c r="CZ504" s="3">
        <f t="shared" si="56"/>
        <v>1</v>
      </c>
      <c r="DA504" s="39">
        <f t="shared" si="72"/>
        <v>0</v>
      </c>
      <c r="DZ504" s="10"/>
    </row>
    <row r="505" spans="1:130" hidden="1">
      <c r="A505" s="7"/>
      <c r="B505" s="120"/>
      <c r="C505" s="120"/>
      <c r="D505" s="120"/>
      <c r="E505" s="120"/>
      <c r="F505" s="120"/>
      <c r="G505" s="120"/>
      <c r="H505" s="120"/>
      <c r="I505" s="120"/>
      <c r="J505" s="120"/>
      <c r="K505" s="120"/>
      <c r="L505" s="120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2"/>
      <c r="Y505" s="122"/>
      <c r="Z505" s="122"/>
      <c r="AA505" s="122"/>
      <c r="AB505" s="122"/>
      <c r="AC505" s="122"/>
      <c r="AD505" s="122"/>
      <c r="AE505" s="122"/>
      <c r="AF505" s="122"/>
      <c r="AG505" s="122"/>
      <c r="AH505" s="122"/>
      <c r="AI505" s="122"/>
      <c r="AJ505" s="122"/>
      <c r="AK505" s="123" t="str">
        <f t="shared" si="69"/>
        <v/>
      </c>
      <c r="AL505" s="123"/>
      <c r="AM505" s="123"/>
      <c r="AN505" s="123"/>
      <c r="AO505" s="123"/>
      <c r="AP505" s="123"/>
      <c r="AQ505" s="123"/>
      <c r="AR505" s="123"/>
      <c r="AS505" s="123"/>
      <c r="AT505" s="123"/>
      <c r="AU505" s="123"/>
      <c r="AV505" s="123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5" t="str">
        <f t="shared" si="70"/>
        <v/>
      </c>
      <c r="BP505" s="125"/>
      <c r="BQ505" s="125"/>
      <c r="BR505" s="125"/>
      <c r="BS505" s="125"/>
      <c r="BT505" s="125"/>
      <c r="BU505" s="125"/>
      <c r="BV505" s="125"/>
      <c r="BW505" s="125"/>
      <c r="BX505" s="125"/>
      <c r="BY505" s="125"/>
      <c r="BZ505" s="125"/>
      <c r="CA505" s="49"/>
      <c r="CB505" s="27" t="str">
        <f t="shared" si="55"/>
        <v>Riadok bude skrytý.</v>
      </c>
      <c r="CC505" s="31" t="s">
        <v>10</v>
      </c>
      <c r="CW505" s="3">
        <f t="shared" si="68"/>
        <v>0</v>
      </c>
      <c r="CX505" s="3">
        <f t="shared" si="71"/>
        <v>0</v>
      </c>
      <c r="CZ505" s="3">
        <f t="shared" si="56"/>
        <v>1</v>
      </c>
      <c r="DA505" s="39">
        <f t="shared" si="72"/>
        <v>0</v>
      </c>
      <c r="DZ505" s="10"/>
    </row>
    <row r="506" spans="1:130" hidden="1">
      <c r="A506" s="7"/>
      <c r="B506" s="120"/>
      <c r="C506" s="120"/>
      <c r="D506" s="120"/>
      <c r="E506" s="120"/>
      <c r="F506" s="120"/>
      <c r="G506" s="120"/>
      <c r="H506" s="120"/>
      <c r="I506" s="120"/>
      <c r="J506" s="120"/>
      <c r="K506" s="120"/>
      <c r="L506" s="120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2"/>
      <c r="Y506" s="122"/>
      <c r="Z506" s="122"/>
      <c r="AA506" s="122"/>
      <c r="AB506" s="122"/>
      <c r="AC506" s="122"/>
      <c r="AD506" s="122"/>
      <c r="AE506" s="122"/>
      <c r="AF506" s="122"/>
      <c r="AG506" s="122"/>
      <c r="AH506" s="122"/>
      <c r="AI506" s="122"/>
      <c r="AJ506" s="122"/>
      <c r="AK506" s="123" t="str">
        <f t="shared" si="69"/>
        <v/>
      </c>
      <c r="AL506" s="123"/>
      <c r="AM506" s="123"/>
      <c r="AN506" s="123"/>
      <c r="AO506" s="123"/>
      <c r="AP506" s="123"/>
      <c r="AQ506" s="123"/>
      <c r="AR506" s="123"/>
      <c r="AS506" s="123"/>
      <c r="AT506" s="123"/>
      <c r="AU506" s="123"/>
      <c r="AV506" s="123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5" t="str">
        <f t="shared" si="70"/>
        <v/>
      </c>
      <c r="BP506" s="125"/>
      <c r="BQ506" s="125"/>
      <c r="BR506" s="125"/>
      <c r="BS506" s="125"/>
      <c r="BT506" s="125"/>
      <c r="BU506" s="125"/>
      <c r="BV506" s="125"/>
      <c r="BW506" s="125"/>
      <c r="BX506" s="125"/>
      <c r="BY506" s="125"/>
      <c r="BZ506" s="125"/>
      <c r="CA506" s="49"/>
      <c r="CB506" s="27" t="str">
        <f t="shared" si="55"/>
        <v>Riadok bude skrytý.</v>
      </c>
      <c r="CC506" s="31" t="s">
        <v>10</v>
      </c>
      <c r="CW506" s="3">
        <f t="shared" si="68"/>
        <v>0</v>
      </c>
      <c r="CX506" s="3">
        <f t="shared" si="71"/>
        <v>0</v>
      </c>
      <c r="CZ506" s="3">
        <f t="shared" si="56"/>
        <v>1</v>
      </c>
      <c r="DA506" s="39">
        <f t="shared" si="72"/>
        <v>0</v>
      </c>
      <c r="DZ506" s="10"/>
    </row>
    <row r="507" spans="1:130" hidden="1">
      <c r="A507" s="7"/>
      <c r="B507" s="126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9" t="str">
        <f t="shared" si="69"/>
        <v/>
      </c>
      <c r="AL507" s="129"/>
      <c r="AM507" s="129"/>
      <c r="AN507" s="129"/>
      <c r="AO507" s="129"/>
      <c r="AP507" s="129"/>
      <c r="AQ507" s="129"/>
      <c r="AR507" s="129"/>
      <c r="AS507" s="129"/>
      <c r="AT507" s="129"/>
      <c r="AU507" s="129"/>
      <c r="AV507" s="129"/>
      <c r="AW507" s="130"/>
      <c r="AX507" s="130"/>
      <c r="AY507" s="130"/>
      <c r="AZ507" s="130"/>
      <c r="BA507" s="130"/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1" t="str">
        <f t="shared" si="70"/>
        <v/>
      </c>
      <c r="BP507" s="131"/>
      <c r="BQ507" s="131"/>
      <c r="BR507" s="131"/>
      <c r="BS507" s="131"/>
      <c r="BT507" s="131"/>
      <c r="BU507" s="131"/>
      <c r="BV507" s="131"/>
      <c r="BW507" s="131"/>
      <c r="BX507" s="131"/>
      <c r="BY507" s="131"/>
      <c r="BZ507" s="131"/>
      <c r="CA507" s="49"/>
      <c r="CB507" s="27" t="str">
        <f t="shared" si="55"/>
        <v>Riadok bude skrytý.</v>
      </c>
      <c r="CC507" s="31" t="s">
        <v>10</v>
      </c>
      <c r="CW507" s="3">
        <f t="shared" si="68"/>
        <v>0</v>
      </c>
      <c r="CX507" s="3">
        <f>+IF(SUM(CX498:CX506)=0,0,1)</f>
        <v>0</v>
      </c>
      <c r="CZ507" s="3">
        <f t="shared" si="56"/>
        <v>1</v>
      </c>
      <c r="DA507" s="39">
        <f t="shared" si="72"/>
        <v>0</v>
      </c>
      <c r="DZ507" s="10"/>
    </row>
    <row r="508" spans="1:130" hidden="1">
      <c r="A508" s="7"/>
      <c r="CA508" s="49"/>
      <c r="CB508" s="27" t="str">
        <f t="shared" si="55"/>
        <v>Riadok bude skrytý.</v>
      </c>
      <c r="CC508" s="31" t="s">
        <v>10</v>
      </c>
      <c r="CW508" s="3">
        <f>+IF(CW511+CW550+CW571+CW593=0,0,1)</f>
        <v>0</v>
      </c>
      <c r="CZ508" s="3">
        <f t="shared" si="56"/>
        <v>1</v>
      </c>
      <c r="DA508" s="3">
        <f>+IF(CW508+CX508+CY508=0,0,IF(CZ508=0,0,1))</f>
        <v>0</v>
      </c>
      <c r="DZ508" s="10"/>
    </row>
    <row r="509" spans="1:130" hidden="1">
      <c r="A509" s="7"/>
      <c r="B509" s="30" t="s">
        <v>147</v>
      </c>
      <c r="C509" s="34"/>
      <c r="D509" s="34"/>
      <c r="E509" s="34"/>
      <c r="F509" s="34"/>
      <c r="CA509" s="36" t="s">
        <v>4</v>
      </c>
      <c r="CB509" s="27" t="str">
        <f t="shared" si="55"/>
        <v>Riadok bude skrytý.</v>
      </c>
      <c r="CC509" s="31" t="s">
        <v>10</v>
      </c>
      <c r="CW509" s="3">
        <f>+IF(CW511+CW550+CW571+CW593=0,0,1)</f>
        <v>0</v>
      </c>
      <c r="CZ509" s="3">
        <f t="shared" si="56"/>
        <v>1</v>
      </c>
      <c r="DA509" s="3">
        <f>+IF(CW509+CX509+CY509=0,0,IF(CZ509=0,0,1))</f>
        <v>0</v>
      </c>
      <c r="DZ509" s="10"/>
    </row>
    <row r="510" spans="1:130" hidden="1">
      <c r="A510" s="7"/>
      <c r="CA510" s="8"/>
      <c r="CB510" s="27" t="str">
        <f t="shared" si="55"/>
        <v>Riadok bude skrytý.</v>
      </c>
      <c r="CC510" s="31" t="s">
        <v>10</v>
      </c>
      <c r="CW510" s="3">
        <f>+IF(CW511+CW550+CW571+CW593=0,0,1)</f>
        <v>0</v>
      </c>
      <c r="CZ510" s="3">
        <f t="shared" si="56"/>
        <v>1</v>
      </c>
      <c r="DA510" s="3">
        <f>+IF(CW510+CX510+CY510=0,0,IF(CZ510=0,0,1))</f>
        <v>0</v>
      </c>
      <c r="DZ510" s="10"/>
    </row>
    <row r="511" spans="1:130" hidden="1">
      <c r="A511" s="7"/>
      <c r="B511" s="34" t="s">
        <v>108</v>
      </c>
      <c r="C511" s="34"/>
      <c r="D511" s="34"/>
      <c r="E511" s="34"/>
      <c r="F511" s="34"/>
      <c r="G511" s="34"/>
      <c r="H511" s="34"/>
      <c r="I511" s="34"/>
      <c r="J511" s="97" t="s">
        <v>109</v>
      </c>
      <c r="K511" s="97"/>
      <c r="L511" s="97"/>
      <c r="M511" s="97"/>
      <c r="N511" s="97"/>
      <c r="O511" s="97"/>
      <c r="P511" s="97"/>
      <c r="Q511" s="97"/>
      <c r="R511" s="1" t="s">
        <v>148</v>
      </c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CA511" s="36"/>
      <c r="CB511" s="27" t="str">
        <f t="shared" si="55"/>
        <v>Riadok bude skrytý.</v>
      </c>
      <c r="CC511" s="31" t="s">
        <v>10</v>
      </c>
      <c r="CF511" s="38"/>
      <c r="CW511" s="3">
        <f t="shared" ref="CW511:CW549" si="73">+IF($J$511="neeviduje",0,1)</f>
        <v>0</v>
      </c>
      <c r="CZ511" s="3">
        <f t="shared" si="56"/>
        <v>1</v>
      </c>
      <c r="DA511" s="3">
        <f>+IF(CW511+CX511+CY511=0,0,IF(CZ511=0,0,1))</f>
        <v>0</v>
      </c>
      <c r="DZ511" s="10"/>
    </row>
    <row r="512" spans="1:130" hidden="1">
      <c r="A512" s="7"/>
      <c r="B512" s="1" t="str">
        <f>+IF(J511="neeviduje","","K finančným povinnostiam, ktoré sa neuvádzajú v súvahe Spoločnosť uvádza:")</f>
        <v/>
      </c>
      <c r="CA512" s="36"/>
      <c r="CB512" s="27" t="str">
        <f t="shared" si="55"/>
        <v>Riadok bude skrytý.</v>
      </c>
      <c r="CC512" s="31" t="s">
        <v>10</v>
      </c>
      <c r="CW512" s="3">
        <f t="shared" si="73"/>
        <v>0</v>
      </c>
      <c r="CX512" s="3">
        <f>+IF(SUM(CX513:CX532)=0,0,1)</f>
        <v>0</v>
      </c>
      <c r="CZ512" s="3">
        <f t="shared" si="56"/>
        <v>1</v>
      </c>
      <c r="DA512" s="39">
        <f t="shared" ref="DA512:DA549" si="74">+IF(CW512*CX512=0,0,IF(CZ512=0,0,1))</f>
        <v>0</v>
      </c>
      <c r="DZ512" s="10"/>
    </row>
    <row r="513" spans="1:130" hidden="1">
      <c r="A513" s="7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  <c r="AA513" s="89"/>
      <c r="AB513" s="89"/>
      <c r="AC513" s="89"/>
      <c r="AD513" s="89"/>
      <c r="AE513" s="89"/>
      <c r="AF513" s="89"/>
      <c r="AG513" s="89"/>
      <c r="AH513" s="89"/>
      <c r="AI513" s="89"/>
      <c r="AJ513" s="89"/>
      <c r="AK513" s="89"/>
      <c r="AL513" s="89"/>
      <c r="AM513" s="89"/>
      <c r="AN513" s="89"/>
      <c r="AO513" s="89"/>
      <c r="AP513" s="89"/>
      <c r="AQ513" s="89"/>
      <c r="AR513" s="89"/>
      <c r="AS513" s="89"/>
      <c r="AT513" s="89"/>
      <c r="AU513" s="89"/>
      <c r="AV513" s="89"/>
      <c r="AW513" s="89"/>
      <c r="AX513" s="89"/>
      <c r="AY513" s="89"/>
      <c r="AZ513" s="89"/>
      <c r="BA513" s="89"/>
      <c r="BB513" s="89"/>
      <c r="BC513" s="89"/>
      <c r="BD513" s="89"/>
      <c r="BE513" s="89"/>
      <c r="BF513" s="89"/>
      <c r="BG513" s="89"/>
      <c r="BH513" s="89"/>
      <c r="BI513" s="89"/>
      <c r="BJ513" s="89"/>
      <c r="BK513" s="89"/>
      <c r="BL513" s="89"/>
      <c r="BM513" s="89"/>
      <c r="BN513" s="89"/>
      <c r="BO513" s="89"/>
      <c r="BP513" s="89"/>
      <c r="BQ513" s="89"/>
      <c r="BR513" s="89"/>
      <c r="BS513" s="89"/>
      <c r="BT513" s="89"/>
      <c r="BU513" s="89"/>
      <c r="BV513" s="89"/>
      <c r="BW513" s="89"/>
      <c r="BX513" s="89"/>
      <c r="BY513" s="89"/>
      <c r="BZ513" s="89"/>
      <c r="CA513" s="36"/>
      <c r="CB513" s="27" t="str">
        <f t="shared" si="55"/>
        <v>Riadok bude skrytý.</v>
      </c>
      <c r="CC513" s="31" t="s">
        <v>10</v>
      </c>
      <c r="CW513" s="3">
        <f t="shared" si="73"/>
        <v>0</v>
      </c>
      <c r="CX513" s="3">
        <f t="shared" ref="CX513:CX532" si="75">+IF(B513="",0,1)</f>
        <v>0</v>
      </c>
      <c r="CZ513" s="3">
        <f t="shared" si="56"/>
        <v>1</v>
      </c>
      <c r="DA513" s="39">
        <f t="shared" si="74"/>
        <v>0</v>
      </c>
      <c r="DZ513" s="10"/>
    </row>
    <row r="514" spans="1:130" hidden="1">
      <c r="A514" s="7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  <c r="AA514" s="89"/>
      <c r="AB514" s="89"/>
      <c r="AC514" s="89"/>
      <c r="AD514" s="89"/>
      <c r="AE514" s="89"/>
      <c r="AF514" s="89"/>
      <c r="AG514" s="89"/>
      <c r="AH514" s="89"/>
      <c r="AI514" s="89"/>
      <c r="AJ514" s="89"/>
      <c r="AK514" s="89"/>
      <c r="AL514" s="89"/>
      <c r="AM514" s="89"/>
      <c r="AN514" s="89"/>
      <c r="AO514" s="89"/>
      <c r="AP514" s="89"/>
      <c r="AQ514" s="89"/>
      <c r="AR514" s="89"/>
      <c r="AS514" s="89"/>
      <c r="AT514" s="89"/>
      <c r="AU514" s="89"/>
      <c r="AV514" s="89"/>
      <c r="AW514" s="89"/>
      <c r="AX514" s="89"/>
      <c r="AY514" s="89"/>
      <c r="AZ514" s="89"/>
      <c r="BA514" s="89"/>
      <c r="BB514" s="89"/>
      <c r="BC514" s="89"/>
      <c r="BD514" s="89"/>
      <c r="BE514" s="89"/>
      <c r="BF514" s="89"/>
      <c r="BG514" s="89"/>
      <c r="BH514" s="89"/>
      <c r="BI514" s="89"/>
      <c r="BJ514" s="89"/>
      <c r="BK514" s="89"/>
      <c r="BL514" s="89"/>
      <c r="BM514" s="89"/>
      <c r="BN514" s="89"/>
      <c r="BO514" s="89"/>
      <c r="BP514" s="89"/>
      <c r="BQ514" s="89"/>
      <c r="BR514" s="89"/>
      <c r="BS514" s="89"/>
      <c r="BT514" s="89"/>
      <c r="BU514" s="89"/>
      <c r="BV514" s="89"/>
      <c r="BW514" s="89"/>
      <c r="BX514" s="89"/>
      <c r="BY514" s="89"/>
      <c r="BZ514" s="89"/>
      <c r="CA514" s="36"/>
      <c r="CB514" s="27" t="str">
        <f t="shared" si="55"/>
        <v>Riadok bude skrytý.</v>
      </c>
      <c r="CC514" s="31" t="s">
        <v>10</v>
      </c>
      <c r="CW514" s="3">
        <f t="shared" si="73"/>
        <v>0</v>
      </c>
      <c r="CX514" s="3">
        <f t="shared" si="75"/>
        <v>0</v>
      </c>
      <c r="CZ514" s="3">
        <f t="shared" si="56"/>
        <v>1</v>
      </c>
      <c r="DA514" s="39">
        <f t="shared" si="74"/>
        <v>0</v>
      </c>
      <c r="DZ514" s="10"/>
    </row>
    <row r="515" spans="1:130" hidden="1">
      <c r="A515" s="7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  <c r="AA515" s="89"/>
      <c r="AB515" s="89"/>
      <c r="AC515" s="89"/>
      <c r="AD515" s="89"/>
      <c r="AE515" s="89"/>
      <c r="AF515" s="89"/>
      <c r="AG515" s="89"/>
      <c r="AH515" s="89"/>
      <c r="AI515" s="89"/>
      <c r="AJ515" s="89"/>
      <c r="AK515" s="89"/>
      <c r="AL515" s="89"/>
      <c r="AM515" s="89"/>
      <c r="AN515" s="89"/>
      <c r="AO515" s="89"/>
      <c r="AP515" s="89"/>
      <c r="AQ515" s="89"/>
      <c r="AR515" s="89"/>
      <c r="AS515" s="89"/>
      <c r="AT515" s="89"/>
      <c r="AU515" s="89"/>
      <c r="AV515" s="89"/>
      <c r="AW515" s="89"/>
      <c r="AX515" s="89"/>
      <c r="AY515" s="89"/>
      <c r="AZ515" s="89"/>
      <c r="BA515" s="89"/>
      <c r="BB515" s="89"/>
      <c r="BC515" s="89"/>
      <c r="BD515" s="89"/>
      <c r="BE515" s="89"/>
      <c r="BF515" s="89"/>
      <c r="BG515" s="89"/>
      <c r="BH515" s="89"/>
      <c r="BI515" s="89"/>
      <c r="BJ515" s="89"/>
      <c r="BK515" s="89"/>
      <c r="BL515" s="89"/>
      <c r="BM515" s="89"/>
      <c r="BN515" s="89"/>
      <c r="BO515" s="89"/>
      <c r="BP515" s="89"/>
      <c r="BQ515" s="89"/>
      <c r="BR515" s="89"/>
      <c r="BS515" s="89"/>
      <c r="BT515" s="89"/>
      <c r="BU515" s="89"/>
      <c r="BV515" s="89"/>
      <c r="BW515" s="89"/>
      <c r="BX515" s="89"/>
      <c r="BY515" s="89"/>
      <c r="BZ515" s="89"/>
      <c r="CA515" s="36"/>
      <c r="CB515" s="27" t="str">
        <f t="shared" si="55"/>
        <v>Riadok bude skrytý.</v>
      </c>
      <c r="CC515" s="31" t="s">
        <v>10</v>
      </c>
      <c r="CW515" s="3">
        <f t="shared" si="73"/>
        <v>0</v>
      </c>
      <c r="CX515" s="3">
        <f t="shared" si="75"/>
        <v>0</v>
      </c>
      <c r="CZ515" s="3">
        <f t="shared" si="56"/>
        <v>1</v>
      </c>
      <c r="DA515" s="39">
        <f t="shared" si="74"/>
        <v>0</v>
      </c>
      <c r="DZ515" s="10"/>
    </row>
    <row r="516" spans="1:130" hidden="1">
      <c r="A516" s="7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  <c r="AA516" s="89"/>
      <c r="AB516" s="89"/>
      <c r="AC516" s="89"/>
      <c r="AD516" s="89"/>
      <c r="AE516" s="89"/>
      <c r="AF516" s="89"/>
      <c r="AG516" s="89"/>
      <c r="AH516" s="89"/>
      <c r="AI516" s="89"/>
      <c r="AJ516" s="89"/>
      <c r="AK516" s="89"/>
      <c r="AL516" s="89"/>
      <c r="AM516" s="89"/>
      <c r="AN516" s="89"/>
      <c r="AO516" s="89"/>
      <c r="AP516" s="89"/>
      <c r="AQ516" s="89"/>
      <c r="AR516" s="89"/>
      <c r="AS516" s="89"/>
      <c r="AT516" s="89"/>
      <c r="AU516" s="89"/>
      <c r="AV516" s="89"/>
      <c r="AW516" s="89"/>
      <c r="AX516" s="89"/>
      <c r="AY516" s="89"/>
      <c r="AZ516" s="89"/>
      <c r="BA516" s="89"/>
      <c r="BB516" s="89"/>
      <c r="BC516" s="89"/>
      <c r="BD516" s="89"/>
      <c r="BE516" s="89"/>
      <c r="BF516" s="89"/>
      <c r="BG516" s="89"/>
      <c r="BH516" s="89"/>
      <c r="BI516" s="89"/>
      <c r="BJ516" s="89"/>
      <c r="BK516" s="89"/>
      <c r="BL516" s="89"/>
      <c r="BM516" s="89"/>
      <c r="BN516" s="89"/>
      <c r="BO516" s="89"/>
      <c r="BP516" s="89"/>
      <c r="BQ516" s="89"/>
      <c r="BR516" s="89"/>
      <c r="BS516" s="89"/>
      <c r="BT516" s="89"/>
      <c r="BU516" s="89"/>
      <c r="BV516" s="89"/>
      <c r="BW516" s="89"/>
      <c r="BX516" s="89"/>
      <c r="BY516" s="89"/>
      <c r="BZ516" s="89"/>
      <c r="CA516" s="36"/>
      <c r="CB516" s="27" t="str">
        <f t="shared" ref="CB516:CB579" si="76">+IF(DA516=0,"Riadok bude skrytý.","Riadok bude vidieť.")</f>
        <v>Riadok bude skrytý.</v>
      </c>
      <c r="CC516" s="31" t="s">
        <v>10</v>
      </c>
      <c r="CW516" s="3">
        <f t="shared" si="73"/>
        <v>0</v>
      </c>
      <c r="CX516" s="3">
        <f t="shared" si="75"/>
        <v>0</v>
      </c>
      <c r="CZ516" s="3">
        <f t="shared" ref="CZ516:CZ579" si="77">IF(CC516="",1,IF(CC516="Chcem skryť riadok.",0,1))</f>
        <v>1</v>
      </c>
      <c r="DA516" s="39">
        <f t="shared" si="74"/>
        <v>0</v>
      </c>
      <c r="DZ516" s="10"/>
    </row>
    <row r="517" spans="1:130" hidden="1">
      <c r="A517" s="7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  <c r="AA517" s="89"/>
      <c r="AB517" s="89"/>
      <c r="AC517" s="89"/>
      <c r="AD517" s="89"/>
      <c r="AE517" s="89"/>
      <c r="AF517" s="89"/>
      <c r="AG517" s="89"/>
      <c r="AH517" s="89"/>
      <c r="AI517" s="89"/>
      <c r="AJ517" s="89"/>
      <c r="AK517" s="89"/>
      <c r="AL517" s="89"/>
      <c r="AM517" s="89"/>
      <c r="AN517" s="89"/>
      <c r="AO517" s="89"/>
      <c r="AP517" s="89"/>
      <c r="AQ517" s="89"/>
      <c r="AR517" s="89"/>
      <c r="AS517" s="89"/>
      <c r="AT517" s="89"/>
      <c r="AU517" s="89"/>
      <c r="AV517" s="89"/>
      <c r="AW517" s="89"/>
      <c r="AX517" s="89"/>
      <c r="AY517" s="89"/>
      <c r="AZ517" s="89"/>
      <c r="BA517" s="89"/>
      <c r="BB517" s="89"/>
      <c r="BC517" s="89"/>
      <c r="BD517" s="89"/>
      <c r="BE517" s="89"/>
      <c r="BF517" s="89"/>
      <c r="BG517" s="89"/>
      <c r="BH517" s="89"/>
      <c r="BI517" s="89"/>
      <c r="BJ517" s="89"/>
      <c r="BK517" s="89"/>
      <c r="BL517" s="89"/>
      <c r="BM517" s="89"/>
      <c r="BN517" s="89"/>
      <c r="BO517" s="89"/>
      <c r="BP517" s="89"/>
      <c r="BQ517" s="89"/>
      <c r="BR517" s="89"/>
      <c r="BS517" s="89"/>
      <c r="BT517" s="89"/>
      <c r="BU517" s="89"/>
      <c r="BV517" s="89"/>
      <c r="BW517" s="89"/>
      <c r="BX517" s="89"/>
      <c r="BY517" s="89"/>
      <c r="BZ517" s="89"/>
      <c r="CA517" s="36"/>
      <c r="CB517" s="27" t="str">
        <f t="shared" si="76"/>
        <v>Riadok bude skrytý.</v>
      </c>
      <c r="CC517" s="31" t="s">
        <v>10</v>
      </c>
      <c r="CW517" s="3">
        <f t="shared" si="73"/>
        <v>0</v>
      </c>
      <c r="CX517" s="3">
        <f t="shared" si="75"/>
        <v>0</v>
      </c>
      <c r="CZ517" s="3">
        <f t="shared" si="77"/>
        <v>1</v>
      </c>
      <c r="DA517" s="39">
        <f t="shared" si="74"/>
        <v>0</v>
      </c>
      <c r="DZ517" s="10"/>
    </row>
    <row r="518" spans="1:130" hidden="1">
      <c r="A518" s="7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  <c r="AA518" s="89"/>
      <c r="AB518" s="89"/>
      <c r="AC518" s="89"/>
      <c r="AD518" s="89"/>
      <c r="AE518" s="89"/>
      <c r="AF518" s="89"/>
      <c r="AG518" s="89"/>
      <c r="AH518" s="89"/>
      <c r="AI518" s="89"/>
      <c r="AJ518" s="89"/>
      <c r="AK518" s="89"/>
      <c r="AL518" s="89"/>
      <c r="AM518" s="89"/>
      <c r="AN518" s="89"/>
      <c r="AO518" s="89"/>
      <c r="AP518" s="89"/>
      <c r="AQ518" s="89"/>
      <c r="AR518" s="89"/>
      <c r="AS518" s="89"/>
      <c r="AT518" s="89"/>
      <c r="AU518" s="89"/>
      <c r="AV518" s="89"/>
      <c r="AW518" s="89"/>
      <c r="AX518" s="89"/>
      <c r="AY518" s="89"/>
      <c r="AZ518" s="89"/>
      <c r="BA518" s="89"/>
      <c r="BB518" s="89"/>
      <c r="BC518" s="89"/>
      <c r="BD518" s="89"/>
      <c r="BE518" s="89"/>
      <c r="BF518" s="89"/>
      <c r="BG518" s="89"/>
      <c r="BH518" s="89"/>
      <c r="BI518" s="89"/>
      <c r="BJ518" s="89"/>
      <c r="BK518" s="89"/>
      <c r="BL518" s="89"/>
      <c r="BM518" s="89"/>
      <c r="BN518" s="89"/>
      <c r="BO518" s="89"/>
      <c r="BP518" s="89"/>
      <c r="BQ518" s="89"/>
      <c r="BR518" s="89"/>
      <c r="BS518" s="89"/>
      <c r="BT518" s="89"/>
      <c r="BU518" s="89"/>
      <c r="BV518" s="89"/>
      <c r="BW518" s="89"/>
      <c r="BX518" s="89"/>
      <c r="BY518" s="89"/>
      <c r="BZ518" s="89"/>
      <c r="CA518" s="36"/>
      <c r="CB518" s="27" t="str">
        <f t="shared" si="76"/>
        <v>Riadok bude skrytý.</v>
      </c>
      <c r="CC518" s="31" t="s">
        <v>10</v>
      </c>
      <c r="CW518" s="3">
        <f t="shared" si="73"/>
        <v>0</v>
      </c>
      <c r="CX518" s="3">
        <f t="shared" si="75"/>
        <v>0</v>
      </c>
      <c r="CZ518" s="3">
        <f t="shared" si="77"/>
        <v>1</v>
      </c>
      <c r="DA518" s="39">
        <f t="shared" si="74"/>
        <v>0</v>
      </c>
      <c r="DZ518" s="10"/>
    </row>
    <row r="519" spans="1:130" hidden="1">
      <c r="A519" s="7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  <c r="AA519" s="89"/>
      <c r="AB519" s="89"/>
      <c r="AC519" s="89"/>
      <c r="AD519" s="89"/>
      <c r="AE519" s="89"/>
      <c r="AF519" s="89"/>
      <c r="AG519" s="89"/>
      <c r="AH519" s="89"/>
      <c r="AI519" s="89"/>
      <c r="AJ519" s="89"/>
      <c r="AK519" s="89"/>
      <c r="AL519" s="89"/>
      <c r="AM519" s="89"/>
      <c r="AN519" s="89"/>
      <c r="AO519" s="89"/>
      <c r="AP519" s="89"/>
      <c r="AQ519" s="89"/>
      <c r="AR519" s="89"/>
      <c r="AS519" s="89"/>
      <c r="AT519" s="89"/>
      <c r="AU519" s="89"/>
      <c r="AV519" s="89"/>
      <c r="AW519" s="89"/>
      <c r="AX519" s="89"/>
      <c r="AY519" s="89"/>
      <c r="AZ519" s="89"/>
      <c r="BA519" s="89"/>
      <c r="BB519" s="89"/>
      <c r="BC519" s="89"/>
      <c r="BD519" s="89"/>
      <c r="BE519" s="89"/>
      <c r="BF519" s="89"/>
      <c r="BG519" s="89"/>
      <c r="BH519" s="89"/>
      <c r="BI519" s="89"/>
      <c r="BJ519" s="89"/>
      <c r="BK519" s="89"/>
      <c r="BL519" s="89"/>
      <c r="BM519" s="89"/>
      <c r="BN519" s="89"/>
      <c r="BO519" s="89"/>
      <c r="BP519" s="89"/>
      <c r="BQ519" s="89"/>
      <c r="BR519" s="89"/>
      <c r="BS519" s="89"/>
      <c r="BT519" s="89"/>
      <c r="BU519" s="89"/>
      <c r="BV519" s="89"/>
      <c r="BW519" s="89"/>
      <c r="BX519" s="89"/>
      <c r="BY519" s="89"/>
      <c r="BZ519" s="89"/>
      <c r="CA519" s="36"/>
      <c r="CB519" s="27" t="str">
        <f t="shared" si="76"/>
        <v>Riadok bude skrytý.</v>
      </c>
      <c r="CC519" s="31" t="s">
        <v>10</v>
      </c>
      <c r="CW519" s="3">
        <f t="shared" si="73"/>
        <v>0</v>
      </c>
      <c r="CX519" s="3">
        <f t="shared" si="75"/>
        <v>0</v>
      </c>
      <c r="CZ519" s="3">
        <f t="shared" si="77"/>
        <v>1</v>
      </c>
      <c r="DA519" s="39">
        <f t="shared" si="74"/>
        <v>0</v>
      </c>
      <c r="DZ519" s="10"/>
    </row>
    <row r="520" spans="1:130" hidden="1">
      <c r="A520" s="7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  <c r="AA520" s="89"/>
      <c r="AB520" s="89"/>
      <c r="AC520" s="89"/>
      <c r="AD520" s="89"/>
      <c r="AE520" s="89"/>
      <c r="AF520" s="89"/>
      <c r="AG520" s="89"/>
      <c r="AH520" s="89"/>
      <c r="AI520" s="89"/>
      <c r="AJ520" s="89"/>
      <c r="AK520" s="89"/>
      <c r="AL520" s="89"/>
      <c r="AM520" s="89"/>
      <c r="AN520" s="89"/>
      <c r="AO520" s="89"/>
      <c r="AP520" s="89"/>
      <c r="AQ520" s="89"/>
      <c r="AR520" s="89"/>
      <c r="AS520" s="89"/>
      <c r="AT520" s="89"/>
      <c r="AU520" s="89"/>
      <c r="AV520" s="89"/>
      <c r="AW520" s="89"/>
      <c r="AX520" s="89"/>
      <c r="AY520" s="89"/>
      <c r="AZ520" s="89"/>
      <c r="BA520" s="89"/>
      <c r="BB520" s="89"/>
      <c r="BC520" s="89"/>
      <c r="BD520" s="89"/>
      <c r="BE520" s="89"/>
      <c r="BF520" s="89"/>
      <c r="BG520" s="89"/>
      <c r="BH520" s="89"/>
      <c r="BI520" s="89"/>
      <c r="BJ520" s="89"/>
      <c r="BK520" s="89"/>
      <c r="BL520" s="89"/>
      <c r="BM520" s="89"/>
      <c r="BN520" s="89"/>
      <c r="BO520" s="89"/>
      <c r="BP520" s="89"/>
      <c r="BQ520" s="89"/>
      <c r="BR520" s="89"/>
      <c r="BS520" s="89"/>
      <c r="BT520" s="89"/>
      <c r="BU520" s="89"/>
      <c r="BV520" s="89"/>
      <c r="BW520" s="89"/>
      <c r="BX520" s="89"/>
      <c r="BY520" s="89"/>
      <c r="BZ520" s="89"/>
      <c r="CA520" s="36"/>
      <c r="CB520" s="27" t="str">
        <f t="shared" si="76"/>
        <v>Riadok bude skrytý.</v>
      </c>
      <c r="CC520" s="31" t="s">
        <v>10</v>
      </c>
      <c r="CW520" s="3">
        <f t="shared" si="73"/>
        <v>0</v>
      </c>
      <c r="CX520" s="3">
        <f t="shared" si="75"/>
        <v>0</v>
      </c>
      <c r="CZ520" s="3">
        <f t="shared" si="77"/>
        <v>1</v>
      </c>
      <c r="DA520" s="39">
        <f t="shared" si="74"/>
        <v>0</v>
      </c>
      <c r="DZ520" s="10"/>
    </row>
    <row r="521" spans="1:130" hidden="1">
      <c r="A521" s="7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  <c r="AA521" s="89"/>
      <c r="AB521" s="89"/>
      <c r="AC521" s="89"/>
      <c r="AD521" s="89"/>
      <c r="AE521" s="89"/>
      <c r="AF521" s="89"/>
      <c r="AG521" s="89"/>
      <c r="AH521" s="89"/>
      <c r="AI521" s="89"/>
      <c r="AJ521" s="89"/>
      <c r="AK521" s="89"/>
      <c r="AL521" s="89"/>
      <c r="AM521" s="89"/>
      <c r="AN521" s="89"/>
      <c r="AO521" s="89"/>
      <c r="AP521" s="89"/>
      <c r="AQ521" s="89"/>
      <c r="AR521" s="89"/>
      <c r="AS521" s="89"/>
      <c r="AT521" s="89"/>
      <c r="AU521" s="89"/>
      <c r="AV521" s="89"/>
      <c r="AW521" s="89"/>
      <c r="AX521" s="89"/>
      <c r="AY521" s="89"/>
      <c r="AZ521" s="89"/>
      <c r="BA521" s="89"/>
      <c r="BB521" s="89"/>
      <c r="BC521" s="89"/>
      <c r="BD521" s="89"/>
      <c r="BE521" s="89"/>
      <c r="BF521" s="89"/>
      <c r="BG521" s="89"/>
      <c r="BH521" s="89"/>
      <c r="BI521" s="89"/>
      <c r="BJ521" s="89"/>
      <c r="BK521" s="89"/>
      <c r="BL521" s="89"/>
      <c r="BM521" s="89"/>
      <c r="BN521" s="89"/>
      <c r="BO521" s="89"/>
      <c r="BP521" s="89"/>
      <c r="BQ521" s="89"/>
      <c r="BR521" s="89"/>
      <c r="BS521" s="89"/>
      <c r="BT521" s="89"/>
      <c r="BU521" s="89"/>
      <c r="BV521" s="89"/>
      <c r="BW521" s="89"/>
      <c r="BX521" s="89"/>
      <c r="BY521" s="89"/>
      <c r="BZ521" s="89"/>
      <c r="CA521" s="36"/>
      <c r="CB521" s="27" t="str">
        <f t="shared" si="76"/>
        <v>Riadok bude skrytý.</v>
      </c>
      <c r="CC521" s="31" t="s">
        <v>10</v>
      </c>
      <c r="CW521" s="3">
        <f t="shared" si="73"/>
        <v>0</v>
      </c>
      <c r="CX521" s="3">
        <f t="shared" si="75"/>
        <v>0</v>
      </c>
      <c r="CZ521" s="3">
        <f t="shared" si="77"/>
        <v>1</v>
      </c>
      <c r="DA521" s="39">
        <f t="shared" si="74"/>
        <v>0</v>
      </c>
      <c r="DZ521" s="10"/>
    </row>
    <row r="522" spans="1:130" hidden="1">
      <c r="A522" s="7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  <c r="AA522" s="89"/>
      <c r="AB522" s="89"/>
      <c r="AC522" s="89"/>
      <c r="AD522" s="89"/>
      <c r="AE522" s="89"/>
      <c r="AF522" s="89"/>
      <c r="AG522" s="89"/>
      <c r="AH522" s="89"/>
      <c r="AI522" s="89"/>
      <c r="AJ522" s="89"/>
      <c r="AK522" s="89"/>
      <c r="AL522" s="89"/>
      <c r="AM522" s="89"/>
      <c r="AN522" s="89"/>
      <c r="AO522" s="89"/>
      <c r="AP522" s="89"/>
      <c r="AQ522" s="89"/>
      <c r="AR522" s="89"/>
      <c r="AS522" s="89"/>
      <c r="AT522" s="89"/>
      <c r="AU522" s="89"/>
      <c r="AV522" s="89"/>
      <c r="AW522" s="89"/>
      <c r="AX522" s="89"/>
      <c r="AY522" s="89"/>
      <c r="AZ522" s="89"/>
      <c r="BA522" s="89"/>
      <c r="BB522" s="89"/>
      <c r="BC522" s="89"/>
      <c r="BD522" s="89"/>
      <c r="BE522" s="89"/>
      <c r="BF522" s="89"/>
      <c r="BG522" s="89"/>
      <c r="BH522" s="89"/>
      <c r="BI522" s="89"/>
      <c r="BJ522" s="89"/>
      <c r="BK522" s="89"/>
      <c r="BL522" s="89"/>
      <c r="BM522" s="89"/>
      <c r="BN522" s="89"/>
      <c r="BO522" s="89"/>
      <c r="BP522" s="89"/>
      <c r="BQ522" s="89"/>
      <c r="BR522" s="89"/>
      <c r="BS522" s="89"/>
      <c r="BT522" s="89"/>
      <c r="BU522" s="89"/>
      <c r="BV522" s="89"/>
      <c r="BW522" s="89"/>
      <c r="BX522" s="89"/>
      <c r="BY522" s="89"/>
      <c r="BZ522" s="89"/>
      <c r="CA522" s="36"/>
      <c r="CB522" s="27" t="str">
        <f t="shared" si="76"/>
        <v>Riadok bude skrytý.</v>
      </c>
      <c r="CC522" s="31" t="s">
        <v>10</v>
      </c>
      <c r="CW522" s="3">
        <f t="shared" si="73"/>
        <v>0</v>
      </c>
      <c r="CX522" s="3">
        <f t="shared" si="75"/>
        <v>0</v>
      </c>
      <c r="CZ522" s="3">
        <f t="shared" si="77"/>
        <v>1</v>
      </c>
      <c r="DA522" s="39">
        <f t="shared" si="74"/>
        <v>0</v>
      </c>
      <c r="DZ522" s="10"/>
    </row>
    <row r="523" spans="1:130" hidden="1">
      <c r="A523" s="7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  <c r="AA523" s="89"/>
      <c r="AB523" s="89"/>
      <c r="AC523" s="89"/>
      <c r="AD523" s="89"/>
      <c r="AE523" s="89"/>
      <c r="AF523" s="89"/>
      <c r="AG523" s="89"/>
      <c r="AH523" s="89"/>
      <c r="AI523" s="89"/>
      <c r="AJ523" s="89"/>
      <c r="AK523" s="89"/>
      <c r="AL523" s="89"/>
      <c r="AM523" s="89"/>
      <c r="AN523" s="89"/>
      <c r="AO523" s="89"/>
      <c r="AP523" s="89"/>
      <c r="AQ523" s="89"/>
      <c r="AR523" s="89"/>
      <c r="AS523" s="89"/>
      <c r="AT523" s="89"/>
      <c r="AU523" s="89"/>
      <c r="AV523" s="89"/>
      <c r="AW523" s="89"/>
      <c r="AX523" s="89"/>
      <c r="AY523" s="89"/>
      <c r="AZ523" s="89"/>
      <c r="BA523" s="89"/>
      <c r="BB523" s="89"/>
      <c r="BC523" s="89"/>
      <c r="BD523" s="89"/>
      <c r="BE523" s="89"/>
      <c r="BF523" s="89"/>
      <c r="BG523" s="89"/>
      <c r="BH523" s="89"/>
      <c r="BI523" s="89"/>
      <c r="BJ523" s="89"/>
      <c r="BK523" s="89"/>
      <c r="BL523" s="89"/>
      <c r="BM523" s="89"/>
      <c r="BN523" s="89"/>
      <c r="BO523" s="89"/>
      <c r="BP523" s="89"/>
      <c r="BQ523" s="89"/>
      <c r="BR523" s="89"/>
      <c r="BS523" s="89"/>
      <c r="BT523" s="89"/>
      <c r="BU523" s="89"/>
      <c r="BV523" s="89"/>
      <c r="BW523" s="89"/>
      <c r="BX523" s="89"/>
      <c r="BY523" s="89"/>
      <c r="BZ523" s="89"/>
      <c r="CA523" s="36"/>
      <c r="CB523" s="27" t="str">
        <f t="shared" si="76"/>
        <v>Riadok bude skrytý.</v>
      </c>
      <c r="CC523" s="31" t="s">
        <v>10</v>
      </c>
      <c r="CW523" s="3">
        <f t="shared" si="73"/>
        <v>0</v>
      </c>
      <c r="CX523" s="3">
        <f t="shared" si="75"/>
        <v>0</v>
      </c>
      <c r="CZ523" s="3">
        <f t="shared" si="77"/>
        <v>1</v>
      </c>
      <c r="DA523" s="39">
        <f t="shared" si="74"/>
        <v>0</v>
      </c>
      <c r="DZ523" s="10"/>
    </row>
    <row r="524" spans="1:130" hidden="1">
      <c r="A524" s="7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  <c r="AA524" s="89"/>
      <c r="AB524" s="89"/>
      <c r="AC524" s="89"/>
      <c r="AD524" s="89"/>
      <c r="AE524" s="89"/>
      <c r="AF524" s="89"/>
      <c r="AG524" s="89"/>
      <c r="AH524" s="89"/>
      <c r="AI524" s="89"/>
      <c r="AJ524" s="89"/>
      <c r="AK524" s="89"/>
      <c r="AL524" s="89"/>
      <c r="AM524" s="89"/>
      <c r="AN524" s="89"/>
      <c r="AO524" s="89"/>
      <c r="AP524" s="89"/>
      <c r="AQ524" s="89"/>
      <c r="AR524" s="89"/>
      <c r="AS524" s="89"/>
      <c r="AT524" s="89"/>
      <c r="AU524" s="89"/>
      <c r="AV524" s="89"/>
      <c r="AW524" s="89"/>
      <c r="AX524" s="89"/>
      <c r="AY524" s="89"/>
      <c r="AZ524" s="89"/>
      <c r="BA524" s="89"/>
      <c r="BB524" s="89"/>
      <c r="BC524" s="89"/>
      <c r="BD524" s="89"/>
      <c r="BE524" s="89"/>
      <c r="BF524" s="89"/>
      <c r="BG524" s="89"/>
      <c r="BH524" s="89"/>
      <c r="BI524" s="89"/>
      <c r="BJ524" s="89"/>
      <c r="BK524" s="89"/>
      <c r="BL524" s="89"/>
      <c r="BM524" s="89"/>
      <c r="BN524" s="89"/>
      <c r="BO524" s="89"/>
      <c r="BP524" s="89"/>
      <c r="BQ524" s="89"/>
      <c r="BR524" s="89"/>
      <c r="BS524" s="89"/>
      <c r="BT524" s="89"/>
      <c r="BU524" s="89"/>
      <c r="BV524" s="89"/>
      <c r="BW524" s="89"/>
      <c r="BX524" s="89"/>
      <c r="BY524" s="89"/>
      <c r="BZ524" s="89"/>
      <c r="CA524" s="8"/>
      <c r="CB524" s="27" t="str">
        <f t="shared" si="76"/>
        <v>Riadok bude skrytý.</v>
      </c>
      <c r="CC524" s="31" t="s">
        <v>10</v>
      </c>
      <c r="CW524" s="3">
        <f t="shared" si="73"/>
        <v>0</v>
      </c>
      <c r="CX524" s="3">
        <f t="shared" si="75"/>
        <v>0</v>
      </c>
      <c r="CZ524" s="3">
        <f t="shared" si="77"/>
        <v>1</v>
      </c>
      <c r="DA524" s="39">
        <f t="shared" si="74"/>
        <v>0</v>
      </c>
      <c r="DZ524" s="10"/>
    </row>
    <row r="525" spans="1:130" hidden="1">
      <c r="A525" s="7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  <c r="AA525" s="89"/>
      <c r="AB525" s="89"/>
      <c r="AC525" s="89"/>
      <c r="AD525" s="89"/>
      <c r="AE525" s="89"/>
      <c r="AF525" s="89"/>
      <c r="AG525" s="89"/>
      <c r="AH525" s="89"/>
      <c r="AI525" s="89"/>
      <c r="AJ525" s="89"/>
      <c r="AK525" s="89"/>
      <c r="AL525" s="89"/>
      <c r="AM525" s="89"/>
      <c r="AN525" s="89"/>
      <c r="AO525" s="89"/>
      <c r="AP525" s="89"/>
      <c r="AQ525" s="89"/>
      <c r="AR525" s="89"/>
      <c r="AS525" s="89"/>
      <c r="AT525" s="89"/>
      <c r="AU525" s="89"/>
      <c r="AV525" s="89"/>
      <c r="AW525" s="89"/>
      <c r="AX525" s="89"/>
      <c r="AY525" s="89"/>
      <c r="AZ525" s="89"/>
      <c r="BA525" s="89"/>
      <c r="BB525" s="89"/>
      <c r="BC525" s="89"/>
      <c r="BD525" s="89"/>
      <c r="BE525" s="89"/>
      <c r="BF525" s="89"/>
      <c r="BG525" s="89"/>
      <c r="BH525" s="89"/>
      <c r="BI525" s="89"/>
      <c r="BJ525" s="89"/>
      <c r="BK525" s="89"/>
      <c r="BL525" s="89"/>
      <c r="BM525" s="89"/>
      <c r="BN525" s="89"/>
      <c r="BO525" s="89"/>
      <c r="BP525" s="89"/>
      <c r="BQ525" s="89"/>
      <c r="BR525" s="89"/>
      <c r="BS525" s="89"/>
      <c r="BT525" s="89"/>
      <c r="BU525" s="89"/>
      <c r="BV525" s="89"/>
      <c r="BW525" s="89"/>
      <c r="BX525" s="89"/>
      <c r="BY525" s="89"/>
      <c r="BZ525" s="89"/>
      <c r="CA525" s="12"/>
      <c r="CB525" s="27" t="str">
        <f t="shared" si="76"/>
        <v>Riadok bude skrytý.</v>
      </c>
      <c r="CC525" s="31" t="s">
        <v>10</v>
      </c>
      <c r="CF525" s="38"/>
      <c r="CW525" s="3">
        <f t="shared" si="73"/>
        <v>0</v>
      </c>
      <c r="CX525" s="3">
        <f t="shared" si="75"/>
        <v>0</v>
      </c>
      <c r="CZ525" s="3">
        <f t="shared" si="77"/>
        <v>1</v>
      </c>
      <c r="DA525" s="39">
        <f t="shared" si="74"/>
        <v>0</v>
      </c>
      <c r="DZ525" s="10"/>
    </row>
    <row r="526" spans="1:130" hidden="1">
      <c r="A526" s="7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  <c r="AA526" s="89"/>
      <c r="AB526" s="89"/>
      <c r="AC526" s="89"/>
      <c r="AD526" s="89"/>
      <c r="AE526" s="89"/>
      <c r="AF526" s="89"/>
      <c r="AG526" s="89"/>
      <c r="AH526" s="89"/>
      <c r="AI526" s="89"/>
      <c r="AJ526" s="89"/>
      <c r="AK526" s="89"/>
      <c r="AL526" s="89"/>
      <c r="AM526" s="89"/>
      <c r="AN526" s="89"/>
      <c r="AO526" s="89"/>
      <c r="AP526" s="89"/>
      <c r="AQ526" s="89"/>
      <c r="AR526" s="89"/>
      <c r="AS526" s="89"/>
      <c r="AT526" s="89"/>
      <c r="AU526" s="89"/>
      <c r="AV526" s="89"/>
      <c r="AW526" s="89"/>
      <c r="AX526" s="89"/>
      <c r="AY526" s="89"/>
      <c r="AZ526" s="89"/>
      <c r="BA526" s="89"/>
      <c r="BB526" s="89"/>
      <c r="BC526" s="89"/>
      <c r="BD526" s="89"/>
      <c r="BE526" s="89"/>
      <c r="BF526" s="89"/>
      <c r="BG526" s="89"/>
      <c r="BH526" s="89"/>
      <c r="BI526" s="89"/>
      <c r="BJ526" s="89"/>
      <c r="BK526" s="89"/>
      <c r="BL526" s="89"/>
      <c r="BM526" s="89"/>
      <c r="BN526" s="89"/>
      <c r="BO526" s="89"/>
      <c r="BP526" s="89"/>
      <c r="BQ526" s="89"/>
      <c r="BR526" s="89"/>
      <c r="BS526" s="89"/>
      <c r="BT526" s="89"/>
      <c r="BU526" s="89"/>
      <c r="BV526" s="89"/>
      <c r="BW526" s="89"/>
      <c r="BX526" s="89"/>
      <c r="BY526" s="89"/>
      <c r="BZ526" s="89"/>
      <c r="CA526" s="36"/>
      <c r="CB526" s="27" t="str">
        <f t="shared" si="76"/>
        <v>Riadok bude skrytý.</v>
      </c>
      <c r="CC526" s="31" t="s">
        <v>10</v>
      </c>
      <c r="CW526" s="3">
        <f t="shared" si="73"/>
        <v>0</v>
      </c>
      <c r="CX526" s="3">
        <f t="shared" si="75"/>
        <v>0</v>
      </c>
      <c r="CZ526" s="3">
        <f t="shared" si="77"/>
        <v>1</v>
      </c>
      <c r="DA526" s="39">
        <f t="shared" si="74"/>
        <v>0</v>
      </c>
      <c r="DZ526" s="10"/>
    </row>
    <row r="527" spans="1:130" hidden="1">
      <c r="A527" s="7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  <c r="AA527" s="89"/>
      <c r="AB527" s="89"/>
      <c r="AC527" s="89"/>
      <c r="AD527" s="89"/>
      <c r="AE527" s="89"/>
      <c r="AF527" s="89"/>
      <c r="AG527" s="89"/>
      <c r="AH527" s="89"/>
      <c r="AI527" s="89"/>
      <c r="AJ527" s="89"/>
      <c r="AK527" s="89"/>
      <c r="AL527" s="89"/>
      <c r="AM527" s="89"/>
      <c r="AN527" s="89"/>
      <c r="AO527" s="89"/>
      <c r="AP527" s="89"/>
      <c r="AQ527" s="89"/>
      <c r="AR527" s="89"/>
      <c r="AS527" s="89"/>
      <c r="AT527" s="89"/>
      <c r="AU527" s="89"/>
      <c r="AV527" s="89"/>
      <c r="AW527" s="89"/>
      <c r="AX527" s="89"/>
      <c r="AY527" s="89"/>
      <c r="AZ527" s="89"/>
      <c r="BA527" s="89"/>
      <c r="BB527" s="89"/>
      <c r="BC527" s="89"/>
      <c r="BD527" s="89"/>
      <c r="BE527" s="89"/>
      <c r="BF527" s="89"/>
      <c r="BG527" s="89"/>
      <c r="BH527" s="89"/>
      <c r="BI527" s="89"/>
      <c r="BJ527" s="89"/>
      <c r="BK527" s="89"/>
      <c r="BL527" s="89"/>
      <c r="BM527" s="89"/>
      <c r="BN527" s="89"/>
      <c r="BO527" s="89"/>
      <c r="BP527" s="89"/>
      <c r="BQ527" s="89"/>
      <c r="BR527" s="89"/>
      <c r="BS527" s="89"/>
      <c r="BT527" s="89"/>
      <c r="BU527" s="89"/>
      <c r="BV527" s="89"/>
      <c r="BW527" s="89"/>
      <c r="BX527" s="89"/>
      <c r="BY527" s="89"/>
      <c r="BZ527" s="89"/>
      <c r="CA527" s="36"/>
      <c r="CB527" s="27" t="str">
        <f t="shared" si="76"/>
        <v>Riadok bude skrytý.</v>
      </c>
      <c r="CC527" s="31" t="s">
        <v>10</v>
      </c>
      <c r="CW527" s="3">
        <f t="shared" si="73"/>
        <v>0</v>
      </c>
      <c r="CX527" s="3">
        <f t="shared" si="75"/>
        <v>0</v>
      </c>
      <c r="CZ527" s="3">
        <f t="shared" si="77"/>
        <v>1</v>
      </c>
      <c r="DA527" s="39">
        <f t="shared" si="74"/>
        <v>0</v>
      </c>
      <c r="DZ527" s="10"/>
    </row>
    <row r="528" spans="1:130" hidden="1">
      <c r="A528" s="7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  <c r="AA528" s="89"/>
      <c r="AB528" s="89"/>
      <c r="AC528" s="89"/>
      <c r="AD528" s="89"/>
      <c r="AE528" s="89"/>
      <c r="AF528" s="89"/>
      <c r="AG528" s="89"/>
      <c r="AH528" s="89"/>
      <c r="AI528" s="89"/>
      <c r="AJ528" s="89"/>
      <c r="AK528" s="89"/>
      <c r="AL528" s="89"/>
      <c r="AM528" s="89"/>
      <c r="AN528" s="89"/>
      <c r="AO528" s="89"/>
      <c r="AP528" s="89"/>
      <c r="AQ528" s="89"/>
      <c r="AR528" s="89"/>
      <c r="AS528" s="89"/>
      <c r="AT528" s="89"/>
      <c r="AU528" s="89"/>
      <c r="AV528" s="89"/>
      <c r="AW528" s="89"/>
      <c r="AX528" s="89"/>
      <c r="AY528" s="89"/>
      <c r="AZ528" s="89"/>
      <c r="BA528" s="89"/>
      <c r="BB528" s="89"/>
      <c r="BC528" s="89"/>
      <c r="BD528" s="89"/>
      <c r="BE528" s="89"/>
      <c r="BF528" s="89"/>
      <c r="BG528" s="89"/>
      <c r="BH528" s="89"/>
      <c r="BI528" s="89"/>
      <c r="BJ528" s="89"/>
      <c r="BK528" s="89"/>
      <c r="BL528" s="89"/>
      <c r="BM528" s="89"/>
      <c r="BN528" s="89"/>
      <c r="BO528" s="89"/>
      <c r="BP528" s="89"/>
      <c r="BQ528" s="89"/>
      <c r="BR528" s="89"/>
      <c r="BS528" s="89"/>
      <c r="BT528" s="89"/>
      <c r="BU528" s="89"/>
      <c r="BV528" s="89"/>
      <c r="BW528" s="89"/>
      <c r="BX528" s="89"/>
      <c r="BY528" s="89"/>
      <c r="BZ528" s="89"/>
      <c r="CA528" s="36"/>
      <c r="CB528" s="27" t="str">
        <f t="shared" si="76"/>
        <v>Riadok bude skrytý.</v>
      </c>
      <c r="CC528" s="31" t="s">
        <v>10</v>
      </c>
      <c r="CW528" s="3">
        <f t="shared" si="73"/>
        <v>0</v>
      </c>
      <c r="CX528" s="3">
        <f t="shared" si="75"/>
        <v>0</v>
      </c>
      <c r="CZ528" s="3">
        <f t="shared" si="77"/>
        <v>1</v>
      </c>
      <c r="DA528" s="39">
        <f t="shared" si="74"/>
        <v>0</v>
      </c>
      <c r="DZ528" s="10"/>
    </row>
    <row r="529" spans="1:130" hidden="1">
      <c r="A529" s="7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  <c r="AA529" s="89"/>
      <c r="AB529" s="89"/>
      <c r="AC529" s="89"/>
      <c r="AD529" s="89"/>
      <c r="AE529" s="89"/>
      <c r="AF529" s="89"/>
      <c r="AG529" s="89"/>
      <c r="AH529" s="89"/>
      <c r="AI529" s="89"/>
      <c r="AJ529" s="89"/>
      <c r="AK529" s="89"/>
      <c r="AL529" s="89"/>
      <c r="AM529" s="89"/>
      <c r="AN529" s="89"/>
      <c r="AO529" s="89"/>
      <c r="AP529" s="89"/>
      <c r="AQ529" s="89"/>
      <c r="AR529" s="89"/>
      <c r="AS529" s="89"/>
      <c r="AT529" s="89"/>
      <c r="AU529" s="89"/>
      <c r="AV529" s="89"/>
      <c r="AW529" s="89"/>
      <c r="AX529" s="89"/>
      <c r="AY529" s="89"/>
      <c r="AZ529" s="89"/>
      <c r="BA529" s="89"/>
      <c r="BB529" s="89"/>
      <c r="BC529" s="89"/>
      <c r="BD529" s="89"/>
      <c r="BE529" s="89"/>
      <c r="BF529" s="89"/>
      <c r="BG529" s="89"/>
      <c r="BH529" s="89"/>
      <c r="BI529" s="89"/>
      <c r="BJ529" s="89"/>
      <c r="BK529" s="89"/>
      <c r="BL529" s="89"/>
      <c r="BM529" s="89"/>
      <c r="BN529" s="89"/>
      <c r="BO529" s="89"/>
      <c r="BP529" s="89"/>
      <c r="BQ529" s="89"/>
      <c r="BR529" s="89"/>
      <c r="BS529" s="89"/>
      <c r="BT529" s="89"/>
      <c r="BU529" s="89"/>
      <c r="BV529" s="89"/>
      <c r="BW529" s="89"/>
      <c r="BX529" s="89"/>
      <c r="BY529" s="89"/>
      <c r="BZ529" s="89"/>
      <c r="CA529" s="36"/>
      <c r="CB529" s="27" t="str">
        <f t="shared" si="76"/>
        <v>Riadok bude skrytý.</v>
      </c>
      <c r="CC529" s="31" t="s">
        <v>10</v>
      </c>
      <c r="CW529" s="3">
        <f t="shared" si="73"/>
        <v>0</v>
      </c>
      <c r="CX529" s="3">
        <f t="shared" si="75"/>
        <v>0</v>
      </c>
      <c r="CZ529" s="3">
        <f t="shared" si="77"/>
        <v>1</v>
      </c>
      <c r="DA529" s="39">
        <f t="shared" si="74"/>
        <v>0</v>
      </c>
      <c r="DZ529" s="10"/>
    </row>
    <row r="530" spans="1:130" hidden="1">
      <c r="A530" s="7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  <c r="AA530" s="89"/>
      <c r="AB530" s="89"/>
      <c r="AC530" s="89"/>
      <c r="AD530" s="89"/>
      <c r="AE530" s="89"/>
      <c r="AF530" s="89"/>
      <c r="AG530" s="89"/>
      <c r="AH530" s="89"/>
      <c r="AI530" s="89"/>
      <c r="AJ530" s="89"/>
      <c r="AK530" s="89"/>
      <c r="AL530" s="89"/>
      <c r="AM530" s="89"/>
      <c r="AN530" s="89"/>
      <c r="AO530" s="89"/>
      <c r="AP530" s="89"/>
      <c r="AQ530" s="89"/>
      <c r="AR530" s="89"/>
      <c r="AS530" s="89"/>
      <c r="AT530" s="89"/>
      <c r="AU530" s="89"/>
      <c r="AV530" s="89"/>
      <c r="AW530" s="89"/>
      <c r="AX530" s="89"/>
      <c r="AY530" s="89"/>
      <c r="AZ530" s="89"/>
      <c r="BA530" s="89"/>
      <c r="BB530" s="89"/>
      <c r="BC530" s="89"/>
      <c r="BD530" s="89"/>
      <c r="BE530" s="89"/>
      <c r="BF530" s="89"/>
      <c r="BG530" s="89"/>
      <c r="BH530" s="89"/>
      <c r="BI530" s="89"/>
      <c r="BJ530" s="89"/>
      <c r="BK530" s="89"/>
      <c r="BL530" s="89"/>
      <c r="BM530" s="89"/>
      <c r="BN530" s="89"/>
      <c r="BO530" s="89"/>
      <c r="BP530" s="89"/>
      <c r="BQ530" s="89"/>
      <c r="BR530" s="89"/>
      <c r="BS530" s="89"/>
      <c r="BT530" s="89"/>
      <c r="BU530" s="89"/>
      <c r="BV530" s="89"/>
      <c r="BW530" s="89"/>
      <c r="BX530" s="89"/>
      <c r="BY530" s="89"/>
      <c r="BZ530" s="89"/>
      <c r="CA530" s="36"/>
      <c r="CB530" s="27" t="str">
        <f t="shared" si="76"/>
        <v>Riadok bude skrytý.</v>
      </c>
      <c r="CC530" s="31" t="s">
        <v>10</v>
      </c>
      <c r="CW530" s="3">
        <f t="shared" si="73"/>
        <v>0</v>
      </c>
      <c r="CX530" s="3">
        <f t="shared" si="75"/>
        <v>0</v>
      </c>
      <c r="CZ530" s="3">
        <f t="shared" si="77"/>
        <v>1</v>
      </c>
      <c r="DA530" s="39">
        <f t="shared" si="74"/>
        <v>0</v>
      </c>
      <c r="DZ530" s="10"/>
    </row>
    <row r="531" spans="1:130" hidden="1">
      <c r="A531" s="7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  <c r="AA531" s="89"/>
      <c r="AB531" s="89"/>
      <c r="AC531" s="89"/>
      <c r="AD531" s="89"/>
      <c r="AE531" s="89"/>
      <c r="AF531" s="89"/>
      <c r="AG531" s="89"/>
      <c r="AH531" s="89"/>
      <c r="AI531" s="89"/>
      <c r="AJ531" s="89"/>
      <c r="AK531" s="89"/>
      <c r="AL531" s="89"/>
      <c r="AM531" s="89"/>
      <c r="AN531" s="89"/>
      <c r="AO531" s="89"/>
      <c r="AP531" s="89"/>
      <c r="AQ531" s="89"/>
      <c r="AR531" s="89"/>
      <c r="AS531" s="89"/>
      <c r="AT531" s="89"/>
      <c r="AU531" s="89"/>
      <c r="AV531" s="89"/>
      <c r="AW531" s="89"/>
      <c r="AX531" s="89"/>
      <c r="AY531" s="89"/>
      <c r="AZ531" s="89"/>
      <c r="BA531" s="89"/>
      <c r="BB531" s="89"/>
      <c r="BC531" s="89"/>
      <c r="BD531" s="89"/>
      <c r="BE531" s="89"/>
      <c r="BF531" s="89"/>
      <c r="BG531" s="89"/>
      <c r="BH531" s="89"/>
      <c r="BI531" s="89"/>
      <c r="BJ531" s="89"/>
      <c r="BK531" s="89"/>
      <c r="BL531" s="89"/>
      <c r="BM531" s="89"/>
      <c r="BN531" s="89"/>
      <c r="BO531" s="89"/>
      <c r="BP531" s="89"/>
      <c r="BQ531" s="89"/>
      <c r="BR531" s="89"/>
      <c r="BS531" s="89"/>
      <c r="BT531" s="89"/>
      <c r="BU531" s="89"/>
      <c r="BV531" s="89"/>
      <c r="BW531" s="89"/>
      <c r="BX531" s="89"/>
      <c r="BY531" s="89"/>
      <c r="BZ531" s="89"/>
      <c r="CA531" s="36"/>
      <c r="CB531" s="27" t="str">
        <f t="shared" si="76"/>
        <v>Riadok bude skrytý.</v>
      </c>
      <c r="CC531" s="31" t="s">
        <v>10</v>
      </c>
      <c r="CW531" s="3">
        <f t="shared" si="73"/>
        <v>0</v>
      </c>
      <c r="CX531" s="3">
        <f t="shared" si="75"/>
        <v>0</v>
      </c>
      <c r="CZ531" s="3">
        <f t="shared" si="77"/>
        <v>1</v>
      </c>
      <c r="DA531" s="39">
        <f t="shared" si="74"/>
        <v>0</v>
      </c>
      <c r="DZ531" s="10"/>
    </row>
    <row r="532" spans="1:130" hidden="1">
      <c r="A532" s="7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  <c r="AA532" s="89"/>
      <c r="AB532" s="89"/>
      <c r="AC532" s="89"/>
      <c r="AD532" s="89"/>
      <c r="AE532" s="89"/>
      <c r="AF532" s="89"/>
      <c r="AG532" s="89"/>
      <c r="AH532" s="89"/>
      <c r="AI532" s="89"/>
      <c r="AJ532" s="89"/>
      <c r="AK532" s="89"/>
      <c r="AL532" s="89"/>
      <c r="AM532" s="89"/>
      <c r="AN532" s="89"/>
      <c r="AO532" s="89"/>
      <c r="AP532" s="89"/>
      <c r="AQ532" s="89"/>
      <c r="AR532" s="89"/>
      <c r="AS532" s="89"/>
      <c r="AT532" s="89"/>
      <c r="AU532" s="89"/>
      <c r="AV532" s="89"/>
      <c r="AW532" s="89"/>
      <c r="AX532" s="89"/>
      <c r="AY532" s="89"/>
      <c r="AZ532" s="89"/>
      <c r="BA532" s="89"/>
      <c r="BB532" s="89"/>
      <c r="BC532" s="89"/>
      <c r="BD532" s="89"/>
      <c r="BE532" s="89"/>
      <c r="BF532" s="89"/>
      <c r="BG532" s="89"/>
      <c r="BH532" s="89"/>
      <c r="BI532" s="89"/>
      <c r="BJ532" s="89"/>
      <c r="BK532" s="89"/>
      <c r="BL532" s="89"/>
      <c r="BM532" s="89"/>
      <c r="BN532" s="89"/>
      <c r="BO532" s="89"/>
      <c r="BP532" s="89"/>
      <c r="BQ532" s="89"/>
      <c r="BR532" s="89"/>
      <c r="BS532" s="89"/>
      <c r="BT532" s="89"/>
      <c r="BU532" s="89"/>
      <c r="BV532" s="89"/>
      <c r="BW532" s="89"/>
      <c r="BX532" s="89"/>
      <c r="BY532" s="89"/>
      <c r="BZ532" s="89"/>
      <c r="CA532" s="36"/>
      <c r="CB532" s="27" t="str">
        <f t="shared" si="76"/>
        <v>Riadok bude skrytý.</v>
      </c>
      <c r="CC532" s="31" t="s">
        <v>10</v>
      </c>
      <c r="CW532" s="3">
        <f t="shared" si="73"/>
        <v>0</v>
      </c>
      <c r="CX532" s="3">
        <f t="shared" si="75"/>
        <v>0</v>
      </c>
      <c r="CZ532" s="3">
        <f t="shared" si="77"/>
        <v>1</v>
      </c>
      <c r="DA532" s="39">
        <f t="shared" si="74"/>
        <v>0</v>
      </c>
      <c r="DZ532" s="10"/>
    </row>
    <row r="533" spans="1:130" hidden="1">
      <c r="A533" s="7"/>
      <c r="CA533" s="36"/>
      <c r="CB533" s="27" t="str">
        <f t="shared" si="76"/>
        <v>Riadok bude skrytý.</v>
      </c>
      <c r="CC533" s="31" t="s">
        <v>10</v>
      </c>
      <c r="CW533" s="3">
        <f t="shared" si="73"/>
        <v>0</v>
      </c>
      <c r="CX533" s="3">
        <f>+IF(SUM(CX539:CX548)=0,0,1)</f>
        <v>0</v>
      </c>
      <c r="CZ533" s="3">
        <f t="shared" si="77"/>
        <v>1</v>
      </c>
      <c r="DA533" s="39">
        <f t="shared" si="74"/>
        <v>0</v>
      </c>
      <c r="DZ533" s="10"/>
    </row>
    <row r="534" spans="1:130" hidden="1">
      <c r="A534" s="7"/>
      <c r="B534" s="1" t="s">
        <v>149</v>
      </c>
      <c r="CA534" s="12" t="s">
        <v>4</v>
      </c>
      <c r="CB534" s="27" t="str">
        <f t="shared" si="76"/>
        <v>Riadok bude skrytý.</v>
      </c>
      <c r="CC534" s="31" t="s">
        <v>10</v>
      </c>
      <c r="CW534" s="3">
        <f t="shared" si="73"/>
        <v>0</v>
      </c>
      <c r="CX534" s="3">
        <f>+IF(SUM(CX539:CX548)=0,0,1)</f>
        <v>0</v>
      </c>
      <c r="CZ534" s="3">
        <f t="shared" si="77"/>
        <v>1</v>
      </c>
      <c r="DA534" s="39">
        <f t="shared" si="74"/>
        <v>0</v>
      </c>
      <c r="DZ534" s="10"/>
    </row>
    <row r="535" spans="1:130" hidden="1">
      <c r="A535" s="7"/>
      <c r="B535" s="1" t="s">
        <v>150</v>
      </c>
      <c r="CA535" s="36"/>
      <c r="CB535" s="27" t="str">
        <f t="shared" si="76"/>
        <v>Riadok bude skrytý.</v>
      </c>
      <c r="CC535" s="31" t="s">
        <v>10</v>
      </c>
      <c r="CW535" s="3">
        <f t="shared" si="73"/>
        <v>0</v>
      </c>
      <c r="CX535" s="3">
        <f>+IF(SUM(CX539:CX548)=0,0,1)</f>
        <v>0</v>
      </c>
      <c r="CZ535" s="3">
        <f t="shared" si="77"/>
        <v>1</v>
      </c>
      <c r="DA535" s="39">
        <f t="shared" si="74"/>
        <v>0</v>
      </c>
      <c r="DZ535" s="10"/>
    </row>
    <row r="536" spans="1:130" hidden="1">
      <c r="A536" s="7"/>
      <c r="CA536" s="36"/>
      <c r="CB536" s="27" t="str">
        <f t="shared" si="76"/>
        <v>Riadok bude skrytý.</v>
      </c>
      <c r="CC536" s="31" t="s">
        <v>10</v>
      </c>
      <c r="CW536" s="3">
        <f t="shared" si="73"/>
        <v>0</v>
      </c>
      <c r="CX536" s="3">
        <f>+IF(SUM(CX539:CX548)=0,0,1)</f>
        <v>0</v>
      </c>
      <c r="CZ536" s="3">
        <f t="shared" si="77"/>
        <v>1</v>
      </c>
      <c r="DA536" s="39">
        <f t="shared" si="74"/>
        <v>0</v>
      </c>
      <c r="DZ536" s="10"/>
    </row>
    <row r="537" spans="1:130" ht="15" hidden="1" customHeight="1">
      <c r="A537" s="7"/>
      <c r="B537" s="115" t="s">
        <v>151</v>
      </c>
      <c r="C537" s="115"/>
      <c r="D537" s="115"/>
      <c r="E537" s="115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  <c r="AB537" s="115"/>
      <c r="AC537" s="115"/>
      <c r="AD537" s="115"/>
      <c r="AE537" s="115"/>
      <c r="AF537" s="115"/>
      <c r="AG537" s="115"/>
      <c r="AH537" s="115"/>
      <c r="AI537" s="115"/>
      <c r="AJ537" s="115"/>
      <c r="AK537" s="115"/>
      <c r="AL537" s="115"/>
      <c r="AM537" s="115"/>
      <c r="AN537" s="115"/>
      <c r="AO537" s="115"/>
      <c r="AP537" s="115"/>
      <c r="AQ537" s="115"/>
      <c r="AR537" s="116" t="s">
        <v>152</v>
      </c>
      <c r="AS537" s="116"/>
      <c r="AT537" s="116"/>
      <c r="AU537" s="116"/>
      <c r="AV537" s="116"/>
      <c r="AW537" s="116"/>
      <c r="AX537" s="116"/>
      <c r="AY537" s="116"/>
      <c r="AZ537" s="116"/>
      <c r="BA537" s="116"/>
      <c r="BB537" s="116"/>
      <c r="BC537" s="116"/>
      <c r="BD537" s="116"/>
      <c r="BE537" s="116"/>
      <c r="BF537" s="116"/>
      <c r="BG537" s="116"/>
      <c r="BH537" s="116"/>
      <c r="BI537" s="116"/>
      <c r="BJ537" s="116"/>
      <c r="BK537" s="116"/>
      <c r="BL537" s="116"/>
      <c r="BM537" s="116"/>
      <c r="BN537" s="116"/>
      <c r="BO537" s="116"/>
      <c r="BP537" s="116"/>
      <c r="BQ537" s="116"/>
      <c r="BR537" s="116"/>
      <c r="BS537" s="116"/>
      <c r="BT537" s="116"/>
      <c r="BU537" s="116"/>
      <c r="BV537" s="116"/>
      <c r="BW537" s="116"/>
      <c r="BX537" s="116"/>
      <c r="BY537" s="116"/>
      <c r="BZ537" s="116"/>
      <c r="CA537" s="12" t="s">
        <v>4</v>
      </c>
      <c r="CB537" s="27" t="str">
        <f t="shared" si="76"/>
        <v>Riadok bude skrytý.</v>
      </c>
      <c r="CC537" s="31" t="s">
        <v>10</v>
      </c>
      <c r="CW537" s="3">
        <f t="shared" si="73"/>
        <v>0</v>
      </c>
      <c r="CX537" s="3">
        <f>+IF(SUM(CX539:CX548)=0,0,1)</f>
        <v>0</v>
      </c>
      <c r="CZ537" s="3">
        <f t="shared" si="77"/>
        <v>1</v>
      </c>
      <c r="DA537" s="39">
        <f t="shared" si="74"/>
        <v>0</v>
      </c>
      <c r="DZ537" s="10"/>
    </row>
    <row r="538" spans="1:130" hidden="1">
      <c r="A538" s="7"/>
      <c r="B538" s="115"/>
      <c r="C538" s="115"/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  <c r="AB538" s="115"/>
      <c r="AC538" s="115"/>
      <c r="AD538" s="115"/>
      <c r="AE538" s="115"/>
      <c r="AF538" s="115"/>
      <c r="AG538" s="115"/>
      <c r="AH538" s="115"/>
      <c r="AI538" s="115"/>
      <c r="AJ538" s="115"/>
      <c r="AK538" s="115"/>
      <c r="AL538" s="115"/>
      <c r="AM538" s="115"/>
      <c r="AN538" s="115"/>
      <c r="AO538" s="115"/>
      <c r="AP538" s="115"/>
      <c r="AQ538" s="115"/>
      <c r="AR538" s="116"/>
      <c r="AS538" s="116"/>
      <c r="AT538" s="116"/>
      <c r="AU538" s="116"/>
      <c r="AV538" s="116"/>
      <c r="AW538" s="116"/>
      <c r="AX538" s="116"/>
      <c r="AY538" s="116"/>
      <c r="AZ538" s="116"/>
      <c r="BA538" s="116"/>
      <c r="BB538" s="116"/>
      <c r="BC538" s="116"/>
      <c r="BD538" s="116"/>
      <c r="BE538" s="116"/>
      <c r="BF538" s="116"/>
      <c r="BG538" s="116"/>
      <c r="BH538" s="116"/>
      <c r="BI538" s="116"/>
      <c r="BJ538" s="116"/>
      <c r="BK538" s="116"/>
      <c r="BL538" s="116"/>
      <c r="BM538" s="116"/>
      <c r="BN538" s="116"/>
      <c r="BO538" s="116"/>
      <c r="BP538" s="116"/>
      <c r="BQ538" s="116"/>
      <c r="BR538" s="116"/>
      <c r="BS538" s="116"/>
      <c r="BT538" s="116"/>
      <c r="BU538" s="116"/>
      <c r="BV538" s="116"/>
      <c r="BW538" s="116"/>
      <c r="BX538" s="116"/>
      <c r="BY538" s="116"/>
      <c r="BZ538" s="116"/>
      <c r="CA538" s="8"/>
      <c r="CB538" s="27" t="str">
        <f t="shared" si="76"/>
        <v>Riadok bude skrytý.</v>
      </c>
      <c r="CC538" s="31" t="s">
        <v>10</v>
      </c>
      <c r="CW538" s="3">
        <f t="shared" si="73"/>
        <v>0</v>
      </c>
      <c r="CX538" s="3">
        <f>+IF(SUM(CX539:CX548)=0,0,1)</f>
        <v>0</v>
      </c>
      <c r="CZ538" s="3">
        <f t="shared" si="77"/>
        <v>1</v>
      </c>
      <c r="DA538" s="39">
        <f t="shared" si="74"/>
        <v>0</v>
      </c>
      <c r="DZ538" s="10"/>
    </row>
    <row r="539" spans="1:130" ht="15" hidden="1" customHeight="1">
      <c r="A539" s="7"/>
      <c r="B539" s="117" t="s">
        <v>153</v>
      </c>
      <c r="C539" s="117"/>
      <c r="D539" s="117"/>
      <c r="E539" s="117"/>
      <c r="F539" s="117"/>
      <c r="G539" s="117"/>
      <c r="H539" s="117"/>
      <c r="I539" s="117"/>
      <c r="J539" s="117"/>
      <c r="K539" s="117"/>
      <c r="L539" s="117"/>
      <c r="M539" s="117"/>
      <c r="N539" s="117"/>
      <c r="O539" s="117"/>
      <c r="P539" s="117"/>
      <c r="Q539" s="117"/>
      <c r="R539" s="117"/>
      <c r="S539" s="117"/>
      <c r="T539" s="117"/>
      <c r="U539" s="117"/>
      <c r="V539" s="117"/>
      <c r="W539" s="117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  <c r="AH539" s="117"/>
      <c r="AI539" s="117"/>
      <c r="AJ539" s="117"/>
      <c r="AK539" s="117"/>
      <c r="AL539" s="117"/>
      <c r="AM539" s="117"/>
      <c r="AN539" s="117"/>
      <c r="AO539" s="117"/>
      <c r="AP539" s="117"/>
      <c r="AQ539" s="117"/>
      <c r="AR539" s="118"/>
      <c r="AS539" s="118"/>
      <c r="AT539" s="118"/>
      <c r="AU539" s="118"/>
      <c r="AV539" s="118"/>
      <c r="AW539" s="118"/>
      <c r="AX539" s="118"/>
      <c r="AY539" s="118"/>
      <c r="AZ539" s="118"/>
      <c r="BA539" s="118"/>
      <c r="BB539" s="118"/>
      <c r="BC539" s="118"/>
      <c r="BD539" s="118"/>
      <c r="BE539" s="118"/>
      <c r="BF539" s="118"/>
      <c r="BG539" s="118"/>
      <c r="BH539" s="118"/>
      <c r="BI539" s="118"/>
      <c r="BJ539" s="118"/>
      <c r="BK539" s="118"/>
      <c r="BL539" s="118"/>
      <c r="BM539" s="118"/>
      <c r="BN539" s="118"/>
      <c r="BO539" s="118"/>
      <c r="BP539" s="118"/>
      <c r="BQ539" s="118"/>
      <c r="BR539" s="118"/>
      <c r="BS539" s="118"/>
      <c r="BT539" s="118"/>
      <c r="BU539" s="118"/>
      <c r="BV539" s="118"/>
      <c r="BW539" s="118"/>
      <c r="BX539" s="118"/>
      <c r="BY539" s="118"/>
      <c r="BZ539" s="118"/>
      <c r="CA539" s="12"/>
      <c r="CB539" s="27" t="str">
        <f t="shared" si="76"/>
        <v>Riadok bude skrytý.</v>
      </c>
      <c r="CC539" s="31" t="s">
        <v>10</v>
      </c>
      <c r="CF539" s="38"/>
      <c r="CW539" s="3">
        <f t="shared" si="73"/>
        <v>0</v>
      </c>
      <c r="CX539" s="3">
        <f>+IF(AR539="",0,1)</f>
        <v>0</v>
      </c>
      <c r="CZ539" s="3">
        <f t="shared" si="77"/>
        <v>1</v>
      </c>
      <c r="DA539" s="39">
        <f t="shared" si="74"/>
        <v>0</v>
      </c>
      <c r="DZ539" s="10"/>
    </row>
    <row r="540" spans="1:130" ht="15" hidden="1" customHeight="1">
      <c r="A540" s="7"/>
      <c r="B540" s="119" t="s">
        <v>154</v>
      </c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  <c r="AA540" s="119"/>
      <c r="AB540" s="119"/>
      <c r="AC540" s="119"/>
      <c r="AD540" s="119"/>
      <c r="AE540" s="119"/>
      <c r="AF540" s="119"/>
      <c r="AG540" s="119"/>
      <c r="AH540" s="119"/>
      <c r="AI540" s="119"/>
      <c r="AJ540" s="119"/>
      <c r="AK540" s="119"/>
      <c r="AL540" s="119"/>
      <c r="AM540" s="119"/>
      <c r="AN540" s="119"/>
      <c r="AO540" s="119"/>
      <c r="AP540" s="119"/>
      <c r="AQ540" s="119"/>
      <c r="AR540" s="104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104"/>
      <c r="BD540" s="104"/>
      <c r="BE540" s="104"/>
      <c r="BF540" s="104"/>
      <c r="BG540" s="104"/>
      <c r="BH540" s="104"/>
      <c r="BI540" s="104"/>
      <c r="BJ540" s="104"/>
      <c r="BK540" s="104"/>
      <c r="BL540" s="104"/>
      <c r="BM540" s="104"/>
      <c r="BN540" s="104"/>
      <c r="BO540" s="104"/>
      <c r="BP540" s="104"/>
      <c r="BQ540" s="104"/>
      <c r="BR540" s="104"/>
      <c r="BS540" s="104"/>
      <c r="BT540" s="104"/>
      <c r="BU540" s="104"/>
      <c r="BV540" s="104"/>
      <c r="BW540" s="104"/>
      <c r="BX540" s="104"/>
      <c r="BY540" s="104"/>
      <c r="BZ540" s="104"/>
      <c r="CA540" s="36"/>
      <c r="CB540" s="27" t="str">
        <f t="shared" si="76"/>
        <v>Riadok bude skrytý.</v>
      </c>
      <c r="CC540" s="31" t="s">
        <v>10</v>
      </c>
      <c r="CW540" s="3">
        <f t="shared" si="73"/>
        <v>0</v>
      </c>
      <c r="CX540" s="3">
        <f>+IF(AR540="",0,1)</f>
        <v>0</v>
      </c>
      <c r="CZ540" s="3">
        <f t="shared" si="77"/>
        <v>1</v>
      </c>
      <c r="DA540" s="39">
        <f t="shared" si="74"/>
        <v>0</v>
      </c>
      <c r="DZ540" s="10"/>
    </row>
    <row r="541" spans="1:130" ht="15" hidden="1" customHeight="1">
      <c r="A541" s="7"/>
      <c r="B541" s="119" t="s">
        <v>155</v>
      </c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  <c r="AA541" s="119"/>
      <c r="AB541" s="119"/>
      <c r="AC541" s="119"/>
      <c r="AD541" s="119"/>
      <c r="AE541" s="119"/>
      <c r="AF541" s="119"/>
      <c r="AG541" s="119"/>
      <c r="AH541" s="119"/>
      <c r="AI541" s="119"/>
      <c r="AJ541" s="119"/>
      <c r="AK541" s="119"/>
      <c r="AL541" s="119"/>
      <c r="AM541" s="119"/>
      <c r="AN541" s="119"/>
      <c r="AO541" s="119"/>
      <c r="AP541" s="119"/>
      <c r="AQ541" s="119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104"/>
      <c r="BD541" s="104"/>
      <c r="BE541" s="104"/>
      <c r="BF541" s="104"/>
      <c r="BG541" s="104"/>
      <c r="BH541" s="104"/>
      <c r="BI541" s="104"/>
      <c r="BJ541" s="104"/>
      <c r="BK541" s="104"/>
      <c r="BL541" s="104"/>
      <c r="BM541" s="104"/>
      <c r="BN541" s="104"/>
      <c r="BO541" s="104"/>
      <c r="BP541" s="104"/>
      <c r="BQ541" s="104"/>
      <c r="BR541" s="104"/>
      <c r="BS541" s="104"/>
      <c r="BT541" s="104"/>
      <c r="BU541" s="104"/>
      <c r="BV541" s="104"/>
      <c r="BW541" s="104"/>
      <c r="BX541" s="104"/>
      <c r="BY541" s="104"/>
      <c r="BZ541" s="104"/>
      <c r="CA541" s="36"/>
      <c r="CB541" s="27" t="str">
        <f t="shared" si="76"/>
        <v>Riadok bude skrytý.</v>
      </c>
      <c r="CC541" s="31" t="s">
        <v>10</v>
      </c>
      <c r="CW541" s="3">
        <f t="shared" si="73"/>
        <v>0</v>
      </c>
      <c r="CX541" s="3">
        <f>+IF(AR541="",0,1)</f>
        <v>0</v>
      </c>
      <c r="CZ541" s="3">
        <f t="shared" si="77"/>
        <v>1</v>
      </c>
      <c r="DA541" s="39">
        <f t="shared" si="74"/>
        <v>0</v>
      </c>
      <c r="DZ541" s="10"/>
    </row>
    <row r="542" spans="1:130" ht="15" hidden="1" customHeight="1">
      <c r="A542" s="7"/>
      <c r="B542" s="119" t="s">
        <v>156</v>
      </c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  <c r="AA542" s="119"/>
      <c r="AB542" s="119"/>
      <c r="AC542" s="119"/>
      <c r="AD542" s="119"/>
      <c r="AE542" s="119"/>
      <c r="AF542" s="119"/>
      <c r="AG542" s="119"/>
      <c r="AH542" s="119"/>
      <c r="AI542" s="119"/>
      <c r="AJ542" s="119"/>
      <c r="AK542" s="119"/>
      <c r="AL542" s="119"/>
      <c r="AM542" s="119"/>
      <c r="AN542" s="119"/>
      <c r="AO542" s="119"/>
      <c r="AP542" s="119"/>
      <c r="AQ542" s="119"/>
      <c r="AR542" s="104"/>
      <c r="AS542" s="104"/>
      <c r="AT542" s="104"/>
      <c r="AU542" s="104"/>
      <c r="AV542" s="104"/>
      <c r="AW542" s="104"/>
      <c r="AX542" s="104"/>
      <c r="AY542" s="104"/>
      <c r="AZ542" s="104"/>
      <c r="BA542" s="104"/>
      <c r="BB542" s="104"/>
      <c r="BC542" s="104"/>
      <c r="BD542" s="104"/>
      <c r="BE542" s="104"/>
      <c r="BF542" s="104"/>
      <c r="BG542" s="104"/>
      <c r="BH542" s="104"/>
      <c r="BI542" s="104"/>
      <c r="BJ542" s="104"/>
      <c r="BK542" s="104"/>
      <c r="BL542" s="104"/>
      <c r="BM542" s="104"/>
      <c r="BN542" s="104"/>
      <c r="BO542" s="104"/>
      <c r="BP542" s="104"/>
      <c r="BQ542" s="104"/>
      <c r="BR542" s="104"/>
      <c r="BS542" s="104"/>
      <c r="BT542" s="104"/>
      <c r="BU542" s="104"/>
      <c r="BV542" s="104"/>
      <c r="BW542" s="104"/>
      <c r="BX542" s="104"/>
      <c r="BY542" s="104"/>
      <c r="BZ542" s="104"/>
      <c r="CA542" s="36"/>
      <c r="CB542" s="27" t="str">
        <f t="shared" si="76"/>
        <v>Riadok bude skrytý.</v>
      </c>
      <c r="CC542" s="31" t="s">
        <v>10</v>
      </c>
      <c r="CW542" s="3">
        <f t="shared" si="73"/>
        <v>0</v>
      </c>
      <c r="CX542" s="3">
        <f>+IF(AR542="",0,1)</f>
        <v>0</v>
      </c>
      <c r="CZ542" s="3">
        <f t="shared" si="77"/>
        <v>1</v>
      </c>
      <c r="DA542" s="39">
        <f t="shared" si="74"/>
        <v>0</v>
      </c>
      <c r="DZ542" s="10"/>
    </row>
    <row r="543" spans="1:130" hidden="1">
      <c r="A543" s="7"/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  <c r="AA543" s="103"/>
      <c r="AB543" s="103"/>
      <c r="AC543" s="103"/>
      <c r="AD543" s="103"/>
      <c r="AE543" s="103"/>
      <c r="AF543" s="103"/>
      <c r="AG543" s="103"/>
      <c r="AH543" s="103"/>
      <c r="AI543" s="103"/>
      <c r="AJ543" s="103"/>
      <c r="AK543" s="103"/>
      <c r="AL543" s="103"/>
      <c r="AM543" s="103"/>
      <c r="AN543" s="103"/>
      <c r="AO543" s="103"/>
      <c r="AP543" s="103"/>
      <c r="AQ543" s="103"/>
      <c r="AR543" s="104"/>
      <c r="AS543" s="104"/>
      <c r="AT543" s="104"/>
      <c r="AU543" s="104"/>
      <c r="AV543" s="104"/>
      <c r="AW543" s="104"/>
      <c r="AX543" s="104"/>
      <c r="AY543" s="104"/>
      <c r="AZ543" s="104"/>
      <c r="BA543" s="104"/>
      <c r="BB543" s="104"/>
      <c r="BC543" s="104"/>
      <c r="BD543" s="104"/>
      <c r="BE543" s="104"/>
      <c r="BF543" s="104"/>
      <c r="BG543" s="104"/>
      <c r="BH543" s="104"/>
      <c r="BI543" s="104"/>
      <c r="BJ543" s="104"/>
      <c r="BK543" s="104"/>
      <c r="BL543" s="104"/>
      <c r="BM543" s="104"/>
      <c r="BN543" s="104"/>
      <c r="BO543" s="104"/>
      <c r="BP543" s="104"/>
      <c r="BQ543" s="104"/>
      <c r="BR543" s="104"/>
      <c r="BS543" s="104"/>
      <c r="BT543" s="104"/>
      <c r="BU543" s="104"/>
      <c r="BV543" s="104"/>
      <c r="BW543" s="104"/>
      <c r="BX543" s="104"/>
      <c r="BY543" s="104"/>
      <c r="BZ543" s="104"/>
      <c r="CA543" s="36"/>
      <c r="CB543" s="27" t="str">
        <f t="shared" si="76"/>
        <v>Riadok bude skrytý.</v>
      </c>
      <c r="CC543" s="31" t="s">
        <v>10</v>
      </c>
      <c r="CW543" s="3">
        <f t="shared" si="73"/>
        <v>0</v>
      </c>
      <c r="CX543" s="3">
        <f>+IF(B543="",IF(AR543="",0,1),1)</f>
        <v>0</v>
      </c>
      <c r="CZ543" s="3">
        <f t="shared" si="77"/>
        <v>1</v>
      </c>
      <c r="DA543" s="39">
        <f t="shared" si="74"/>
        <v>0</v>
      </c>
      <c r="DZ543" s="10"/>
    </row>
    <row r="544" spans="1:130" hidden="1">
      <c r="A544" s="7"/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103"/>
      <c r="AO544" s="103"/>
      <c r="AP544" s="103"/>
      <c r="AQ544" s="103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104"/>
      <c r="BD544" s="104"/>
      <c r="BE544" s="104"/>
      <c r="BF544" s="104"/>
      <c r="BG544" s="104"/>
      <c r="BH544" s="104"/>
      <c r="BI544" s="104"/>
      <c r="BJ544" s="104"/>
      <c r="BK544" s="104"/>
      <c r="BL544" s="104"/>
      <c r="BM544" s="104"/>
      <c r="BN544" s="104"/>
      <c r="BO544" s="104"/>
      <c r="BP544" s="104"/>
      <c r="BQ544" s="104"/>
      <c r="BR544" s="104"/>
      <c r="BS544" s="104"/>
      <c r="BT544" s="104"/>
      <c r="BU544" s="104"/>
      <c r="BV544" s="104"/>
      <c r="BW544" s="104"/>
      <c r="BX544" s="104"/>
      <c r="BY544" s="104"/>
      <c r="BZ544" s="104"/>
      <c r="CA544" s="36"/>
      <c r="CB544" s="27" t="str">
        <f t="shared" si="76"/>
        <v>Riadok bude skrytý.</v>
      </c>
      <c r="CC544" s="31" t="s">
        <v>10</v>
      </c>
      <c r="CW544" s="3">
        <f t="shared" si="73"/>
        <v>0</v>
      </c>
      <c r="CX544" s="3">
        <f>+IF(B544="",IF(AR544="",0,1),1)</f>
        <v>0</v>
      </c>
      <c r="CZ544" s="3">
        <f t="shared" si="77"/>
        <v>1</v>
      </c>
      <c r="DA544" s="39">
        <f t="shared" si="74"/>
        <v>0</v>
      </c>
      <c r="DZ544" s="10"/>
    </row>
    <row r="545" spans="1:130" hidden="1">
      <c r="A545" s="7"/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103"/>
      <c r="AO545" s="103"/>
      <c r="AP545" s="103"/>
      <c r="AQ545" s="103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104"/>
      <c r="BD545" s="104"/>
      <c r="BE545" s="104"/>
      <c r="BF545" s="104"/>
      <c r="BG545" s="104"/>
      <c r="BH545" s="104"/>
      <c r="BI545" s="104"/>
      <c r="BJ545" s="104"/>
      <c r="BK545" s="104"/>
      <c r="BL545" s="104"/>
      <c r="BM545" s="104"/>
      <c r="BN545" s="104"/>
      <c r="BO545" s="104"/>
      <c r="BP545" s="104"/>
      <c r="BQ545" s="104"/>
      <c r="BR545" s="104"/>
      <c r="BS545" s="104"/>
      <c r="BT545" s="104"/>
      <c r="BU545" s="104"/>
      <c r="BV545" s="104"/>
      <c r="BW545" s="104"/>
      <c r="BX545" s="104"/>
      <c r="BY545" s="104"/>
      <c r="BZ545" s="104"/>
      <c r="CA545" s="36"/>
      <c r="CB545" s="27" t="str">
        <f t="shared" si="76"/>
        <v>Riadok bude skrytý.</v>
      </c>
      <c r="CC545" s="31" t="s">
        <v>10</v>
      </c>
      <c r="CW545" s="3">
        <f t="shared" si="73"/>
        <v>0</v>
      </c>
      <c r="CX545" s="3">
        <f>+IF(B545="",IF(AR545="",0,1),1)</f>
        <v>0</v>
      </c>
      <c r="CZ545" s="3">
        <f t="shared" si="77"/>
        <v>1</v>
      </c>
      <c r="DA545" s="39">
        <f t="shared" si="74"/>
        <v>0</v>
      </c>
      <c r="DZ545" s="10"/>
    </row>
    <row r="546" spans="1:130" hidden="1">
      <c r="A546" s="7"/>
      <c r="B546" s="103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103"/>
      <c r="AO546" s="103"/>
      <c r="AP546" s="103"/>
      <c r="AQ546" s="103"/>
      <c r="AR546" s="104"/>
      <c r="AS546" s="104"/>
      <c r="AT546" s="104"/>
      <c r="AU546" s="104"/>
      <c r="AV546" s="104"/>
      <c r="AW546" s="104"/>
      <c r="AX546" s="104"/>
      <c r="AY546" s="104"/>
      <c r="AZ546" s="104"/>
      <c r="BA546" s="104"/>
      <c r="BB546" s="104"/>
      <c r="BC546" s="104"/>
      <c r="BD546" s="104"/>
      <c r="BE546" s="104"/>
      <c r="BF546" s="104"/>
      <c r="BG546" s="104"/>
      <c r="BH546" s="104"/>
      <c r="BI546" s="104"/>
      <c r="BJ546" s="104"/>
      <c r="BK546" s="104"/>
      <c r="BL546" s="104"/>
      <c r="BM546" s="104"/>
      <c r="BN546" s="104"/>
      <c r="BO546" s="104"/>
      <c r="BP546" s="104"/>
      <c r="BQ546" s="104"/>
      <c r="BR546" s="104"/>
      <c r="BS546" s="104"/>
      <c r="BT546" s="104"/>
      <c r="BU546" s="104"/>
      <c r="BV546" s="104"/>
      <c r="BW546" s="104"/>
      <c r="BX546" s="104"/>
      <c r="BY546" s="104"/>
      <c r="BZ546" s="104"/>
      <c r="CA546" s="36"/>
      <c r="CB546" s="27" t="str">
        <f t="shared" si="76"/>
        <v>Riadok bude skrytý.</v>
      </c>
      <c r="CC546" s="31" t="s">
        <v>10</v>
      </c>
      <c r="CW546" s="3">
        <f t="shared" si="73"/>
        <v>0</v>
      </c>
      <c r="CX546" s="3">
        <f>+IF(B546="",IF(AR546="",0,1),1)</f>
        <v>0</v>
      </c>
      <c r="CZ546" s="3">
        <f t="shared" si="77"/>
        <v>1</v>
      </c>
      <c r="DA546" s="39">
        <f t="shared" si="74"/>
        <v>0</v>
      </c>
      <c r="DZ546" s="10"/>
    </row>
    <row r="547" spans="1:130" hidden="1">
      <c r="A547" s="7"/>
      <c r="B547" s="103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103"/>
      <c r="AO547" s="103"/>
      <c r="AP547" s="103"/>
      <c r="AQ547" s="103"/>
      <c r="AR547" s="104"/>
      <c r="AS547" s="104"/>
      <c r="AT547" s="104"/>
      <c r="AU547" s="104"/>
      <c r="AV547" s="104"/>
      <c r="AW547" s="104"/>
      <c r="AX547" s="104"/>
      <c r="AY547" s="104"/>
      <c r="AZ547" s="104"/>
      <c r="BA547" s="104"/>
      <c r="BB547" s="104"/>
      <c r="BC547" s="104"/>
      <c r="BD547" s="104"/>
      <c r="BE547" s="104"/>
      <c r="BF547" s="104"/>
      <c r="BG547" s="104"/>
      <c r="BH547" s="104"/>
      <c r="BI547" s="104"/>
      <c r="BJ547" s="104"/>
      <c r="BK547" s="104"/>
      <c r="BL547" s="104"/>
      <c r="BM547" s="104"/>
      <c r="BN547" s="104"/>
      <c r="BO547" s="104"/>
      <c r="BP547" s="104"/>
      <c r="BQ547" s="104"/>
      <c r="BR547" s="104"/>
      <c r="BS547" s="104"/>
      <c r="BT547" s="104"/>
      <c r="BU547" s="104"/>
      <c r="BV547" s="104"/>
      <c r="BW547" s="104"/>
      <c r="BX547" s="104"/>
      <c r="BY547" s="104"/>
      <c r="BZ547" s="104"/>
      <c r="CA547" s="36"/>
      <c r="CB547" s="27" t="str">
        <f t="shared" si="76"/>
        <v>Riadok bude skrytý.</v>
      </c>
      <c r="CC547" s="31" t="s">
        <v>10</v>
      </c>
      <c r="CW547" s="3">
        <f t="shared" si="73"/>
        <v>0</v>
      </c>
      <c r="CX547" s="3">
        <f>+IF(B547="",IF(AR547="",0,1),1)</f>
        <v>0</v>
      </c>
      <c r="CZ547" s="3">
        <f t="shared" si="77"/>
        <v>1</v>
      </c>
      <c r="DA547" s="39">
        <f t="shared" si="74"/>
        <v>0</v>
      </c>
      <c r="DZ547" s="10"/>
    </row>
    <row r="548" spans="1:130" hidden="1">
      <c r="A548" s="7"/>
      <c r="B548" s="105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  <c r="AL548" s="105"/>
      <c r="AM548" s="105"/>
      <c r="AN548" s="105"/>
      <c r="AO548" s="105"/>
      <c r="AP548" s="105"/>
      <c r="AQ548" s="105"/>
      <c r="AR548" s="106"/>
      <c r="AS548" s="106"/>
      <c r="AT548" s="106"/>
      <c r="AU548" s="106"/>
      <c r="AV548" s="106"/>
      <c r="AW548" s="106"/>
      <c r="AX548" s="106"/>
      <c r="AY548" s="106"/>
      <c r="AZ548" s="106"/>
      <c r="BA548" s="106"/>
      <c r="BB548" s="106"/>
      <c r="BC548" s="106"/>
      <c r="BD548" s="106"/>
      <c r="BE548" s="106"/>
      <c r="BF548" s="106"/>
      <c r="BG548" s="106"/>
      <c r="BH548" s="106"/>
      <c r="BI548" s="106"/>
      <c r="BJ548" s="106"/>
      <c r="BK548" s="106"/>
      <c r="BL548" s="106"/>
      <c r="BM548" s="106"/>
      <c r="BN548" s="106"/>
      <c r="BO548" s="106"/>
      <c r="BP548" s="106"/>
      <c r="BQ548" s="106"/>
      <c r="BR548" s="106"/>
      <c r="BS548" s="106"/>
      <c r="BT548" s="106"/>
      <c r="BU548" s="106"/>
      <c r="BV548" s="106"/>
      <c r="BW548" s="106"/>
      <c r="BX548" s="106"/>
      <c r="BY548" s="106"/>
      <c r="BZ548" s="106"/>
      <c r="CA548" s="8"/>
      <c r="CB548" s="27" t="str">
        <f t="shared" si="76"/>
        <v>Riadok bude skrytý.</v>
      </c>
      <c r="CC548" s="31" t="s">
        <v>10</v>
      </c>
      <c r="CW548" s="3">
        <f t="shared" si="73"/>
        <v>0</v>
      </c>
      <c r="CX548" s="3">
        <f>+IF(SUM(CX539:CX547)=0,0,1)</f>
        <v>0</v>
      </c>
      <c r="CZ548" s="3">
        <f t="shared" si="77"/>
        <v>1</v>
      </c>
      <c r="DA548" s="39">
        <f t="shared" si="74"/>
        <v>0</v>
      </c>
      <c r="DZ548" s="10"/>
    </row>
    <row r="549" spans="1:130" hidden="1">
      <c r="A549" s="7"/>
      <c r="CA549" s="8"/>
      <c r="CB549" s="27" t="str">
        <f t="shared" si="76"/>
        <v>Riadok bude skrytý.</v>
      </c>
      <c r="CC549" s="31" t="s">
        <v>10</v>
      </c>
      <c r="CW549" s="3">
        <f t="shared" si="73"/>
        <v>0</v>
      </c>
      <c r="CZ549" s="3">
        <f t="shared" si="77"/>
        <v>1</v>
      </c>
      <c r="DA549" s="39">
        <f t="shared" si="74"/>
        <v>0</v>
      </c>
      <c r="DZ549" s="10"/>
    </row>
    <row r="550" spans="1:130" hidden="1">
      <c r="A550" s="7"/>
      <c r="B550" s="1" t="s">
        <v>108</v>
      </c>
      <c r="J550" s="97" t="s">
        <v>109</v>
      </c>
      <c r="K550" s="97"/>
      <c r="L550" s="97"/>
      <c r="M550" s="97"/>
      <c r="N550" s="97"/>
      <c r="O550" s="97"/>
      <c r="P550" s="97"/>
      <c r="Q550" s="97"/>
      <c r="R550" s="97"/>
      <c r="S550" s="1" t="s">
        <v>157</v>
      </c>
      <c r="T550" s="35"/>
      <c r="CA550" s="12" t="s">
        <v>4</v>
      </c>
      <c r="CB550" s="27" t="str">
        <f t="shared" si="76"/>
        <v>Riadok bude skrytý.</v>
      </c>
      <c r="CC550" s="31" t="s">
        <v>10</v>
      </c>
      <c r="CD550" s="55"/>
      <c r="CF550" s="38"/>
      <c r="CW550" s="3">
        <f t="shared" ref="CW550:CW570" si="78">+IF($J$550="neeviduje",0,1)</f>
        <v>0</v>
      </c>
      <c r="CZ550" s="3">
        <f t="shared" si="77"/>
        <v>1</v>
      </c>
      <c r="DA550" s="3">
        <f>+IF(CW550+CX550+CY550=0,0,IF(CZ550=0,0,1))</f>
        <v>0</v>
      </c>
      <c r="DZ550" s="10"/>
    </row>
    <row r="551" spans="1:130" hidden="1">
      <c r="A551" s="7"/>
      <c r="B551" s="1" t="str">
        <f>+IF(J550="eviduje","Prehľad podmienených záväzkov za bežné účtovné obdobie je uvedený v tabuľke:","")</f>
        <v/>
      </c>
      <c r="CA551" s="36"/>
      <c r="CB551" s="27" t="str">
        <f t="shared" si="76"/>
        <v>Riadok bude skrytý.</v>
      </c>
      <c r="CC551" s="31" t="s">
        <v>10</v>
      </c>
      <c r="CW551" s="3">
        <f t="shared" si="78"/>
        <v>0</v>
      </c>
      <c r="CX551" s="3">
        <f>+IF(SUM(CX555:CX569)=0,0,1)</f>
        <v>0</v>
      </c>
      <c r="CZ551" s="3">
        <f t="shared" si="77"/>
        <v>1</v>
      </c>
      <c r="DA551" s="39">
        <f t="shared" ref="DA551:DA591" si="79">+IF(CW551*CX551=0,0,IF(CZ551=0,0,1))</f>
        <v>0</v>
      </c>
      <c r="DZ551" s="10"/>
    </row>
    <row r="552" spans="1:130" hidden="1">
      <c r="A552" s="7"/>
      <c r="CA552" s="36"/>
      <c r="CB552" s="27" t="str">
        <f t="shared" si="76"/>
        <v>Riadok bude skrytý.</v>
      </c>
      <c r="CC552" s="31" t="s">
        <v>10</v>
      </c>
      <c r="CW552" s="3">
        <f t="shared" si="78"/>
        <v>0</v>
      </c>
      <c r="CX552" s="3">
        <f>+IF(SUM(CX555:CX569)=0,0,1)</f>
        <v>0</v>
      </c>
      <c r="CZ552" s="3">
        <f t="shared" si="77"/>
        <v>1</v>
      </c>
      <c r="DA552" s="39">
        <f t="shared" si="79"/>
        <v>0</v>
      </c>
      <c r="DZ552" s="10"/>
    </row>
    <row r="553" spans="1:130" hidden="1">
      <c r="A553" s="7"/>
      <c r="B553" s="90" t="s">
        <v>158</v>
      </c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107" t="s">
        <v>159</v>
      </c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7"/>
      <c r="AV553" s="107"/>
      <c r="AW553" s="107"/>
      <c r="AX553" s="107"/>
      <c r="AY553" s="107"/>
      <c r="AZ553" s="107"/>
      <c r="BA553" s="107"/>
      <c r="BB553" s="107"/>
      <c r="BC553" s="107"/>
      <c r="BD553" s="107"/>
      <c r="BE553" s="107"/>
      <c r="BF553" s="107"/>
      <c r="BG553" s="107"/>
      <c r="BH553" s="107"/>
      <c r="BI553" s="107"/>
      <c r="BJ553" s="107"/>
      <c r="BK553" s="107"/>
      <c r="BL553" s="107"/>
      <c r="BM553" s="107"/>
      <c r="BN553" s="107"/>
      <c r="BO553" s="107"/>
      <c r="BP553" s="107"/>
      <c r="BQ553" s="107"/>
      <c r="BR553" s="107"/>
      <c r="BS553" s="107"/>
      <c r="BT553" s="107"/>
      <c r="BU553" s="107"/>
      <c r="BV553" s="107"/>
      <c r="BW553" s="107"/>
      <c r="BX553" s="107"/>
      <c r="BY553" s="107"/>
      <c r="BZ553" s="107"/>
      <c r="CA553" s="12" t="s">
        <v>4</v>
      </c>
      <c r="CB553" s="27" t="str">
        <f t="shared" si="76"/>
        <v>Riadok bude skrytý.</v>
      </c>
      <c r="CC553" s="31" t="s">
        <v>10</v>
      </c>
      <c r="CW553" s="3">
        <f t="shared" si="78"/>
        <v>0</v>
      </c>
      <c r="CX553" s="3">
        <f>+IF(SUM(CX555:CX569)=0,0,1)</f>
        <v>0</v>
      </c>
      <c r="CZ553" s="3">
        <f t="shared" si="77"/>
        <v>1</v>
      </c>
      <c r="DA553" s="39">
        <f t="shared" si="79"/>
        <v>0</v>
      </c>
      <c r="DZ553" s="10"/>
    </row>
    <row r="554" spans="1:130" ht="15" hidden="1" customHeight="1">
      <c r="A554" s="7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  <c r="AA554" s="90"/>
      <c r="AB554" s="90"/>
      <c r="AC554" s="90"/>
      <c r="AD554" s="90"/>
      <c r="AE554" s="90"/>
      <c r="AF554" s="90"/>
      <c r="AG554" s="108" t="s">
        <v>160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9" t="s">
        <v>161</v>
      </c>
      <c r="AV554" s="109"/>
      <c r="AW554" s="109"/>
      <c r="AX554" s="109"/>
      <c r="AY554" s="109"/>
      <c r="AZ554" s="109"/>
      <c r="BA554" s="109"/>
      <c r="BB554" s="109"/>
      <c r="BC554" s="109"/>
      <c r="BD554" s="109"/>
      <c r="BE554" s="109"/>
      <c r="BF554" s="109"/>
      <c r="BG554" s="109"/>
      <c r="BH554" s="109"/>
      <c r="BI554" s="109"/>
      <c r="BJ554" s="109"/>
      <c r="BK554" s="110" t="s">
        <v>162</v>
      </c>
      <c r="BL554" s="110"/>
      <c r="BM554" s="110"/>
      <c r="BN554" s="110"/>
      <c r="BO554" s="110"/>
      <c r="BP554" s="110"/>
      <c r="BQ554" s="110"/>
      <c r="BR554" s="110"/>
      <c r="BS554" s="110"/>
      <c r="BT554" s="110"/>
      <c r="BU554" s="110"/>
      <c r="BV554" s="110"/>
      <c r="BW554" s="110"/>
      <c r="BX554" s="110"/>
      <c r="BY554" s="110"/>
      <c r="BZ554" s="110"/>
      <c r="CA554" s="36"/>
      <c r="CB554" s="27" t="str">
        <f t="shared" si="76"/>
        <v>Riadok bude skrytý.</v>
      </c>
      <c r="CC554" s="31" t="s">
        <v>10</v>
      </c>
      <c r="CW554" s="3">
        <f t="shared" si="78"/>
        <v>0</v>
      </c>
      <c r="CX554" s="3">
        <f>+IF(SUM(CX555:CX569)=0,0,1)</f>
        <v>0</v>
      </c>
      <c r="CZ554" s="3">
        <f t="shared" si="77"/>
        <v>1</v>
      </c>
      <c r="DA554" s="39">
        <f t="shared" si="79"/>
        <v>0</v>
      </c>
      <c r="DZ554" s="10"/>
    </row>
    <row r="555" spans="1:130" hidden="1">
      <c r="A555" s="7"/>
      <c r="B555" s="111" t="s">
        <v>163</v>
      </c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1"/>
      <c r="AF555" s="111"/>
      <c r="AG555" s="112"/>
      <c r="AH555" s="112"/>
      <c r="AI555" s="112"/>
      <c r="AJ555" s="112"/>
      <c r="AK555" s="112"/>
      <c r="AL555" s="112"/>
      <c r="AM555" s="112"/>
      <c r="AN555" s="112"/>
      <c r="AO555" s="112"/>
      <c r="AP555" s="112"/>
      <c r="AQ555" s="112"/>
      <c r="AR555" s="112"/>
      <c r="AS555" s="112"/>
      <c r="AT555" s="112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3"/>
      <c r="BH555" s="113"/>
      <c r="BI555" s="113"/>
      <c r="BJ555" s="113"/>
      <c r="BK555" s="114"/>
      <c r="BL555" s="114"/>
      <c r="BM555" s="114"/>
      <c r="BN555" s="114"/>
      <c r="BO555" s="114"/>
      <c r="BP555" s="114"/>
      <c r="BQ555" s="114"/>
      <c r="BR555" s="114"/>
      <c r="BS555" s="114"/>
      <c r="BT555" s="114"/>
      <c r="BU555" s="114"/>
      <c r="BV555" s="114"/>
      <c r="BW555" s="114"/>
      <c r="BX555" s="114"/>
      <c r="BY555" s="114"/>
      <c r="BZ555" s="114"/>
      <c r="CA555" s="36"/>
      <c r="CB555" s="27" t="str">
        <f t="shared" si="76"/>
        <v>Riadok bude skrytý.</v>
      </c>
      <c r="CC555" s="31" t="s">
        <v>10</v>
      </c>
      <c r="CW555" s="3">
        <f t="shared" si="78"/>
        <v>0</v>
      </c>
      <c r="CX555" s="3">
        <f>+IF(AG555="",IF(AU555="",IF(BK555="",0,1),1),1)</f>
        <v>0</v>
      </c>
      <c r="CZ555" s="3">
        <f t="shared" si="77"/>
        <v>1</v>
      </c>
      <c r="DA555" s="39">
        <f t="shared" si="79"/>
        <v>0</v>
      </c>
      <c r="DZ555" s="10"/>
    </row>
    <row r="556" spans="1:130" hidden="1">
      <c r="A556" s="7"/>
      <c r="B556" s="102" t="s">
        <v>164</v>
      </c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  <c r="AE556" s="102"/>
      <c r="AF556" s="102"/>
      <c r="AG556" s="99"/>
      <c r="AH556" s="99"/>
      <c r="AI556" s="99"/>
      <c r="AJ556" s="99"/>
      <c r="AK556" s="99"/>
      <c r="AL556" s="99"/>
      <c r="AM556" s="99"/>
      <c r="AN556" s="99"/>
      <c r="AO556" s="99"/>
      <c r="AP556" s="99"/>
      <c r="AQ556" s="99"/>
      <c r="AR556" s="99"/>
      <c r="AS556" s="99"/>
      <c r="AT556" s="99"/>
      <c r="AU556" s="76"/>
      <c r="AV556" s="76"/>
      <c r="AW556" s="76"/>
      <c r="AX556" s="76"/>
      <c r="AY556" s="76"/>
      <c r="AZ556" s="76"/>
      <c r="BA556" s="76"/>
      <c r="BB556" s="76"/>
      <c r="BC556" s="76"/>
      <c r="BD556" s="76"/>
      <c r="BE556" s="76"/>
      <c r="BF556" s="76"/>
      <c r="BG556" s="76"/>
      <c r="BH556" s="76"/>
      <c r="BI556" s="76"/>
      <c r="BJ556" s="76"/>
      <c r="BK556" s="77"/>
      <c r="BL556" s="77"/>
      <c r="BM556" s="77"/>
      <c r="BN556" s="77"/>
      <c r="BO556" s="77"/>
      <c r="BP556" s="77"/>
      <c r="BQ556" s="77"/>
      <c r="BR556" s="77"/>
      <c r="BS556" s="77"/>
      <c r="BT556" s="77"/>
      <c r="BU556" s="77"/>
      <c r="BV556" s="77"/>
      <c r="BW556" s="77"/>
      <c r="BX556" s="77"/>
      <c r="BY556" s="77"/>
      <c r="BZ556" s="77"/>
      <c r="CA556" s="36"/>
      <c r="CB556" s="27" t="str">
        <f t="shared" si="76"/>
        <v>Riadok bude skrytý.</v>
      </c>
      <c r="CC556" s="31" t="s">
        <v>10</v>
      </c>
      <c r="CW556" s="3">
        <f t="shared" si="78"/>
        <v>0</v>
      </c>
      <c r="CX556" s="3">
        <f>+IF(AG556="",IF(AU556="",IF(BK556="",0,1),1),1)</f>
        <v>0</v>
      </c>
      <c r="CZ556" s="3">
        <f t="shared" si="77"/>
        <v>1</v>
      </c>
      <c r="DA556" s="39">
        <f t="shared" si="79"/>
        <v>0</v>
      </c>
      <c r="DZ556" s="10"/>
    </row>
    <row r="557" spans="1:130" hidden="1">
      <c r="A557" s="7"/>
      <c r="B557" s="102" t="s">
        <v>165</v>
      </c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2"/>
      <c r="AG557" s="99"/>
      <c r="AH557" s="99"/>
      <c r="AI557" s="99"/>
      <c r="AJ557" s="99"/>
      <c r="AK557" s="99"/>
      <c r="AL557" s="99"/>
      <c r="AM557" s="99"/>
      <c r="AN557" s="99"/>
      <c r="AO557" s="99"/>
      <c r="AP557" s="99"/>
      <c r="AQ557" s="99"/>
      <c r="AR557" s="99"/>
      <c r="AS557" s="99"/>
      <c r="AT557" s="99"/>
      <c r="AU557" s="76"/>
      <c r="AV557" s="76"/>
      <c r="AW557" s="76"/>
      <c r="AX557" s="76"/>
      <c r="AY557" s="76"/>
      <c r="AZ557" s="76"/>
      <c r="BA557" s="76"/>
      <c r="BB557" s="76"/>
      <c r="BC557" s="76"/>
      <c r="BD557" s="76"/>
      <c r="BE557" s="76"/>
      <c r="BF557" s="76"/>
      <c r="BG557" s="76"/>
      <c r="BH557" s="76"/>
      <c r="BI557" s="76"/>
      <c r="BJ557" s="76"/>
      <c r="BK557" s="77"/>
      <c r="BL557" s="77"/>
      <c r="BM557" s="77"/>
      <c r="BN557" s="77"/>
      <c r="BO557" s="77"/>
      <c r="BP557" s="77"/>
      <c r="BQ557" s="77"/>
      <c r="BR557" s="77"/>
      <c r="BS557" s="77"/>
      <c r="BT557" s="77"/>
      <c r="BU557" s="77"/>
      <c r="BV557" s="77"/>
      <c r="BW557" s="77"/>
      <c r="BX557" s="77"/>
      <c r="BY557" s="77"/>
      <c r="BZ557" s="77"/>
      <c r="CA557" s="36"/>
      <c r="CB557" s="27" t="str">
        <f t="shared" si="76"/>
        <v>Riadok bude skrytý.</v>
      </c>
      <c r="CC557" s="31" t="s">
        <v>10</v>
      </c>
      <c r="CW557" s="3">
        <f t="shared" si="78"/>
        <v>0</v>
      </c>
      <c r="CX557" s="3">
        <f>+IF(AG557="",IF(AU557="",IF(BK557="",0,1),1),1)</f>
        <v>0</v>
      </c>
      <c r="CZ557" s="3">
        <f t="shared" si="77"/>
        <v>1</v>
      </c>
      <c r="DA557" s="39">
        <f t="shared" si="79"/>
        <v>0</v>
      </c>
      <c r="DZ557" s="10"/>
    </row>
    <row r="558" spans="1:130" hidden="1">
      <c r="A558" s="7"/>
      <c r="B558" s="102" t="s">
        <v>166</v>
      </c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2"/>
      <c r="AG558" s="99"/>
      <c r="AH558" s="99"/>
      <c r="AI558" s="99"/>
      <c r="AJ558" s="99"/>
      <c r="AK558" s="99"/>
      <c r="AL558" s="99"/>
      <c r="AM558" s="99"/>
      <c r="AN558" s="99"/>
      <c r="AO558" s="99"/>
      <c r="AP558" s="99"/>
      <c r="AQ558" s="99"/>
      <c r="AR558" s="99"/>
      <c r="AS558" s="99"/>
      <c r="AT558" s="99"/>
      <c r="AU558" s="76"/>
      <c r="AV558" s="76"/>
      <c r="AW558" s="76"/>
      <c r="AX558" s="76"/>
      <c r="AY558" s="76"/>
      <c r="AZ558" s="76"/>
      <c r="BA558" s="76"/>
      <c r="BB558" s="76"/>
      <c r="BC558" s="76"/>
      <c r="BD558" s="76"/>
      <c r="BE558" s="76"/>
      <c r="BF558" s="76"/>
      <c r="BG558" s="76"/>
      <c r="BH558" s="76"/>
      <c r="BI558" s="76"/>
      <c r="BJ558" s="76"/>
      <c r="BK558" s="77"/>
      <c r="BL558" s="77"/>
      <c r="BM558" s="77"/>
      <c r="BN558" s="77"/>
      <c r="BO558" s="77"/>
      <c r="BP558" s="77"/>
      <c r="BQ558" s="77"/>
      <c r="BR558" s="77"/>
      <c r="BS558" s="77"/>
      <c r="BT558" s="77"/>
      <c r="BU558" s="77"/>
      <c r="BV558" s="77"/>
      <c r="BW558" s="77"/>
      <c r="BX558" s="77"/>
      <c r="BY558" s="77"/>
      <c r="BZ558" s="77"/>
      <c r="CA558" s="36"/>
      <c r="CB558" s="27" t="str">
        <f t="shared" si="76"/>
        <v>Riadok bude skrytý.</v>
      </c>
      <c r="CC558" s="31" t="s">
        <v>10</v>
      </c>
      <c r="CW558" s="3">
        <f t="shared" si="78"/>
        <v>0</v>
      </c>
      <c r="CX558" s="3">
        <f>+IF(AG558="",IF(AU558="",IF(BK558="",0,1),1),1)</f>
        <v>0</v>
      </c>
      <c r="CZ558" s="3">
        <f t="shared" si="77"/>
        <v>1</v>
      </c>
      <c r="DA558" s="39">
        <f t="shared" si="79"/>
        <v>0</v>
      </c>
      <c r="DZ558" s="10"/>
    </row>
    <row r="559" spans="1:130" hidden="1">
      <c r="A559" s="7"/>
      <c r="B559" s="102" t="s">
        <v>167</v>
      </c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2"/>
      <c r="AG559" s="99"/>
      <c r="AH559" s="99"/>
      <c r="AI559" s="99"/>
      <c r="AJ559" s="99"/>
      <c r="AK559" s="99"/>
      <c r="AL559" s="99"/>
      <c r="AM559" s="99"/>
      <c r="AN559" s="99"/>
      <c r="AO559" s="99"/>
      <c r="AP559" s="99"/>
      <c r="AQ559" s="99"/>
      <c r="AR559" s="99"/>
      <c r="AS559" s="99"/>
      <c r="AT559" s="99"/>
      <c r="AU559" s="76"/>
      <c r="AV559" s="76"/>
      <c r="AW559" s="76"/>
      <c r="AX559" s="76"/>
      <c r="AY559" s="76"/>
      <c r="AZ559" s="76"/>
      <c r="BA559" s="76"/>
      <c r="BB559" s="76"/>
      <c r="BC559" s="76"/>
      <c r="BD559" s="76"/>
      <c r="BE559" s="76"/>
      <c r="BF559" s="76"/>
      <c r="BG559" s="76"/>
      <c r="BH559" s="76"/>
      <c r="BI559" s="76"/>
      <c r="BJ559" s="76"/>
      <c r="BK559" s="77"/>
      <c r="BL559" s="77"/>
      <c r="BM559" s="77"/>
      <c r="BN559" s="77"/>
      <c r="BO559" s="77"/>
      <c r="BP559" s="77"/>
      <c r="BQ559" s="77"/>
      <c r="BR559" s="77"/>
      <c r="BS559" s="77"/>
      <c r="BT559" s="77"/>
      <c r="BU559" s="77"/>
      <c r="BV559" s="77"/>
      <c r="BW559" s="77"/>
      <c r="BX559" s="77"/>
      <c r="BY559" s="77"/>
      <c r="BZ559" s="77"/>
      <c r="CA559" s="36"/>
      <c r="CB559" s="27" t="str">
        <f t="shared" si="76"/>
        <v>Riadok bude skrytý.</v>
      </c>
      <c r="CC559" s="31" t="s">
        <v>10</v>
      </c>
      <c r="CW559" s="3">
        <f t="shared" si="78"/>
        <v>0</v>
      </c>
      <c r="CX559" s="3">
        <f>+IF(AG559="",IF(AU559="",IF(BK559="",0,1),1),1)</f>
        <v>0</v>
      </c>
      <c r="CZ559" s="3">
        <f t="shared" si="77"/>
        <v>1</v>
      </c>
      <c r="DA559" s="39">
        <f t="shared" si="79"/>
        <v>0</v>
      </c>
      <c r="DZ559" s="10"/>
    </row>
    <row r="560" spans="1:130" hidden="1">
      <c r="A560" s="7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  <c r="AB560" s="98"/>
      <c r="AC560" s="98"/>
      <c r="AD560" s="98"/>
      <c r="AE560" s="98"/>
      <c r="AF560" s="98"/>
      <c r="AG560" s="99"/>
      <c r="AH560" s="99"/>
      <c r="AI560" s="99"/>
      <c r="AJ560" s="99"/>
      <c r="AK560" s="99"/>
      <c r="AL560" s="99"/>
      <c r="AM560" s="99"/>
      <c r="AN560" s="99"/>
      <c r="AO560" s="99"/>
      <c r="AP560" s="99"/>
      <c r="AQ560" s="99"/>
      <c r="AR560" s="99"/>
      <c r="AS560" s="99"/>
      <c r="AT560" s="99"/>
      <c r="AU560" s="76"/>
      <c r="AV560" s="76"/>
      <c r="AW560" s="76"/>
      <c r="AX560" s="76"/>
      <c r="AY560" s="76"/>
      <c r="AZ560" s="76"/>
      <c r="BA560" s="76"/>
      <c r="BB560" s="76"/>
      <c r="BC560" s="76"/>
      <c r="BD560" s="76"/>
      <c r="BE560" s="76"/>
      <c r="BF560" s="76"/>
      <c r="BG560" s="76"/>
      <c r="BH560" s="76"/>
      <c r="BI560" s="76"/>
      <c r="BJ560" s="76"/>
      <c r="BK560" s="77"/>
      <c r="BL560" s="77"/>
      <c r="BM560" s="77"/>
      <c r="BN560" s="77"/>
      <c r="BO560" s="77"/>
      <c r="BP560" s="77"/>
      <c r="BQ560" s="77"/>
      <c r="BR560" s="77"/>
      <c r="BS560" s="77"/>
      <c r="BT560" s="77"/>
      <c r="BU560" s="77"/>
      <c r="BV560" s="77"/>
      <c r="BW560" s="77"/>
      <c r="BX560" s="77"/>
      <c r="BY560" s="77"/>
      <c r="BZ560" s="77"/>
      <c r="CA560" s="36"/>
      <c r="CB560" s="27" t="str">
        <f t="shared" si="76"/>
        <v>Riadok bude skrytý.</v>
      </c>
      <c r="CC560" s="31" t="s">
        <v>10</v>
      </c>
      <c r="CW560" s="3">
        <f t="shared" si="78"/>
        <v>0</v>
      </c>
      <c r="CX560" s="3">
        <f t="shared" ref="CX560:CX568" si="80">+IF(B560="",IF(AG560="",IF(AU560="",IF(BK560="",0,1),1),1),1)</f>
        <v>0</v>
      </c>
      <c r="CZ560" s="3">
        <f t="shared" si="77"/>
        <v>1</v>
      </c>
      <c r="DA560" s="39">
        <f t="shared" si="79"/>
        <v>0</v>
      </c>
      <c r="DZ560" s="10"/>
    </row>
    <row r="561" spans="1:130" hidden="1">
      <c r="A561" s="7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8"/>
      <c r="AG561" s="99"/>
      <c r="AH561" s="99"/>
      <c r="AI561" s="99"/>
      <c r="AJ561" s="99"/>
      <c r="AK561" s="99"/>
      <c r="AL561" s="99"/>
      <c r="AM561" s="99"/>
      <c r="AN561" s="99"/>
      <c r="AO561" s="99"/>
      <c r="AP561" s="99"/>
      <c r="AQ561" s="99"/>
      <c r="AR561" s="99"/>
      <c r="AS561" s="99"/>
      <c r="AT561" s="99"/>
      <c r="AU561" s="76"/>
      <c r="AV561" s="76"/>
      <c r="AW561" s="76"/>
      <c r="AX561" s="76"/>
      <c r="AY561" s="76"/>
      <c r="AZ561" s="76"/>
      <c r="BA561" s="76"/>
      <c r="BB561" s="76"/>
      <c r="BC561" s="76"/>
      <c r="BD561" s="76"/>
      <c r="BE561" s="76"/>
      <c r="BF561" s="76"/>
      <c r="BG561" s="76"/>
      <c r="BH561" s="76"/>
      <c r="BI561" s="76"/>
      <c r="BJ561" s="76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36"/>
      <c r="CB561" s="27" t="str">
        <f t="shared" si="76"/>
        <v>Riadok bude skrytý.</v>
      </c>
      <c r="CC561" s="31" t="s">
        <v>10</v>
      </c>
      <c r="CW561" s="3">
        <f t="shared" si="78"/>
        <v>0</v>
      </c>
      <c r="CX561" s="3">
        <f t="shared" si="80"/>
        <v>0</v>
      </c>
      <c r="CZ561" s="3">
        <f t="shared" si="77"/>
        <v>1</v>
      </c>
      <c r="DA561" s="39">
        <f t="shared" si="79"/>
        <v>0</v>
      </c>
      <c r="DZ561" s="10"/>
    </row>
    <row r="562" spans="1:130" hidden="1">
      <c r="A562" s="7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8"/>
      <c r="AG562" s="99"/>
      <c r="AH562" s="99"/>
      <c r="AI562" s="99"/>
      <c r="AJ562" s="99"/>
      <c r="AK562" s="99"/>
      <c r="AL562" s="99"/>
      <c r="AM562" s="99"/>
      <c r="AN562" s="99"/>
      <c r="AO562" s="99"/>
      <c r="AP562" s="99"/>
      <c r="AQ562" s="99"/>
      <c r="AR562" s="99"/>
      <c r="AS562" s="99"/>
      <c r="AT562" s="99"/>
      <c r="AU562" s="76"/>
      <c r="AV562" s="76"/>
      <c r="AW562" s="76"/>
      <c r="AX562" s="76"/>
      <c r="AY562" s="76"/>
      <c r="AZ562" s="76"/>
      <c r="BA562" s="76"/>
      <c r="BB562" s="76"/>
      <c r="BC562" s="76"/>
      <c r="BD562" s="76"/>
      <c r="BE562" s="76"/>
      <c r="BF562" s="76"/>
      <c r="BG562" s="76"/>
      <c r="BH562" s="76"/>
      <c r="BI562" s="76"/>
      <c r="BJ562" s="76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36"/>
      <c r="CB562" s="27" t="str">
        <f t="shared" si="76"/>
        <v>Riadok bude skrytý.</v>
      </c>
      <c r="CC562" s="31" t="s">
        <v>10</v>
      </c>
      <c r="CW562" s="3">
        <f t="shared" si="78"/>
        <v>0</v>
      </c>
      <c r="CX562" s="3">
        <f t="shared" si="80"/>
        <v>0</v>
      </c>
      <c r="CZ562" s="3">
        <f t="shared" si="77"/>
        <v>1</v>
      </c>
      <c r="DA562" s="39">
        <f t="shared" si="79"/>
        <v>0</v>
      </c>
      <c r="DZ562" s="10"/>
    </row>
    <row r="563" spans="1:130" hidden="1">
      <c r="A563" s="7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8"/>
      <c r="AG563" s="99"/>
      <c r="AH563" s="99"/>
      <c r="AI563" s="99"/>
      <c r="AJ563" s="99"/>
      <c r="AK563" s="99"/>
      <c r="AL563" s="99"/>
      <c r="AM563" s="99"/>
      <c r="AN563" s="99"/>
      <c r="AO563" s="99"/>
      <c r="AP563" s="99"/>
      <c r="AQ563" s="99"/>
      <c r="AR563" s="99"/>
      <c r="AS563" s="99"/>
      <c r="AT563" s="99"/>
      <c r="AU563" s="76"/>
      <c r="AV563" s="76"/>
      <c r="AW563" s="76"/>
      <c r="AX563" s="76"/>
      <c r="AY563" s="76"/>
      <c r="AZ563" s="76"/>
      <c r="BA563" s="76"/>
      <c r="BB563" s="76"/>
      <c r="BC563" s="76"/>
      <c r="BD563" s="76"/>
      <c r="BE563" s="76"/>
      <c r="BF563" s="76"/>
      <c r="BG563" s="76"/>
      <c r="BH563" s="76"/>
      <c r="BI563" s="76"/>
      <c r="BJ563" s="76"/>
      <c r="BK563" s="77"/>
      <c r="BL563" s="77"/>
      <c r="BM563" s="77"/>
      <c r="BN563" s="77"/>
      <c r="BO563" s="77"/>
      <c r="BP563" s="77"/>
      <c r="BQ563" s="77"/>
      <c r="BR563" s="77"/>
      <c r="BS563" s="77"/>
      <c r="BT563" s="77"/>
      <c r="BU563" s="77"/>
      <c r="BV563" s="77"/>
      <c r="BW563" s="77"/>
      <c r="BX563" s="77"/>
      <c r="BY563" s="77"/>
      <c r="BZ563" s="77"/>
      <c r="CA563" s="36"/>
      <c r="CB563" s="27" t="str">
        <f t="shared" si="76"/>
        <v>Riadok bude skrytý.</v>
      </c>
      <c r="CC563" s="31" t="s">
        <v>10</v>
      </c>
      <c r="CD563" s="33"/>
      <c r="CW563" s="3">
        <f t="shared" si="78"/>
        <v>0</v>
      </c>
      <c r="CX563" s="3">
        <f t="shared" si="80"/>
        <v>0</v>
      </c>
      <c r="CZ563" s="3">
        <f t="shared" si="77"/>
        <v>1</v>
      </c>
      <c r="DA563" s="39">
        <f t="shared" si="79"/>
        <v>0</v>
      </c>
      <c r="DZ563" s="10"/>
    </row>
    <row r="564" spans="1:130" hidden="1">
      <c r="A564" s="7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8"/>
      <c r="AG564" s="99"/>
      <c r="AH564" s="99"/>
      <c r="AI564" s="99"/>
      <c r="AJ564" s="99"/>
      <c r="AK564" s="99"/>
      <c r="AL564" s="99"/>
      <c r="AM564" s="99"/>
      <c r="AN564" s="99"/>
      <c r="AO564" s="99"/>
      <c r="AP564" s="99"/>
      <c r="AQ564" s="99"/>
      <c r="AR564" s="99"/>
      <c r="AS564" s="99"/>
      <c r="AT564" s="99"/>
      <c r="AU564" s="76"/>
      <c r="AV564" s="76"/>
      <c r="AW564" s="76"/>
      <c r="AX564" s="76"/>
      <c r="AY564" s="76"/>
      <c r="AZ564" s="76"/>
      <c r="BA564" s="76"/>
      <c r="BB564" s="76"/>
      <c r="BC564" s="76"/>
      <c r="BD564" s="76"/>
      <c r="BE564" s="76"/>
      <c r="BF564" s="76"/>
      <c r="BG564" s="76"/>
      <c r="BH564" s="76"/>
      <c r="BI564" s="76"/>
      <c r="BJ564" s="76"/>
      <c r="BK564" s="77"/>
      <c r="BL564" s="77"/>
      <c r="BM564" s="77"/>
      <c r="BN564" s="77"/>
      <c r="BO564" s="77"/>
      <c r="BP564" s="77"/>
      <c r="BQ564" s="77"/>
      <c r="BR564" s="77"/>
      <c r="BS564" s="77"/>
      <c r="BT564" s="77"/>
      <c r="BU564" s="77"/>
      <c r="BV564" s="77"/>
      <c r="BW564" s="77"/>
      <c r="BX564" s="77"/>
      <c r="BY564" s="77"/>
      <c r="BZ564" s="77"/>
      <c r="CA564" s="36"/>
      <c r="CB564" s="27" t="str">
        <f t="shared" si="76"/>
        <v>Riadok bude skrytý.</v>
      </c>
      <c r="CC564" s="31" t="s">
        <v>10</v>
      </c>
      <c r="CW564" s="3">
        <f t="shared" si="78"/>
        <v>0</v>
      </c>
      <c r="CX564" s="3">
        <f t="shared" si="80"/>
        <v>0</v>
      </c>
      <c r="CZ564" s="3">
        <f t="shared" si="77"/>
        <v>1</v>
      </c>
      <c r="DA564" s="39">
        <f t="shared" si="79"/>
        <v>0</v>
      </c>
      <c r="DZ564" s="10"/>
    </row>
    <row r="565" spans="1:130" hidden="1">
      <c r="A565" s="7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8"/>
      <c r="AG565" s="99"/>
      <c r="AH565" s="99"/>
      <c r="AI565" s="99"/>
      <c r="AJ565" s="99"/>
      <c r="AK565" s="99"/>
      <c r="AL565" s="99"/>
      <c r="AM565" s="99"/>
      <c r="AN565" s="99"/>
      <c r="AO565" s="99"/>
      <c r="AP565" s="99"/>
      <c r="AQ565" s="99"/>
      <c r="AR565" s="99"/>
      <c r="AS565" s="99"/>
      <c r="AT565" s="99"/>
      <c r="AU565" s="76"/>
      <c r="AV565" s="76"/>
      <c r="AW565" s="76"/>
      <c r="AX565" s="76"/>
      <c r="AY565" s="76"/>
      <c r="AZ565" s="76"/>
      <c r="BA565" s="76"/>
      <c r="BB565" s="76"/>
      <c r="BC565" s="76"/>
      <c r="BD565" s="76"/>
      <c r="BE565" s="76"/>
      <c r="BF565" s="76"/>
      <c r="BG565" s="76"/>
      <c r="BH565" s="76"/>
      <c r="BI565" s="76"/>
      <c r="BJ565" s="76"/>
      <c r="BK565" s="77"/>
      <c r="BL565" s="77"/>
      <c r="BM565" s="77"/>
      <c r="BN565" s="77"/>
      <c r="BO565" s="77"/>
      <c r="BP565" s="77"/>
      <c r="BQ565" s="77"/>
      <c r="BR565" s="77"/>
      <c r="BS565" s="77"/>
      <c r="BT565" s="77"/>
      <c r="BU565" s="77"/>
      <c r="BV565" s="77"/>
      <c r="BW565" s="77"/>
      <c r="BX565" s="77"/>
      <c r="BY565" s="77"/>
      <c r="BZ565" s="77"/>
      <c r="CA565" s="36"/>
      <c r="CB565" s="27" t="str">
        <f t="shared" si="76"/>
        <v>Riadok bude skrytý.</v>
      </c>
      <c r="CC565" s="31" t="s">
        <v>10</v>
      </c>
      <c r="CW565" s="3">
        <f t="shared" si="78"/>
        <v>0</v>
      </c>
      <c r="CX565" s="3">
        <f t="shared" si="80"/>
        <v>0</v>
      </c>
      <c r="CZ565" s="3">
        <f t="shared" si="77"/>
        <v>1</v>
      </c>
      <c r="DA565" s="39">
        <f t="shared" si="79"/>
        <v>0</v>
      </c>
      <c r="DZ565" s="10"/>
    </row>
    <row r="566" spans="1:130" hidden="1">
      <c r="A566" s="7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8"/>
      <c r="AG566" s="99"/>
      <c r="AH566" s="99"/>
      <c r="AI566" s="99"/>
      <c r="AJ566" s="99"/>
      <c r="AK566" s="99"/>
      <c r="AL566" s="99"/>
      <c r="AM566" s="99"/>
      <c r="AN566" s="99"/>
      <c r="AO566" s="99"/>
      <c r="AP566" s="99"/>
      <c r="AQ566" s="99"/>
      <c r="AR566" s="99"/>
      <c r="AS566" s="99"/>
      <c r="AT566" s="99"/>
      <c r="AU566" s="76"/>
      <c r="AV566" s="76"/>
      <c r="AW566" s="76"/>
      <c r="AX566" s="76"/>
      <c r="AY566" s="76"/>
      <c r="AZ566" s="76"/>
      <c r="BA566" s="76"/>
      <c r="BB566" s="76"/>
      <c r="BC566" s="76"/>
      <c r="BD566" s="76"/>
      <c r="BE566" s="76"/>
      <c r="BF566" s="76"/>
      <c r="BG566" s="76"/>
      <c r="BH566" s="76"/>
      <c r="BI566" s="76"/>
      <c r="BJ566" s="76"/>
      <c r="BK566" s="77"/>
      <c r="BL566" s="77"/>
      <c r="BM566" s="77"/>
      <c r="BN566" s="77"/>
      <c r="BO566" s="77"/>
      <c r="BP566" s="77"/>
      <c r="BQ566" s="77"/>
      <c r="BR566" s="77"/>
      <c r="BS566" s="77"/>
      <c r="BT566" s="77"/>
      <c r="BU566" s="77"/>
      <c r="BV566" s="77"/>
      <c r="BW566" s="77"/>
      <c r="BX566" s="77"/>
      <c r="BY566" s="77"/>
      <c r="BZ566" s="77"/>
      <c r="CA566" s="36"/>
      <c r="CB566" s="27" t="str">
        <f t="shared" si="76"/>
        <v>Riadok bude skrytý.</v>
      </c>
      <c r="CC566" s="31" t="s">
        <v>10</v>
      </c>
      <c r="CW566" s="3">
        <f t="shared" si="78"/>
        <v>0</v>
      </c>
      <c r="CX566" s="3">
        <f t="shared" si="80"/>
        <v>0</v>
      </c>
      <c r="CZ566" s="3">
        <f t="shared" si="77"/>
        <v>1</v>
      </c>
      <c r="DA566" s="39">
        <f t="shared" si="79"/>
        <v>0</v>
      </c>
      <c r="DZ566" s="10"/>
    </row>
    <row r="567" spans="1:130" hidden="1">
      <c r="A567" s="7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8"/>
      <c r="AG567" s="99"/>
      <c r="AH567" s="99"/>
      <c r="AI567" s="99"/>
      <c r="AJ567" s="99"/>
      <c r="AK567" s="99"/>
      <c r="AL567" s="99"/>
      <c r="AM567" s="99"/>
      <c r="AN567" s="99"/>
      <c r="AO567" s="99"/>
      <c r="AP567" s="99"/>
      <c r="AQ567" s="99"/>
      <c r="AR567" s="99"/>
      <c r="AS567" s="99"/>
      <c r="AT567" s="99"/>
      <c r="AU567" s="76"/>
      <c r="AV567" s="76"/>
      <c r="AW567" s="76"/>
      <c r="AX567" s="76"/>
      <c r="AY567" s="76"/>
      <c r="AZ567" s="76"/>
      <c r="BA567" s="76"/>
      <c r="BB567" s="76"/>
      <c r="BC567" s="76"/>
      <c r="BD567" s="76"/>
      <c r="BE567" s="76"/>
      <c r="BF567" s="76"/>
      <c r="BG567" s="76"/>
      <c r="BH567" s="76"/>
      <c r="BI567" s="76"/>
      <c r="BJ567" s="76"/>
      <c r="BK567" s="77"/>
      <c r="BL567" s="77"/>
      <c r="BM567" s="77"/>
      <c r="BN567" s="77"/>
      <c r="BO567" s="77"/>
      <c r="BP567" s="77"/>
      <c r="BQ567" s="77"/>
      <c r="BR567" s="77"/>
      <c r="BS567" s="77"/>
      <c r="BT567" s="77"/>
      <c r="BU567" s="77"/>
      <c r="BV567" s="77"/>
      <c r="BW567" s="77"/>
      <c r="BX567" s="77"/>
      <c r="BY567" s="77"/>
      <c r="BZ567" s="77"/>
      <c r="CA567" s="36"/>
      <c r="CB567" s="27" t="str">
        <f t="shared" si="76"/>
        <v>Riadok bude skrytý.</v>
      </c>
      <c r="CC567" s="31" t="s">
        <v>10</v>
      </c>
      <c r="CW567" s="3">
        <f t="shared" si="78"/>
        <v>0</v>
      </c>
      <c r="CX567" s="3">
        <f t="shared" si="80"/>
        <v>0</v>
      </c>
      <c r="CZ567" s="3">
        <f t="shared" si="77"/>
        <v>1</v>
      </c>
      <c r="DA567" s="39">
        <f t="shared" si="79"/>
        <v>0</v>
      </c>
      <c r="DZ567" s="10"/>
    </row>
    <row r="568" spans="1:130" hidden="1">
      <c r="A568" s="7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8"/>
      <c r="AG568" s="99"/>
      <c r="AH568" s="99"/>
      <c r="AI568" s="99"/>
      <c r="AJ568" s="99"/>
      <c r="AK568" s="99"/>
      <c r="AL568" s="99"/>
      <c r="AM568" s="99"/>
      <c r="AN568" s="99"/>
      <c r="AO568" s="99"/>
      <c r="AP568" s="99"/>
      <c r="AQ568" s="99"/>
      <c r="AR568" s="99"/>
      <c r="AS568" s="99"/>
      <c r="AT568" s="99"/>
      <c r="AU568" s="76"/>
      <c r="AV568" s="76"/>
      <c r="AW568" s="76"/>
      <c r="AX568" s="76"/>
      <c r="AY568" s="76"/>
      <c r="AZ568" s="76"/>
      <c r="BA568" s="76"/>
      <c r="BB568" s="76"/>
      <c r="BC568" s="76"/>
      <c r="BD568" s="76"/>
      <c r="BE568" s="76"/>
      <c r="BF568" s="76"/>
      <c r="BG568" s="76"/>
      <c r="BH568" s="76"/>
      <c r="BI568" s="76"/>
      <c r="BJ568" s="76"/>
      <c r="BK568" s="77"/>
      <c r="BL568" s="77"/>
      <c r="BM568" s="77"/>
      <c r="BN568" s="77"/>
      <c r="BO568" s="77"/>
      <c r="BP568" s="77"/>
      <c r="BQ568" s="77"/>
      <c r="BR568" s="77"/>
      <c r="BS568" s="77"/>
      <c r="BT568" s="77"/>
      <c r="BU568" s="77"/>
      <c r="BV568" s="77"/>
      <c r="BW568" s="77"/>
      <c r="BX568" s="77"/>
      <c r="BY568" s="77"/>
      <c r="BZ568" s="77"/>
      <c r="CA568" s="36"/>
      <c r="CB568" s="27" t="str">
        <f t="shared" si="76"/>
        <v>Riadok bude skrytý.</v>
      </c>
      <c r="CC568" s="31" t="s">
        <v>10</v>
      </c>
      <c r="CW568" s="3">
        <f t="shared" si="78"/>
        <v>0</v>
      </c>
      <c r="CX568" s="3">
        <f t="shared" si="80"/>
        <v>0</v>
      </c>
      <c r="CZ568" s="3">
        <f t="shared" si="77"/>
        <v>1</v>
      </c>
      <c r="DA568" s="39">
        <f t="shared" si="79"/>
        <v>0</v>
      </c>
      <c r="DZ568" s="10"/>
    </row>
    <row r="569" spans="1:130" hidden="1">
      <c r="A569" s="7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  <c r="AB569" s="100"/>
      <c r="AC569" s="100"/>
      <c r="AD569" s="100"/>
      <c r="AE569" s="100"/>
      <c r="AF569" s="100"/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101"/>
      <c r="AQ569" s="101"/>
      <c r="AR569" s="101"/>
      <c r="AS569" s="101"/>
      <c r="AT569" s="101"/>
      <c r="AU569" s="70"/>
      <c r="AV569" s="70"/>
      <c r="AW569" s="70"/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  <c r="BI569" s="70"/>
      <c r="BJ569" s="70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36"/>
      <c r="CB569" s="27" t="str">
        <f t="shared" si="76"/>
        <v>Riadok bude skrytý.</v>
      </c>
      <c r="CC569" s="31" t="s">
        <v>10</v>
      </c>
      <c r="CW569" s="3">
        <f t="shared" si="78"/>
        <v>0</v>
      </c>
      <c r="CX569" s="3">
        <f>+IF(SUM(CX555:CX568)=0,0,1)</f>
        <v>0</v>
      </c>
      <c r="CZ569" s="3">
        <f t="shared" si="77"/>
        <v>1</v>
      </c>
      <c r="DA569" s="39">
        <f t="shared" si="79"/>
        <v>0</v>
      </c>
      <c r="DZ569" s="10"/>
    </row>
    <row r="570" spans="1:130" hidden="1">
      <c r="A570" s="7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51"/>
      <c r="AQ570" s="51"/>
      <c r="AR570" s="51"/>
      <c r="AS570" s="51"/>
      <c r="AT570" s="51"/>
      <c r="AU570" s="51"/>
      <c r="AV570" s="51"/>
      <c r="AW570" s="51"/>
      <c r="AX570" s="51"/>
      <c r="AY570" s="51"/>
      <c r="AZ570" s="51"/>
      <c r="BA570" s="51"/>
      <c r="BB570" s="51"/>
      <c r="BC570" s="51"/>
      <c r="BD570" s="51"/>
      <c r="BE570" s="51"/>
      <c r="BF570" s="51"/>
      <c r="BG570" s="51"/>
      <c r="BH570" s="51"/>
      <c r="BI570" s="51"/>
      <c r="BJ570" s="51"/>
      <c r="BK570" s="51"/>
      <c r="BL570" s="51"/>
      <c r="BM570" s="51"/>
      <c r="BN570" s="51"/>
      <c r="BO570" s="51"/>
      <c r="BP570" s="51"/>
      <c r="BQ570" s="51"/>
      <c r="BR570" s="51"/>
      <c r="BS570" s="51"/>
      <c r="BT570" s="51"/>
      <c r="BU570" s="51"/>
      <c r="BV570" s="51"/>
      <c r="BW570" s="51"/>
      <c r="BX570" s="51"/>
      <c r="BY570" s="51"/>
      <c r="BZ570" s="51"/>
      <c r="CA570" s="36"/>
      <c r="CB570" s="27" t="str">
        <f t="shared" si="76"/>
        <v>Riadok bude skrytý.</v>
      </c>
      <c r="CC570" s="31" t="s">
        <v>10</v>
      </c>
      <c r="CW570" s="3">
        <f t="shared" si="78"/>
        <v>0</v>
      </c>
      <c r="CX570" s="3">
        <f>+IF(SUM(CX572:CX591)=0,0,1)</f>
        <v>0</v>
      </c>
      <c r="CZ570" s="3">
        <f t="shared" si="77"/>
        <v>1</v>
      </c>
      <c r="DA570" s="39">
        <f t="shared" si="79"/>
        <v>0</v>
      </c>
      <c r="DZ570" s="10"/>
    </row>
    <row r="571" spans="1:130" hidden="1">
      <c r="A571" s="7"/>
      <c r="B571" s="1" t="s">
        <v>168</v>
      </c>
      <c r="C571" s="41"/>
      <c r="D571" s="41"/>
      <c r="E571" s="41"/>
      <c r="F571" s="41"/>
      <c r="CA571" s="12" t="s">
        <v>4</v>
      </c>
      <c r="CB571" s="27" t="str">
        <f t="shared" si="76"/>
        <v>Riadok bude skrytý.</v>
      </c>
      <c r="CC571" s="31" t="s">
        <v>10</v>
      </c>
      <c r="CW571" s="3">
        <f>+IF(CW550+CW511=0,0,1)</f>
        <v>0</v>
      </c>
      <c r="CX571" s="3">
        <f>+IF(SUM(CX572:CX591)=0,0,1)</f>
        <v>0</v>
      </c>
      <c r="CZ571" s="3">
        <f t="shared" si="77"/>
        <v>1</v>
      </c>
      <c r="DA571" s="39">
        <f t="shared" si="79"/>
        <v>0</v>
      </c>
      <c r="DZ571" s="10"/>
    </row>
    <row r="572" spans="1:130" hidden="1">
      <c r="A572" s="7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  <c r="AA572" s="89"/>
      <c r="AB572" s="89"/>
      <c r="AC572" s="89"/>
      <c r="AD572" s="89"/>
      <c r="AE572" s="89"/>
      <c r="AF572" s="89"/>
      <c r="AG572" s="89"/>
      <c r="AH572" s="89"/>
      <c r="AI572" s="89"/>
      <c r="AJ572" s="89"/>
      <c r="AK572" s="89"/>
      <c r="AL572" s="89"/>
      <c r="AM572" s="89"/>
      <c r="AN572" s="89"/>
      <c r="AO572" s="89"/>
      <c r="AP572" s="89"/>
      <c r="AQ572" s="89"/>
      <c r="AR572" s="89"/>
      <c r="AS572" s="89"/>
      <c r="AT572" s="89"/>
      <c r="AU572" s="89"/>
      <c r="AV572" s="89"/>
      <c r="AW572" s="89"/>
      <c r="AX572" s="89"/>
      <c r="AY572" s="89"/>
      <c r="AZ572" s="89"/>
      <c r="BA572" s="89"/>
      <c r="BB572" s="89"/>
      <c r="BC572" s="89"/>
      <c r="BD572" s="89"/>
      <c r="BE572" s="89"/>
      <c r="BF572" s="89"/>
      <c r="BG572" s="89"/>
      <c r="BH572" s="89"/>
      <c r="BI572" s="89"/>
      <c r="BJ572" s="89"/>
      <c r="BK572" s="89"/>
      <c r="BL572" s="89"/>
      <c r="BM572" s="89"/>
      <c r="BN572" s="89"/>
      <c r="BO572" s="89"/>
      <c r="BP572" s="89"/>
      <c r="BQ572" s="89"/>
      <c r="BR572" s="89"/>
      <c r="BS572" s="89"/>
      <c r="BT572" s="89"/>
      <c r="BU572" s="89"/>
      <c r="BV572" s="89"/>
      <c r="BW572" s="89"/>
      <c r="BX572" s="89"/>
      <c r="BY572" s="89"/>
      <c r="BZ572" s="89"/>
      <c r="CA572" s="36"/>
      <c r="CB572" s="27" t="str">
        <f t="shared" si="76"/>
        <v>Riadok bude skrytý.</v>
      </c>
      <c r="CC572" s="31" t="s">
        <v>10</v>
      </c>
      <c r="CW572" s="3">
        <f>+IF(CW550+CW511=0,0,1)</f>
        <v>0</v>
      </c>
      <c r="CX572" s="3">
        <f t="shared" ref="CX572:CX591" si="81">+IF(B572="",0,1)</f>
        <v>0</v>
      </c>
      <c r="CZ572" s="3">
        <f t="shared" si="77"/>
        <v>1</v>
      </c>
      <c r="DA572" s="39">
        <f t="shared" si="79"/>
        <v>0</v>
      </c>
      <c r="DZ572" s="10"/>
    </row>
    <row r="573" spans="1:130" hidden="1">
      <c r="A573" s="7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  <c r="AA573" s="89"/>
      <c r="AB573" s="89"/>
      <c r="AC573" s="89"/>
      <c r="AD573" s="89"/>
      <c r="AE573" s="89"/>
      <c r="AF573" s="89"/>
      <c r="AG573" s="89"/>
      <c r="AH573" s="89"/>
      <c r="AI573" s="89"/>
      <c r="AJ573" s="89"/>
      <c r="AK573" s="89"/>
      <c r="AL573" s="89"/>
      <c r="AM573" s="89"/>
      <c r="AN573" s="89"/>
      <c r="AO573" s="89"/>
      <c r="AP573" s="89"/>
      <c r="AQ573" s="89"/>
      <c r="AR573" s="89"/>
      <c r="AS573" s="89"/>
      <c r="AT573" s="89"/>
      <c r="AU573" s="89"/>
      <c r="AV573" s="89"/>
      <c r="AW573" s="89"/>
      <c r="AX573" s="89"/>
      <c r="AY573" s="89"/>
      <c r="AZ573" s="89"/>
      <c r="BA573" s="89"/>
      <c r="BB573" s="89"/>
      <c r="BC573" s="89"/>
      <c r="BD573" s="89"/>
      <c r="BE573" s="89"/>
      <c r="BF573" s="89"/>
      <c r="BG573" s="89"/>
      <c r="BH573" s="89"/>
      <c r="BI573" s="89"/>
      <c r="BJ573" s="89"/>
      <c r="BK573" s="89"/>
      <c r="BL573" s="89"/>
      <c r="BM573" s="89"/>
      <c r="BN573" s="89"/>
      <c r="BO573" s="89"/>
      <c r="BP573" s="89"/>
      <c r="BQ573" s="89"/>
      <c r="BR573" s="89"/>
      <c r="BS573" s="89"/>
      <c r="BT573" s="89"/>
      <c r="BU573" s="89"/>
      <c r="BV573" s="89"/>
      <c r="BW573" s="89"/>
      <c r="BX573" s="89"/>
      <c r="BY573" s="89"/>
      <c r="BZ573" s="89"/>
      <c r="CA573" s="36"/>
      <c r="CB573" s="27" t="str">
        <f t="shared" si="76"/>
        <v>Riadok bude skrytý.</v>
      </c>
      <c r="CC573" s="31" t="s">
        <v>10</v>
      </c>
      <c r="CW573" s="3">
        <f>+IF(CW550+CW511=0,0,1)</f>
        <v>0</v>
      </c>
      <c r="CX573" s="3">
        <f t="shared" si="81"/>
        <v>0</v>
      </c>
      <c r="CZ573" s="3">
        <f t="shared" si="77"/>
        <v>1</v>
      </c>
      <c r="DA573" s="39">
        <f t="shared" si="79"/>
        <v>0</v>
      </c>
      <c r="DZ573" s="10"/>
    </row>
    <row r="574" spans="1:130" hidden="1">
      <c r="A574" s="7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  <c r="AA574" s="89"/>
      <c r="AB574" s="89"/>
      <c r="AC574" s="89"/>
      <c r="AD574" s="89"/>
      <c r="AE574" s="89"/>
      <c r="AF574" s="89"/>
      <c r="AG574" s="89"/>
      <c r="AH574" s="89"/>
      <c r="AI574" s="89"/>
      <c r="AJ574" s="89"/>
      <c r="AK574" s="89"/>
      <c r="AL574" s="89"/>
      <c r="AM574" s="89"/>
      <c r="AN574" s="89"/>
      <c r="AO574" s="89"/>
      <c r="AP574" s="89"/>
      <c r="AQ574" s="89"/>
      <c r="AR574" s="89"/>
      <c r="AS574" s="89"/>
      <c r="AT574" s="89"/>
      <c r="AU574" s="89"/>
      <c r="AV574" s="89"/>
      <c r="AW574" s="89"/>
      <c r="AX574" s="89"/>
      <c r="AY574" s="89"/>
      <c r="AZ574" s="89"/>
      <c r="BA574" s="89"/>
      <c r="BB574" s="89"/>
      <c r="BC574" s="89"/>
      <c r="BD574" s="89"/>
      <c r="BE574" s="89"/>
      <c r="BF574" s="89"/>
      <c r="BG574" s="89"/>
      <c r="BH574" s="89"/>
      <c r="BI574" s="89"/>
      <c r="BJ574" s="89"/>
      <c r="BK574" s="89"/>
      <c r="BL574" s="89"/>
      <c r="BM574" s="89"/>
      <c r="BN574" s="89"/>
      <c r="BO574" s="89"/>
      <c r="BP574" s="89"/>
      <c r="BQ574" s="89"/>
      <c r="BR574" s="89"/>
      <c r="BS574" s="89"/>
      <c r="BT574" s="89"/>
      <c r="BU574" s="89"/>
      <c r="BV574" s="89"/>
      <c r="BW574" s="89"/>
      <c r="BX574" s="89"/>
      <c r="BY574" s="89"/>
      <c r="BZ574" s="89"/>
      <c r="CA574" s="36"/>
      <c r="CB574" s="27" t="str">
        <f t="shared" si="76"/>
        <v>Riadok bude skrytý.</v>
      </c>
      <c r="CC574" s="31" t="s">
        <v>10</v>
      </c>
      <c r="CW574" s="3">
        <f>+IF(CW550+CW511=0,0,1)</f>
        <v>0</v>
      </c>
      <c r="CX574" s="3">
        <f t="shared" si="81"/>
        <v>0</v>
      </c>
      <c r="CZ574" s="3">
        <f t="shared" si="77"/>
        <v>1</v>
      </c>
      <c r="DA574" s="39">
        <f t="shared" si="79"/>
        <v>0</v>
      </c>
      <c r="DZ574" s="10"/>
    </row>
    <row r="575" spans="1:130" ht="15" hidden="1" customHeight="1">
      <c r="A575" s="7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  <c r="AA575" s="89"/>
      <c r="AB575" s="89"/>
      <c r="AC575" s="89"/>
      <c r="AD575" s="89"/>
      <c r="AE575" s="89"/>
      <c r="AF575" s="89"/>
      <c r="AG575" s="89"/>
      <c r="AH575" s="89"/>
      <c r="AI575" s="89"/>
      <c r="AJ575" s="89"/>
      <c r="AK575" s="89"/>
      <c r="AL575" s="89"/>
      <c r="AM575" s="89"/>
      <c r="AN575" s="89"/>
      <c r="AO575" s="89"/>
      <c r="AP575" s="89"/>
      <c r="AQ575" s="89"/>
      <c r="AR575" s="89"/>
      <c r="AS575" s="89"/>
      <c r="AT575" s="89"/>
      <c r="AU575" s="89"/>
      <c r="AV575" s="89"/>
      <c r="AW575" s="89"/>
      <c r="AX575" s="89"/>
      <c r="AY575" s="89"/>
      <c r="AZ575" s="89"/>
      <c r="BA575" s="89"/>
      <c r="BB575" s="89"/>
      <c r="BC575" s="89"/>
      <c r="BD575" s="89"/>
      <c r="BE575" s="89"/>
      <c r="BF575" s="89"/>
      <c r="BG575" s="89"/>
      <c r="BH575" s="89"/>
      <c r="BI575" s="89"/>
      <c r="BJ575" s="89"/>
      <c r="BK575" s="89"/>
      <c r="BL575" s="89"/>
      <c r="BM575" s="89"/>
      <c r="BN575" s="89"/>
      <c r="BO575" s="89"/>
      <c r="BP575" s="89"/>
      <c r="BQ575" s="89"/>
      <c r="BR575" s="89"/>
      <c r="BS575" s="89"/>
      <c r="BT575" s="89"/>
      <c r="BU575" s="89"/>
      <c r="BV575" s="89"/>
      <c r="BW575" s="89"/>
      <c r="BX575" s="89"/>
      <c r="BY575" s="89"/>
      <c r="BZ575" s="89"/>
      <c r="CA575" s="36"/>
      <c r="CB575" s="27" t="str">
        <f t="shared" si="76"/>
        <v>Riadok bude skrytý.</v>
      </c>
      <c r="CC575" s="31" t="s">
        <v>10</v>
      </c>
      <c r="CW575" s="3">
        <f>+IF(CW550+CW511=0,0,1)</f>
        <v>0</v>
      </c>
      <c r="CX575" s="3">
        <f t="shared" si="81"/>
        <v>0</v>
      </c>
      <c r="CZ575" s="3">
        <f t="shared" si="77"/>
        <v>1</v>
      </c>
      <c r="DA575" s="39">
        <f t="shared" si="79"/>
        <v>0</v>
      </c>
      <c r="DZ575" s="10"/>
    </row>
    <row r="576" spans="1:130" ht="15" hidden="1" customHeight="1">
      <c r="A576" s="7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  <c r="AA576" s="89"/>
      <c r="AB576" s="89"/>
      <c r="AC576" s="89"/>
      <c r="AD576" s="89"/>
      <c r="AE576" s="89"/>
      <c r="AF576" s="89"/>
      <c r="AG576" s="89"/>
      <c r="AH576" s="89"/>
      <c r="AI576" s="89"/>
      <c r="AJ576" s="89"/>
      <c r="AK576" s="89"/>
      <c r="AL576" s="89"/>
      <c r="AM576" s="89"/>
      <c r="AN576" s="89"/>
      <c r="AO576" s="89"/>
      <c r="AP576" s="89"/>
      <c r="AQ576" s="89"/>
      <c r="AR576" s="89"/>
      <c r="AS576" s="89"/>
      <c r="AT576" s="89"/>
      <c r="AU576" s="89"/>
      <c r="AV576" s="89"/>
      <c r="AW576" s="89"/>
      <c r="AX576" s="89"/>
      <c r="AY576" s="89"/>
      <c r="AZ576" s="89"/>
      <c r="BA576" s="89"/>
      <c r="BB576" s="89"/>
      <c r="BC576" s="89"/>
      <c r="BD576" s="89"/>
      <c r="BE576" s="89"/>
      <c r="BF576" s="89"/>
      <c r="BG576" s="89"/>
      <c r="BH576" s="89"/>
      <c r="BI576" s="89"/>
      <c r="BJ576" s="89"/>
      <c r="BK576" s="89"/>
      <c r="BL576" s="89"/>
      <c r="BM576" s="89"/>
      <c r="BN576" s="89"/>
      <c r="BO576" s="89"/>
      <c r="BP576" s="89"/>
      <c r="BQ576" s="89"/>
      <c r="BR576" s="89"/>
      <c r="BS576" s="89"/>
      <c r="BT576" s="89"/>
      <c r="BU576" s="89"/>
      <c r="BV576" s="89"/>
      <c r="BW576" s="89"/>
      <c r="BX576" s="89"/>
      <c r="BY576" s="89"/>
      <c r="BZ576" s="89"/>
      <c r="CA576" s="36"/>
      <c r="CB576" s="27" t="str">
        <f t="shared" si="76"/>
        <v>Riadok bude skrytý.</v>
      </c>
      <c r="CC576" s="31" t="s">
        <v>10</v>
      </c>
      <c r="CW576" s="3">
        <f>+IF(CW550+CW511=0,0,1)</f>
        <v>0</v>
      </c>
      <c r="CX576" s="3">
        <f t="shared" si="81"/>
        <v>0</v>
      </c>
      <c r="CZ576" s="3">
        <f t="shared" si="77"/>
        <v>1</v>
      </c>
      <c r="DA576" s="39">
        <f t="shared" si="79"/>
        <v>0</v>
      </c>
      <c r="DZ576" s="10"/>
    </row>
    <row r="577" spans="1:130" hidden="1">
      <c r="A577" s="7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  <c r="AA577" s="89"/>
      <c r="AB577" s="89"/>
      <c r="AC577" s="89"/>
      <c r="AD577" s="89"/>
      <c r="AE577" s="89"/>
      <c r="AF577" s="89"/>
      <c r="AG577" s="89"/>
      <c r="AH577" s="89"/>
      <c r="AI577" s="89"/>
      <c r="AJ577" s="89"/>
      <c r="AK577" s="89"/>
      <c r="AL577" s="89"/>
      <c r="AM577" s="89"/>
      <c r="AN577" s="89"/>
      <c r="AO577" s="89"/>
      <c r="AP577" s="89"/>
      <c r="AQ577" s="89"/>
      <c r="AR577" s="89"/>
      <c r="AS577" s="89"/>
      <c r="AT577" s="89"/>
      <c r="AU577" s="89"/>
      <c r="AV577" s="89"/>
      <c r="AW577" s="89"/>
      <c r="AX577" s="89"/>
      <c r="AY577" s="89"/>
      <c r="AZ577" s="89"/>
      <c r="BA577" s="89"/>
      <c r="BB577" s="89"/>
      <c r="BC577" s="89"/>
      <c r="BD577" s="89"/>
      <c r="BE577" s="89"/>
      <c r="BF577" s="89"/>
      <c r="BG577" s="89"/>
      <c r="BH577" s="89"/>
      <c r="BI577" s="89"/>
      <c r="BJ577" s="89"/>
      <c r="BK577" s="89"/>
      <c r="BL577" s="89"/>
      <c r="BM577" s="89"/>
      <c r="BN577" s="89"/>
      <c r="BO577" s="89"/>
      <c r="BP577" s="89"/>
      <c r="BQ577" s="89"/>
      <c r="BR577" s="89"/>
      <c r="BS577" s="89"/>
      <c r="BT577" s="89"/>
      <c r="BU577" s="89"/>
      <c r="BV577" s="89"/>
      <c r="BW577" s="89"/>
      <c r="BX577" s="89"/>
      <c r="BY577" s="89"/>
      <c r="BZ577" s="89"/>
      <c r="CA577" s="36"/>
      <c r="CB577" s="27" t="str">
        <f t="shared" si="76"/>
        <v>Riadok bude skrytý.</v>
      </c>
      <c r="CC577" s="31" t="s">
        <v>10</v>
      </c>
      <c r="CW577" s="3">
        <f>+IF(CW550+CW511=0,0,1)</f>
        <v>0</v>
      </c>
      <c r="CX577" s="3">
        <f t="shared" si="81"/>
        <v>0</v>
      </c>
      <c r="CZ577" s="3">
        <f t="shared" si="77"/>
        <v>1</v>
      </c>
      <c r="DA577" s="39">
        <f t="shared" si="79"/>
        <v>0</v>
      </c>
      <c r="DZ577" s="10"/>
    </row>
    <row r="578" spans="1:130" hidden="1">
      <c r="A578" s="7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  <c r="AA578" s="89"/>
      <c r="AB578" s="89"/>
      <c r="AC578" s="89"/>
      <c r="AD578" s="89"/>
      <c r="AE578" s="89"/>
      <c r="AF578" s="89"/>
      <c r="AG578" s="89"/>
      <c r="AH578" s="89"/>
      <c r="AI578" s="89"/>
      <c r="AJ578" s="89"/>
      <c r="AK578" s="89"/>
      <c r="AL578" s="89"/>
      <c r="AM578" s="89"/>
      <c r="AN578" s="89"/>
      <c r="AO578" s="89"/>
      <c r="AP578" s="89"/>
      <c r="AQ578" s="89"/>
      <c r="AR578" s="89"/>
      <c r="AS578" s="89"/>
      <c r="AT578" s="89"/>
      <c r="AU578" s="89"/>
      <c r="AV578" s="89"/>
      <c r="AW578" s="89"/>
      <c r="AX578" s="89"/>
      <c r="AY578" s="89"/>
      <c r="AZ578" s="89"/>
      <c r="BA578" s="89"/>
      <c r="BB578" s="89"/>
      <c r="BC578" s="89"/>
      <c r="BD578" s="89"/>
      <c r="BE578" s="89"/>
      <c r="BF578" s="89"/>
      <c r="BG578" s="89"/>
      <c r="BH578" s="89"/>
      <c r="BI578" s="89"/>
      <c r="BJ578" s="89"/>
      <c r="BK578" s="89"/>
      <c r="BL578" s="89"/>
      <c r="BM578" s="89"/>
      <c r="BN578" s="89"/>
      <c r="BO578" s="89"/>
      <c r="BP578" s="89"/>
      <c r="BQ578" s="89"/>
      <c r="BR578" s="89"/>
      <c r="BS578" s="89"/>
      <c r="BT578" s="89"/>
      <c r="BU578" s="89"/>
      <c r="BV578" s="89"/>
      <c r="BW578" s="89"/>
      <c r="BX578" s="89"/>
      <c r="BY578" s="89"/>
      <c r="BZ578" s="89"/>
      <c r="CA578" s="12"/>
      <c r="CB578" s="27" t="str">
        <f t="shared" si="76"/>
        <v>Riadok bude skrytý.</v>
      </c>
      <c r="CC578" s="31" t="s">
        <v>10</v>
      </c>
      <c r="CW578" s="3">
        <f>+IF(CW550+CW511=0,0,1)</f>
        <v>0</v>
      </c>
      <c r="CX578" s="3">
        <f t="shared" si="81"/>
        <v>0</v>
      </c>
      <c r="CZ578" s="3">
        <f t="shared" si="77"/>
        <v>1</v>
      </c>
      <c r="DA578" s="39">
        <f t="shared" si="79"/>
        <v>0</v>
      </c>
      <c r="DZ578" s="10"/>
    </row>
    <row r="579" spans="1:130" hidden="1">
      <c r="A579" s="7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  <c r="BC579" s="89"/>
      <c r="BD579" s="89"/>
      <c r="BE579" s="89"/>
      <c r="BF579" s="89"/>
      <c r="BG579" s="89"/>
      <c r="BH579" s="89"/>
      <c r="BI579" s="89"/>
      <c r="BJ579" s="89"/>
      <c r="BK579" s="89"/>
      <c r="BL579" s="89"/>
      <c r="BM579" s="89"/>
      <c r="BN579" s="89"/>
      <c r="BO579" s="89"/>
      <c r="BP579" s="89"/>
      <c r="BQ579" s="89"/>
      <c r="BR579" s="89"/>
      <c r="BS579" s="89"/>
      <c r="BT579" s="89"/>
      <c r="BU579" s="89"/>
      <c r="BV579" s="89"/>
      <c r="BW579" s="89"/>
      <c r="BX579" s="89"/>
      <c r="BY579" s="89"/>
      <c r="BZ579" s="89"/>
      <c r="CA579" s="8"/>
      <c r="CB579" s="27" t="str">
        <f t="shared" si="76"/>
        <v>Riadok bude skrytý.</v>
      </c>
      <c r="CC579" s="31" t="s">
        <v>10</v>
      </c>
      <c r="CW579" s="3">
        <f>+IF(CW550+CW511=0,0,1)</f>
        <v>0</v>
      </c>
      <c r="CX579" s="3">
        <f t="shared" si="81"/>
        <v>0</v>
      </c>
      <c r="CZ579" s="3">
        <f t="shared" si="77"/>
        <v>1</v>
      </c>
      <c r="DA579" s="39">
        <f t="shared" si="79"/>
        <v>0</v>
      </c>
      <c r="DZ579" s="10"/>
    </row>
    <row r="580" spans="1:130" hidden="1">
      <c r="A580" s="7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  <c r="AA580" s="89"/>
      <c r="AB580" s="89"/>
      <c r="AC580" s="89"/>
      <c r="AD580" s="89"/>
      <c r="AE580" s="89"/>
      <c r="AF580" s="89"/>
      <c r="AG580" s="89"/>
      <c r="AH580" s="89"/>
      <c r="AI580" s="89"/>
      <c r="AJ580" s="89"/>
      <c r="AK580" s="89"/>
      <c r="AL580" s="89"/>
      <c r="AM580" s="89"/>
      <c r="AN580" s="89"/>
      <c r="AO580" s="89"/>
      <c r="AP580" s="89"/>
      <c r="AQ580" s="89"/>
      <c r="AR580" s="89"/>
      <c r="AS580" s="89"/>
      <c r="AT580" s="89"/>
      <c r="AU580" s="89"/>
      <c r="AV580" s="89"/>
      <c r="AW580" s="89"/>
      <c r="AX580" s="89"/>
      <c r="AY580" s="89"/>
      <c r="AZ580" s="89"/>
      <c r="BA580" s="89"/>
      <c r="BB580" s="89"/>
      <c r="BC580" s="89"/>
      <c r="BD580" s="89"/>
      <c r="BE580" s="89"/>
      <c r="BF580" s="89"/>
      <c r="BG580" s="89"/>
      <c r="BH580" s="89"/>
      <c r="BI580" s="89"/>
      <c r="BJ580" s="89"/>
      <c r="BK580" s="89"/>
      <c r="BL580" s="89"/>
      <c r="BM580" s="89"/>
      <c r="BN580" s="89"/>
      <c r="BO580" s="89"/>
      <c r="BP580" s="89"/>
      <c r="BQ580" s="89"/>
      <c r="BR580" s="89"/>
      <c r="BS580" s="89"/>
      <c r="BT580" s="89"/>
      <c r="BU580" s="89"/>
      <c r="BV580" s="89"/>
      <c r="BW580" s="89"/>
      <c r="BX580" s="89"/>
      <c r="BY580" s="89"/>
      <c r="BZ580" s="89"/>
      <c r="CA580" s="8"/>
      <c r="CB580" s="27" t="str">
        <f t="shared" ref="CB580:CB643" si="82">+IF(DA580=0,"Riadok bude skrytý.","Riadok bude vidieť.")</f>
        <v>Riadok bude skrytý.</v>
      </c>
      <c r="CC580" s="31" t="s">
        <v>10</v>
      </c>
      <c r="CF580" s="38"/>
      <c r="CW580" s="3">
        <f>+IF(CW550+CW511=0,0,1)</f>
        <v>0</v>
      </c>
      <c r="CX580" s="3">
        <f t="shared" si="81"/>
        <v>0</v>
      </c>
      <c r="CZ580" s="3">
        <f t="shared" ref="CZ580:CZ643" si="83">IF(CC580="",1,IF(CC580="Chcem skryť riadok.",0,1))</f>
        <v>1</v>
      </c>
      <c r="DA580" s="39">
        <f t="shared" si="79"/>
        <v>0</v>
      </c>
      <c r="DZ580" s="10"/>
    </row>
    <row r="581" spans="1:130" hidden="1">
      <c r="A581" s="7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  <c r="AA581" s="89"/>
      <c r="AB581" s="89"/>
      <c r="AC581" s="89"/>
      <c r="AD581" s="89"/>
      <c r="AE581" s="89"/>
      <c r="AF581" s="89"/>
      <c r="AG581" s="89"/>
      <c r="AH581" s="89"/>
      <c r="AI581" s="89"/>
      <c r="AJ581" s="89"/>
      <c r="AK581" s="89"/>
      <c r="AL581" s="89"/>
      <c r="AM581" s="89"/>
      <c r="AN581" s="89"/>
      <c r="AO581" s="89"/>
      <c r="AP581" s="89"/>
      <c r="AQ581" s="89"/>
      <c r="AR581" s="89"/>
      <c r="AS581" s="89"/>
      <c r="AT581" s="89"/>
      <c r="AU581" s="89"/>
      <c r="AV581" s="89"/>
      <c r="AW581" s="89"/>
      <c r="AX581" s="89"/>
      <c r="AY581" s="89"/>
      <c r="AZ581" s="89"/>
      <c r="BA581" s="89"/>
      <c r="BB581" s="89"/>
      <c r="BC581" s="89"/>
      <c r="BD581" s="89"/>
      <c r="BE581" s="89"/>
      <c r="BF581" s="89"/>
      <c r="BG581" s="89"/>
      <c r="BH581" s="89"/>
      <c r="BI581" s="89"/>
      <c r="BJ581" s="89"/>
      <c r="BK581" s="89"/>
      <c r="BL581" s="89"/>
      <c r="BM581" s="89"/>
      <c r="BN581" s="89"/>
      <c r="BO581" s="89"/>
      <c r="BP581" s="89"/>
      <c r="BQ581" s="89"/>
      <c r="BR581" s="89"/>
      <c r="BS581" s="89"/>
      <c r="BT581" s="89"/>
      <c r="BU581" s="89"/>
      <c r="BV581" s="89"/>
      <c r="BW581" s="89"/>
      <c r="BX581" s="89"/>
      <c r="BY581" s="89"/>
      <c r="BZ581" s="89"/>
      <c r="CA581" s="8"/>
      <c r="CB581" s="27" t="str">
        <f t="shared" si="82"/>
        <v>Riadok bude skrytý.</v>
      </c>
      <c r="CC581" s="31" t="s">
        <v>10</v>
      </c>
      <c r="CW581" s="3">
        <f>+IF(CW550+CW511=0,0,1)</f>
        <v>0</v>
      </c>
      <c r="CX581" s="3">
        <f t="shared" si="81"/>
        <v>0</v>
      </c>
      <c r="CZ581" s="3">
        <f t="shared" si="83"/>
        <v>1</v>
      </c>
      <c r="DA581" s="39">
        <f t="shared" si="79"/>
        <v>0</v>
      </c>
      <c r="DZ581" s="10"/>
    </row>
    <row r="582" spans="1:130" hidden="1">
      <c r="A582" s="7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  <c r="AA582" s="89"/>
      <c r="AB582" s="89"/>
      <c r="AC582" s="89"/>
      <c r="AD582" s="89"/>
      <c r="AE582" s="89"/>
      <c r="AF582" s="89"/>
      <c r="AG582" s="89"/>
      <c r="AH582" s="89"/>
      <c r="AI582" s="89"/>
      <c r="AJ582" s="89"/>
      <c r="AK582" s="89"/>
      <c r="AL582" s="89"/>
      <c r="AM582" s="89"/>
      <c r="AN582" s="89"/>
      <c r="AO582" s="89"/>
      <c r="AP582" s="89"/>
      <c r="AQ582" s="89"/>
      <c r="AR582" s="89"/>
      <c r="AS582" s="89"/>
      <c r="AT582" s="89"/>
      <c r="AU582" s="89"/>
      <c r="AV582" s="89"/>
      <c r="AW582" s="89"/>
      <c r="AX582" s="89"/>
      <c r="AY582" s="89"/>
      <c r="AZ582" s="89"/>
      <c r="BA582" s="89"/>
      <c r="BB582" s="89"/>
      <c r="BC582" s="89"/>
      <c r="BD582" s="89"/>
      <c r="BE582" s="89"/>
      <c r="BF582" s="89"/>
      <c r="BG582" s="89"/>
      <c r="BH582" s="89"/>
      <c r="BI582" s="89"/>
      <c r="BJ582" s="89"/>
      <c r="BK582" s="89"/>
      <c r="BL582" s="89"/>
      <c r="BM582" s="89"/>
      <c r="BN582" s="89"/>
      <c r="BO582" s="89"/>
      <c r="BP582" s="89"/>
      <c r="BQ582" s="89"/>
      <c r="BR582" s="89"/>
      <c r="BS582" s="89"/>
      <c r="BT582" s="89"/>
      <c r="BU582" s="89"/>
      <c r="BV582" s="89"/>
      <c r="BW582" s="89"/>
      <c r="BX582" s="89"/>
      <c r="BY582" s="89"/>
      <c r="BZ582" s="89"/>
      <c r="CA582" s="36"/>
      <c r="CB582" s="27" t="str">
        <f t="shared" si="82"/>
        <v>Riadok bude skrytý.</v>
      </c>
      <c r="CC582" s="31" t="s">
        <v>10</v>
      </c>
      <c r="CW582" s="3">
        <f>+IF(CW550+CW511=0,0,1)</f>
        <v>0</v>
      </c>
      <c r="CX582" s="3">
        <f t="shared" si="81"/>
        <v>0</v>
      </c>
      <c r="CZ582" s="3">
        <f t="shared" si="83"/>
        <v>1</v>
      </c>
      <c r="DA582" s="39">
        <f t="shared" si="79"/>
        <v>0</v>
      </c>
      <c r="DZ582" s="10"/>
    </row>
    <row r="583" spans="1:130" hidden="1">
      <c r="A583" s="7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  <c r="AA583" s="89"/>
      <c r="AB583" s="89"/>
      <c r="AC583" s="89"/>
      <c r="AD583" s="89"/>
      <c r="AE583" s="89"/>
      <c r="AF583" s="89"/>
      <c r="AG583" s="89"/>
      <c r="AH583" s="89"/>
      <c r="AI583" s="89"/>
      <c r="AJ583" s="89"/>
      <c r="AK583" s="89"/>
      <c r="AL583" s="89"/>
      <c r="AM583" s="89"/>
      <c r="AN583" s="89"/>
      <c r="AO583" s="89"/>
      <c r="AP583" s="89"/>
      <c r="AQ583" s="89"/>
      <c r="AR583" s="89"/>
      <c r="AS583" s="89"/>
      <c r="AT583" s="89"/>
      <c r="AU583" s="89"/>
      <c r="AV583" s="89"/>
      <c r="AW583" s="89"/>
      <c r="AX583" s="89"/>
      <c r="AY583" s="89"/>
      <c r="AZ583" s="89"/>
      <c r="BA583" s="89"/>
      <c r="BB583" s="89"/>
      <c r="BC583" s="89"/>
      <c r="BD583" s="89"/>
      <c r="BE583" s="89"/>
      <c r="BF583" s="89"/>
      <c r="BG583" s="89"/>
      <c r="BH583" s="89"/>
      <c r="BI583" s="89"/>
      <c r="BJ583" s="89"/>
      <c r="BK583" s="89"/>
      <c r="BL583" s="89"/>
      <c r="BM583" s="89"/>
      <c r="BN583" s="89"/>
      <c r="BO583" s="89"/>
      <c r="BP583" s="89"/>
      <c r="BQ583" s="89"/>
      <c r="BR583" s="89"/>
      <c r="BS583" s="89"/>
      <c r="BT583" s="89"/>
      <c r="BU583" s="89"/>
      <c r="BV583" s="89"/>
      <c r="BW583" s="89"/>
      <c r="BX583" s="89"/>
      <c r="BY583" s="89"/>
      <c r="BZ583" s="89"/>
      <c r="CA583" s="49"/>
      <c r="CB583" s="27" t="str">
        <f t="shared" si="82"/>
        <v>Riadok bude skrytý.</v>
      </c>
      <c r="CC583" s="31" t="s">
        <v>10</v>
      </c>
      <c r="CW583" s="3">
        <f>+IF(CW550+CW511=0,0,1)</f>
        <v>0</v>
      </c>
      <c r="CX583" s="3">
        <f t="shared" si="81"/>
        <v>0</v>
      </c>
      <c r="CZ583" s="3">
        <f t="shared" si="83"/>
        <v>1</v>
      </c>
      <c r="DA583" s="39">
        <f t="shared" si="79"/>
        <v>0</v>
      </c>
      <c r="DZ583" s="10"/>
    </row>
    <row r="584" spans="1:130" hidden="1">
      <c r="A584" s="7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  <c r="AA584" s="89"/>
      <c r="AB584" s="89"/>
      <c r="AC584" s="89"/>
      <c r="AD584" s="89"/>
      <c r="AE584" s="89"/>
      <c r="AF584" s="89"/>
      <c r="AG584" s="89"/>
      <c r="AH584" s="89"/>
      <c r="AI584" s="89"/>
      <c r="AJ584" s="89"/>
      <c r="AK584" s="89"/>
      <c r="AL584" s="89"/>
      <c r="AM584" s="89"/>
      <c r="AN584" s="89"/>
      <c r="AO584" s="89"/>
      <c r="AP584" s="89"/>
      <c r="AQ584" s="89"/>
      <c r="AR584" s="89"/>
      <c r="AS584" s="89"/>
      <c r="AT584" s="89"/>
      <c r="AU584" s="89"/>
      <c r="AV584" s="89"/>
      <c r="AW584" s="89"/>
      <c r="AX584" s="89"/>
      <c r="AY584" s="89"/>
      <c r="AZ584" s="89"/>
      <c r="BA584" s="89"/>
      <c r="BB584" s="89"/>
      <c r="BC584" s="89"/>
      <c r="BD584" s="89"/>
      <c r="BE584" s="89"/>
      <c r="BF584" s="89"/>
      <c r="BG584" s="89"/>
      <c r="BH584" s="89"/>
      <c r="BI584" s="89"/>
      <c r="BJ584" s="89"/>
      <c r="BK584" s="89"/>
      <c r="BL584" s="89"/>
      <c r="BM584" s="89"/>
      <c r="BN584" s="89"/>
      <c r="BO584" s="89"/>
      <c r="BP584" s="89"/>
      <c r="BQ584" s="89"/>
      <c r="BR584" s="89"/>
      <c r="BS584" s="89"/>
      <c r="BT584" s="89"/>
      <c r="BU584" s="89"/>
      <c r="BV584" s="89"/>
      <c r="BW584" s="89"/>
      <c r="BX584" s="89"/>
      <c r="BY584" s="89"/>
      <c r="BZ584" s="89"/>
      <c r="CA584" s="36"/>
      <c r="CB584" s="27" t="str">
        <f t="shared" si="82"/>
        <v>Riadok bude skrytý.</v>
      </c>
      <c r="CC584" s="31" t="s">
        <v>10</v>
      </c>
      <c r="CW584" s="3">
        <f>+IF(CW550+CW511=0,0,1)</f>
        <v>0</v>
      </c>
      <c r="CX584" s="3">
        <f t="shared" si="81"/>
        <v>0</v>
      </c>
      <c r="CZ584" s="3">
        <f t="shared" si="83"/>
        <v>1</v>
      </c>
      <c r="DA584" s="39">
        <f t="shared" si="79"/>
        <v>0</v>
      </c>
      <c r="DZ584" s="10"/>
    </row>
    <row r="585" spans="1:130" hidden="1">
      <c r="A585" s="7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  <c r="AA585" s="89"/>
      <c r="AB585" s="89"/>
      <c r="AC585" s="89"/>
      <c r="AD585" s="89"/>
      <c r="AE585" s="89"/>
      <c r="AF585" s="89"/>
      <c r="AG585" s="89"/>
      <c r="AH585" s="89"/>
      <c r="AI585" s="89"/>
      <c r="AJ585" s="89"/>
      <c r="AK585" s="89"/>
      <c r="AL585" s="89"/>
      <c r="AM585" s="89"/>
      <c r="AN585" s="89"/>
      <c r="AO585" s="89"/>
      <c r="AP585" s="89"/>
      <c r="AQ585" s="89"/>
      <c r="AR585" s="89"/>
      <c r="AS585" s="89"/>
      <c r="AT585" s="89"/>
      <c r="AU585" s="89"/>
      <c r="AV585" s="89"/>
      <c r="AW585" s="89"/>
      <c r="AX585" s="89"/>
      <c r="AY585" s="89"/>
      <c r="AZ585" s="89"/>
      <c r="BA585" s="89"/>
      <c r="BB585" s="89"/>
      <c r="BC585" s="89"/>
      <c r="BD585" s="89"/>
      <c r="BE585" s="89"/>
      <c r="BF585" s="89"/>
      <c r="BG585" s="89"/>
      <c r="BH585" s="89"/>
      <c r="BI585" s="89"/>
      <c r="BJ585" s="89"/>
      <c r="BK585" s="89"/>
      <c r="BL585" s="89"/>
      <c r="BM585" s="89"/>
      <c r="BN585" s="89"/>
      <c r="BO585" s="89"/>
      <c r="BP585" s="89"/>
      <c r="BQ585" s="89"/>
      <c r="BR585" s="89"/>
      <c r="BS585" s="89"/>
      <c r="BT585" s="89"/>
      <c r="BU585" s="89"/>
      <c r="BV585" s="89"/>
      <c r="BW585" s="89"/>
      <c r="BX585" s="89"/>
      <c r="BY585" s="89"/>
      <c r="BZ585" s="89"/>
      <c r="CA585" s="36"/>
      <c r="CB585" s="27" t="str">
        <f t="shared" si="82"/>
        <v>Riadok bude skrytý.</v>
      </c>
      <c r="CC585" s="31" t="s">
        <v>10</v>
      </c>
      <c r="CW585" s="3">
        <f>+IF(CW550+CW511=0,0,1)</f>
        <v>0</v>
      </c>
      <c r="CX585" s="3">
        <f t="shared" si="81"/>
        <v>0</v>
      </c>
      <c r="CZ585" s="3">
        <f t="shared" si="83"/>
        <v>1</v>
      </c>
      <c r="DA585" s="39">
        <f t="shared" si="79"/>
        <v>0</v>
      </c>
      <c r="DZ585" s="10"/>
    </row>
    <row r="586" spans="1:130" hidden="1">
      <c r="A586" s="7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  <c r="AA586" s="89"/>
      <c r="AB586" s="89"/>
      <c r="AC586" s="89"/>
      <c r="AD586" s="89"/>
      <c r="AE586" s="89"/>
      <c r="AF586" s="89"/>
      <c r="AG586" s="89"/>
      <c r="AH586" s="89"/>
      <c r="AI586" s="89"/>
      <c r="AJ586" s="89"/>
      <c r="AK586" s="89"/>
      <c r="AL586" s="89"/>
      <c r="AM586" s="89"/>
      <c r="AN586" s="89"/>
      <c r="AO586" s="89"/>
      <c r="AP586" s="89"/>
      <c r="AQ586" s="89"/>
      <c r="AR586" s="89"/>
      <c r="AS586" s="89"/>
      <c r="AT586" s="89"/>
      <c r="AU586" s="89"/>
      <c r="AV586" s="89"/>
      <c r="AW586" s="89"/>
      <c r="AX586" s="89"/>
      <c r="AY586" s="89"/>
      <c r="AZ586" s="89"/>
      <c r="BA586" s="89"/>
      <c r="BB586" s="89"/>
      <c r="BC586" s="89"/>
      <c r="BD586" s="89"/>
      <c r="BE586" s="89"/>
      <c r="BF586" s="89"/>
      <c r="BG586" s="89"/>
      <c r="BH586" s="89"/>
      <c r="BI586" s="89"/>
      <c r="BJ586" s="89"/>
      <c r="BK586" s="89"/>
      <c r="BL586" s="89"/>
      <c r="BM586" s="89"/>
      <c r="BN586" s="89"/>
      <c r="BO586" s="89"/>
      <c r="BP586" s="89"/>
      <c r="BQ586" s="89"/>
      <c r="BR586" s="89"/>
      <c r="BS586" s="89"/>
      <c r="BT586" s="89"/>
      <c r="BU586" s="89"/>
      <c r="BV586" s="89"/>
      <c r="BW586" s="89"/>
      <c r="BX586" s="89"/>
      <c r="BY586" s="89"/>
      <c r="BZ586" s="89"/>
      <c r="CA586" s="49"/>
      <c r="CB586" s="27" t="str">
        <f t="shared" si="82"/>
        <v>Riadok bude skrytý.</v>
      </c>
      <c r="CC586" s="31" t="s">
        <v>10</v>
      </c>
      <c r="CW586" s="3">
        <f>+IF(CW550+CW511=0,0,1)</f>
        <v>0</v>
      </c>
      <c r="CX586" s="3">
        <f t="shared" si="81"/>
        <v>0</v>
      </c>
      <c r="CZ586" s="3">
        <f t="shared" si="83"/>
        <v>1</v>
      </c>
      <c r="DA586" s="39">
        <f t="shared" si="79"/>
        <v>0</v>
      </c>
      <c r="DZ586" s="10"/>
    </row>
    <row r="587" spans="1:130" hidden="1">
      <c r="A587" s="7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  <c r="AA587" s="89"/>
      <c r="AB587" s="89"/>
      <c r="AC587" s="89"/>
      <c r="AD587" s="89"/>
      <c r="AE587" s="89"/>
      <c r="AF587" s="89"/>
      <c r="AG587" s="89"/>
      <c r="AH587" s="89"/>
      <c r="AI587" s="89"/>
      <c r="AJ587" s="89"/>
      <c r="AK587" s="89"/>
      <c r="AL587" s="89"/>
      <c r="AM587" s="89"/>
      <c r="AN587" s="89"/>
      <c r="AO587" s="89"/>
      <c r="AP587" s="89"/>
      <c r="AQ587" s="89"/>
      <c r="AR587" s="89"/>
      <c r="AS587" s="89"/>
      <c r="AT587" s="89"/>
      <c r="AU587" s="89"/>
      <c r="AV587" s="89"/>
      <c r="AW587" s="89"/>
      <c r="AX587" s="89"/>
      <c r="AY587" s="89"/>
      <c r="AZ587" s="89"/>
      <c r="BA587" s="89"/>
      <c r="BB587" s="89"/>
      <c r="BC587" s="89"/>
      <c r="BD587" s="89"/>
      <c r="BE587" s="89"/>
      <c r="BF587" s="89"/>
      <c r="BG587" s="89"/>
      <c r="BH587" s="89"/>
      <c r="BI587" s="89"/>
      <c r="BJ587" s="89"/>
      <c r="BK587" s="89"/>
      <c r="BL587" s="89"/>
      <c r="BM587" s="89"/>
      <c r="BN587" s="89"/>
      <c r="BO587" s="89"/>
      <c r="BP587" s="89"/>
      <c r="BQ587" s="89"/>
      <c r="BR587" s="89"/>
      <c r="BS587" s="89"/>
      <c r="BT587" s="89"/>
      <c r="BU587" s="89"/>
      <c r="BV587" s="89"/>
      <c r="BW587" s="89"/>
      <c r="BX587" s="89"/>
      <c r="BY587" s="89"/>
      <c r="BZ587" s="89"/>
      <c r="CA587" s="49"/>
      <c r="CB587" s="27" t="str">
        <f t="shared" si="82"/>
        <v>Riadok bude skrytý.</v>
      </c>
      <c r="CC587" s="31" t="s">
        <v>10</v>
      </c>
      <c r="CW587" s="3">
        <f>+IF(CW550+CW511=0,0,1)</f>
        <v>0</v>
      </c>
      <c r="CX587" s="3">
        <f t="shared" si="81"/>
        <v>0</v>
      </c>
      <c r="CZ587" s="3">
        <f t="shared" si="83"/>
        <v>1</v>
      </c>
      <c r="DA587" s="39">
        <f t="shared" si="79"/>
        <v>0</v>
      </c>
      <c r="DZ587" s="10"/>
    </row>
    <row r="588" spans="1:130" hidden="1">
      <c r="A588" s="7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  <c r="AA588" s="89"/>
      <c r="AB588" s="89"/>
      <c r="AC588" s="89"/>
      <c r="AD588" s="89"/>
      <c r="AE588" s="89"/>
      <c r="AF588" s="89"/>
      <c r="AG588" s="89"/>
      <c r="AH588" s="89"/>
      <c r="AI588" s="89"/>
      <c r="AJ588" s="89"/>
      <c r="AK588" s="89"/>
      <c r="AL588" s="89"/>
      <c r="AM588" s="89"/>
      <c r="AN588" s="89"/>
      <c r="AO588" s="89"/>
      <c r="AP588" s="89"/>
      <c r="AQ588" s="89"/>
      <c r="AR588" s="89"/>
      <c r="AS588" s="89"/>
      <c r="AT588" s="89"/>
      <c r="AU588" s="89"/>
      <c r="AV588" s="89"/>
      <c r="AW588" s="89"/>
      <c r="AX588" s="89"/>
      <c r="AY588" s="89"/>
      <c r="AZ588" s="89"/>
      <c r="BA588" s="89"/>
      <c r="BB588" s="89"/>
      <c r="BC588" s="89"/>
      <c r="BD588" s="89"/>
      <c r="BE588" s="89"/>
      <c r="BF588" s="89"/>
      <c r="BG588" s="89"/>
      <c r="BH588" s="89"/>
      <c r="BI588" s="89"/>
      <c r="BJ588" s="89"/>
      <c r="BK588" s="89"/>
      <c r="BL588" s="89"/>
      <c r="BM588" s="89"/>
      <c r="BN588" s="89"/>
      <c r="BO588" s="89"/>
      <c r="BP588" s="89"/>
      <c r="BQ588" s="89"/>
      <c r="BR588" s="89"/>
      <c r="BS588" s="89"/>
      <c r="BT588" s="89"/>
      <c r="BU588" s="89"/>
      <c r="BV588" s="89"/>
      <c r="BW588" s="89"/>
      <c r="BX588" s="89"/>
      <c r="BY588" s="89"/>
      <c r="BZ588" s="89"/>
      <c r="CA588" s="8"/>
      <c r="CB588" s="27" t="str">
        <f t="shared" si="82"/>
        <v>Riadok bude skrytý.</v>
      </c>
      <c r="CC588" s="31" t="s">
        <v>10</v>
      </c>
      <c r="CW588" s="3">
        <f>+IF(CW550+CW511=0,0,1)</f>
        <v>0</v>
      </c>
      <c r="CX588" s="3">
        <f t="shared" si="81"/>
        <v>0</v>
      </c>
      <c r="CZ588" s="3">
        <f t="shared" si="83"/>
        <v>1</v>
      </c>
      <c r="DA588" s="39">
        <f t="shared" si="79"/>
        <v>0</v>
      </c>
      <c r="DZ588" s="10"/>
    </row>
    <row r="589" spans="1:130" hidden="1">
      <c r="A589" s="7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  <c r="AA589" s="89"/>
      <c r="AB589" s="89"/>
      <c r="AC589" s="89"/>
      <c r="AD589" s="89"/>
      <c r="AE589" s="89"/>
      <c r="AF589" s="89"/>
      <c r="AG589" s="89"/>
      <c r="AH589" s="89"/>
      <c r="AI589" s="89"/>
      <c r="AJ589" s="89"/>
      <c r="AK589" s="89"/>
      <c r="AL589" s="89"/>
      <c r="AM589" s="89"/>
      <c r="AN589" s="89"/>
      <c r="AO589" s="89"/>
      <c r="AP589" s="89"/>
      <c r="AQ589" s="89"/>
      <c r="AR589" s="89"/>
      <c r="AS589" s="89"/>
      <c r="AT589" s="89"/>
      <c r="AU589" s="89"/>
      <c r="AV589" s="89"/>
      <c r="AW589" s="89"/>
      <c r="AX589" s="89"/>
      <c r="AY589" s="89"/>
      <c r="AZ589" s="89"/>
      <c r="BA589" s="89"/>
      <c r="BB589" s="89"/>
      <c r="BC589" s="89"/>
      <c r="BD589" s="89"/>
      <c r="BE589" s="89"/>
      <c r="BF589" s="89"/>
      <c r="BG589" s="89"/>
      <c r="BH589" s="89"/>
      <c r="BI589" s="89"/>
      <c r="BJ589" s="89"/>
      <c r="BK589" s="89"/>
      <c r="BL589" s="89"/>
      <c r="BM589" s="89"/>
      <c r="BN589" s="89"/>
      <c r="BO589" s="89"/>
      <c r="BP589" s="89"/>
      <c r="BQ589" s="89"/>
      <c r="BR589" s="89"/>
      <c r="BS589" s="89"/>
      <c r="BT589" s="89"/>
      <c r="BU589" s="89"/>
      <c r="BV589" s="89"/>
      <c r="BW589" s="89"/>
      <c r="BX589" s="89"/>
      <c r="BY589" s="89"/>
      <c r="BZ589" s="89"/>
      <c r="CA589" s="12"/>
      <c r="CB589" s="27" t="str">
        <f t="shared" si="82"/>
        <v>Riadok bude skrytý.</v>
      </c>
      <c r="CC589" s="31" t="s">
        <v>10</v>
      </c>
      <c r="CW589" s="3">
        <f>+IF(CW550+CW511=0,0,1)</f>
        <v>0</v>
      </c>
      <c r="CX589" s="3">
        <f t="shared" si="81"/>
        <v>0</v>
      </c>
      <c r="CZ589" s="3">
        <f t="shared" si="83"/>
        <v>1</v>
      </c>
      <c r="DA589" s="39">
        <f t="shared" si="79"/>
        <v>0</v>
      </c>
      <c r="DZ589" s="10"/>
    </row>
    <row r="590" spans="1:130" hidden="1">
      <c r="A590" s="7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  <c r="AA590" s="89"/>
      <c r="AB590" s="89"/>
      <c r="AC590" s="89"/>
      <c r="AD590" s="89"/>
      <c r="AE590" s="89"/>
      <c r="AF590" s="89"/>
      <c r="AG590" s="89"/>
      <c r="AH590" s="89"/>
      <c r="AI590" s="89"/>
      <c r="AJ590" s="89"/>
      <c r="AK590" s="89"/>
      <c r="AL590" s="89"/>
      <c r="AM590" s="89"/>
      <c r="AN590" s="89"/>
      <c r="AO590" s="89"/>
      <c r="AP590" s="89"/>
      <c r="AQ590" s="89"/>
      <c r="AR590" s="89"/>
      <c r="AS590" s="89"/>
      <c r="AT590" s="89"/>
      <c r="AU590" s="89"/>
      <c r="AV590" s="89"/>
      <c r="AW590" s="89"/>
      <c r="AX590" s="89"/>
      <c r="AY590" s="89"/>
      <c r="AZ590" s="89"/>
      <c r="BA590" s="89"/>
      <c r="BB590" s="89"/>
      <c r="BC590" s="89"/>
      <c r="BD590" s="89"/>
      <c r="BE590" s="89"/>
      <c r="BF590" s="89"/>
      <c r="BG590" s="89"/>
      <c r="BH590" s="89"/>
      <c r="BI590" s="89"/>
      <c r="BJ590" s="89"/>
      <c r="BK590" s="89"/>
      <c r="BL590" s="89"/>
      <c r="BM590" s="89"/>
      <c r="BN590" s="89"/>
      <c r="BO590" s="89"/>
      <c r="BP590" s="89"/>
      <c r="BQ590" s="89"/>
      <c r="BR590" s="89"/>
      <c r="BS590" s="89"/>
      <c r="BT590" s="89"/>
      <c r="BU590" s="89"/>
      <c r="BV590" s="89"/>
      <c r="BW590" s="89"/>
      <c r="BX590" s="89"/>
      <c r="BY590" s="89"/>
      <c r="BZ590" s="89"/>
      <c r="CA590" s="8"/>
      <c r="CB590" s="27" t="str">
        <f t="shared" si="82"/>
        <v>Riadok bude skrytý.</v>
      </c>
      <c r="CC590" s="31" t="s">
        <v>10</v>
      </c>
      <c r="CW590" s="3">
        <f>+IF(CW550+CW511=0,0,1)</f>
        <v>0</v>
      </c>
      <c r="CX590" s="3">
        <f t="shared" si="81"/>
        <v>0</v>
      </c>
      <c r="CZ590" s="3">
        <f t="shared" si="83"/>
        <v>1</v>
      </c>
      <c r="DA590" s="39">
        <f t="shared" si="79"/>
        <v>0</v>
      </c>
      <c r="DZ590" s="10"/>
    </row>
    <row r="591" spans="1:130" hidden="1">
      <c r="A591" s="7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  <c r="AA591" s="89"/>
      <c r="AB591" s="89"/>
      <c r="AC591" s="89"/>
      <c r="AD591" s="89"/>
      <c r="AE591" s="89"/>
      <c r="AF591" s="89"/>
      <c r="AG591" s="89"/>
      <c r="AH591" s="89"/>
      <c r="AI591" s="89"/>
      <c r="AJ591" s="89"/>
      <c r="AK591" s="89"/>
      <c r="AL591" s="89"/>
      <c r="AM591" s="89"/>
      <c r="AN591" s="89"/>
      <c r="AO591" s="89"/>
      <c r="AP591" s="89"/>
      <c r="AQ591" s="89"/>
      <c r="AR591" s="89"/>
      <c r="AS591" s="89"/>
      <c r="AT591" s="89"/>
      <c r="AU591" s="89"/>
      <c r="AV591" s="89"/>
      <c r="AW591" s="89"/>
      <c r="AX591" s="89"/>
      <c r="AY591" s="89"/>
      <c r="AZ591" s="89"/>
      <c r="BA591" s="89"/>
      <c r="BB591" s="89"/>
      <c r="BC591" s="89"/>
      <c r="BD591" s="89"/>
      <c r="BE591" s="89"/>
      <c r="BF591" s="89"/>
      <c r="BG591" s="89"/>
      <c r="BH591" s="89"/>
      <c r="BI591" s="89"/>
      <c r="BJ591" s="89"/>
      <c r="BK591" s="89"/>
      <c r="BL591" s="89"/>
      <c r="BM591" s="89"/>
      <c r="BN591" s="89"/>
      <c r="BO591" s="89"/>
      <c r="BP591" s="89"/>
      <c r="BQ591" s="89"/>
      <c r="BR591" s="89"/>
      <c r="BS591" s="89"/>
      <c r="BT591" s="89"/>
      <c r="BU591" s="89"/>
      <c r="BV591" s="89"/>
      <c r="BW591" s="89"/>
      <c r="BX591" s="89"/>
      <c r="BY591" s="89"/>
      <c r="BZ591" s="89"/>
      <c r="CA591" s="8"/>
      <c r="CB591" s="27" t="str">
        <f t="shared" si="82"/>
        <v>Riadok bude skrytý.</v>
      </c>
      <c r="CC591" s="31" t="s">
        <v>10</v>
      </c>
      <c r="CF591" s="38"/>
      <c r="CW591" s="3">
        <f>+IF(CW550+CW511=0,0,1)</f>
        <v>0</v>
      </c>
      <c r="CX591" s="3">
        <f t="shared" si="81"/>
        <v>0</v>
      </c>
      <c r="CZ591" s="3">
        <f t="shared" si="83"/>
        <v>1</v>
      </c>
      <c r="DA591" s="39">
        <f t="shared" si="79"/>
        <v>0</v>
      </c>
      <c r="DZ591" s="10"/>
    </row>
    <row r="592" spans="1:130" hidden="1">
      <c r="A592" s="7"/>
      <c r="CA592" s="36"/>
      <c r="CB592" s="27" t="str">
        <f t="shared" si="82"/>
        <v>Riadok bude skrytý.</v>
      </c>
      <c r="CC592" s="31" t="s">
        <v>10</v>
      </c>
      <c r="CW592" s="3">
        <f>+IF($J$550="neeviduje",0,1)</f>
        <v>0</v>
      </c>
      <c r="CZ592" s="3">
        <f t="shared" si="83"/>
        <v>1</v>
      </c>
      <c r="DA592" s="3">
        <f>+IF(CW592+CX592+CY592=0,0,IF(CZ592=0,0,1))</f>
        <v>0</v>
      </c>
      <c r="DZ592" s="10"/>
    </row>
    <row r="593" spans="1:130" hidden="1">
      <c r="A593" s="7"/>
      <c r="B593" s="1" t="s">
        <v>116</v>
      </c>
      <c r="J593" s="97" t="s">
        <v>169</v>
      </c>
      <c r="K593" s="97"/>
      <c r="L593" s="97"/>
      <c r="M593" s="97"/>
      <c r="N593" s="97"/>
      <c r="O593" s="97"/>
      <c r="P593" s="97"/>
      <c r="Q593" s="97"/>
      <c r="R593" s="97"/>
      <c r="S593" s="1" t="s">
        <v>170</v>
      </c>
      <c r="T593" s="35"/>
      <c r="CA593" s="12" t="s">
        <v>4</v>
      </c>
      <c r="CB593" s="27" t="str">
        <f t="shared" si="82"/>
        <v>Riadok bude skrytý.</v>
      </c>
      <c r="CC593" s="31" t="s">
        <v>10</v>
      </c>
      <c r="CF593" s="38"/>
      <c r="CW593" s="3">
        <f t="shared" ref="CW593:CW614" si="84">+IF($J$593="neposkytla",0,1)</f>
        <v>0</v>
      </c>
      <c r="CZ593" s="3">
        <f t="shared" si="83"/>
        <v>1</v>
      </c>
      <c r="DA593" s="3">
        <f>+IF(CW593+CX593+CY593=0,0,IF(CZ593=0,0,1))</f>
        <v>0</v>
      </c>
      <c r="DZ593" s="10"/>
    </row>
    <row r="594" spans="1:130" hidden="1">
      <c r="A594" s="7"/>
      <c r="B594" s="1" t="s">
        <v>171</v>
      </c>
      <c r="CA594" s="36"/>
      <c r="CB594" s="27" t="str">
        <f t="shared" si="82"/>
        <v>Riadok bude skrytý.</v>
      </c>
      <c r="CC594" s="31" t="s">
        <v>10</v>
      </c>
      <c r="CW594" s="3">
        <f t="shared" si="84"/>
        <v>0</v>
      </c>
      <c r="CX594" s="3">
        <f>+IF(SUM(CX595:CX614)=0,0,1)</f>
        <v>0</v>
      </c>
      <c r="CZ594" s="3">
        <f t="shared" si="83"/>
        <v>1</v>
      </c>
      <c r="DA594" s="39">
        <f t="shared" ref="DA594:DA614" si="85">+IF(CW594*CX594=0,0,IF(CZ594=0,0,1))</f>
        <v>0</v>
      </c>
      <c r="DZ594" s="10"/>
    </row>
    <row r="595" spans="1:130" hidden="1">
      <c r="A595" s="7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  <c r="AA595" s="89"/>
      <c r="AB595" s="89"/>
      <c r="AC595" s="89"/>
      <c r="AD595" s="89"/>
      <c r="AE595" s="89"/>
      <c r="AF595" s="89"/>
      <c r="AG595" s="89"/>
      <c r="AH595" s="89"/>
      <c r="AI595" s="89"/>
      <c r="AJ595" s="89"/>
      <c r="AK595" s="89"/>
      <c r="AL595" s="89"/>
      <c r="AM595" s="89"/>
      <c r="AN595" s="89"/>
      <c r="AO595" s="89"/>
      <c r="AP595" s="89"/>
      <c r="AQ595" s="89"/>
      <c r="AR595" s="89"/>
      <c r="AS595" s="89"/>
      <c r="AT595" s="89"/>
      <c r="AU595" s="89"/>
      <c r="AV595" s="89"/>
      <c r="AW595" s="89"/>
      <c r="AX595" s="89"/>
      <c r="AY595" s="89"/>
      <c r="AZ595" s="89"/>
      <c r="BA595" s="89"/>
      <c r="BB595" s="89"/>
      <c r="BC595" s="89"/>
      <c r="BD595" s="89"/>
      <c r="BE595" s="89"/>
      <c r="BF595" s="89"/>
      <c r="BG595" s="89"/>
      <c r="BH595" s="89"/>
      <c r="BI595" s="89"/>
      <c r="BJ595" s="89"/>
      <c r="BK595" s="89"/>
      <c r="BL595" s="89"/>
      <c r="BM595" s="89"/>
      <c r="BN595" s="89"/>
      <c r="BO595" s="89"/>
      <c r="BP595" s="89"/>
      <c r="BQ595" s="89"/>
      <c r="BR595" s="89"/>
      <c r="BS595" s="89"/>
      <c r="BT595" s="89"/>
      <c r="BU595" s="89"/>
      <c r="BV595" s="89"/>
      <c r="BW595" s="89"/>
      <c r="BX595" s="89"/>
      <c r="BY595" s="89"/>
      <c r="BZ595" s="89"/>
      <c r="CA595" s="49"/>
      <c r="CB595" s="27" t="str">
        <f t="shared" si="82"/>
        <v>Riadok bude skrytý.</v>
      </c>
      <c r="CC595" s="31" t="s">
        <v>10</v>
      </c>
      <c r="CW595" s="3">
        <f t="shared" si="84"/>
        <v>0</v>
      </c>
      <c r="CX595" s="3">
        <f t="shared" ref="CX595:CX614" si="86">+IF(B595="",0,1)</f>
        <v>0</v>
      </c>
      <c r="CZ595" s="3">
        <f t="shared" si="83"/>
        <v>1</v>
      </c>
      <c r="DA595" s="39">
        <f t="shared" si="85"/>
        <v>0</v>
      </c>
      <c r="DZ595" s="10"/>
    </row>
    <row r="596" spans="1:130" hidden="1">
      <c r="A596" s="7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  <c r="AA596" s="89"/>
      <c r="AB596" s="89"/>
      <c r="AC596" s="89"/>
      <c r="AD596" s="89"/>
      <c r="AE596" s="89"/>
      <c r="AF596" s="89"/>
      <c r="AG596" s="89"/>
      <c r="AH596" s="89"/>
      <c r="AI596" s="89"/>
      <c r="AJ596" s="89"/>
      <c r="AK596" s="89"/>
      <c r="AL596" s="89"/>
      <c r="AM596" s="89"/>
      <c r="AN596" s="89"/>
      <c r="AO596" s="89"/>
      <c r="AP596" s="89"/>
      <c r="AQ596" s="89"/>
      <c r="AR596" s="89"/>
      <c r="AS596" s="89"/>
      <c r="AT596" s="89"/>
      <c r="AU596" s="89"/>
      <c r="AV596" s="89"/>
      <c r="AW596" s="89"/>
      <c r="AX596" s="89"/>
      <c r="AY596" s="89"/>
      <c r="AZ596" s="89"/>
      <c r="BA596" s="89"/>
      <c r="BB596" s="89"/>
      <c r="BC596" s="89"/>
      <c r="BD596" s="89"/>
      <c r="BE596" s="89"/>
      <c r="BF596" s="89"/>
      <c r="BG596" s="89"/>
      <c r="BH596" s="89"/>
      <c r="BI596" s="89"/>
      <c r="BJ596" s="89"/>
      <c r="BK596" s="89"/>
      <c r="BL596" s="89"/>
      <c r="BM596" s="89"/>
      <c r="BN596" s="89"/>
      <c r="BO596" s="89"/>
      <c r="BP596" s="89"/>
      <c r="BQ596" s="89"/>
      <c r="BR596" s="89"/>
      <c r="BS596" s="89"/>
      <c r="BT596" s="89"/>
      <c r="BU596" s="89"/>
      <c r="BV596" s="89"/>
      <c r="BW596" s="89"/>
      <c r="BX596" s="89"/>
      <c r="BY596" s="89"/>
      <c r="BZ596" s="89"/>
      <c r="CA596" s="49"/>
      <c r="CB596" s="27" t="str">
        <f t="shared" si="82"/>
        <v>Riadok bude skrytý.</v>
      </c>
      <c r="CC596" s="31" t="s">
        <v>10</v>
      </c>
      <c r="CW596" s="3">
        <f t="shared" si="84"/>
        <v>0</v>
      </c>
      <c r="CX596" s="3">
        <f t="shared" si="86"/>
        <v>0</v>
      </c>
      <c r="CZ596" s="3">
        <f t="shared" si="83"/>
        <v>1</v>
      </c>
      <c r="DA596" s="39">
        <f t="shared" si="85"/>
        <v>0</v>
      </c>
      <c r="DZ596" s="10"/>
    </row>
    <row r="597" spans="1:130" hidden="1">
      <c r="A597" s="7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  <c r="AA597" s="89"/>
      <c r="AB597" s="89"/>
      <c r="AC597" s="89"/>
      <c r="AD597" s="89"/>
      <c r="AE597" s="89"/>
      <c r="AF597" s="89"/>
      <c r="AG597" s="89"/>
      <c r="AH597" s="89"/>
      <c r="AI597" s="89"/>
      <c r="AJ597" s="89"/>
      <c r="AK597" s="89"/>
      <c r="AL597" s="89"/>
      <c r="AM597" s="89"/>
      <c r="AN597" s="89"/>
      <c r="AO597" s="89"/>
      <c r="AP597" s="89"/>
      <c r="AQ597" s="89"/>
      <c r="AR597" s="89"/>
      <c r="AS597" s="89"/>
      <c r="AT597" s="89"/>
      <c r="AU597" s="89"/>
      <c r="AV597" s="89"/>
      <c r="AW597" s="89"/>
      <c r="AX597" s="89"/>
      <c r="AY597" s="89"/>
      <c r="AZ597" s="89"/>
      <c r="BA597" s="89"/>
      <c r="BB597" s="89"/>
      <c r="BC597" s="89"/>
      <c r="BD597" s="89"/>
      <c r="BE597" s="89"/>
      <c r="BF597" s="89"/>
      <c r="BG597" s="89"/>
      <c r="BH597" s="89"/>
      <c r="BI597" s="89"/>
      <c r="BJ597" s="89"/>
      <c r="BK597" s="89"/>
      <c r="BL597" s="89"/>
      <c r="BM597" s="89"/>
      <c r="BN597" s="89"/>
      <c r="BO597" s="89"/>
      <c r="BP597" s="89"/>
      <c r="BQ597" s="89"/>
      <c r="BR597" s="89"/>
      <c r="BS597" s="89"/>
      <c r="BT597" s="89"/>
      <c r="BU597" s="89"/>
      <c r="BV597" s="89"/>
      <c r="BW597" s="89"/>
      <c r="BX597" s="89"/>
      <c r="BY597" s="89"/>
      <c r="BZ597" s="89"/>
      <c r="CA597" s="49"/>
      <c r="CB597" s="27" t="str">
        <f t="shared" si="82"/>
        <v>Riadok bude skrytý.</v>
      </c>
      <c r="CC597" s="31" t="s">
        <v>10</v>
      </c>
      <c r="CW597" s="3">
        <f t="shared" si="84"/>
        <v>0</v>
      </c>
      <c r="CX597" s="3">
        <f t="shared" si="86"/>
        <v>0</v>
      </c>
      <c r="CZ597" s="3">
        <f t="shared" si="83"/>
        <v>1</v>
      </c>
      <c r="DA597" s="39">
        <f t="shared" si="85"/>
        <v>0</v>
      </c>
      <c r="DZ597" s="10"/>
    </row>
    <row r="598" spans="1:130" hidden="1">
      <c r="A598" s="7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  <c r="AA598" s="89"/>
      <c r="AB598" s="89"/>
      <c r="AC598" s="89"/>
      <c r="AD598" s="89"/>
      <c r="AE598" s="89"/>
      <c r="AF598" s="89"/>
      <c r="AG598" s="89"/>
      <c r="AH598" s="89"/>
      <c r="AI598" s="89"/>
      <c r="AJ598" s="89"/>
      <c r="AK598" s="89"/>
      <c r="AL598" s="89"/>
      <c r="AM598" s="89"/>
      <c r="AN598" s="89"/>
      <c r="AO598" s="89"/>
      <c r="AP598" s="89"/>
      <c r="AQ598" s="89"/>
      <c r="AR598" s="89"/>
      <c r="AS598" s="89"/>
      <c r="AT598" s="89"/>
      <c r="AU598" s="89"/>
      <c r="AV598" s="89"/>
      <c r="AW598" s="89"/>
      <c r="AX598" s="89"/>
      <c r="AY598" s="89"/>
      <c r="AZ598" s="89"/>
      <c r="BA598" s="89"/>
      <c r="BB598" s="89"/>
      <c r="BC598" s="89"/>
      <c r="BD598" s="89"/>
      <c r="BE598" s="89"/>
      <c r="BF598" s="89"/>
      <c r="BG598" s="89"/>
      <c r="BH598" s="89"/>
      <c r="BI598" s="89"/>
      <c r="BJ598" s="89"/>
      <c r="BK598" s="89"/>
      <c r="BL598" s="89"/>
      <c r="BM598" s="89"/>
      <c r="BN598" s="89"/>
      <c r="BO598" s="89"/>
      <c r="BP598" s="89"/>
      <c r="BQ598" s="89"/>
      <c r="BR598" s="89"/>
      <c r="BS598" s="89"/>
      <c r="BT598" s="89"/>
      <c r="BU598" s="89"/>
      <c r="BV598" s="89"/>
      <c r="BW598" s="89"/>
      <c r="BX598" s="89"/>
      <c r="BY598" s="89"/>
      <c r="BZ598" s="89"/>
      <c r="CA598" s="49"/>
      <c r="CB598" s="27" t="str">
        <f t="shared" si="82"/>
        <v>Riadok bude skrytý.</v>
      </c>
      <c r="CC598" s="31" t="s">
        <v>10</v>
      </c>
      <c r="CW598" s="3">
        <f t="shared" si="84"/>
        <v>0</v>
      </c>
      <c r="CX598" s="3">
        <f t="shared" si="86"/>
        <v>0</v>
      </c>
      <c r="CZ598" s="3">
        <f t="shared" si="83"/>
        <v>1</v>
      </c>
      <c r="DA598" s="39">
        <f t="shared" si="85"/>
        <v>0</v>
      </c>
      <c r="DZ598" s="10"/>
    </row>
    <row r="599" spans="1:130" hidden="1">
      <c r="A599" s="7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  <c r="AA599" s="89"/>
      <c r="AB599" s="89"/>
      <c r="AC599" s="89"/>
      <c r="AD599" s="89"/>
      <c r="AE599" s="89"/>
      <c r="AF599" s="89"/>
      <c r="AG599" s="89"/>
      <c r="AH599" s="89"/>
      <c r="AI599" s="89"/>
      <c r="AJ599" s="89"/>
      <c r="AK599" s="89"/>
      <c r="AL599" s="89"/>
      <c r="AM599" s="89"/>
      <c r="AN599" s="89"/>
      <c r="AO599" s="89"/>
      <c r="AP599" s="89"/>
      <c r="AQ599" s="89"/>
      <c r="AR599" s="89"/>
      <c r="AS599" s="89"/>
      <c r="AT599" s="89"/>
      <c r="AU599" s="89"/>
      <c r="AV599" s="89"/>
      <c r="AW599" s="89"/>
      <c r="AX599" s="89"/>
      <c r="AY599" s="89"/>
      <c r="AZ599" s="89"/>
      <c r="BA599" s="89"/>
      <c r="BB599" s="89"/>
      <c r="BC599" s="89"/>
      <c r="BD599" s="89"/>
      <c r="BE599" s="89"/>
      <c r="BF599" s="89"/>
      <c r="BG599" s="89"/>
      <c r="BH599" s="89"/>
      <c r="BI599" s="89"/>
      <c r="BJ599" s="89"/>
      <c r="BK599" s="89"/>
      <c r="BL599" s="89"/>
      <c r="BM599" s="89"/>
      <c r="BN599" s="89"/>
      <c r="BO599" s="89"/>
      <c r="BP599" s="89"/>
      <c r="BQ599" s="89"/>
      <c r="BR599" s="89"/>
      <c r="BS599" s="89"/>
      <c r="BT599" s="89"/>
      <c r="BU599" s="89"/>
      <c r="BV599" s="89"/>
      <c r="BW599" s="89"/>
      <c r="BX599" s="89"/>
      <c r="BY599" s="89"/>
      <c r="BZ599" s="89"/>
      <c r="CA599" s="49"/>
      <c r="CB599" s="27" t="str">
        <f t="shared" si="82"/>
        <v>Riadok bude skrytý.</v>
      </c>
      <c r="CC599" s="31" t="s">
        <v>10</v>
      </c>
      <c r="CW599" s="3">
        <f t="shared" si="84"/>
        <v>0</v>
      </c>
      <c r="CX599" s="3">
        <f t="shared" si="86"/>
        <v>0</v>
      </c>
      <c r="CZ599" s="3">
        <f t="shared" si="83"/>
        <v>1</v>
      </c>
      <c r="DA599" s="39">
        <f t="shared" si="85"/>
        <v>0</v>
      </c>
      <c r="DZ599" s="10"/>
    </row>
    <row r="600" spans="1:130" hidden="1">
      <c r="A600" s="7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  <c r="AA600" s="89"/>
      <c r="AB600" s="89"/>
      <c r="AC600" s="89"/>
      <c r="AD600" s="89"/>
      <c r="AE600" s="89"/>
      <c r="AF600" s="89"/>
      <c r="AG600" s="89"/>
      <c r="AH600" s="89"/>
      <c r="AI600" s="89"/>
      <c r="AJ600" s="89"/>
      <c r="AK600" s="89"/>
      <c r="AL600" s="89"/>
      <c r="AM600" s="89"/>
      <c r="AN600" s="89"/>
      <c r="AO600" s="89"/>
      <c r="AP600" s="89"/>
      <c r="AQ600" s="89"/>
      <c r="AR600" s="89"/>
      <c r="AS600" s="89"/>
      <c r="AT600" s="89"/>
      <c r="AU600" s="89"/>
      <c r="AV600" s="89"/>
      <c r="AW600" s="89"/>
      <c r="AX600" s="89"/>
      <c r="AY600" s="89"/>
      <c r="AZ600" s="89"/>
      <c r="BA600" s="89"/>
      <c r="BB600" s="89"/>
      <c r="BC600" s="89"/>
      <c r="BD600" s="89"/>
      <c r="BE600" s="89"/>
      <c r="BF600" s="89"/>
      <c r="BG600" s="89"/>
      <c r="BH600" s="89"/>
      <c r="BI600" s="89"/>
      <c r="BJ600" s="89"/>
      <c r="BK600" s="89"/>
      <c r="BL600" s="89"/>
      <c r="BM600" s="89"/>
      <c r="BN600" s="89"/>
      <c r="BO600" s="89"/>
      <c r="BP600" s="89"/>
      <c r="BQ600" s="89"/>
      <c r="BR600" s="89"/>
      <c r="BS600" s="89"/>
      <c r="BT600" s="89"/>
      <c r="BU600" s="89"/>
      <c r="BV600" s="89"/>
      <c r="BW600" s="89"/>
      <c r="BX600" s="89"/>
      <c r="BY600" s="89"/>
      <c r="BZ600" s="89"/>
      <c r="CA600" s="49"/>
      <c r="CB600" s="27" t="str">
        <f t="shared" si="82"/>
        <v>Riadok bude skrytý.</v>
      </c>
      <c r="CC600" s="31" t="s">
        <v>10</v>
      </c>
      <c r="CW600" s="3">
        <f t="shared" si="84"/>
        <v>0</v>
      </c>
      <c r="CX600" s="3">
        <f t="shared" si="86"/>
        <v>0</v>
      </c>
      <c r="CZ600" s="3">
        <f t="shared" si="83"/>
        <v>1</v>
      </c>
      <c r="DA600" s="39">
        <f t="shared" si="85"/>
        <v>0</v>
      </c>
      <c r="DZ600" s="10"/>
    </row>
    <row r="601" spans="1:130" hidden="1">
      <c r="A601" s="7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  <c r="AA601" s="89"/>
      <c r="AB601" s="89"/>
      <c r="AC601" s="89"/>
      <c r="AD601" s="89"/>
      <c r="AE601" s="89"/>
      <c r="AF601" s="89"/>
      <c r="AG601" s="89"/>
      <c r="AH601" s="89"/>
      <c r="AI601" s="89"/>
      <c r="AJ601" s="89"/>
      <c r="AK601" s="89"/>
      <c r="AL601" s="89"/>
      <c r="AM601" s="89"/>
      <c r="AN601" s="89"/>
      <c r="AO601" s="89"/>
      <c r="AP601" s="89"/>
      <c r="AQ601" s="89"/>
      <c r="AR601" s="89"/>
      <c r="AS601" s="89"/>
      <c r="AT601" s="89"/>
      <c r="AU601" s="89"/>
      <c r="AV601" s="89"/>
      <c r="AW601" s="89"/>
      <c r="AX601" s="89"/>
      <c r="AY601" s="89"/>
      <c r="AZ601" s="89"/>
      <c r="BA601" s="89"/>
      <c r="BB601" s="89"/>
      <c r="BC601" s="89"/>
      <c r="BD601" s="89"/>
      <c r="BE601" s="89"/>
      <c r="BF601" s="89"/>
      <c r="BG601" s="89"/>
      <c r="BH601" s="89"/>
      <c r="BI601" s="89"/>
      <c r="BJ601" s="89"/>
      <c r="BK601" s="89"/>
      <c r="BL601" s="89"/>
      <c r="BM601" s="89"/>
      <c r="BN601" s="89"/>
      <c r="BO601" s="89"/>
      <c r="BP601" s="89"/>
      <c r="BQ601" s="89"/>
      <c r="BR601" s="89"/>
      <c r="BS601" s="89"/>
      <c r="BT601" s="89"/>
      <c r="BU601" s="89"/>
      <c r="BV601" s="89"/>
      <c r="BW601" s="89"/>
      <c r="BX601" s="89"/>
      <c r="BY601" s="89"/>
      <c r="BZ601" s="89"/>
      <c r="CA601" s="49"/>
      <c r="CB601" s="27" t="str">
        <f t="shared" si="82"/>
        <v>Riadok bude skrytý.</v>
      </c>
      <c r="CC601" s="31" t="s">
        <v>10</v>
      </c>
      <c r="CW601" s="3">
        <f t="shared" si="84"/>
        <v>0</v>
      </c>
      <c r="CX601" s="3">
        <f t="shared" si="86"/>
        <v>0</v>
      </c>
      <c r="CZ601" s="3">
        <f t="shared" si="83"/>
        <v>1</v>
      </c>
      <c r="DA601" s="39">
        <f t="shared" si="85"/>
        <v>0</v>
      </c>
      <c r="DZ601" s="10"/>
    </row>
    <row r="602" spans="1:130" hidden="1">
      <c r="A602" s="7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  <c r="AA602" s="89"/>
      <c r="AB602" s="89"/>
      <c r="AC602" s="89"/>
      <c r="AD602" s="89"/>
      <c r="AE602" s="89"/>
      <c r="AF602" s="89"/>
      <c r="AG602" s="89"/>
      <c r="AH602" s="89"/>
      <c r="AI602" s="89"/>
      <c r="AJ602" s="89"/>
      <c r="AK602" s="89"/>
      <c r="AL602" s="89"/>
      <c r="AM602" s="89"/>
      <c r="AN602" s="89"/>
      <c r="AO602" s="89"/>
      <c r="AP602" s="89"/>
      <c r="AQ602" s="89"/>
      <c r="AR602" s="89"/>
      <c r="AS602" s="89"/>
      <c r="AT602" s="89"/>
      <c r="AU602" s="89"/>
      <c r="AV602" s="89"/>
      <c r="AW602" s="89"/>
      <c r="AX602" s="89"/>
      <c r="AY602" s="89"/>
      <c r="AZ602" s="89"/>
      <c r="BA602" s="89"/>
      <c r="BB602" s="89"/>
      <c r="BC602" s="89"/>
      <c r="BD602" s="89"/>
      <c r="BE602" s="89"/>
      <c r="BF602" s="89"/>
      <c r="BG602" s="89"/>
      <c r="BH602" s="89"/>
      <c r="BI602" s="89"/>
      <c r="BJ602" s="89"/>
      <c r="BK602" s="89"/>
      <c r="BL602" s="89"/>
      <c r="BM602" s="89"/>
      <c r="BN602" s="89"/>
      <c r="BO602" s="89"/>
      <c r="BP602" s="89"/>
      <c r="BQ602" s="89"/>
      <c r="BR602" s="89"/>
      <c r="BS602" s="89"/>
      <c r="BT602" s="89"/>
      <c r="BU602" s="89"/>
      <c r="BV602" s="89"/>
      <c r="BW602" s="89"/>
      <c r="BX602" s="89"/>
      <c r="BY602" s="89"/>
      <c r="BZ602" s="89"/>
      <c r="CA602" s="49"/>
      <c r="CB602" s="27" t="str">
        <f t="shared" si="82"/>
        <v>Riadok bude skrytý.</v>
      </c>
      <c r="CC602" s="31" t="s">
        <v>10</v>
      </c>
      <c r="CW602" s="3">
        <f t="shared" si="84"/>
        <v>0</v>
      </c>
      <c r="CX602" s="3">
        <f t="shared" si="86"/>
        <v>0</v>
      </c>
      <c r="CZ602" s="3">
        <f t="shared" si="83"/>
        <v>1</v>
      </c>
      <c r="DA602" s="39">
        <f t="shared" si="85"/>
        <v>0</v>
      </c>
      <c r="DZ602" s="10"/>
    </row>
    <row r="603" spans="1:130" hidden="1">
      <c r="A603" s="7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  <c r="AA603" s="89"/>
      <c r="AB603" s="89"/>
      <c r="AC603" s="89"/>
      <c r="AD603" s="89"/>
      <c r="AE603" s="89"/>
      <c r="AF603" s="89"/>
      <c r="AG603" s="89"/>
      <c r="AH603" s="89"/>
      <c r="AI603" s="89"/>
      <c r="AJ603" s="89"/>
      <c r="AK603" s="89"/>
      <c r="AL603" s="89"/>
      <c r="AM603" s="89"/>
      <c r="AN603" s="89"/>
      <c r="AO603" s="89"/>
      <c r="AP603" s="89"/>
      <c r="AQ603" s="89"/>
      <c r="AR603" s="89"/>
      <c r="AS603" s="89"/>
      <c r="AT603" s="89"/>
      <c r="AU603" s="89"/>
      <c r="AV603" s="89"/>
      <c r="AW603" s="89"/>
      <c r="AX603" s="89"/>
      <c r="AY603" s="89"/>
      <c r="AZ603" s="89"/>
      <c r="BA603" s="89"/>
      <c r="BB603" s="89"/>
      <c r="BC603" s="89"/>
      <c r="BD603" s="89"/>
      <c r="BE603" s="89"/>
      <c r="BF603" s="89"/>
      <c r="BG603" s="89"/>
      <c r="BH603" s="89"/>
      <c r="BI603" s="89"/>
      <c r="BJ603" s="89"/>
      <c r="BK603" s="89"/>
      <c r="BL603" s="89"/>
      <c r="BM603" s="89"/>
      <c r="BN603" s="89"/>
      <c r="BO603" s="89"/>
      <c r="BP603" s="89"/>
      <c r="BQ603" s="89"/>
      <c r="BR603" s="89"/>
      <c r="BS603" s="89"/>
      <c r="BT603" s="89"/>
      <c r="BU603" s="89"/>
      <c r="BV603" s="89"/>
      <c r="BW603" s="89"/>
      <c r="BX603" s="89"/>
      <c r="BY603" s="89"/>
      <c r="BZ603" s="89"/>
      <c r="CA603" s="49"/>
      <c r="CB603" s="27" t="str">
        <f t="shared" si="82"/>
        <v>Riadok bude skrytý.</v>
      </c>
      <c r="CC603" s="31" t="s">
        <v>10</v>
      </c>
      <c r="CW603" s="3">
        <f t="shared" si="84"/>
        <v>0</v>
      </c>
      <c r="CX603" s="3">
        <f t="shared" si="86"/>
        <v>0</v>
      </c>
      <c r="CZ603" s="3">
        <f t="shared" si="83"/>
        <v>1</v>
      </c>
      <c r="DA603" s="39">
        <f t="shared" si="85"/>
        <v>0</v>
      </c>
      <c r="DZ603" s="10"/>
    </row>
    <row r="604" spans="1:130" hidden="1">
      <c r="A604" s="7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  <c r="AA604" s="89"/>
      <c r="AB604" s="89"/>
      <c r="AC604" s="89"/>
      <c r="AD604" s="89"/>
      <c r="AE604" s="89"/>
      <c r="AF604" s="89"/>
      <c r="AG604" s="89"/>
      <c r="AH604" s="89"/>
      <c r="AI604" s="89"/>
      <c r="AJ604" s="89"/>
      <c r="AK604" s="89"/>
      <c r="AL604" s="89"/>
      <c r="AM604" s="89"/>
      <c r="AN604" s="89"/>
      <c r="AO604" s="89"/>
      <c r="AP604" s="89"/>
      <c r="AQ604" s="89"/>
      <c r="AR604" s="89"/>
      <c r="AS604" s="89"/>
      <c r="AT604" s="89"/>
      <c r="AU604" s="89"/>
      <c r="AV604" s="89"/>
      <c r="AW604" s="89"/>
      <c r="AX604" s="89"/>
      <c r="AY604" s="89"/>
      <c r="AZ604" s="89"/>
      <c r="BA604" s="89"/>
      <c r="BB604" s="89"/>
      <c r="BC604" s="89"/>
      <c r="BD604" s="89"/>
      <c r="BE604" s="89"/>
      <c r="BF604" s="89"/>
      <c r="BG604" s="89"/>
      <c r="BH604" s="89"/>
      <c r="BI604" s="89"/>
      <c r="BJ604" s="89"/>
      <c r="BK604" s="89"/>
      <c r="BL604" s="89"/>
      <c r="BM604" s="89"/>
      <c r="BN604" s="89"/>
      <c r="BO604" s="89"/>
      <c r="BP604" s="89"/>
      <c r="BQ604" s="89"/>
      <c r="BR604" s="89"/>
      <c r="BS604" s="89"/>
      <c r="BT604" s="89"/>
      <c r="BU604" s="89"/>
      <c r="BV604" s="89"/>
      <c r="BW604" s="89"/>
      <c r="BX604" s="89"/>
      <c r="BY604" s="89"/>
      <c r="BZ604" s="89"/>
      <c r="CA604" s="49"/>
      <c r="CB604" s="27" t="str">
        <f t="shared" si="82"/>
        <v>Riadok bude skrytý.</v>
      </c>
      <c r="CC604" s="31" t="s">
        <v>10</v>
      </c>
      <c r="CW604" s="3">
        <f t="shared" si="84"/>
        <v>0</v>
      </c>
      <c r="CX604" s="3">
        <f t="shared" si="86"/>
        <v>0</v>
      </c>
      <c r="CZ604" s="3">
        <f t="shared" si="83"/>
        <v>1</v>
      </c>
      <c r="DA604" s="39">
        <f t="shared" si="85"/>
        <v>0</v>
      </c>
      <c r="DZ604" s="10"/>
    </row>
    <row r="605" spans="1:130" hidden="1">
      <c r="A605" s="7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  <c r="AA605" s="89"/>
      <c r="AB605" s="89"/>
      <c r="AC605" s="89"/>
      <c r="AD605" s="89"/>
      <c r="AE605" s="89"/>
      <c r="AF605" s="89"/>
      <c r="AG605" s="89"/>
      <c r="AH605" s="89"/>
      <c r="AI605" s="89"/>
      <c r="AJ605" s="89"/>
      <c r="AK605" s="89"/>
      <c r="AL605" s="89"/>
      <c r="AM605" s="89"/>
      <c r="AN605" s="89"/>
      <c r="AO605" s="89"/>
      <c r="AP605" s="89"/>
      <c r="AQ605" s="89"/>
      <c r="AR605" s="89"/>
      <c r="AS605" s="89"/>
      <c r="AT605" s="89"/>
      <c r="AU605" s="89"/>
      <c r="AV605" s="89"/>
      <c r="AW605" s="89"/>
      <c r="AX605" s="89"/>
      <c r="AY605" s="89"/>
      <c r="AZ605" s="89"/>
      <c r="BA605" s="89"/>
      <c r="BB605" s="89"/>
      <c r="BC605" s="89"/>
      <c r="BD605" s="89"/>
      <c r="BE605" s="89"/>
      <c r="BF605" s="89"/>
      <c r="BG605" s="89"/>
      <c r="BH605" s="89"/>
      <c r="BI605" s="89"/>
      <c r="BJ605" s="89"/>
      <c r="BK605" s="89"/>
      <c r="BL605" s="89"/>
      <c r="BM605" s="89"/>
      <c r="BN605" s="89"/>
      <c r="BO605" s="89"/>
      <c r="BP605" s="89"/>
      <c r="BQ605" s="89"/>
      <c r="BR605" s="89"/>
      <c r="BS605" s="89"/>
      <c r="BT605" s="89"/>
      <c r="BU605" s="89"/>
      <c r="BV605" s="89"/>
      <c r="BW605" s="89"/>
      <c r="BX605" s="89"/>
      <c r="BY605" s="89"/>
      <c r="BZ605" s="89"/>
      <c r="CA605" s="49"/>
      <c r="CB605" s="27" t="str">
        <f t="shared" si="82"/>
        <v>Riadok bude skrytý.</v>
      </c>
      <c r="CC605" s="31" t="s">
        <v>10</v>
      </c>
      <c r="CW605" s="3">
        <f t="shared" si="84"/>
        <v>0</v>
      </c>
      <c r="CX605" s="3">
        <f t="shared" si="86"/>
        <v>0</v>
      </c>
      <c r="CZ605" s="3">
        <f t="shared" si="83"/>
        <v>1</v>
      </c>
      <c r="DA605" s="39">
        <f t="shared" si="85"/>
        <v>0</v>
      </c>
      <c r="DZ605" s="10"/>
    </row>
    <row r="606" spans="1:130" hidden="1">
      <c r="A606" s="7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  <c r="AA606" s="89"/>
      <c r="AB606" s="89"/>
      <c r="AC606" s="89"/>
      <c r="AD606" s="89"/>
      <c r="AE606" s="89"/>
      <c r="AF606" s="89"/>
      <c r="AG606" s="89"/>
      <c r="AH606" s="89"/>
      <c r="AI606" s="89"/>
      <c r="AJ606" s="89"/>
      <c r="AK606" s="89"/>
      <c r="AL606" s="89"/>
      <c r="AM606" s="89"/>
      <c r="AN606" s="89"/>
      <c r="AO606" s="89"/>
      <c r="AP606" s="89"/>
      <c r="AQ606" s="89"/>
      <c r="AR606" s="89"/>
      <c r="AS606" s="89"/>
      <c r="AT606" s="89"/>
      <c r="AU606" s="89"/>
      <c r="AV606" s="89"/>
      <c r="AW606" s="89"/>
      <c r="AX606" s="89"/>
      <c r="AY606" s="89"/>
      <c r="AZ606" s="89"/>
      <c r="BA606" s="89"/>
      <c r="BB606" s="89"/>
      <c r="BC606" s="89"/>
      <c r="BD606" s="89"/>
      <c r="BE606" s="89"/>
      <c r="BF606" s="89"/>
      <c r="BG606" s="89"/>
      <c r="BH606" s="89"/>
      <c r="BI606" s="89"/>
      <c r="BJ606" s="89"/>
      <c r="BK606" s="89"/>
      <c r="BL606" s="89"/>
      <c r="BM606" s="89"/>
      <c r="BN606" s="89"/>
      <c r="BO606" s="89"/>
      <c r="BP606" s="89"/>
      <c r="BQ606" s="89"/>
      <c r="BR606" s="89"/>
      <c r="BS606" s="89"/>
      <c r="BT606" s="89"/>
      <c r="BU606" s="89"/>
      <c r="BV606" s="89"/>
      <c r="BW606" s="89"/>
      <c r="BX606" s="89"/>
      <c r="BY606" s="89"/>
      <c r="BZ606" s="89"/>
      <c r="CA606" s="49"/>
      <c r="CB606" s="27" t="str">
        <f t="shared" si="82"/>
        <v>Riadok bude skrytý.</v>
      </c>
      <c r="CC606" s="31" t="s">
        <v>10</v>
      </c>
      <c r="CW606" s="3">
        <f t="shared" si="84"/>
        <v>0</v>
      </c>
      <c r="CX606" s="3">
        <f t="shared" si="86"/>
        <v>0</v>
      </c>
      <c r="CZ606" s="3">
        <f t="shared" si="83"/>
        <v>1</v>
      </c>
      <c r="DA606" s="39">
        <f t="shared" si="85"/>
        <v>0</v>
      </c>
      <c r="DZ606" s="10"/>
    </row>
    <row r="607" spans="1:130" hidden="1">
      <c r="A607" s="7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  <c r="AA607" s="89"/>
      <c r="AB607" s="89"/>
      <c r="AC607" s="89"/>
      <c r="AD607" s="89"/>
      <c r="AE607" s="89"/>
      <c r="AF607" s="89"/>
      <c r="AG607" s="89"/>
      <c r="AH607" s="89"/>
      <c r="AI607" s="89"/>
      <c r="AJ607" s="89"/>
      <c r="AK607" s="89"/>
      <c r="AL607" s="89"/>
      <c r="AM607" s="89"/>
      <c r="AN607" s="89"/>
      <c r="AO607" s="89"/>
      <c r="AP607" s="89"/>
      <c r="AQ607" s="89"/>
      <c r="AR607" s="89"/>
      <c r="AS607" s="89"/>
      <c r="AT607" s="89"/>
      <c r="AU607" s="89"/>
      <c r="AV607" s="89"/>
      <c r="AW607" s="89"/>
      <c r="AX607" s="89"/>
      <c r="AY607" s="89"/>
      <c r="AZ607" s="89"/>
      <c r="BA607" s="89"/>
      <c r="BB607" s="89"/>
      <c r="BC607" s="89"/>
      <c r="BD607" s="89"/>
      <c r="BE607" s="89"/>
      <c r="BF607" s="89"/>
      <c r="BG607" s="89"/>
      <c r="BH607" s="89"/>
      <c r="BI607" s="89"/>
      <c r="BJ607" s="89"/>
      <c r="BK607" s="89"/>
      <c r="BL607" s="89"/>
      <c r="BM607" s="89"/>
      <c r="BN607" s="89"/>
      <c r="BO607" s="89"/>
      <c r="BP607" s="89"/>
      <c r="BQ607" s="89"/>
      <c r="BR607" s="89"/>
      <c r="BS607" s="89"/>
      <c r="BT607" s="89"/>
      <c r="BU607" s="89"/>
      <c r="BV607" s="89"/>
      <c r="BW607" s="89"/>
      <c r="BX607" s="89"/>
      <c r="BY607" s="89"/>
      <c r="BZ607" s="89"/>
      <c r="CA607" s="49"/>
      <c r="CB607" s="27" t="str">
        <f t="shared" si="82"/>
        <v>Riadok bude skrytý.</v>
      </c>
      <c r="CC607" s="31" t="s">
        <v>10</v>
      </c>
      <c r="CW607" s="3">
        <f t="shared" si="84"/>
        <v>0</v>
      </c>
      <c r="CX607" s="3">
        <f t="shared" si="86"/>
        <v>0</v>
      </c>
      <c r="CZ607" s="3">
        <f t="shared" si="83"/>
        <v>1</v>
      </c>
      <c r="DA607" s="39">
        <f t="shared" si="85"/>
        <v>0</v>
      </c>
      <c r="DZ607" s="10"/>
    </row>
    <row r="608" spans="1:130" hidden="1">
      <c r="A608" s="7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  <c r="AA608" s="89"/>
      <c r="AB608" s="89"/>
      <c r="AC608" s="89"/>
      <c r="AD608" s="89"/>
      <c r="AE608" s="89"/>
      <c r="AF608" s="89"/>
      <c r="AG608" s="89"/>
      <c r="AH608" s="89"/>
      <c r="AI608" s="89"/>
      <c r="AJ608" s="89"/>
      <c r="AK608" s="89"/>
      <c r="AL608" s="89"/>
      <c r="AM608" s="89"/>
      <c r="AN608" s="89"/>
      <c r="AO608" s="89"/>
      <c r="AP608" s="89"/>
      <c r="AQ608" s="89"/>
      <c r="AR608" s="89"/>
      <c r="AS608" s="89"/>
      <c r="AT608" s="89"/>
      <c r="AU608" s="89"/>
      <c r="AV608" s="89"/>
      <c r="AW608" s="89"/>
      <c r="AX608" s="89"/>
      <c r="AY608" s="89"/>
      <c r="AZ608" s="89"/>
      <c r="BA608" s="89"/>
      <c r="BB608" s="89"/>
      <c r="BC608" s="89"/>
      <c r="BD608" s="89"/>
      <c r="BE608" s="89"/>
      <c r="BF608" s="89"/>
      <c r="BG608" s="89"/>
      <c r="BH608" s="89"/>
      <c r="BI608" s="89"/>
      <c r="BJ608" s="89"/>
      <c r="BK608" s="89"/>
      <c r="BL608" s="89"/>
      <c r="BM608" s="89"/>
      <c r="BN608" s="89"/>
      <c r="BO608" s="89"/>
      <c r="BP608" s="89"/>
      <c r="BQ608" s="89"/>
      <c r="BR608" s="89"/>
      <c r="BS608" s="89"/>
      <c r="BT608" s="89"/>
      <c r="BU608" s="89"/>
      <c r="BV608" s="89"/>
      <c r="BW608" s="89"/>
      <c r="BX608" s="89"/>
      <c r="BY608" s="89"/>
      <c r="BZ608" s="89"/>
      <c r="CA608" s="49"/>
      <c r="CB608" s="27" t="str">
        <f t="shared" si="82"/>
        <v>Riadok bude skrytý.</v>
      </c>
      <c r="CC608" s="31" t="s">
        <v>10</v>
      </c>
      <c r="CW608" s="3">
        <f t="shared" si="84"/>
        <v>0</v>
      </c>
      <c r="CX608" s="3">
        <f t="shared" si="86"/>
        <v>0</v>
      </c>
      <c r="CZ608" s="3">
        <f t="shared" si="83"/>
        <v>1</v>
      </c>
      <c r="DA608" s="39">
        <f t="shared" si="85"/>
        <v>0</v>
      </c>
      <c r="DZ608" s="10"/>
    </row>
    <row r="609" spans="1:130" hidden="1">
      <c r="A609" s="7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  <c r="AA609" s="89"/>
      <c r="AB609" s="89"/>
      <c r="AC609" s="89"/>
      <c r="AD609" s="89"/>
      <c r="AE609" s="89"/>
      <c r="AF609" s="89"/>
      <c r="AG609" s="89"/>
      <c r="AH609" s="89"/>
      <c r="AI609" s="89"/>
      <c r="AJ609" s="89"/>
      <c r="AK609" s="89"/>
      <c r="AL609" s="89"/>
      <c r="AM609" s="89"/>
      <c r="AN609" s="89"/>
      <c r="AO609" s="89"/>
      <c r="AP609" s="89"/>
      <c r="AQ609" s="89"/>
      <c r="AR609" s="89"/>
      <c r="AS609" s="89"/>
      <c r="AT609" s="89"/>
      <c r="AU609" s="89"/>
      <c r="AV609" s="89"/>
      <c r="AW609" s="89"/>
      <c r="AX609" s="89"/>
      <c r="AY609" s="89"/>
      <c r="AZ609" s="89"/>
      <c r="BA609" s="89"/>
      <c r="BB609" s="89"/>
      <c r="BC609" s="89"/>
      <c r="BD609" s="89"/>
      <c r="BE609" s="89"/>
      <c r="BF609" s="89"/>
      <c r="BG609" s="89"/>
      <c r="BH609" s="89"/>
      <c r="BI609" s="89"/>
      <c r="BJ609" s="89"/>
      <c r="BK609" s="89"/>
      <c r="BL609" s="89"/>
      <c r="BM609" s="89"/>
      <c r="BN609" s="89"/>
      <c r="BO609" s="89"/>
      <c r="BP609" s="89"/>
      <c r="BQ609" s="89"/>
      <c r="BR609" s="89"/>
      <c r="BS609" s="89"/>
      <c r="BT609" s="89"/>
      <c r="BU609" s="89"/>
      <c r="BV609" s="89"/>
      <c r="BW609" s="89"/>
      <c r="BX609" s="89"/>
      <c r="BY609" s="89"/>
      <c r="BZ609" s="89"/>
      <c r="CA609" s="49"/>
      <c r="CB609" s="27" t="str">
        <f t="shared" si="82"/>
        <v>Riadok bude skrytý.</v>
      </c>
      <c r="CC609" s="31" t="s">
        <v>10</v>
      </c>
      <c r="CW609" s="3">
        <f t="shared" si="84"/>
        <v>0</v>
      </c>
      <c r="CX609" s="3">
        <f t="shared" si="86"/>
        <v>0</v>
      </c>
      <c r="CZ609" s="3">
        <f t="shared" si="83"/>
        <v>1</v>
      </c>
      <c r="DA609" s="39">
        <f t="shared" si="85"/>
        <v>0</v>
      </c>
      <c r="DZ609" s="10"/>
    </row>
    <row r="610" spans="1:130" hidden="1">
      <c r="A610" s="7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  <c r="AA610" s="89"/>
      <c r="AB610" s="89"/>
      <c r="AC610" s="89"/>
      <c r="AD610" s="89"/>
      <c r="AE610" s="89"/>
      <c r="AF610" s="89"/>
      <c r="AG610" s="89"/>
      <c r="AH610" s="89"/>
      <c r="AI610" s="89"/>
      <c r="AJ610" s="89"/>
      <c r="AK610" s="89"/>
      <c r="AL610" s="89"/>
      <c r="AM610" s="89"/>
      <c r="AN610" s="89"/>
      <c r="AO610" s="89"/>
      <c r="AP610" s="89"/>
      <c r="AQ610" s="89"/>
      <c r="AR610" s="89"/>
      <c r="AS610" s="89"/>
      <c r="AT610" s="89"/>
      <c r="AU610" s="89"/>
      <c r="AV610" s="89"/>
      <c r="AW610" s="89"/>
      <c r="AX610" s="89"/>
      <c r="AY610" s="89"/>
      <c r="AZ610" s="89"/>
      <c r="BA610" s="89"/>
      <c r="BB610" s="89"/>
      <c r="BC610" s="89"/>
      <c r="BD610" s="89"/>
      <c r="BE610" s="89"/>
      <c r="BF610" s="89"/>
      <c r="BG610" s="89"/>
      <c r="BH610" s="89"/>
      <c r="BI610" s="89"/>
      <c r="BJ610" s="89"/>
      <c r="BK610" s="89"/>
      <c r="BL610" s="89"/>
      <c r="BM610" s="89"/>
      <c r="BN610" s="89"/>
      <c r="BO610" s="89"/>
      <c r="BP610" s="89"/>
      <c r="BQ610" s="89"/>
      <c r="BR610" s="89"/>
      <c r="BS610" s="89"/>
      <c r="BT610" s="89"/>
      <c r="BU610" s="89"/>
      <c r="BV610" s="89"/>
      <c r="BW610" s="89"/>
      <c r="BX610" s="89"/>
      <c r="BY610" s="89"/>
      <c r="BZ610" s="89"/>
      <c r="CA610" s="49"/>
      <c r="CB610" s="27" t="str">
        <f t="shared" si="82"/>
        <v>Riadok bude skrytý.</v>
      </c>
      <c r="CC610" s="31" t="s">
        <v>10</v>
      </c>
      <c r="CW610" s="3">
        <f t="shared" si="84"/>
        <v>0</v>
      </c>
      <c r="CX610" s="3">
        <f t="shared" si="86"/>
        <v>0</v>
      </c>
      <c r="CZ610" s="3">
        <f t="shared" si="83"/>
        <v>1</v>
      </c>
      <c r="DA610" s="39">
        <f t="shared" si="85"/>
        <v>0</v>
      </c>
      <c r="DZ610" s="10"/>
    </row>
    <row r="611" spans="1:130" hidden="1">
      <c r="A611" s="7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  <c r="AA611" s="89"/>
      <c r="AB611" s="89"/>
      <c r="AC611" s="89"/>
      <c r="AD611" s="89"/>
      <c r="AE611" s="89"/>
      <c r="AF611" s="89"/>
      <c r="AG611" s="89"/>
      <c r="AH611" s="89"/>
      <c r="AI611" s="89"/>
      <c r="AJ611" s="89"/>
      <c r="AK611" s="89"/>
      <c r="AL611" s="89"/>
      <c r="AM611" s="89"/>
      <c r="AN611" s="89"/>
      <c r="AO611" s="89"/>
      <c r="AP611" s="89"/>
      <c r="AQ611" s="89"/>
      <c r="AR611" s="89"/>
      <c r="AS611" s="89"/>
      <c r="AT611" s="89"/>
      <c r="AU611" s="89"/>
      <c r="AV611" s="89"/>
      <c r="AW611" s="89"/>
      <c r="AX611" s="89"/>
      <c r="AY611" s="89"/>
      <c r="AZ611" s="89"/>
      <c r="BA611" s="89"/>
      <c r="BB611" s="89"/>
      <c r="BC611" s="89"/>
      <c r="BD611" s="89"/>
      <c r="BE611" s="89"/>
      <c r="BF611" s="89"/>
      <c r="BG611" s="89"/>
      <c r="BH611" s="89"/>
      <c r="BI611" s="89"/>
      <c r="BJ611" s="89"/>
      <c r="BK611" s="89"/>
      <c r="BL611" s="89"/>
      <c r="BM611" s="89"/>
      <c r="BN611" s="89"/>
      <c r="BO611" s="89"/>
      <c r="BP611" s="89"/>
      <c r="BQ611" s="89"/>
      <c r="BR611" s="89"/>
      <c r="BS611" s="89"/>
      <c r="BT611" s="89"/>
      <c r="BU611" s="89"/>
      <c r="BV611" s="89"/>
      <c r="BW611" s="89"/>
      <c r="BX611" s="89"/>
      <c r="BY611" s="89"/>
      <c r="BZ611" s="89"/>
      <c r="CA611" s="49"/>
      <c r="CB611" s="27" t="str">
        <f t="shared" si="82"/>
        <v>Riadok bude skrytý.</v>
      </c>
      <c r="CC611" s="31" t="s">
        <v>10</v>
      </c>
      <c r="CW611" s="3">
        <f t="shared" si="84"/>
        <v>0</v>
      </c>
      <c r="CX611" s="3">
        <f t="shared" si="86"/>
        <v>0</v>
      </c>
      <c r="CZ611" s="3">
        <f t="shared" si="83"/>
        <v>1</v>
      </c>
      <c r="DA611" s="39">
        <f t="shared" si="85"/>
        <v>0</v>
      </c>
      <c r="DZ611" s="10"/>
    </row>
    <row r="612" spans="1:130" hidden="1">
      <c r="A612" s="7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  <c r="AA612" s="89"/>
      <c r="AB612" s="89"/>
      <c r="AC612" s="89"/>
      <c r="AD612" s="89"/>
      <c r="AE612" s="89"/>
      <c r="AF612" s="89"/>
      <c r="AG612" s="89"/>
      <c r="AH612" s="89"/>
      <c r="AI612" s="89"/>
      <c r="AJ612" s="89"/>
      <c r="AK612" s="89"/>
      <c r="AL612" s="89"/>
      <c r="AM612" s="89"/>
      <c r="AN612" s="89"/>
      <c r="AO612" s="89"/>
      <c r="AP612" s="89"/>
      <c r="AQ612" s="89"/>
      <c r="AR612" s="89"/>
      <c r="AS612" s="89"/>
      <c r="AT612" s="89"/>
      <c r="AU612" s="89"/>
      <c r="AV612" s="89"/>
      <c r="AW612" s="89"/>
      <c r="AX612" s="89"/>
      <c r="AY612" s="89"/>
      <c r="AZ612" s="89"/>
      <c r="BA612" s="89"/>
      <c r="BB612" s="89"/>
      <c r="BC612" s="89"/>
      <c r="BD612" s="89"/>
      <c r="BE612" s="89"/>
      <c r="BF612" s="89"/>
      <c r="BG612" s="89"/>
      <c r="BH612" s="89"/>
      <c r="BI612" s="89"/>
      <c r="BJ612" s="89"/>
      <c r="BK612" s="89"/>
      <c r="BL612" s="89"/>
      <c r="BM612" s="89"/>
      <c r="BN612" s="89"/>
      <c r="BO612" s="89"/>
      <c r="BP612" s="89"/>
      <c r="BQ612" s="89"/>
      <c r="BR612" s="89"/>
      <c r="BS612" s="89"/>
      <c r="BT612" s="89"/>
      <c r="BU612" s="89"/>
      <c r="BV612" s="89"/>
      <c r="BW612" s="89"/>
      <c r="BX612" s="89"/>
      <c r="BY612" s="89"/>
      <c r="BZ612" s="89"/>
      <c r="CA612" s="49"/>
      <c r="CB612" s="27" t="str">
        <f t="shared" si="82"/>
        <v>Riadok bude skrytý.</v>
      </c>
      <c r="CC612" s="31" t="s">
        <v>10</v>
      </c>
      <c r="CW612" s="3">
        <f t="shared" si="84"/>
        <v>0</v>
      </c>
      <c r="CX612" s="3">
        <f t="shared" si="86"/>
        <v>0</v>
      </c>
      <c r="CZ612" s="3">
        <f t="shared" si="83"/>
        <v>1</v>
      </c>
      <c r="DA612" s="39">
        <f t="shared" si="85"/>
        <v>0</v>
      </c>
      <c r="DZ612" s="10"/>
    </row>
    <row r="613" spans="1:130" hidden="1">
      <c r="A613" s="7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  <c r="AA613" s="89"/>
      <c r="AB613" s="89"/>
      <c r="AC613" s="89"/>
      <c r="AD613" s="89"/>
      <c r="AE613" s="89"/>
      <c r="AF613" s="89"/>
      <c r="AG613" s="89"/>
      <c r="AH613" s="89"/>
      <c r="AI613" s="89"/>
      <c r="AJ613" s="89"/>
      <c r="AK613" s="89"/>
      <c r="AL613" s="89"/>
      <c r="AM613" s="89"/>
      <c r="AN613" s="89"/>
      <c r="AO613" s="89"/>
      <c r="AP613" s="89"/>
      <c r="AQ613" s="89"/>
      <c r="AR613" s="89"/>
      <c r="AS613" s="89"/>
      <c r="AT613" s="89"/>
      <c r="AU613" s="89"/>
      <c r="AV613" s="89"/>
      <c r="AW613" s="89"/>
      <c r="AX613" s="89"/>
      <c r="AY613" s="89"/>
      <c r="AZ613" s="89"/>
      <c r="BA613" s="89"/>
      <c r="BB613" s="89"/>
      <c r="BC613" s="89"/>
      <c r="BD613" s="89"/>
      <c r="BE613" s="89"/>
      <c r="BF613" s="89"/>
      <c r="BG613" s="89"/>
      <c r="BH613" s="89"/>
      <c r="BI613" s="89"/>
      <c r="BJ613" s="89"/>
      <c r="BK613" s="89"/>
      <c r="BL613" s="89"/>
      <c r="BM613" s="89"/>
      <c r="BN613" s="89"/>
      <c r="BO613" s="89"/>
      <c r="BP613" s="89"/>
      <c r="BQ613" s="89"/>
      <c r="BR613" s="89"/>
      <c r="BS613" s="89"/>
      <c r="BT613" s="89"/>
      <c r="BU613" s="89"/>
      <c r="BV613" s="89"/>
      <c r="BW613" s="89"/>
      <c r="BX613" s="89"/>
      <c r="BY613" s="89"/>
      <c r="BZ613" s="89"/>
      <c r="CA613" s="49"/>
      <c r="CB613" s="27" t="str">
        <f t="shared" si="82"/>
        <v>Riadok bude skrytý.</v>
      </c>
      <c r="CC613" s="31" t="s">
        <v>10</v>
      </c>
      <c r="CW613" s="3">
        <f t="shared" si="84"/>
        <v>0</v>
      </c>
      <c r="CX613" s="3">
        <f t="shared" si="86"/>
        <v>0</v>
      </c>
      <c r="CZ613" s="3">
        <f t="shared" si="83"/>
        <v>1</v>
      </c>
      <c r="DA613" s="39">
        <f t="shared" si="85"/>
        <v>0</v>
      </c>
      <c r="DZ613" s="10"/>
    </row>
    <row r="614" spans="1:130" hidden="1">
      <c r="A614" s="7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  <c r="AA614" s="89"/>
      <c r="AB614" s="89"/>
      <c r="AC614" s="89"/>
      <c r="AD614" s="89"/>
      <c r="AE614" s="89"/>
      <c r="AF614" s="89"/>
      <c r="AG614" s="89"/>
      <c r="AH614" s="89"/>
      <c r="AI614" s="89"/>
      <c r="AJ614" s="89"/>
      <c r="AK614" s="89"/>
      <c r="AL614" s="89"/>
      <c r="AM614" s="89"/>
      <c r="AN614" s="89"/>
      <c r="AO614" s="89"/>
      <c r="AP614" s="89"/>
      <c r="AQ614" s="89"/>
      <c r="AR614" s="89"/>
      <c r="AS614" s="89"/>
      <c r="AT614" s="89"/>
      <c r="AU614" s="89"/>
      <c r="AV614" s="89"/>
      <c r="AW614" s="89"/>
      <c r="AX614" s="89"/>
      <c r="AY614" s="89"/>
      <c r="AZ614" s="89"/>
      <c r="BA614" s="89"/>
      <c r="BB614" s="89"/>
      <c r="BC614" s="89"/>
      <c r="BD614" s="89"/>
      <c r="BE614" s="89"/>
      <c r="BF614" s="89"/>
      <c r="BG614" s="89"/>
      <c r="BH614" s="89"/>
      <c r="BI614" s="89"/>
      <c r="BJ614" s="89"/>
      <c r="BK614" s="89"/>
      <c r="BL614" s="89"/>
      <c r="BM614" s="89"/>
      <c r="BN614" s="89"/>
      <c r="BO614" s="89"/>
      <c r="BP614" s="89"/>
      <c r="BQ614" s="89"/>
      <c r="BR614" s="89"/>
      <c r="BS614" s="89"/>
      <c r="BT614" s="89"/>
      <c r="BU614" s="89"/>
      <c r="BV614" s="89"/>
      <c r="BW614" s="89"/>
      <c r="BX614" s="89"/>
      <c r="BY614" s="89"/>
      <c r="BZ614" s="89"/>
      <c r="CA614" s="49"/>
      <c r="CB614" s="27" t="str">
        <f t="shared" si="82"/>
        <v>Riadok bude skrytý.</v>
      </c>
      <c r="CC614" s="31" t="s">
        <v>10</v>
      </c>
      <c r="CW614" s="3">
        <f t="shared" si="84"/>
        <v>0</v>
      </c>
      <c r="CX614" s="3">
        <f t="shared" si="86"/>
        <v>0</v>
      </c>
      <c r="CZ614" s="3">
        <f t="shared" si="83"/>
        <v>1</v>
      </c>
      <c r="DA614" s="39">
        <f t="shared" si="85"/>
        <v>0</v>
      </c>
      <c r="DZ614" s="10"/>
    </row>
    <row r="615" spans="1:130" ht="15.75" hidden="1">
      <c r="A615" s="7"/>
      <c r="G615" s="58"/>
      <c r="H615" s="58"/>
      <c r="CA615" s="8"/>
      <c r="CB615" s="27" t="str">
        <f t="shared" si="82"/>
        <v>Riadok bude skrytý.</v>
      </c>
      <c r="CC615" s="31" t="s">
        <v>10</v>
      </c>
      <c r="CW615" s="3">
        <f t="shared" ref="CW615:CW661" si="87">+IF($J$618="neposkytla",0,1)</f>
        <v>0</v>
      </c>
      <c r="CZ615" s="3">
        <f t="shared" si="83"/>
        <v>1</v>
      </c>
      <c r="DA615" s="3">
        <f>+IF(CW615+CX615+CY615=0,0,IF(CZ615=0,0,1))</f>
        <v>0</v>
      </c>
      <c r="DZ615" s="10"/>
    </row>
    <row r="616" spans="1:130" hidden="1">
      <c r="A616" s="7"/>
      <c r="B616" s="41" t="s">
        <v>172</v>
      </c>
      <c r="CA616" s="12" t="s">
        <v>4</v>
      </c>
      <c r="CB616" s="27" t="str">
        <f t="shared" si="82"/>
        <v>Riadok bude skrytý.</v>
      </c>
      <c r="CC616" s="31" t="s">
        <v>10</v>
      </c>
      <c r="CW616" s="3">
        <f t="shared" si="87"/>
        <v>0</v>
      </c>
      <c r="CZ616" s="3">
        <f t="shared" si="83"/>
        <v>1</v>
      </c>
      <c r="DA616" s="3">
        <f>+IF(CW616+CX616+CY616=0,0,IF(CZ616=0,0,1))</f>
        <v>0</v>
      </c>
      <c r="DZ616" s="10"/>
    </row>
    <row r="617" spans="1:130" hidden="1">
      <c r="A617" s="7"/>
      <c r="CA617" s="8"/>
      <c r="CB617" s="27" t="str">
        <f t="shared" si="82"/>
        <v>Riadok bude skrytý.</v>
      </c>
      <c r="CC617" s="31" t="s">
        <v>10</v>
      </c>
      <c r="CW617" s="3">
        <f t="shared" si="87"/>
        <v>0</v>
      </c>
      <c r="CZ617" s="3">
        <f t="shared" si="83"/>
        <v>1</v>
      </c>
      <c r="DA617" s="3">
        <f>+IF(CW617+CX617+CY617=0,0,IF(CZ617=0,0,1))</f>
        <v>0</v>
      </c>
      <c r="DZ617" s="10"/>
    </row>
    <row r="618" spans="1:130" ht="15" hidden="1" customHeight="1">
      <c r="A618" s="7"/>
      <c r="B618" s="1" t="s">
        <v>116</v>
      </c>
      <c r="J618" s="97" t="s">
        <v>169</v>
      </c>
      <c r="K618" s="97"/>
      <c r="L618" s="97"/>
      <c r="M618" s="97"/>
      <c r="N618" s="97"/>
      <c r="O618" s="97"/>
      <c r="P618" s="97"/>
      <c r="Q618" s="97"/>
      <c r="R618" s="97"/>
      <c r="S618" s="1" t="s">
        <v>173</v>
      </c>
      <c r="T618" s="35"/>
      <c r="CA618" s="12" t="s">
        <v>4</v>
      </c>
      <c r="CB618" s="27" t="str">
        <f t="shared" si="82"/>
        <v>Riadok bude skrytý.</v>
      </c>
      <c r="CC618" s="31" t="s">
        <v>10</v>
      </c>
      <c r="CW618" s="3">
        <f t="shared" si="87"/>
        <v>0</v>
      </c>
      <c r="CZ618" s="3">
        <f t="shared" si="83"/>
        <v>1</v>
      </c>
      <c r="DA618" s="3">
        <f>+IF(CW618+CX618+CY618=0,0,IF(CZ618=0,0,1))</f>
        <v>0</v>
      </c>
      <c r="DZ618" s="10"/>
    </row>
    <row r="619" spans="1:130" ht="15" hidden="1" customHeight="1">
      <c r="A619" s="7"/>
      <c r="B619" s="1" t="str">
        <f>IF(J618="poskytla","K poskytnutým príjmom a výhodam členom orgánov ÚJ Spoločnosť uvádza:","")</f>
        <v/>
      </c>
      <c r="CA619" s="8"/>
      <c r="CB619" s="27" t="str">
        <f t="shared" si="82"/>
        <v>Riadok bude skrytý.</v>
      </c>
      <c r="CC619" s="31" t="s">
        <v>10</v>
      </c>
      <c r="CW619" s="3">
        <f t="shared" si="87"/>
        <v>0</v>
      </c>
      <c r="CX619" s="3">
        <f>+IF(SUM(CX620:CX639)=0,0,1)</f>
        <v>0</v>
      </c>
      <c r="CZ619" s="3">
        <f t="shared" si="83"/>
        <v>1</v>
      </c>
      <c r="DA619" s="39">
        <f t="shared" ref="DA619:DA660" si="88">+IF(CW619*CX619=0,0,IF(CZ619=0,0,1))</f>
        <v>0</v>
      </c>
      <c r="DZ619" s="10"/>
    </row>
    <row r="620" spans="1:130" hidden="1">
      <c r="A620" s="7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  <c r="AA620" s="89"/>
      <c r="AB620" s="89"/>
      <c r="AC620" s="89"/>
      <c r="AD620" s="89"/>
      <c r="AE620" s="89"/>
      <c r="AF620" s="89"/>
      <c r="AG620" s="89"/>
      <c r="AH620" s="89"/>
      <c r="AI620" s="89"/>
      <c r="AJ620" s="89"/>
      <c r="AK620" s="89"/>
      <c r="AL620" s="89"/>
      <c r="AM620" s="89"/>
      <c r="AN620" s="89"/>
      <c r="AO620" s="89"/>
      <c r="AP620" s="89"/>
      <c r="AQ620" s="89"/>
      <c r="AR620" s="89"/>
      <c r="AS620" s="89"/>
      <c r="AT620" s="89"/>
      <c r="AU620" s="89"/>
      <c r="AV620" s="89"/>
      <c r="AW620" s="89"/>
      <c r="AX620" s="89"/>
      <c r="AY620" s="89"/>
      <c r="AZ620" s="89"/>
      <c r="BA620" s="89"/>
      <c r="BB620" s="89"/>
      <c r="BC620" s="89"/>
      <c r="BD620" s="89"/>
      <c r="BE620" s="89"/>
      <c r="BF620" s="89"/>
      <c r="BG620" s="89"/>
      <c r="BH620" s="89"/>
      <c r="BI620" s="89"/>
      <c r="BJ620" s="89"/>
      <c r="BK620" s="89"/>
      <c r="BL620" s="89"/>
      <c r="BM620" s="89"/>
      <c r="BN620" s="89"/>
      <c r="BO620" s="89"/>
      <c r="BP620" s="89"/>
      <c r="BQ620" s="89"/>
      <c r="BR620" s="89"/>
      <c r="BS620" s="89"/>
      <c r="BT620" s="89"/>
      <c r="BU620" s="89"/>
      <c r="BV620" s="89"/>
      <c r="BW620" s="89"/>
      <c r="BX620" s="89"/>
      <c r="BY620" s="89"/>
      <c r="BZ620" s="89"/>
      <c r="CA620" s="8"/>
      <c r="CB620" s="27" t="str">
        <f t="shared" si="82"/>
        <v>Riadok bude skrytý.</v>
      </c>
      <c r="CC620" s="31" t="s">
        <v>10</v>
      </c>
      <c r="CW620" s="3">
        <f t="shared" si="87"/>
        <v>0</v>
      </c>
      <c r="CX620" s="3">
        <f t="shared" ref="CX620:CX639" si="89">+IF(B620="",0,1)</f>
        <v>0</v>
      </c>
      <c r="CZ620" s="3">
        <f t="shared" si="83"/>
        <v>1</v>
      </c>
      <c r="DA620" s="39">
        <f t="shared" si="88"/>
        <v>0</v>
      </c>
      <c r="DZ620" s="10"/>
    </row>
    <row r="621" spans="1:130" hidden="1">
      <c r="A621" s="7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  <c r="AA621" s="89"/>
      <c r="AB621" s="89"/>
      <c r="AC621" s="89"/>
      <c r="AD621" s="89"/>
      <c r="AE621" s="89"/>
      <c r="AF621" s="89"/>
      <c r="AG621" s="89"/>
      <c r="AH621" s="89"/>
      <c r="AI621" s="89"/>
      <c r="AJ621" s="89"/>
      <c r="AK621" s="89"/>
      <c r="AL621" s="89"/>
      <c r="AM621" s="89"/>
      <c r="AN621" s="89"/>
      <c r="AO621" s="89"/>
      <c r="AP621" s="89"/>
      <c r="AQ621" s="89"/>
      <c r="AR621" s="89"/>
      <c r="AS621" s="89"/>
      <c r="AT621" s="89"/>
      <c r="AU621" s="89"/>
      <c r="AV621" s="89"/>
      <c r="AW621" s="89"/>
      <c r="AX621" s="89"/>
      <c r="AY621" s="89"/>
      <c r="AZ621" s="89"/>
      <c r="BA621" s="89"/>
      <c r="BB621" s="89"/>
      <c r="BC621" s="89"/>
      <c r="BD621" s="89"/>
      <c r="BE621" s="89"/>
      <c r="BF621" s="89"/>
      <c r="BG621" s="89"/>
      <c r="BH621" s="89"/>
      <c r="BI621" s="89"/>
      <c r="BJ621" s="89"/>
      <c r="BK621" s="89"/>
      <c r="BL621" s="89"/>
      <c r="BM621" s="89"/>
      <c r="BN621" s="89"/>
      <c r="BO621" s="89"/>
      <c r="BP621" s="89"/>
      <c r="BQ621" s="89"/>
      <c r="BR621" s="89"/>
      <c r="BS621" s="89"/>
      <c r="BT621" s="89"/>
      <c r="BU621" s="89"/>
      <c r="BV621" s="89"/>
      <c r="BW621" s="89"/>
      <c r="BX621" s="89"/>
      <c r="BY621" s="89"/>
      <c r="BZ621" s="89"/>
      <c r="CA621" s="8"/>
      <c r="CB621" s="27" t="str">
        <f t="shared" si="82"/>
        <v>Riadok bude skrytý.</v>
      </c>
      <c r="CC621" s="31" t="s">
        <v>10</v>
      </c>
      <c r="CW621" s="3">
        <f t="shared" si="87"/>
        <v>0</v>
      </c>
      <c r="CX621" s="3">
        <f t="shared" si="89"/>
        <v>0</v>
      </c>
      <c r="CZ621" s="3">
        <f t="shared" si="83"/>
        <v>1</v>
      </c>
      <c r="DA621" s="39">
        <f t="shared" si="88"/>
        <v>0</v>
      </c>
      <c r="DZ621" s="10"/>
    </row>
    <row r="622" spans="1:130" hidden="1">
      <c r="A622" s="7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  <c r="AA622" s="89"/>
      <c r="AB622" s="89"/>
      <c r="AC622" s="89"/>
      <c r="AD622" s="89"/>
      <c r="AE622" s="89"/>
      <c r="AF622" s="89"/>
      <c r="AG622" s="89"/>
      <c r="AH622" s="89"/>
      <c r="AI622" s="89"/>
      <c r="AJ622" s="89"/>
      <c r="AK622" s="89"/>
      <c r="AL622" s="89"/>
      <c r="AM622" s="89"/>
      <c r="AN622" s="89"/>
      <c r="AO622" s="89"/>
      <c r="AP622" s="89"/>
      <c r="AQ622" s="89"/>
      <c r="AR622" s="89"/>
      <c r="AS622" s="89"/>
      <c r="AT622" s="89"/>
      <c r="AU622" s="89"/>
      <c r="AV622" s="89"/>
      <c r="AW622" s="89"/>
      <c r="AX622" s="89"/>
      <c r="AY622" s="89"/>
      <c r="AZ622" s="89"/>
      <c r="BA622" s="89"/>
      <c r="BB622" s="89"/>
      <c r="BC622" s="89"/>
      <c r="BD622" s="89"/>
      <c r="BE622" s="89"/>
      <c r="BF622" s="89"/>
      <c r="BG622" s="89"/>
      <c r="BH622" s="89"/>
      <c r="BI622" s="89"/>
      <c r="BJ622" s="89"/>
      <c r="BK622" s="89"/>
      <c r="BL622" s="89"/>
      <c r="BM622" s="89"/>
      <c r="BN622" s="89"/>
      <c r="BO622" s="89"/>
      <c r="BP622" s="89"/>
      <c r="BQ622" s="89"/>
      <c r="BR622" s="89"/>
      <c r="BS622" s="89"/>
      <c r="BT622" s="89"/>
      <c r="BU622" s="89"/>
      <c r="BV622" s="89"/>
      <c r="BW622" s="89"/>
      <c r="BX622" s="89"/>
      <c r="BY622" s="89"/>
      <c r="BZ622" s="89"/>
      <c r="CA622" s="8"/>
      <c r="CB622" s="27" t="str">
        <f t="shared" si="82"/>
        <v>Riadok bude skrytý.</v>
      </c>
      <c r="CC622" s="31" t="s">
        <v>10</v>
      </c>
      <c r="CW622" s="3">
        <f t="shared" si="87"/>
        <v>0</v>
      </c>
      <c r="CX622" s="3">
        <f t="shared" si="89"/>
        <v>0</v>
      </c>
      <c r="CZ622" s="3">
        <f t="shared" si="83"/>
        <v>1</v>
      </c>
      <c r="DA622" s="39">
        <f t="shared" si="88"/>
        <v>0</v>
      </c>
      <c r="DZ622" s="10"/>
    </row>
    <row r="623" spans="1:130" hidden="1">
      <c r="A623" s="7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  <c r="AA623" s="89"/>
      <c r="AB623" s="89"/>
      <c r="AC623" s="89"/>
      <c r="AD623" s="89"/>
      <c r="AE623" s="89"/>
      <c r="AF623" s="89"/>
      <c r="AG623" s="89"/>
      <c r="AH623" s="89"/>
      <c r="AI623" s="89"/>
      <c r="AJ623" s="89"/>
      <c r="AK623" s="89"/>
      <c r="AL623" s="89"/>
      <c r="AM623" s="89"/>
      <c r="AN623" s="89"/>
      <c r="AO623" s="89"/>
      <c r="AP623" s="89"/>
      <c r="AQ623" s="89"/>
      <c r="AR623" s="89"/>
      <c r="AS623" s="89"/>
      <c r="AT623" s="89"/>
      <c r="AU623" s="89"/>
      <c r="AV623" s="89"/>
      <c r="AW623" s="89"/>
      <c r="AX623" s="89"/>
      <c r="AY623" s="89"/>
      <c r="AZ623" s="89"/>
      <c r="BA623" s="89"/>
      <c r="BB623" s="89"/>
      <c r="BC623" s="89"/>
      <c r="BD623" s="89"/>
      <c r="BE623" s="89"/>
      <c r="BF623" s="89"/>
      <c r="BG623" s="89"/>
      <c r="BH623" s="89"/>
      <c r="BI623" s="89"/>
      <c r="BJ623" s="89"/>
      <c r="BK623" s="89"/>
      <c r="BL623" s="89"/>
      <c r="BM623" s="89"/>
      <c r="BN623" s="89"/>
      <c r="BO623" s="89"/>
      <c r="BP623" s="89"/>
      <c r="BQ623" s="89"/>
      <c r="BR623" s="89"/>
      <c r="BS623" s="89"/>
      <c r="BT623" s="89"/>
      <c r="BU623" s="89"/>
      <c r="BV623" s="89"/>
      <c r="BW623" s="89"/>
      <c r="BX623" s="89"/>
      <c r="BY623" s="89"/>
      <c r="BZ623" s="89"/>
      <c r="CA623" s="8"/>
      <c r="CB623" s="27" t="str">
        <f t="shared" si="82"/>
        <v>Riadok bude skrytý.</v>
      </c>
      <c r="CC623" s="31" t="s">
        <v>10</v>
      </c>
      <c r="CW623" s="3">
        <f t="shared" si="87"/>
        <v>0</v>
      </c>
      <c r="CX623" s="3">
        <f t="shared" si="89"/>
        <v>0</v>
      </c>
      <c r="CZ623" s="3">
        <f t="shared" si="83"/>
        <v>1</v>
      </c>
      <c r="DA623" s="39">
        <f t="shared" si="88"/>
        <v>0</v>
      </c>
      <c r="DZ623" s="10"/>
    </row>
    <row r="624" spans="1:130" hidden="1">
      <c r="A624" s="7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  <c r="AA624" s="89"/>
      <c r="AB624" s="89"/>
      <c r="AC624" s="89"/>
      <c r="AD624" s="89"/>
      <c r="AE624" s="89"/>
      <c r="AF624" s="89"/>
      <c r="AG624" s="89"/>
      <c r="AH624" s="89"/>
      <c r="AI624" s="89"/>
      <c r="AJ624" s="89"/>
      <c r="AK624" s="89"/>
      <c r="AL624" s="89"/>
      <c r="AM624" s="89"/>
      <c r="AN624" s="89"/>
      <c r="AO624" s="89"/>
      <c r="AP624" s="89"/>
      <c r="AQ624" s="89"/>
      <c r="AR624" s="89"/>
      <c r="AS624" s="89"/>
      <c r="AT624" s="89"/>
      <c r="AU624" s="89"/>
      <c r="AV624" s="89"/>
      <c r="AW624" s="89"/>
      <c r="AX624" s="89"/>
      <c r="AY624" s="89"/>
      <c r="AZ624" s="89"/>
      <c r="BA624" s="89"/>
      <c r="BB624" s="89"/>
      <c r="BC624" s="89"/>
      <c r="BD624" s="89"/>
      <c r="BE624" s="89"/>
      <c r="BF624" s="89"/>
      <c r="BG624" s="89"/>
      <c r="BH624" s="89"/>
      <c r="BI624" s="89"/>
      <c r="BJ624" s="89"/>
      <c r="BK624" s="89"/>
      <c r="BL624" s="89"/>
      <c r="BM624" s="89"/>
      <c r="BN624" s="89"/>
      <c r="BO624" s="89"/>
      <c r="BP624" s="89"/>
      <c r="BQ624" s="89"/>
      <c r="BR624" s="89"/>
      <c r="BS624" s="89"/>
      <c r="BT624" s="89"/>
      <c r="BU624" s="89"/>
      <c r="BV624" s="89"/>
      <c r="BW624" s="89"/>
      <c r="BX624" s="89"/>
      <c r="BY624" s="89"/>
      <c r="BZ624" s="89"/>
      <c r="CA624" s="8"/>
      <c r="CB624" s="27" t="str">
        <f t="shared" si="82"/>
        <v>Riadok bude skrytý.</v>
      </c>
      <c r="CC624" s="31" t="s">
        <v>10</v>
      </c>
      <c r="CW624" s="3">
        <f t="shared" si="87"/>
        <v>0</v>
      </c>
      <c r="CX624" s="3">
        <f t="shared" si="89"/>
        <v>0</v>
      </c>
      <c r="CZ624" s="3">
        <f t="shared" si="83"/>
        <v>1</v>
      </c>
      <c r="DA624" s="39">
        <f t="shared" si="88"/>
        <v>0</v>
      </c>
      <c r="DZ624" s="10"/>
    </row>
    <row r="625" spans="1:130" hidden="1">
      <c r="A625" s="7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  <c r="AA625" s="89"/>
      <c r="AB625" s="89"/>
      <c r="AC625" s="89"/>
      <c r="AD625" s="89"/>
      <c r="AE625" s="89"/>
      <c r="AF625" s="89"/>
      <c r="AG625" s="89"/>
      <c r="AH625" s="89"/>
      <c r="AI625" s="89"/>
      <c r="AJ625" s="89"/>
      <c r="AK625" s="89"/>
      <c r="AL625" s="89"/>
      <c r="AM625" s="89"/>
      <c r="AN625" s="89"/>
      <c r="AO625" s="89"/>
      <c r="AP625" s="89"/>
      <c r="AQ625" s="89"/>
      <c r="AR625" s="89"/>
      <c r="AS625" s="89"/>
      <c r="AT625" s="89"/>
      <c r="AU625" s="89"/>
      <c r="AV625" s="89"/>
      <c r="AW625" s="89"/>
      <c r="AX625" s="89"/>
      <c r="AY625" s="89"/>
      <c r="AZ625" s="89"/>
      <c r="BA625" s="89"/>
      <c r="BB625" s="89"/>
      <c r="BC625" s="89"/>
      <c r="BD625" s="89"/>
      <c r="BE625" s="89"/>
      <c r="BF625" s="89"/>
      <c r="BG625" s="89"/>
      <c r="BH625" s="89"/>
      <c r="BI625" s="89"/>
      <c r="BJ625" s="89"/>
      <c r="BK625" s="89"/>
      <c r="BL625" s="89"/>
      <c r="BM625" s="89"/>
      <c r="BN625" s="89"/>
      <c r="BO625" s="89"/>
      <c r="BP625" s="89"/>
      <c r="BQ625" s="89"/>
      <c r="BR625" s="89"/>
      <c r="BS625" s="89"/>
      <c r="BT625" s="89"/>
      <c r="BU625" s="89"/>
      <c r="BV625" s="89"/>
      <c r="BW625" s="89"/>
      <c r="BX625" s="89"/>
      <c r="BY625" s="89"/>
      <c r="BZ625" s="89"/>
      <c r="CA625" s="8"/>
      <c r="CB625" s="27" t="str">
        <f t="shared" si="82"/>
        <v>Riadok bude skrytý.</v>
      </c>
      <c r="CC625" s="31" t="s">
        <v>10</v>
      </c>
      <c r="CW625" s="3">
        <f t="shared" si="87"/>
        <v>0</v>
      </c>
      <c r="CX625" s="3">
        <f t="shared" si="89"/>
        <v>0</v>
      </c>
      <c r="CZ625" s="3">
        <f t="shared" si="83"/>
        <v>1</v>
      </c>
      <c r="DA625" s="39">
        <f t="shared" si="88"/>
        <v>0</v>
      </c>
      <c r="DZ625" s="10"/>
    </row>
    <row r="626" spans="1:130" hidden="1">
      <c r="A626" s="7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  <c r="AA626" s="89"/>
      <c r="AB626" s="89"/>
      <c r="AC626" s="89"/>
      <c r="AD626" s="89"/>
      <c r="AE626" s="89"/>
      <c r="AF626" s="89"/>
      <c r="AG626" s="89"/>
      <c r="AH626" s="89"/>
      <c r="AI626" s="89"/>
      <c r="AJ626" s="89"/>
      <c r="AK626" s="89"/>
      <c r="AL626" s="89"/>
      <c r="AM626" s="89"/>
      <c r="AN626" s="89"/>
      <c r="AO626" s="89"/>
      <c r="AP626" s="89"/>
      <c r="AQ626" s="89"/>
      <c r="AR626" s="89"/>
      <c r="AS626" s="89"/>
      <c r="AT626" s="89"/>
      <c r="AU626" s="89"/>
      <c r="AV626" s="89"/>
      <c r="AW626" s="89"/>
      <c r="AX626" s="89"/>
      <c r="AY626" s="89"/>
      <c r="AZ626" s="89"/>
      <c r="BA626" s="89"/>
      <c r="BB626" s="89"/>
      <c r="BC626" s="89"/>
      <c r="BD626" s="89"/>
      <c r="BE626" s="89"/>
      <c r="BF626" s="89"/>
      <c r="BG626" s="89"/>
      <c r="BH626" s="89"/>
      <c r="BI626" s="89"/>
      <c r="BJ626" s="89"/>
      <c r="BK626" s="89"/>
      <c r="BL626" s="89"/>
      <c r="BM626" s="89"/>
      <c r="BN626" s="89"/>
      <c r="BO626" s="89"/>
      <c r="BP626" s="89"/>
      <c r="BQ626" s="89"/>
      <c r="BR626" s="89"/>
      <c r="BS626" s="89"/>
      <c r="BT626" s="89"/>
      <c r="BU626" s="89"/>
      <c r="BV626" s="89"/>
      <c r="BW626" s="89"/>
      <c r="BX626" s="89"/>
      <c r="BY626" s="89"/>
      <c r="BZ626" s="89"/>
      <c r="CA626" s="8"/>
      <c r="CB626" s="27" t="str">
        <f t="shared" si="82"/>
        <v>Riadok bude skrytý.</v>
      </c>
      <c r="CC626" s="31" t="s">
        <v>10</v>
      </c>
      <c r="CW626" s="3">
        <f t="shared" si="87"/>
        <v>0</v>
      </c>
      <c r="CX626" s="3">
        <f t="shared" si="89"/>
        <v>0</v>
      </c>
      <c r="CZ626" s="3">
        <f t="shared" si="83"/>
        <v>1</v>
      </c>
      <c r="DA626" s="39">
        <f t="shared" si="88"/>
        <v>0</v>
      </c>
      <c r="DZ626" s="10"/>
    </row>
    <row r="627" spans="1:130" hidden="1">
      <c r="A627" s="7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  <c r="AA627" s="89"/>
      <c r="AB627" s="89"/>
      <c r="AC627" s="89"/>
      <c r="AD627" s="89"/>
      <c r="AE627" s="89"/>
      <c r="AF627" s="89"/>
      <c r="AG627" s="89"/>
      <c r="AH627" s="89"/>
      <c r="AI627" s="89"/>
      <c r="AJ627" s="89"/>
      <c r="AK627" s="89"/>
      <c r="AL627" s="89"/>
      <c r="AM627" s="89"/>
      <c r="AN627" s="89"/>
      <c r="AO627" s="89"/>
      <c r="AP627" s="89"/>
      <c r="AQ627" s="89"/>
      <c r="AR627" s="89"/>
      <c r="AS627" s="89"/>
      <c r="AT627" s="89"/>
      <c r="AU627" s="89"/>
      <c r="AV627" s="89"/>
      <c r="AW627" s="89"/>
      <c r="AX627" s="89"/>
      <c r="AY627" s="89"/>
      <c r="AZ627" s="89"/>
      <c r="BA627" s="89"/>
      <c r="BB627" s="89"/>
      <c r="BC627" s="89"/>
      <c r="BD627" s="89"/>
      <c r="BE627" s="89"/>
      <c r="BF627" s="89"/>
      <c r="BG627" s="89"/>
      <c r="BH627" s="89"/>
      <c r="BI627" s="89"/>
      <c r="BJ627" s="89"/>
      <c r="BK627" s="89"/>
      <c r="BL627" s="89"/>
      <c r="BM627" s="89"/>
      <c r="BN627" s="89"/>
      <c r="BO627" s="89"/>
      <c r="BP627" s="89"/>
      <c r="BQ627" s="89"/>
      <c r="BR627" s="89"/>
      <c r="BS627" s="89"/>
      <c r="BT627" s="89"/>
      <c r="BU627" s="89"/>
      <c r="BV627" s="89"/>
      <c r="BW627" s="89"/>
      <c r="BX627" s="89"/>
      <c r="BY627" s="89"/>
      <c r="BZ627" s="89"/>
      <c r="CA627" s="8"/>
      <c r="CB627" s="27" t="str">
        <f t="shared" si="82"/>
        <v>Riadok bude skrytý.</v>
      </c>
      <c r="CC627" s="31" t="s">
        <v>10</v>
      </c>
      <c r="CW627" s="3">
        <f t="shared" si="87"/>
        <v>0</v>
      </c>
      <c r="CX627" s="3">
        <f t="shared" si="89"/>
        <v>0</v>
      </c>
      <c r="CZ627" s="3">
        <f t="shared" si="83"/>
        <v>1</v>
      </c>
      <c r="DA627" s="39">
        <f t="shared" si="88"/>
        <v>0</v>
      </c>
      <c r="DZ627" s="10"/>
    </row>
    <row r="628" spans="1:130" hidden="1">
      <c r="A628" s="7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  <c r="AA628" s="89"/>
      <c r="AB628" s="89"/>
      <c r="AC628" s="89"/>
      <c r="AD628" s="89"/>
      <c r="AE628" s="89"/>
      <c r="AF628" s="89"/>
      <c r="AG628" s="89"/>
      <c r="AH628" s="89"/>
      <c r="AI628" s="89"/>
      <c r="AJ628" s="89"/>
      <c r="AK628" s="89"/>
      <c r="AL628" s="89"/>
      <c r="AM628" s="89"/>
      <c r="AN628" s="89"/>
      <c r="AO628" s="89"/>
      <c r="AP628" s="89"/>
      <c r="AQ628" s="89"/>
      <c r="AR628" s="89"/>
      <c r="AS628" s="89"/>
      <c r="AT628" s="89"/>
      <c r="AU628" s="89"/>
      <c r="AV628" s="89"/>
      <c r="AW628" s="89"/>
      <c r="AX628" s="89"/>
      <c r="AY628" s="89"/>
      <c r="AZ628" s="89"/>
      <c r="BA628" s="89"/>
      <c r="BB628" s="89"/>
      <c r="BC628" s="89"/>
      <c r="BD628" s="89"/>
      <c r="BE628" s="89"/>
      <c r="BF628" s="89"/>
      <c r="BG628" s="89"/>
      <c r="BH628" s="89"/>
      <c r="BI628" s="89"/>
      <c r="BJ628" s="89"/>
      <c r="BK628" s="89"/>
      <c r="BL628" s="89"/>
      <c r="BM628" s="89"/>
      <c r="BN628" s="89"/>
      <c r="BO628" s="89"/>
      <c r="BP628" s="89"/>
      <c r="BQ628" s="89"/>
      <c r="BR628" s="89"/>
      <c r="BS628" s="89"/>
      <c r="BT628" s="89"/>
      <c r="BU628" s="89"/>
      <c r="BV628" s="89"/>
      <c r="BW628" s="89"/>
      <c r="BX628" s="89"/>
      <c r="BY628" s="89"/>
      <c r="BZ628" s="89"/>
      <c r="CA628" s="8"/>
      <c r="CB628" s="27" t="str">
        <f t="shared" si="82"/>
        <v>Riadok bude skrytý.</v>
      </c>
      <c r="CC628" s="31" t="s">
        <v>10</v>
      </c>
      <c r="CW628" s="3">
        <f t="shared" si="87"/>
        <v>0</v>
      </c>
      <c r="CX628" s="3">
        <f t="shared" si="89"/>
        <v>0</v>
      </c>
      <c r="CZ628" s="3">
        <f t="shared" si="83"/>
        <v>1</v>
      </c>
      <c r="DA628" s="39">
        <f t="shared" si="88"/>
        <v>0</v>
      </c>
      <c r="DZ628" s="10"/>
    </row>
    <row r="629" spans="1:130" hidden="1">
      <c r="A629" s="7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  <c r="AA629" s="89"/>
      <c r="AB629" s="89"/>
      <c r="AC629" s="89"/>
      <c r="AD629" s="89"/>
      <c r="AE629" s="89"/>
      <c r="AF629" s="89"/>
      <c r="AG629" s="89"/>
      <c r="AH629" s="89"/>
      <c r="AI629" s="89"/>
      <c r="AJ629" s="89"/>
      <c r="AK629" s="89"/>
      <c r="AL629" s="89"/>
      <c r="AM629" s="89"/>
      <c r="AN629" s="89"/>
      <c r="AO629" s="89"/>
      <c r="AP629" s="89"/>
      <c r="AQ629" s="89"/>
      <c r="AR629" s="89"/>
      <c r="AS629" s="89"/>
      <c r="AT629" s="89"/>
      <c r="AU629" s="89"/>
      <c r="AV629" s="89"/>
      <c r="AW629" s="89"/>
      <c r="AX629" s="89"/>
      <c r="AY629" s="89"/>
      <c r="AZ629" s="89"/>
      <c r="BA629" s="89"/>
      <c r="BB629" s="89"/>
      <c r="BC629" s="89"/>
      <c r="BD629" s="89"/>
      <c r="BE629" s="89"/>
      <c r="BF629" s="89"/>
      <c r="BG629" s="89"/>
      <c r="BH629" s="89"/>
      <c r="BI629" s="89"/>
      <c r="BJ629" s="89"/>
      <c r="BK629" s="89"/>
      <c r="BL629" s="89"/>
      <c r="BM629" s="89"/>
      <c r="BN629" s="89"/>
      <c r="BO629" s="89"/>
      <c r="BP629" s="89"/>
      <c r="BQ629" s="89"/>
      <c r="BR629" s="89"/>
      <c r="BS629" s="89"/>
      <c r="BT629" s="89"/>
      <c r="BU629" s="89"/>
      <c r="BV629" s="89"/>
      <c r="BW629" s="89"/>
      <c r="BX629" s="89"/>
      <c r="BY629" s="89"/>
      <c r="BZ629" s="89"/>
      <c r="CA629" s="8"/>
      <c r="CB629" s="27" t="str">
        <f t="shared" si="82"/>
        <v>Riadok bude skrytý.</v>
      </c>
      <c r="CC629" s="31" t="s">
        <v>10</v>
      </c>
      <c r="CW629" s="3">
        <f t="shared" si="87"/>
        <v>0</v>
      </c>
      <c r="CX629" s="3">
        <f t="shared" si="89"/>
        <v>0</v>
      </c>
      <c r="CZ629" s="3">
        <f t="shared" si="83"/>
        <v>1</v>
      </c>
      <c r="DA629" s="39">
        <f t="shared" si="88"/>
        <v>0</v>
      </c>
      <c r="DZ629" s="10"/>
    </row>
    <row r="630" spans="1:130" hidden="1">
      <c r="A630" s="7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  <c r="AA630" s="89"/>
      <c r="AB630" s="89"/>
      <c r="AC630" s="89"/>
      <c r="AD630" s="89"/>
      <c r="AE630" s="89"/>
      <c r="AF630" s="89"/>
      <c r="AG630" s="89"/>
      <c r="AH630" s="89"/>
      <c r="AI630" s="89"/>
      <c r="AJ630" s="89"/>
      <c r="AK630" s="89"/>
      <c r="AL630" s="89"/>
      <c r="AM630" s="89"/>
      <c r="AN630" s="89"/>
      <c r="AO630" s="89"/>
      <c r="AP630" s="89"/>
      <c r="AQ630" s="89"/>
      <c r="AR630" s="89"/>
      <c r="AS630" s="89"/>
      <c r="AT630" s="89"/>
      <c r="AU630" s="89"/>
      <c r="AV630" s="89"/>
      <c r="AW630" s="89"/>
      <c r="AX630" s="89"/>
      <c r="AY630" s="89"/>
      <c r="AZ630" s="89"/>
      <c r="BA630" s="89"/>
      <c r="BB630" s="89"/>
      <c r="BC630" s="89"/>
      <c r="BD630" s="89"/>
      <c r="BE630" s="89"/>
      <c r="BF630" s="89"/>
      <c r="BG630" s="89"/>
      <c r="BH630" s="89"/>
      <c r="BI630" s="89"/>
      <c r="BJ630" s="89"/>
      <c r="BK630" s="89"/>
      <c r="BL630" s="89"/>
      <c r="BM630" s="89"/>
      <c r="BN630" s="89"/>
      <c r="BO630" s="89"/>
      <c r="BP630" s="89"/>
      <c r="BQ630" s="89"/>
      <c r="BR630" s="89"/>
      <c r="BS630" s="89"/>
      <c r="BT630" s="89"/>
      <c r="BU630" s="89"/>
      <c r="BV630" s="89"/>
      <c r="BW630" s="89"/>
      <c r="BX630" s="89"/>
      <c r="BY630" s="89"/>
      <c r="BZ630" s="89"/>
      <c r="CA630" s="8"/>
      <c r="CB630" s="27" t="str">
        <f t="shared" si="82"/>
        <v>Riadok bude skrytý.</v>
      </c>
      <c r="CC630" s="31" t="s">
        <v>10</v>
      </c>
      <c r="CW630" s="3">
        <f t="shared" si="87"/>
        <v>0</v>
      </c>
      <c r="CX630" s="3">
        <f t="shared" si="89"/>
        <v>0</v>
      </c>
      <c r="CZ630" s="3">
        <f t="shared" si="83"/>
        <v>1</v>
      </c>
      <c r="DA630" s="39">
        <f t="shared" si="88"/>
        <v>0</v>
      </c>
      <c r="DZ630" s="10"/>
    </row>
    <row r="631" spans="1:130" hidden="1">
      <c r="A631" s="7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  <c r="AA631" s="89"/>
      <c r="AB631" s="89"/>
      <c r="AC631" s="89"/>
      <c r="AD631" s="89"/>
      <c r="AE631" s="89"/>
      <c r="AF631" s="89"/>
      <c r="AG631" s="89"/>
      <c r="AH631" s="89"/>
      <c r="AI631" s="89"/>
      <c r="AJ631" s="89"/>
      <c r="AK631" s="89"/>
      <c r="AL631" s="89"/>
      <c r="AM631" s="89"/>
      <c r="AN631" s="89"/>
      <c r="AO631" s="89"/>
      <c r="AP631" s="89"/>
      <c r="AQ631" s="89"/>
      <c r="AR631" s="89"/>
      <c r="AS631" s="89"/>
      <c r="AT631" s="89"/>
      <c r="AU631" s="89"/>
      <c r="AV631" s="89"/>
      <c r="AW631" s="89"/>
      <c r="AX631" s="89"/>
      <c r="AY631" s="89"/>
      <c r="AZ631" s="89"/>
      <c r="BA631" s="89"/>
      <c r="BB631" s="89"/>
      <c r="BC631" s="89"/>
      <c r="BD631" s="89"/>
      <c r="BE631" s="89"/>
      <c r="BF631" s="89"/>
      <c r="BG631" s="89"/>
      <c r="BH631" s="89"/>
      <c r="BI631" s="89"/>
      <c r="BJ631" s="89"/>
      <c r="BK631" s="89"/>
      <c r="BL631" s="89"/>
      <c r="BM631" s="89"/>
      <c r="BN631" s="89"/>
      <c r="BO631" s="89"/>
      <c r="BP631" s="89"/>
      <c r="BQ631" s="89"/>
      <c r="BR631" s="89"/>
      <c r="BS631" s="89"/>
      <c r="BT631" s="89"/>
      <c r="BU631" s="89"/>
      <c r="BV631" s="89"/>
      <c r="BW631" s="89"/>
      <c r="BX631" s="89"/>
      <c r="BY631" s="89"/>
      <c r="BZ631" s="89"/>
      <c r="CA631" s="8"/>
      <c r="CB631" s="27" t="str">
        <f t="shared" si="82"/>
        <v>Riadok bude skrytý.</v>
      </c>
      <c r="CC631" s="31" t="s">
        <v>10</v>
      </c>
      <c r="CW631" s="3">
        <f t="shared" si="87"/>
        <v>0</v>
      </c>
      <c r="CX631" s="3">
        <f t="shared" si="89"/>
        <v>0</v>
      </c>
      <c r="CZ631" s="3">
        <f t="shared" si="83"/>
        <v>1</v>
      </c>
      <c r="DA631" s="39">
        <f t="shared" si="88"/>
        <v>0</v>
      </c>
      <c r="DZ631" s="10"/>
    </row>
    <row r="632" spans="1:130" hidden="1">
      <c r="A632" s="7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  <c r="AB632" s="89"/>
      <c r="AC632" s="89"/>
      <c r="AD632" s="89"/>
      <c r="AE632" s="89"/>
      <c r="AF632" s="89"/>
      <c r="AG632" s="89"/>
      <c r="AH632" s="89"/>
      <c r="AI632" s="89"/>
      <c r="AJ632" s="89"/>
      <c r="AK632" s="89"/>
      <c r="AL632" s="89"/>
      <c r="AM632" s="89"/>
      <c r="AN632" s="89"/>
      <c r="AO632" s="89"/>
      <c r="AP632" s="89"/>
      <c r="AQ632" s="89"/>
      <c r="AR632" s="89"/>
      <c r="AS632" s="89"/>
      <c r="AT632" s="89"/>
      <c r="AU632" s="89"/>
      <c r="AV632" s="89"/>
      <c r="AW632" s="89"/>
      <c r="AX632" s="89"/>
      <c r="AY632" s="89"/>
      <c r="AZ632" s="89"/>
      <c r="BA632" s="89"/>
      <c r="BB632" s="89"/>
      <c r="BC632" s="89"/>
      <c r="BD632" s="89"/>
      <c r="BE632" s="89"/>
      <c r="BF632" s="89"/>
      <c r="BG632" s="89"/>
      <c r="BH632" s="89"/>
      <c r="BI632" s="89"/>
      <c r="BJ632" s="89"/>
      <c r="BK632" s="89"/>
      <c r="BL632" s="89"/>
      <c r="BM632" s="89"/>
      <c r="BN632" s="89"/>
      <c r="BO632" s="89"/>
      <c r="BP632" s="89"/>
      <c r="BQ632" s="89"/>
      <c r="BR632" s="89"/>
      <c r="BS632" s="89"/>
      <c r="BT632" s="89"/>
      <c r="BU632" s="89"/>
      <c r="BV632" s="89"/>
      <c r="BW632" s="89"/>
      <c r="BX632" s="89"/>
      <c r="BY632" s="89"/>
      <c r="BZ632" s="89"/>
      <c r="CA632" s="8"/>
      <c r="CB632" s="27" t="str">
        <f t="shared" si="82"/>
        <v>Riadok bude skrytý.</v>
      </c>
      <c r="CC632" s="31" t="s">
        <v>10</v>
      </c>
      <c r="CW632" s="3">
        <f t="shared" si="87"/>
        <v>0</v>
      </c>
      <c r="CX632" s="3">
        <f t="shared" si="89"/>
        <v>0</v>
      </c>
      <c r="CZ632" s="3">
        <f t="shared" si="83"/>
        <v>1</v>
      </c>
      <c r="DA632" s="39">
        <f t="shared" si="88"/>
        <v>0</v>
      </c>
      <c r="DZ632" s="10"/>
    </row>
    <row r="633" spans="1:130" hidden="1">
      <c r="A633" s="7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  <c r="AB633" s="89"/>
      <c r="AC633" s="89"/>
      <c r="AD633" s="89"/>
      <c r="AE633" s="89"/>
      <c r="AF633" s="89"/>
      <c r="AG633" s="89"/>
      <c r="AH633" s="89"/>
      <c r="AI633" s="89"/>
      <c r="AJ633" s="89"/>
      <c r="AK633" s="89"/>
      <c r="AL633" s="89"/>
      <c r="AM633" s="89"/>
      <c r="AN633" s="89"/>
      <c r="AO633" s="89"/>
      <c r="AP633" s="89"/>
      <c r="AQ633" s="89"/>
      <c r="AR633" s="89"/>
      <c r="AS633" s="89"/>
      <c r="AT633" s="89"/>
      <c r="AU633" s="89"/>
      <c r="AV633" s="89"/>
      <c r="AW633" s="89"/>
      <c r="AX633" s="89"/>
      <c r="AY633" s="89"/>
      <c r="AZ633" s="89"/>
      <c r="BA633" s="89"/>
      <c r="BB633" s="89"/>
      <c r="BC633" s="89"/>
      <c r="BD633" s="89"/>
      <c r="BE633" s="89"/>
      <c r="BF633" s="89"/>
      <c r="BG633" s="89"/>
      <c r="BH633" s="89"/>
      <c r="BI633" s="89"/>
      <c r="BJ633" s="89"/>
      <c r="BK633" s="89"/>
      <c r="BL633" s="89"/>
      <c r="BM633" s="89"/>
      <c r="BN633" s="89"/>
      <c r="BO633" s="89"/>
      <c r="BP633" s="89"/>
      <c r="BQ633" s="89"/>
      <c r="BR633" s="89"/>
      <c r="BS633" s="89"/>
      <c r="BT633" s="89"/>
      <c r="BU633" s="89"/>
      <c r="BV633" s="89"/>
      <c r="BW633" s="89"/>
      <c r="BX633" s="89"/>
      <c r="BY633" s="89"/>
      <c r="BZ633" s="89"/>
      <c r="CA633" s="8"/>
      <c r="CB633" s="27" t="str">
        <f t="shared" si="82"/>
        <v>Riadok bude skrytý.</v>
      </c>
      <c r="CC633" s="31" t="s">
        <v>10</v>
      </c>
      <c r="CW633" s="3">
        <f t="shared" si="87"/>
        <v>0</v>
      </c>
      <c r="CX633" s="3">
        <f t="shared" si="89"/>
        <v>0</v>
      </c>
      <c r="CZ633" s="3">
        <f t="shared" si="83"/>
        <v>1</v>
      </c>
      <c r="DA633" s="39">
        <f t="shared" si="88"/>
        <v>0</v>
      </c>
      <c r="DZ633" s="10"/>
    </row>
    <row r="634" spans="1:130" hidden="1">
      <c r="A634" s="7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  <c r="AB634" s="89"/>
      <c r="AC634" s="89"/>
      <c r="AD634" s="89"/>
      <c r="AE634" s="89"/>
      <c r="AF634" s="89"/>
      <c r="AG634" s="89"/>
      <c r="AH634" s="89"/>
      <c r="AI634" s="89"/>
      <c r="AJ634" s="89"/>
      <c r="AK634" s="89"/>
      <c r="AL634" s="89"/>
      <c r="AM634" s="89"/>
      <c r="AN634" s="89"/>
      <c r="AO634" s="89"/>
      <c r="AP634" s="89"/>
      <c r="AQ634" s="89"/>
      <c r="AR634" s="89"/>
      <c r="AS634" s="89"/>
      <c r="AT634" s="89"/>
      <c r="AU634" s="89"/>
      <c r="AV634" s="89"/>
      <c r="AW634" s="89"/>
      <c r="AX634" s="89"/>
      <c r="AY634" s="89"/>
      <c r="AZ634" s="89"/>
      <c r="BA634" s="89"/>
      <c r="BB634" s="89"/>
      <c r="BC634" s="89"/>
      <c r="BD634" s="89"/>
      <c r="BE634" s="89"/>
      <c r="BF634" s="89"/>
      <c r="BG634" s="89"/>
      <c r="BH634" s="89"/>
      <c r="BI634" s="89"/>
      <c r="BJ634" s="89"/>
      <c r="BK634" s="89"/>
      <c r="BL634" s="89"/>
      <c r="BM634" s="89"/>
      <c r="BN634" s="89"/>
      <c r="BO634" s="89"/>
      <c r="BP634" s="89"/>
      <c r="BQ634" s="89"/>
      <c r="BR634" s="89"/>
      <c r="BS634" s="89"/>
      <c r="BT634" s="89"/>
      <c r="BU634" s="89"/>
      <c r="BV634" s="89"/>
      <c r="BW634" s="89"/>
      <c r="BX634" s="89"/>
      <c r="BY634" s="89"/>
      <c r="BZ634" s="89"/>
      <c r="CA634" s="8"/>
      <c r="CB634" s="27" t="str">
        <f t="shared" si="82"/>
        <v>Riadok bude skrytý.</v>
      </c>
      <c r="CC634" s="31" t="s">
        <v>10</v>
      </c>
      <c r="CW634" s="3">
        <f t="shared" si="87"/>
        <v>0</v>
      </c>
      <c r="CX634" s="3">
        <f t="shared" si="89"/>
        <v>0</v>
      </c>
      <c r="CZ634" s="3">
        <f t="shared" si="83"/>
        <v>1</v>
      </c>
      <c r="DA634" s="39">
        <f t="shared" si="88"/>
        <v>0</v>
      </c>
      <c r="DZ634" s="10"/>
    </row>
    <row r="635" spans="1:130" hidden="1">
      <c r="A635" s="7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  <c r="AB635" s="89"/>
      <c r="AC635" s="89"/>
      <c r="AD635" s="89"/>
      <c r="AE635" s="89"/>
      <c r="AF635" s="89"/>
      <c r="AG635" s="89"/>
      <c r="AH635" s="89"/>
      <c r="AI635" s="89"/>
      <c r="AJ635" s="89"/>
      <c r="AK635" s="89"/>
      <c r="AL635" s="89"/>
      <c r="AM635" s="89"/>
      <c r="AN635" s="89"/>
      <c r="AO635" s="89"/>
      <c r="AP635" s="89"/>
      <c r="AQ635" s="89"/>
      <c r="AR635" s="89"/>
      <c r="AS635" s="89"/>
      <c r="AT635" s="89"/>
      <c r="AU635" s="89"/>
      <c r="AV635" s="89"/>
      <c r="AW635" s="89"/>
      <c r="AX635" s="89"/>
      <c r="AY635" s="89"/>
      <c r="AZ635" s="89"/>
      <c r="BA635" s="89"/>
      <c r="BB635" s="89"/>
      <c r="BC635" s="89"/>
      <c r="BD635" s="89"/>
      <c r="BE635" s="89"/>
      <c r="BF635" s="89"/>
      <c r="BG635" s="89"/>
      <c r="BH635" s="89"/>
      <c r="BI635" s="89"/>
      <c r="BJ635" s="89"/>
      <c r="BK635" s="89"/>
      <c r="BL635" s="89"/>
      <c r="BM635" s="89"/>
      <c r="BN635" s="89"/>
      <c r="BO635" s="89"/>
      <c r="BP635" s="89"/>
      <c r="BQ635" s="89"/>
      <c r="BR635" s="89"/>
      <c r="BS635" s="89"/>
      <c r="BT635" s="89"/>
      <c r="BU635" s="89"/>
      <c r="BV635" s="89"/>
      <c r="BW635" s="89"/>
      <c r="BX635" s="89"/>
      <c r="BY635" s="89"/>
      <c r="BZ635" s="89"/>
      <c r="CA635" s="8"/>
      <c r="CB635" s="27" t="str">
        <f t="shared" si="82"/>
        <v>Riadok bude skrytý.</v>
      </c>
      <c r="CC635" s="31" t="s">
        <v>10</v>
      </c>
      <c r="CW635" s="3">
        <f t="shared" si="87"/>
        <v>0</v>
      </c>
      <c r="CX635" s="3">
        <f t="shared" si="89"/>
        <v>0</v>
      </c>
      <c r="CZ635" s="3">
        <f t="shared" si="83"/>
        <v>1</v>
      </c>
      <c r="DA635" s="39">
        <f t="shared" si="88"/>
        <v>0</v>
      </c>
      <c r="DZ635" s="10"/>
    </row>
    <row r="636" spans="1:130" hidden="1">
      <c r="A636" s="7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  <c r="AB636" s="89"/>
      <c r="AC636" s="89"/>
      <c r="AD636" s="89"/>
      <c r="AE636" s="89"/>
      <c r="AF636" s="89"/>
      <c r="AG636" s="89"/>
      <c r="AH636" s="89"/>
      <c r="AI636" s="89"/>
      <c r="AJ636" s="89"/>
      <c r="AK636" s="89"/>
      <c r="AL636" s="89"/>
      <c r="AM636" s="89"/>
      <c r="AN636" s="89"/>
      <c r="AO636" s="89"/>
      <c r="AP636" s="89"/>
      <c r="AQ636" s="89"/>
      <c r="AR636" s="89"/>
      <c r="AS636" s="89"/>
      <c r="AT636" s="89"/>
      <c r="AU636" s="89"/>
      <c r="AV636" s="89"/>
      <c r="AW636" s="89"/>
      <c r="AX636" s="89"/>
      <c r="AY636" s="89"/>
      <c r="AZ636" s="89"/>
      <c r="BA636" s="89"/>
      <c r="BB636" s="89"/>
      <c r="BC636" s="89"/>
      <c r="BD636" s="89"/>
      <c r="BE636" s="89"/>
      <c r="BF636" s="89"/>
      <c r="BG636" s="89"/>
      <c r="BH636" s="89"/>
      <c r="BI636" s="89"/>
      <c r="BJ636" s="89"/>
      <c r="BK636" s="89"/>
      <c r="BL636" s="89"/>
      <c r="BM636" s="89"/>
      <c r="BN636" s="89"/>
      <c r="BO636" s="89"/>
      <c r="BP636" s="89"/>
      <c r="BQ636" s="89"/>
      <c r="BR636" s="89"/>
      <c r="BS636" s="89"/>
      <c r="BT636" s="89"/>
      <c r="BU636" s="89"/>
      <c r="BV636" s="89"/>
      <c r="BW636" s="89"/>
      <c r="BX636" s="89"/>
      <c r="BY636" s="89"/>
      <c r="BZ636" s="89"/>
      <c r="CA636" s="8"/>
      <c r="CB636" s="27" t="str">
        <f t="shared" si="82"/>
        <v>Riadok bude skrytý.</v>
      </c>
      <c r="CC636" s="31" t="s">
        <v>10</v>
      </c>
      <c r="CW636" s="3">
        <f t="shared" si="87"/>
        <v>0</v>
      </c>
      <c r="CX636" s="3">
        <f t="shared" si="89"/>
        <v>0</v>
      </c>
      <c r="CZ636" s="3">
        <f t="shared" si="83"/>
        <v>1</v>
      </c>
      <c r="DA636" s="39">
        <f t="shared" si="88"/>
        <v>0</v>
      </c>
      <c r="DZ636" s="10"/>
    </row>
    <row r="637" spans="1:130" hidden="1">
      <c r="A637" s="7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  <c r="AB637" s="89"/>
      <c r="AC637" s="89"/>
      <c r="AD637" s="89"/>
      <c r="AE637" s="89"/>
      <c r="AF637" s="89"/>
      <c r="AG637" s="89"/>
      <c r="AH637" s="89"/>
      <c r="AI637" s="89"/>
      <c r="AJ637" s="89"/>
      <c r="AK637" s="89"/>
      <c r="AL637" s="89"/>
      <c r="AM637" s="89"/>
      <c r="AN637" s="89"/>
      <c r="AO637" s="89"/>
      <c r="AP637" s="89"/>
      <c r="AQ637" s="89"/>
      <c r="AR637" s="89"/>
      <c r="AS637" s="89"/>
      <c r="AT637" s="89"/>
      <c r="AU637" s="89"/>
      <c r="AV637" s="89"/>
      <c r="AW637" s="89"/>
      <c r="AX637" s="89"/>
      <c r="AY637" s="89"/>
      <c r="AZ637" s="89"/>
      <c r="BA637" s="89"/>
      <c r="BB637" s="89"/>
      <c r="BC637" s="89"/>
      <c r="BD637" s="89"/>
      <c r="BE637" s="89"/>
      <c r="BF637" s="89"/>
      <c r="BG637" s="89"/>
      <c r="BH637" s="89"/>
      <c r="BI637" s="89"/>
      <c r="BJ637" s="89"/>
      <c r="BK637" s="89"/>
      <c r="BL637" s="89"/>
      <c r="BM637" s="89"/>
      <c r="BN637" s="89"/>
      <c r="BO637" s="89"/>
      <c r="BP637" s="89"/>
      <c r="BQ637" s="89"/>
      <c r="BR637" s="89"/>
      <c r="BS637" s="89"/>
      <c r="BT637" s="89"/>
      <c r="BU637" s="89"/>
      <c r="BV637" s="89"/>
      <c r="BW637" s="89"/>
      <c r="BX637" s="89"/>
      <c r="BY637" s="89"/>
      <c r="BZ637" s="89"/>
      <c r="CA637" s="8"/>
      <c r="CB637" s="27" t="str">
        <f t="shared" si="82"/>
        <v>Riadok bude skrytý.</v>
      </c>
      <c r="CC637" s="31" t="s">
        <v>10</v>
      </c>
      <c r="CW637" s="3">
        <f t="shared" si="87"/>
        <v>0</v>
      </c>
      <c r="CX637" s="3">
        <f t="shared" si="89"/>
        <v>0</v>
      </c>
      <c r="CZ637" s="3">
        <f t="shared" si="83"/>
        <v>1</v>
      </c>
      <c r="DA637" s="39">
        <f t="shared" si="88"/>
        <v>0</v>
      </c>
      <c r="DZ637" s="10"/>
    </row>
    <row r="638" spans="1:130" hidden="1">
      <c r="A638" s="7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  <c r="AB638" s="89"/>
      <c r="AC638" s="89"/>
      <c r="AD638" s="89"/>
      <c r="AE638" s="89"/>
      <c r="AF638" s="89"/>
      <c r="AG638" s="89"/>
      <c r="AH638" s="89"/>
      <c r="AI638" s="89"/>
      <c r="AJ638" s="89"/>
      <c r="AK638" s="89"/>
      <c r="AL638" s="89"/>
      <c r="AM638" s="89"/>
      <c r="AN638" s="89"/>
      <c r="AO638" s="89"/>
      <c r="AP638" s="89"/>
      <c r="AQ638" s="89"/>
      <c r="AR638" s="89"/>
      <c r="AS638" s="89"/>
      <c r="AT638" s="89"/>
      <c r="AU638" s="89"/>
      <c r="AV638" s="89"/>
      <c r="AW638" s="89"/>
      <c r="AX638" s="89"/>
      <c r="AY638" s="89"/>
      <c r="AZ638" s="89"/>
      <c r="BA638" s="89"/>
      <c r="BB638" s="89"/>
      <c r="BC638" s="89"/>
      <c r="BD638" s="89"/>
      <c r="BE638" s="89"/>
      <c r="BF638" s="89"/>
      <c r="BG638" s="89"/>
      <c r="BH638" s="89"/>
      <c r="BI638" s="89"/>
      <c r="BJ638" s="89"/>
      <c r="BK638" s="89"/>
      <c r="BL638" s="89"/>
      <c r="BM638" s="89"/>
      <c r="BN638" s="89"/>
      <c r="BO638" s="89"/>
      <c r="BP638" s="89"/>
      <c r="BQ638" s="89"/>
      <c r="BR638" s="89"/>
      <c r="BS638" s="89"/>
      <c r="BT638" s="89"/>
      <c r="BU638" s="89"/>
      <c r="BV638" s="89"/>
      <c r="BW638" s="89"/>
      <c r="BX638" s="89"/>
      <c r="BY638" s="89"/>
      <c r="BZ638" s="89"/>
      <c r="CA638" s="12"/>
      <c r="CB638" s="27" t="str">
        <f t="shared" si="82"/>
        <v>Riadok bude skrytý.</v>
      </c>
      <c r="CC638" s="31" t="s">
        <v>10</v>
      </c>
      <c r="CW638" s="3">
        <f t="shared" si="87"/>
        <v>0</v>
      </c>
      <c r="CX638" s="3">
        <f t="shared" si="89"/>
        <v>0</v>
      </c>
      <c r="CZ638" s="3">
        <f t="shared" si="83"/>
        <v>1</v>
      </c>
      <c r="DA638" s="39">
        <f t="shared" si="88"/>
        <v>0</v>
      </c>
      <c r="DZ638" s="10"/>
    </row>
    <row r="639" spans="1:130" hidden="1">
      <c r="A639" s="7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  <c r="AB639" s="89"/>
      <c r="AC639" s="89"/>
      <c r="AD639" s="89"/>
      <c r="AE639" s="89"/>
      <c r="AF639" s="89"/>
      <c r="AG639" s="89"/>
      <c r="AH639" s="89"/>
      <c r="AI639" s="89"/>
      <c r="AJ639" s="89"/>
      <c r="AK639" s="89"/>
      <c r="AL639" s="89"/>
      <c r="AM639" s="89"/>
      <c r="AN639" s="89"/>
      <c r="AO639" s="89"/>
      <c r="AP639" s="89"/>
      <c r="AQ639" s="89"/>
      <c r="AR639" s="89"/>
      <c r="AS639" s="89"/>
      <c r="AT639" s="89"/>
      <c r="AU639" s="89"/>
      <c r="AV639" s="89"/>
      <c r="AW639" s="89"/>
      <c r="AX639" s="89"/>
      <c r="AY639" s="89"/>
      <c r="AZ639" s="89"/>
      <c r="BA639" s="89"/>
      <c r="BB639" s="89"/>
      <c r="BC639" s="89"/>
      <c r="BD639" s="89"/>
      <c r="BE639" s="89"/>
      <c r="BF639" s="89"/>
      <c r="BG639" s="89"/>
      <c r="BH639" s="89"/>
      <c r="BI639" s="89"/>
      <c r="BJ639" s="89"/>
      <c r="BK639" s="89"/>
      <c r="BL639" s="89"/>
      <c r="BM639" s="89"/>
      <c r="BN639" s="89"/>
      <c r="BO639" s="89"/>
      <c r="BP639" s="89"/>
      <c r="BQ639" s="89"/>
      <c r="BR639" s="89"/>
      <c r="BS639" s="89"/>
      <c r="BT639" s="89"/>
      <c r="BU639" s="89"/>
      <c r="BV639" s="89"/>
      <c r="BW639" s="89"/>
      <c r="BX639" s="89"/>
      <c r="BY639" s="89"/>
      <c r="BZ639" s="89"/>
      <c r="CA639" s="8"/>
      <c r="CB639" s="27" t="str">
        <f t="shared" si="82"/>
        <v>Riadok bude skrytý.</v>
      </c>
      <c r="CC639" s="31" t="s">
        <v>10</v>
      </c>
      <c r="CW639" s="3">
        <f t="shared" si="87"/>
        <v>0</v>
      </c>
      <c r="CX639" s="3">
        <f t="shared" si="89"/>
        <v>0</v>
      </c>
      <c r="CZ639" s="3">
        <f t="shared" si="83"/>
        <v>1</v>
      </c>
      <c r="DA639" s="39">
        <f t="shared" si="88"/>
        <v>0</v>
      </c>
      <c r="DZ639" s="10"/>
    </row>
    <row r="640" spans="1:130" hidden="1">
      <c r="A640" s="7"/>
      <c r="CA640" s="8"/>
      <c r="CB640" s="27" t="str">
        <f t="shared" si="82"/>
        <v>Riadok bude skrytý.</v>
      </c>
      <c r="CC640" s="31" t="s">
        <v>10</v>
      </c>
      <c r="CF640" s="38"/>
      <c r="CW640" s="3">
        <f t="shared" si="87"/>
        <v>0</v>
      </c>
      <c r="CX640" s="3">
        <f>+IF(CX646+CX651+CX652+CX653+CX655+CX656+CX657+CX658+CX659+CX660=0,0,1)</f>
        <v>0</v>
      </c>
      <c r="CZ640" s="3">
        <f t="shared" si="83"/>
        <v>1</v>
      </c>
      <c r="DA640" s="39">
        <f t="shared" si="88"/>
        <v>0</v>
      </c>
      <c r="DZ640" s="10"/>
    </row>
    <row r="641" spans="1:130" hidden="1">
      <c r="A641" s="7"/>
      <c r="B641" s="1" t="s">
        <v>174</v>
      </c>
      <c r="CA641" s="12" t="s">
        <v>4</v>
      </c>
      <c r="CB641" s="27" t="str">
        <f t="shared" si="82"/>
        <v>Riadok bude skrytý.</v>
      </c>
      <c r="CC641" s="31" t="s">
        <v>10</v>
      </c>
      <c r="CW641" s="3">
        <f t="shared" si="87"/>
        <v>0</v>
      </c>
      <c r="CX641" s="3">
        <f>+IF(CX646+CX651+CX652+CX653+CX655+CX656+CX657+CX658+CX659+CX660=0,0,1)</f>
        <v>0</v>
      </c>
      <c r="CZ641" s="3">
        <f t="shared" si="83"/>
        <v>1</v>
      </c>
      <c r="DA641" s="39">
        <f t="shared" si="88"/>
        <v>0</v>
      </c>
      <c r="DZ641" s="10"/>
    </row>
    <row r="642" spans="1:130" hidden="1">
      <c r="A642" s="7"/>
      <c r="CA642" s="49"/>
      <c r="CB642" s="27" t="str">
        <f t="shared" si="82"/>
        <v>Riadok bude skrytý.</v>
      </c>
      <c r="CC642" s="31" t="s">
        <v>10</v>
      </c>
      <c r="CW642" s="3">
        <f t="shared" si="87"/>
        <v>0</v>
      </c>
      <c r="CX642" s="3">
        <f>+IF(CX646+CX651+CX652+CX653+CX655+CX656+CX657+CX658+CX659+CX660=0,0,1)</f>
        <v>0</v>
      </c>
      <c r="CZ642" s="3">
        <f t="shared" si="83"/>
        <v>1</v>
      </c>
      <c r="DA642" s="39">
        <f t="shared" si="88"/>
        <v>0</v>
      </c>
      <c r="DZ642" s="10"/>
    </row>
    <row r="643" spans="1:130" ht="15" hidden="1" customHeight="1">
      <c r="A643" s="7"/>
      <c r="B643" s="90" t="s">
        <v>175</v>
      </c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1" t="s">
        <v>176</v>
      </c>
      <c r="AL643" s="91"/>
      <c r="AM643" s="91"/>
      <c r="AN643" s="91"/>
      <c r="AO643" s="91"/>
      <c r="AP643" s="91"/>
      <c r="AQ643" s="91"/>
      <c r="AR643" s="91"/>
      <c r="AS643" s="91"/>
      <c r="AT643" s="91"/>
      <c r="AU643" s="91"/>
      <c r="AV643" s="91"/>
      <c r="AW643" s="91"/>
      <c r="AX643" s="91"/>
      <c r="AY643" s="91"/>
      <c r="AZ643" s="91"/>
      <c r="BA643" s="91"/>
      <c r="BB643" s="91"/>
      <c r="BC643" s="91"/>
      <c r="BD643" s="91"/>
      <c r="BE643" s="91"/>
      <c r="BF643" s="91"/>
      <c r="BG643" s="91"/>
      <c r="BH643" s="91"/>
      <c r="BI643" s="91"/>
      <c r="BJ643" s="91"/>
      <c r="BK643" s="91"/>
      <c r="BL643" s="91"/>
      <c r="BM643" s="91"/>
      <c r="BN643" s="91"/>
      <c r="BO643" s="91"/>
      <c r="BP643" s="91"/>
      <c r="BQ643" s="91"/>
      <c r="BR643" s="91"/>
      <c r="BS643" s="91"/>
      <c r="BT643" s="91"/>
      <c r="BU643" s="91"/>
      <c r="BV643" s="91"/>
      <c r="BW643" s="91"/>
      <c r="BX643" s="91"/>
      <c r="BY643" s="91"/>
      <c r="BZ643" s="91"/>
      <c r="CA643" s="49"/>
      <c r="CB643" s="27" t="str">
        <f t="shared" si="82"/>
        <v>Riadok bude skrytý.</v>
      </c>
      <c r="CC643" s="31" t="s">
        <v>10</v>
      </c>
      <c r="CW643" s="3">
        <f t="shared" si="87"/>
        <v>0</v>
      </c>
      <c r="CX643" s="3">
        <f>+IF(CX646+CX651+CX652+CX653+CX655+CX656+CX657+CX658+CX659+CX660=0,0,1)</f>
        <v>0</v>
      </c>
      <c r="CZ643" s="3">
        <f t="shared" si="83"/>
        <v>1</v>
      </c>
      <c r="DA643" s="39">
        <f t="shared" si="88"/>
        <v>0</v>
      </c>
      <c r="DZ643" s="10"/>
    </row>
    <row r="644" spans="1:130" ht="15" hidden="1" customHeight="1">
      <c r="A644" s="7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0"/>
      <c r="AK644" s="92" t="s">
        <v>177</v>
      </c>
      <c r="AL644" s="92"/>
      <c r="AM644" s="92"/>
      <c r="AN644" s="92"/>
      <c r="AO644" s="92"/>
      <c r="AP644" s="92"/>
      <c r="AQ644" s="92"/>
      <c r="AR644" s="92"/>
      <c r="AS644" s="92"/>
      <c r="AT644" s="92"/>
      <c r="AU644" s="92"/>
      <c r="AV644" s="92"/>
      <c r="AW644" s="92"/>
      <c r="AX644" s="92"/>
      <c r="AY644" s="92" t="s">
        <v>178</v>
      </c>
      <c r="AZ644" s="92"/>
      <c r="BA644" s="92"/>
      <c r="BB644" s="92"/>
      <c r="BC644" s="92"/>
      <c r="BD644" s="92"/>
      <c r="BE644" s="92"/>
      <c r="BF644" s="92"/>
      <c r="BG644" s="92"/>
      <c r="BH644" s="92"/>
      <c r="BI644" s="92"/>
      <c r="BJ644" s="92"/>
      <c r="BK644" s="92"/>
      <c r="BL644" s="92"/>
      <c r="BM644" s="92" t="s">
        <v>179</v>
      </c>
      <c r="BN644" s="92"/>
      <c r="BO644" s="92"/>
      <c r="BP644" s="92"/>
      <c r="BQ644" s="92"/>
      <c r="BR644" s="92"/>
      <c r="BS644" s="92"/>
      <c r="BT644" s="92"/>
      <c r="BU644" s="92"/>
      <c r="BV644" s="92"/>
      <c r="BW644" s="92"/>
      <c r="BX644" s="92"/>
      <c r="BY644" s="92"/>
      <c r="BZ644" s="92"/>
      <c r="CA644" s="49"/>
      <c r="CB644" s="27" t="str">
        <f t="shared" ref="CB644:CB692" si="90">+IF(DA644=0,"Riadok bude skrytý.","Riadok bude vidieť.")</f>
        <v>Riadok bude skrytý.</v>
      </c>
      <c r="CC644" s="31" t="s">
        <v>10</v>
      </c>
      <c r="CW644" s="3">
        <f t="shared" si="87"/>
        <v>0</v>
      </c>
      <c r="CX644" s="3">
        <f>+IF(CX646+CX651+CX652+CX653+CX655+CX656+CX657+CX658+CX659+CX660=0,0,1)</f>
        <v>0</v>
      </c>
      <c r="CZ644" s="3">
        <f t="shared" ref="CZ644:CZ692" si="91">IF(CC644="",1,IF(CC644="Chcem skryť riadok.",0,1))</f>
        <v>1</v>
      </c>
      <c r="DA644" s="39">
        <f t="shared" si="88"/>
        <v>0</v>
      </c>
      <c r="DZ644" s="10"/>
    </row>
    <row r="645" spans="1:130" hidden="1">
      <c r="A645" s="7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3" t="e">
        <f>#REF!</f>
        <v>#REF!</v>
      </c>
      <c r="AL645" s="93"/>
      <c r="AM645" s="93"/>
      <c r="AN645" s="93"/>
      <c r="AO645" s="93"/>
      <c r="AP645" s="93"/>
      <c r="AQ645" s="93"/>
      <c r="AR645" s="93"/>
      <c r="AS645" s="93"/>
      <c r="AT645" s="93"/>
      <c r="AU645" s="93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  <c r="BL645" s="93"/>
      <c r="BM645" s="93"/>
      <c r="BN645" s="93"/>
      <c r="BO645" s="93"/>
      <c r="BP645" s="93"/>
      <c r="BQ645" s="93"/>
      <c r="BR645" s="93"/>
      <c r="BS645" s="93"/>
      <c r="BT645" s="93"/>
      <c r="BU645" s="93"/>
      <c r="BV645" s="93"/>
      <c r="BW645" s="93"/>
      <c r="BX645" s="93"/>
      <c r="BY645" s="93"/>
      <c r="BZ645" s="93"/>
      <c r="CA645" s="49"/>
      <c r="CB645" s="27" t="str">
        <f t="shared" si="90"/>
        <v>Riadok bude skrytý.</v>
      </c>
      <c r="CC645" s="31" t="s">
        <v>10</v>
      </c>
      <c r="CW645" s="3">
        <f t="shared" si="87"/>
        <v>0</v>
      </c>
      <c r="CX645" s="3">
        <f>+IF(CX646+CX651+CX652+CX653+CX655+CX656+CX657+CX658+CX659+CX660=0,0,1)</f>
        <v>0</v>
      </c>
      <c r="CZ645" s="3">
        <f t="shared" si="91"/>
        <v>1</v>
      </c>
      <c r="DA645" s="39">
        <f t="shared" si="88"/>
        <v>0</v>
      </c>
      <c r="DZ645" s="10"/>
    </row>
    <row r="646" spans="1:130" ht="15" hidden="1" customHeight="1">
      <c r="A646" s="7"/>
      <c r="B646" s="94" t="s">
        <v>180</v>
      </c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  <c r="AA646" s="94"/>
      <c r="AB646" s="94"/>
      <c r="AC646" s="94"/>
      <c r="AD646" s="94"/>
      <c r="AE646" s="94"/>
      <c r="AF646" s="94"/>
      <c r="AG646" s="94"/>
      <c r="AH646" s="94"/>
      <c r="AI646" s="94"/>
      <c r="AJ646" s="94"/>
      <c r="AK646" s="95"/>
      <c r="AL646" s="95"/>
      <c r="AM646" s="95"/>
      <c r="AN646" s="95"/>
      <c r="AO646" s="95"/>
      <c r="AP646" s="95"/>
      <c r="AQ646" s="95"/>
      <c r="AR646" s="95"/>
      <c r="AS646" s="95"/>
      <c r="AT646" s="95"/>
      <c r="AU646" s="95"/>
      <c r="AV646" s="95"/>
      <c r="AW646" s="95"/>
      <c r="AX646" s="95"/>
      <c r="AY646" s="95"/>
      <c r="AZ646" s="95"/>
      <c r="BA646" s="95"/>
      <c r="BB646" s="95"/>
      <c r="BC646" s="95"/>
      <c r="BD646" s="95"/>
      <c r="BE646" s="95"/>
      <c r="BF646" s="95"/>
      <c r="BG646" s="95"/>
      <c r="BH646" s="95"/>
      <c r="BI646" s="95"/>
      <c r="BJ646" s="95"/>
      <c r="BK646" s="95"/>
      <c r="BL646" s="95"/>
      <c r="BM646" s="96"/>
      <c r="BN646" s="96"/>
      <c r="BO646" s="96"/>
      <c r="BP646" s="96"/>
      <c r="BQ646" s="96"/>
      <c r="BR646" s="96"/>
      <c r="BS646" s="96"/>
      <c r="BT646" s="96"/>
      <c r="BU646" s="96"/>
      <c r="BV646" s="96"/>
      <c r="BW646" s="96"/>
      <c r="BX646" s="96"/>
      <c r="BY646" s="96"/>
      <c r="BZ646" s="96"/>
      <c r="CA646" s="49"/>
      <c r="CB646" s="27" t="str">
        <f t="shared" si="90"/>
        <v>Riadok bude skrytý.</v>
      </c>
      <c r="CC646" s="31" t="s">
        <v>10</v>
      </c>
      <c r="CW646" s="3">
        <f t="shared" si="87"/>
        <v>0</v>
      </c>
      <c r="CX646" s="3">
        <f>+IF(AK646="",IF(AY646="",IF(BM646="",0,1),1),1)</f>
        <v>0</v>
      </c>
      <c r="CZ646" s="3">
        <f t="shared" si="91"/>
        <v>1</v>
      </c>
      <c r="DA646" s="39">
        <f t="shared" si="88"/>
        <v>0</v>
      </c>
      <c r="DZ646" s="10"/>
    </row>
    <row r="647" spans="1:130" ht="15" hidden="1" customHeight="1">
      <c r="A647" s="7"/>
      <c r="B647" s="82" t="s">
        <v>181</v>
      </c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3"/>
      <c r="AL647" s="83"/>
      <c r="AM647" s="83"/>
      <c r="AN647" s="83"/>
      <c r="AO647" s="83"/>
      <c r="AP647" s="83"/>
      <c r="AQ647" s="83"/>
      <c r="AR647" s="83"/>
      <c r="AS647" s="83"/>
      <c r="AT647" s="83"/>
      <c r="AU647" s="83"/>
      <c r="AV647" s="83"/>
      <c r="AW647" s="83"/>
      <c r="AX647" s="83"/>
      <c r="AY647" s="83"/>
      <c r="AZ647" s="83"/>
      <c r="BA647" s="83"/>
      <c r="BB647" s="83"/>
      <c r="BC647" s="83"/>
      <c r="BD647" s="83"/>
      <c r="BE647" s="83"/>
      <c r="BF647" s="83"/>
      <c r="BG647" s="83"/>
      <c r="BH647" s="83"/>
      <c r="BI647" s="83"/>
      <c r="BJ647" s="83"/>
      <c r="BK647" s="83"/>
      <c r="BL647" s="83"/>
      <c r="BM647" s="83"/>
      <c r="BN647" s="83"/>
      <c r="BO647" s="83"/>
      <c r="BP647" s="83"/>
      <c r="BQ647" s="83"/>
      <c r="BR647" s="83"/>
      <c r="BS647" s="83"/>
      <c r="BT647" s="83"/>
      <c r="BU647" s="83"/>
      <c r="BV647" s="83"/>
      <c r="BW647" s="83"/>
      <c r="BX647" s="83"/>
      <c r="BY647" s="83"/>
      <c r="BZ647" s="83"/>
      <c r="CA647" s="49"/>
      <c r="CB647" s="27" t="str">
        <f t="shared" si="90"/>
        <v>Riadok bude skrytý.</v>
      </c>
      <c r="CC647" s="31" t="s">
        <v>10</v>
      </c>
      <c r="CW647" s="3">
        <f t="shared" si="87"/>
        <v>0</v>
      </c>
      <c r="CX647" s="3">
        <f>+IF(CX646+CX651+CX652+CX653+CX655+CX656+CX657+CX658+CX659+CX660=0,0,1)</f>
        <v>0</v>
      </c>
      <c r="CZ647" s="3">
        <f t="shared" si="91"/>
        <v>1</v>
      </c>
      <c r="DA647" s="39">
        <f t="shared" si="88"/>
        <v>0</v>
      </c>
      <c r="DZ647" s="10"/>
    </row>
    <row r="648" spans="1:130" hidden="1">
      <c r="A648" s="7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3"/>
      <c r="AL648" s="83"/>
      <c r="AM648" s="83"/>
      <c r="AN648" s="83"/>
      <c r="AO648" s="83"/>
      <c r="AP648" s="83"/>
      <c r="AQ648" s="83"/>
      <c r="AR648" s="83"/>
      <c r="AS648" s="83"/>
      <c r="AT648" s="83"/>
      <c r="AU648" s="83"/>
      <c r="AV648" s="83"/>
      <c r="AW648" s="83"/>
      <c r="AX648" s="83"/>
      <c r="AY648" s="83"/>
      <c r="AZ648" s="83"/>
      <c r="BA648" s="83"/>
      <c r="BB648" s="83"/>
      <c r="BC648" s="83"/>
      <c r="BD648" s="83"/>
      <c r="BE648" s="83"/>
      <c r="BF648" s="83"/>
      <c r="BG648" s="83"/>
      <c r="BH648" s="83"/>
      <c r="BI648" s="83"/>
      <c r="BJ648" s="83"/>
      <c r="BK648" s="83"/>
      <c r="BL648" s="83"/>
      <c r="BM648" s="83"/>
      <c r="BN648" s="83"/>
      <c r="BO648" s="83"/>
      <c r="BP648" s="83"/>
      <c r="BQ648" s="83"/>
      <c r="BR648" s="83"/>
      <c r="BS648" s="83"/>
      <c r="BT648" s="83"/>
      <c r="BU648" s="83"/>
      <c r="BV648" s="83"/>
      <c r="BW648" s="83"/>
      <c r="BX648" s="83"/>
      <c r="BY648" s="83"/>
      <c r="BZ648" s="83"/>
      <c r="CA648" s="49"/>
      <c r="CB648" s="27" t="str">
        <f t="shared" si="90"/>
        <v>Riadok bude skrytý.</v>
      </c>
      <c r="CC648" s="31" t="s">
        <v>10</v>
      </c>
      <c r="CD648" s="59"/>
      <c r="CE648" s="33"/>
      <c r="CW648" s="3">
        <f t="shared" si="87"/>
        <v>0</v>
      </c>
      <c r="CX648" s="3">
        <f>+IF(CX646+CX651+CX652+CX653+CX655+CX656+CX657+CX658+CX659+CX660=0,0,1)</f>
        <v>0</v>
      </c>
      <c r="CZ648" s="3">
        <f t="shared" si="91"/>
        <v>1</v>
      </c>
      <c r="DA648" s="39">
        <f t="shared" si="88"/>
        <v>0</v>
      </c>
      <c r="DZ648" s="10"/>
    </row>
    <row r="649" spans="1:130" hidden="1">
      <c r="A649" s="7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84"/>
      <c r="AW649" s="84"/>
      <c r="AX649" s="84"/>
      <c r="AY649" s="84"/>
      <c r="AZ649" s="84"/>
      <c r="BA649" s="84"/>
      <c r="BB649" s="84"/>
      <c r="BC649" s="84"/>
      <c r="BD649" s="84"/>
      <c r="BE649" s="84"/>
      <c r="BF649" s="84"/>
      <c r="BG649" s="84"/>
      <c r="BH649" s="84"/>
      <c r="BI649" s="84"/>
      <c r="BJ649" s="84"/>
      <c r="BK649" s="84"/>
      <c r="BL649" s="84"/>
      <c r="BM649" s="84"/>
      <c r="BN649" s="84"/>
      <c r="BO649" s="84"/>
      <c r="BP649" s="84"/>
      <c r="BQ649" s="84"/>
      <c r="BR649" s="84"/>
      <c r="BS649" s="84"/>
      <c r="BT649" s="84"/>
      <c r="BU649" s="84"/>
      <c r="BV649" s="84"/>
      <c r="BW649" s="84"/>
      <c r="BX649" s="84"/>
      <c r="BY649" s="84"/>
      <c r="BZ649" s="84"/>
      <c r="CA649" s="49"/>
      <c r="CB649" s="27" t="str">
        <f t="shared" si="90"/>
        <v>Riadok bude skrytý.</v>
      </c>
      <c r="CC649" s="31" t="s">
        <v>10</v>
      </c>
      <c r="CD649" s="59"/>
      <c r="CE649" s="33"/>
      <c r="CW649" s="3">
        <f t="shared" si="87"/>
        <v>0</v>
      </c>
      <c r="CX649" s="3">
        <f>+IF(CX646+CX651+CX652+CX653+CX655+CX656+CX657+CX658+CX659+CX660=0,0,1)</f>
        <v>0</v>
      </c>
      <c r="CZ649" s="3">
        <f t="shared" si="91"/>
        <v>1</v>
      </c>
      <c r="DA649" s="39">
        <f t="shared" si="88"/>
        <v>0</v>
      </c>
      <c r="DZ649" s="10"/>
    </row>
    <row r="650" spans="1:130" ht="15" hidden="1" customHeight="1">
      <c r="A650" s="7"/>
      <c r="B650" s="85" t="s">
        <v>182</v>
      </c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  <c r="Z650" s="85"/>
      <c r="AA650" s="86" t="s">
        <v>183</v>
      </c>
      <c r="AB650" s="86"/>
      <c r="AC650" s="86"/>
      <c r="AD650" s="86"/>
      <c r="AE650" s="86"/>
      <c r="AF650" s="86"/>
      <c r="AG650" s="86"/>
      <c r="AH650" s="86"/>
      <c r="AI650" s="86"/>
      <c r="AJ650" s="86"/>
      <c r="AK650" s="87">
        <f>+SUM(AK651:AX653)</f>
        <v>0</v>
      </c>
      <c r="AL650" s="87"/>
      <c r="AM650" s="87"/>
      <c r="AN650" s="87"/>
      <c r="AO650" s="87"/>
      <c r="AP650" s="87"/>
      <c r="AQ650" s="87"/>
      <c r="AR650" s="87"/>
      <c r="AS650" s="87"/>
      <c r="AT650" s="87"/>
      <c r="AU650" s="87"/>
      <c r="AV650" s="87"/>
      <c r="AW650" s="87"/>
      <c r="AX650" s="87"/>
      <c r="AY650" s="87">
        <f>+SUM(AY651:BL653)</f>
        <v>0</v>
      </c>
      <c r="AZ650" s="87"/>
      <c r="BA650" s="87"/>
      <c r="BB650" s="87"/>
      <c r="BC650" s="87"/>
      <c r="BD650" s="87"/>
      <c r="BE650" s="87"/>
      <c r="BF650" s="87"/>
      <c r="BG650" s="87"/>
      <c r="BH650" s="87"/>
      <c r="BI650" s="87"/>
      <c r="BJ650" s="87"/>
      <c r="BK650" s="87"/>
      <c r="BL650" s="87"/>
      <c r="BM650" s="88">
        <f>+SUM(BM651:BZ653)</f>
        <v>0</v>
      </c>
      <c r="BN650" s="88"/>
      <c r="BO650" s="88"/>
      <c r="BP650" s="88"/>
      <c r="BQ650" s="88"/>
      <c r="BR650" s="88"/>
      <c r="BS650" s="88"/>
      <c r="BT650" s="88"/>
      <c r="BU650" s="88"/>
      <c r="BV650" s="88"/>
      <c r="BW650" s="88"/>
      <c r="BX650" s="88"/>
      <c r="BY650" s="88"/>
      <c r="BZ650" s="88"/>
      <c r="CA650" s="49"/>
      <c r="CB650" s="27" t="str">
        <f t="shared" si="90"/>
        <v>Riadok bude skrytý.</v>
      </c>
      <c r="CC650" s="31" t="s">
        <v>10</v>
      </c>
      <c r="CD650" s="59"/>
      <c r="CE650" s="33"/>
      <c r="CW650" s="3">
        <f t="shared" si="87"/>
        <v>0</v>
      </c>
      <c r="CX650" s="3">
        <f>+IF(CX651+CX652+CX653+CX655+CX656+CX657+CX658+CX659+CX660=0,0,1)</f>
        <v>0</v>
      </c>
      <c r="CZ650" s="3">
        <f t="shared" si="91"/>
        <v>1</v>
      </c>
      <c r="DA650" s="39">
        <f t="shared" si="88"/>
        <v>0</v>
      </c>
      <c r="DZ650" s="10"/>
    </row>
    <row r="651" spans="1:130" ht="15" hidden="1" customHeight="1">
      <c r="A651" s="7"/>
      <c r="B651" s="66" t="s">
        <v>184</v>
      </c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  <c r="AB651" s="66"/>
      <c r="AC651" s="66"/>
      <c r="AD651" s="66"/>
      <c r="AE651" s="66"/>
      <c r="AF651" s="66"/>
      <c r="AG651" s="66"/>
      <c r="AH651" s="66"/>
      <c r="AI651" s="66"/>
      <c r="AJ651" s="66"/>
      <c r="AK651" s="76"/>
      <c r="AL651" s="76"/>
      <c r="AM651" s="76"/>
      <c r="AN651" s="76"/>
      <c r="AO651" s="76"/>
      <c r="AP651" s="76"/>
      <c r="AQ651" s="76"/>
      <c r="AR651" s="76"/>
      <c r="AS651" s="76"/>
      <c r="AT651" s="76"/>
      <c r="AU651" s="76"/>
      <c r="AV651" s="76"/>
      <c r="AW651" s="76"/>
      <c r="AX651" s="76"/>
      <c r="AY651" s="76"/>
      <c r="AZ651" s="76"/>
      <c r="BA651" s="76"/>
      <c r="BB651" s="76"/>
      <c r="BC651" s="76"/>
      <c r="BD651" s="76"/>
      <c r="BE651" s="76"/>
      <c r="BF651" s="76"/>
      <c r="BG651" s="76"/>
      <c r="BH651" s="76"/>
      <c r="BI651" s="76"/>
      <c r="BJ651" s="76"/>
      <c r="BK651" s="76"/>
      <c r="BL651" s="76"/>
      <c r="BM651" s="77"/>
      <c r="BN651" s="77"/>
      <c r="BO651" s="77"/>
      <c r="BP651" s="77"/>
      <c r="BQ651" s="77"/>
      <c r="BR651" s="77"/>
      <c r="BS651" s="77"/>
      <c r="BT651" s="77"/>
      <c r="BU651" s="77"/>
      <c r="BV651" s="77"/>
      <c r="BW651" s="77"/>
      <c r="BX651" s="77"/>
      <c r="BY651" s="77"/>
      <c r="BZ651" s="77"/>
      <c r="CA651" s="49"/>
      <c r="CB651" s="27" t="str">
        <f t="shared" si="90"/>
        <v>Riadok bude skrytý.</v>
      </c>
      <c r="CC651" s="31" t="s">
        <v>10</v>
      </c>
      <c r="CD651" s="59"/>
      <c r="CE651" s="33"/>
      <c r="CW651" s="3">
        <f t="shared" si="87"/>
        <v>0</v>
      </c>
      <c r="CX651" s="3">
        <f>+IF(AK651="",IF(AY651="",IF(BM651="",0,1),1),1)</f>
        <v>0</v>
      </c>
      <c r="CZ651" s="3">
        <f t="shared" si="91"/>
        <v>1</v>
      </c>
      <c r="DA651" s="39">
        <f t="shared" si="88"/>
        <v>0</v>
      </c>
      <c r="DZ651" s="10"/>
    </row>
    <row r="652" spans="1:130" ht="15" hidden="1" customHeight="1">
      <c r="A652" s="7"/>
      <c r="B652" s="66" t="s">
        <v>185</v>
      </c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  <c r="AB652" s="66"/>
      <c r="AC652" s="66"/>
      <c r="AD652" s="66"/>
      <c r="AE652" s="66"/>
      <c r="AF652" s="66"/>
      <c r="AG652" s="66"/>
      <c r="AH652" s="66"/>
      <c r="AI652" s="66"/>
      <c r="AJ652" s="66"/>
      <c r="AK652" s="76"/>
      <c r="AL652" s="76"/>
      <c r="AM652" s="76"/>
      <c r="AN652" s="76"/>
      <c r="AO652" s="76"/>
      <c r="AP652" s="76"/>
      <c r="AQ652" s="76"/>
      <c r="AR652" s="76"/>
      <c r="AS652" s="76"/>
      <c r="AT652" s="76"/>
      <c r="AU652" s="76"/>
      <c r="AV652" s="76"/>
      <c r="AW652" s="76"/>
      <c r="AX652" s="76"/>
      <c r="AY652" s="76"/>
      <c r="AZ652" s="76"/>
      <c r="BA652" s="76"/>
      <c r="BB652" s="76"/>
      <c r="BC652" s="76"/>
      <c r="BD652" s="76"/>
      <c r="BE652" s="76"/>
      <c r="BF652" s="76"/>
      <c r="BG652" s="76"/>
      <c r="BH652" s="76"/>
      <c r="BI652" s="76"/>
      <c r="BJ652" s="76"/>
      <c r="BK652" s="76"/>
      <c r="BL652" s="76"/>
      <c r="BM652" s="77"/>
      <c r="BN652" s="77"/>
      <c r="BO652" s="77"/>
      <c r="BP652" s="77"/>
      <c r="BQ652" s="77"/>
      <c r="BR652" s="77"/>
      <c r="BS652" s="77"/>
      <c r="BT652" s="77"/>
      <c r="BU652" s="77"/>
      <c r="BV652" s="77"/>
      <c r="BW652" s="77"/>
      <c r="BX652" s="77"/>
      <c r="BY652" s="77"/>
      <c r="BZ652" s="77"/>
      <c r="CA652" s="49"/>
      <c r="CB652" s="27" t="str">
        <f t="shared" si="90"/>
        <v>Riadok bude skrytý.</v>
      </c>
      <c r="CC652" s="31" t="s">
        <v>10</v>
      </c>
      <c r="CD652" s="59"/>
      <c r="CE652" s="33"/>
      <c r="CW652" s="3">
        <f t="shared" si="87"/>
        <v>0</v>
      </c>
      <c r="CX652" s="3">
        <f>+IF(AK652="",IF(AY652="",IF(BM652="",0,1),1),1)</f>
        <v>0</v>
      </c>
      <c r="CZ652" s="3">
        <f t="shared" si="91"/>
        <v>1</v>
      </c>
      <c r="DA652" s="39">
        <f t="shared" si="88"/>
        <v>0</v>
      </c>
      <c r="DZ652" s="10"/>
    </row>
    <row r="653" spans="1:130" ht="15" hidden="1" customHeight="1">
      <c r="A653" s="7"/>
      <c r="B653" s="66" t="s">
        <v>186</v>
      </c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  <c r="AB653" s="66"/>
      <c r="AC653" s="66"/>
      <c r="AD653" s="66"/>
      <c r="AE653" s="66"/>
      <c r="AF653" s="66"/>
      <c r="AG653" s="66"/>
      <c r="AH653" s="66"/>
      <c r="AI653" s="66"/>
      <c r="AJ653" s="66"/>
      <c r="AK653" s="76"/>
      <c r="AL653" s="76"/>
      <c r="AM653" s="76"/>
      <c r="AN653" s="76"/>
      <c r="AO653" s="76"/>
      <c r="AP653" s="76"/>
      <c r="AQ653" s="76"/>
      <c r="AR653" s="76"/>
      <c r="AS653" s="76"/>
      <c r="AT653" s="76"/>
      <c r="AU653" s="76"/>
      <c r="AV653" s="76"/>
      <c r="AW653" s="76"/>
      <c r="AX653" s="76"/>
      <c r="AY653" s="76"/>
      <c r="AZ653" s="76"/>
      <c r="BA653" s="76"/>
      <c r="BB653" s="76"/>
      <c r="BC653" s="76"/>
      <c r="BD653" s="76"/>
      <c r="BE653" s="76"/>
      <c r="BF653" s="76"/>
      <c r="BG653" s="76"/>
      <c r="BH653" s="76"/>
      <c r="BI653" s="76"/>
      <c r="BJ653" s="76"/>
      <c r="BK653" s="76"/>
      <c r="BL653" s="76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  <c r="BW653" s="77"/>
      <c r="BX653" s="77"/>
      <c r="BY653" s="77"/>
      <c r="BZ653" s="77"/>
      <c r="CA653" s="49"/>
      <c r="CB653" s="27" t="str">
        <f t="shared" si="90"/>
        <v>Riadok bude skrytý.</v>
      </c>
      <c r="CC653" s="31" t="s">
        <v>10</v>
      </c>
      <c r="CD653" s="59"/>
      <c r="CE653" s="33"/>
      <c r="CW653" s="3">
        <f t="shared" si="87"/>
        <v>0</v>
      </c>
      <c r="CX653" s="3">
        <f>+IF(AK653="",IF(AY653="",IF(BM653="",0,1),1),1)</f>
        <v>0</v>
      </c>
      <c r="CZ653" s="3">
        <f t="shared" si="91"/>
        <v>1</v>
      </c>
      <c r="DA653" s="39">
        <f t="shared" si="88"/>
        <v>0</v>
      </c>
      <c r="DZ653" s="10"/>
    </row>
    <row r="654" spans="1:130" ht="15" hidden="1" customHeight="1">
      <c r="A654" s="7"/>
      <c r="B654" s="78" t="s">
        <v>187</v>
      </c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  <c r="AA654" s="78"/>
      <c r="AB654" s="78"/>
      <c r="AC654" s="78"/>
      <c r="AD654" s="78"/>
      <c r="AE654" s="78"/>
      <c r="AF654" s="78"/>
      <c r="AG654" s="78"/>
      <c r="AH654" s="78"/>
      <c r="AI654" s="78"/>
      <c r="AJ654" s="78"/>
      <c r="AK654" s="79"/>
      <c r="AL654" s="79"/>
      <c r="AM654" s="79"/>
      <c r="AN654" s="79"/>
      <c r="AO654" s="79"/>
      <c r="AP654" s="79"/>
      <c r="AQ654" s="79"/>
      <c r="AR654" s="79"/>
      <c r="AS654" s="79"/>
      <c r="AT654" s="79"/>
      <c r="AU654" s="79"/>
      <c r="AV654" s="79"/>
      <c r="AW654" s="79"/>
      <c r="AX654" s="79"/>
      <c r="AY654" s="79"/>
      <c r="AZ654" s="79"/>
      <c r="BA654" s="79"/>
      <c r="BB654" s="79"/>
      <c r="BC654" s="79"/>
      <c r="BD654" s="79"/>
      <c r="BE654" s="79"/>
      <c r="BF654" s="79"/>
      <c r="BG654" s="79"/>
      <c r="BH654" s="79"/>
      <c r="BI654" s="79"/>
      <c r="BJ654" s="79"/>
      <c r="BK654" s="79"/>
      <c r="BL654" s="79"/>
      <c r="BM654" s="79"/>
      <c r="BN654" s="79"/>
      <c r="BO654" s="79"/>
      <c r="BP654" s="79"/>
      <c r="BQ654" s="79"/>
      <c r="BR654" s="79"/>
      <c r="BS654" s="79"/>
      <c r="BT654" s="79"/>
      <c r="BU654" s="79"/>
      <c r="BV654" s="79"/>
      <c r="BW654" s="79"/>
      <c r="BX654" s="79"/>
      <c r="BY654" s="79"/>
      <c r="BZ654" s="79"/>
      <c r="CA654" s="49"/>
      <c r="CB654" s="27" t="str">
        <f t="shared" si="90"/>
        <v>Riadok bude skrytý.</v>
      </c>
      <c r="CC654" s="31" t="s">
        <v>10</v>
      </c>
      <c r="CD654" s="59"/>
      <c r="CE654" s="33"/>
      <c r="CW654" s="3">
        <f t="shared" si="87"/>
        <v>0</v>
      </c>
      <c r="CX654" s="3">
        <f>+IF(CX651+CX652+CX653+CX655+CX656+CX657+CX658+CX659+CX660=0,0,1)</f>
        <v>0</v>
      </c>
      <c r="CZ654" s="3">
        <f t="shared" si="91"/>
        <v>1</v>
      </c>
      <c r="DA654" s="39">
        <f t="shared" si="88"/>
        <v>0</v>
      </c>
      <c r="DZ654" s="10"/>
    </row>
    <row r="655" spans="1:130" ht="15" hidden="1" customHeight="1">
      <c r="A655" s="7"/>
      <c r="B655" s="66" t="s">
        <v>188</v>
      </c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  <c r="AA655" s="66"/>
      <c r="AB655" s="66"/>
      <c r="AC655" s="66"/>
      <c r="AD655" s="66"/>
      <c r="AE655" s="66"/>
      <c r="AF655" s="66"/>
      <c r="AG655" s="66"/>
      <c r="AH655" s="66"/>
      <c r="AI655" s="66"/>
      <c r="AJ655" s="66"/>
      <c r="AK655" s="80"/>
      <c r="AL655" s="80"/>
      <c r="AM655" s="80"/>
      <c r="AN655" s="80"/>
      <c r="AO655" s="80"/>
      <c r="AP655" s="80"/>
      <c r="AQ655" s="80"/>
      <c r="AR655" s="80"/>
      <c r="AS655" s="80"/>
      <c r="AT655" s="80"/>
      <c r="AU655" s="80"/>
      <c r="AV655" s="80"/>
      <c r="AW655" s="80"/>
      <c r="AX655" s="80"/>
      <c r="AY655" s="80"/>
      <c r="AZ655" s="80"/>
      <c r="BA655" s="80"/>
      <c r="BB655" s="80"/>
      <c r="BC655" s="80"/>
      <c r="BD655" s="80"/>
      <c r="BE655" s="80"/>
      <c r="BF655" s="80"/>
      <c r="BG655" s="80"/>
      <c r="BH655" s="80"/>
      <c r="BI655" s="80"/>
      <c r="BJ655" s="80"/>
      <c r="BK655" s="80"/>
      <c r="BL655" s="80"/>
      <c r="BM655" s="81"/>
      <c r="BN655" s="81"/>
      <c r="BO655" s="81"/>
      <c r="BP655" s="81"/>
      <c r="BQ655" s="81"/>
      <c r="BR655" s="81"/>
      <c r="BS655" s="81"/>
      <c r="BT655" s="81"/>
      <c r="BU655" s="81"/>
      <c r="BV655" s="81"/>
      <c r="BW655" s="81"/>
      <c r="BX655" s="81"/>
      <c r="BY655" s="81"/>
      <c r="BZ655" s="81"/>
      <c r="CA655" s="49"/>
      <c r="CB655" s="27" t="str">
        <f t="shared" si="90"/>
        <v>Riadok bude skrytý.</v>
      </c>
      <c r="CC655" s="31" t="s">
        <v>10</v>
      </c>
      <c r="CD655" s="59"/>
      <c r="CE655" s="33"/>
      <c r="CW655" s="3">
        <f t="shared" si="87"/>
        <v>0</v>
      </c>
      <c r="CX655" s="3">
        <f>+IF(AK655="",IF(AY655="",IF(BM655="",0,1),1),1)</f>
        <v>0</v>
      </c>
      <c r="CZ655" s="3">
        <f t="shared" si="91"/>
        <v>1</v>
      </c>
      <c r="DA655" s="39">
        <f t="shared" si="88"/>
        <v>0</v>
      </c>
      <c r="DZ655" s="10"/>
    </row>
    <row r="656" spans="1:130" ht="15" hidden="1" customHeight="1">
      <c r="A656" s="7"/>
      <c r="B656" s="66" t="s">
        <v>189</v>
      </c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  <c r="AA656" s="66"/>
      <c r="AB656" s="66"/>
      <c r="AC656" s="66"/>
      <c r="AD656" s="66"/>
      <c r="AE656" s="66"/>
      <c r="AF656" s="66"/>
      <c r="AG656" s="66"/>
      <c r="AH656" s="66"/>
      <c r="AI656" s="66"/>
      <c r="AJ656" s="66"/>
      <c r="AK656" s="76"/>
      <c r="AL656" s="76"/>
      <c r="AM656" s="76"/>
      <c r="AN656" s="76"/>
      <c r="AO656" s="76"/>
      <c r="AP656" s="76"/>
      <c r="AQ656" s="76"/>
      <c r="AR656" s="76"/>
      <c r="AS656" s="76"/>
      <c r="AT656" s="76"/>
      <c r="AU656" s="76"/>
      <c r="AV656" s="76"/>
      <c r="AW656" s="76"/>
      <c r="AX656" s="76"/>
      <c r="AY656" s="76"/>
      <c r="AZ656" s="76"/>
      <c r="BA656" s="76"/>
      <c r="BB656" s="76"/>
      <c r="BC656" s="76"/>
      <c r="BD656" s="76"/>
      <c r="BE656" s="76"/>
      <c r="BF656" s="76"/>
      <c r="BG656" s="76"/>
      <c r="BH656" s="76"/>
      <c r="BI656" s="76"/>
      <c r="BJ656" s="76"/>
      <c r="BK656" s="76"/>
      <c r="BL656" s="76"/>
      <c r="BM656" s="77"/>
      <c r="BN656" s="77"/>
      <c r="BO656" s="77"/>
      <c r="BP656" s="77"/>
      <c r="BQ656" s="77"/>
      <c r="BR656" s="77"/>
      <c r="BS656" s="77"/>
      <c r="BT656" s="77"/>
      <c r="BU656" s="77"/>
      <c r="BV656" s="77"/>
      <c r="BW656" s="77"/>
      <c r="BX656" s="77"/>
      <c r="BY656" s="77"/>
      <c r="BZ656" s="77"/>
      <c r="CA656" s="49"/>
      <c r="CB656" s="27" t="str">
        <f t="shared" si="90"/>
        <v>Riadok bude skrytý.</v>
      </c>
      <c r="CC656" s="31" t="s">
        <v>10</v>
      </c>
      <c r="CD656" s="59"/>
      <c r="CE656" s="33"/>
      <c r="CW656" s="3">
        <f t="shared" si="87"/>
        <v>0</v>
      </c>
      <c r="CX656" s="3">
        <f>+IF(AK656="",IF(AY656="",IF(BM656="",0,1),1),1)</f>
        <v>0</v>
      </c>
      <c r="CZ656" s="3">
        <f t="shared" si="91"/>
        <v>1</v>
      </c>
      <c r="DA656" s="39">
        <f t="shared" si="88"/>
        <v>0</v>
      </c>
      <c r="DZ656" s="10"/>
    </row>
    <row r="657" spans="1:130" ht="15" hidden="1" customHeight="1">
      <c r="A657" s="7"/>
      <c r="B657" s="66" t="s">
        <v>190</v>
      </c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  <c r="AA657" s="66"/>
      <c r="AB657" s="66"/>
      <c r="AC657" s="66"/>
      <c r="AD657" s="66"/>
      <c r="AE657" s="66"/>
      <c r="AF657" s="66"/>
      <c r="AG657" s="66"/>
      <c r="AH657" s="66"/>
      <c r="AI657" s="66"/>
      <c r="AJ657" s="66"/>
      <c r="AK657" s="67"/>
      <c r="AL657" s="67"/>
      <c r="AM657" s="67"/>
      <c r="AN657" s="67"/>
      <c r="AO657" s="67"/>
      <c r="AP657" s="67"/>
      <c r="AQ657" s="67"/>
      <c r="AR657" s="67"/>
      <c r="AS657" s="67"/>
      <c r="AT657" s="67"/>
      <c r="AU657" s="67"/>
      <c r="AV657" s="67"/>
      <c r="AW657" s="67"/>
      <c r="AX657" s="67"/>
      <c r="AY657" s="67"/>
      <c r="AZ657" s="67"/>
      <c r="BA657" s="67"/>
      <c r="BB657" s="67"/>
      <c r="BC657" s="67"/>
      <c r="BD657" s="67"/>
      <c r="BE657" s="67"/>
      <c r="BF657" s="67"/>
      <c r="BG657" s="67"/>
      <c r="BH657" s="67"/>
      <c r="BI657" s="67"/>
      <c r="BJ657" s="67"/>
      <c r="BK657" s="67"/>
      <c r="BL657" s="67"/>
      <c r="BM657" s="68"/>
      <c r="BN657" s="68"/>
      <c r="BO657" s="68"/>
      <c r="BP657" s="68"/>
      <c r="BQ657" s="68"/>
      <c r="BR657" s="68"/>
      <c r="BS657" s="68"/>
      <c r="BT657" s="68"/>
      <c r="BU657" s="68"/>
      <c r="BV657" s="68"/>
      <c r="BW657" s="68"/>
      <c r="BX657" s="68"/>
      <c r="BY657" s="68"/>
      <c r="BZ657" s="68"/>
      <c r="CA657" s="49"/>
      <c r="CB657" s="27" t="str">
        <f t="shared" si="90"/>
        <v>Riadok bude skrytý.</v>
      </c>
      <c r="CC657" s="31" t="s">
        <v>10</v>
      </c>
      <c r="CD657" s="59"/>
      <c r="CE657" s="33"/>
      <c r="CW657" s="3">
        <f t="shared" si="87"/>
        <v>0</v>
      </c>
      <c r="CX657" s="3">
        <f>+IF(AK657="",IF(AY657="",IF(BM657="",0,1),1),1)</f>
        <v>0</v>
      </c>
      <c r="CZ657" s="3">
        <f t="shared" si="91"/>
        <v>1</v>
      </c>
      <c r="DA657" s="39">
        <f t="shared" si="88"/>
        <v>0</v>
      </c>
      <c r="DZ657" s="10"/>
    </row>
    <row r="658" spans="1:130" ht="15" hidden="1" customHeight="1">
      <c r="A658" s="7"/>
      <c r="B658" s="66" t="s">
        <v>191</v>
      </c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  <c r="AB658" s="66"/>
      <c r="AC658" s="66"/>
      <c r="AD658" s="66"/>
      <c r="AE658" s="66"/>
      <c r="AF658" s="66"/>
      <c r="AG658" s="66"/>
      <c r="AH658" s="66"/>
      <c r="AI658" s="66"/>
      <c r="AJ658" s="66"/>
      <c r="AK658" s="67"/>
      <c r="AL658" s="67"/>
      <c r="AM658" s="67"/>
      <c r="AN658" s="67"/>
      <c r="AO658" s="67"/>
      <c r="AP658" s="67"/>
      <c r="AQ658" s="67"/>
      <c r="AR658" s="67"/>
      <c r="AS658" s="67"/>
      <c r="AT658" s="67"/>
      <c r="AU658" s="67"/>
      <c r="AV658" s="67"/>
      <c r="AW658" s="67"/>
      <c r="AX658" s="67"/>
      <c r="AY658" s="67"/>
      <c r="AZ658" s="67"/>
      <c r="BA658" s="67"/>
      <c r="BB658" s="67"/>
      <c r="BC658" s="67"/>
      <c r="BD658" s="67"/>
      <c r="BE658" s="67"/>
      <c r="BF658" s="67"/>
      <c r="BG658" s="67"/>
      <c r="BH658" s="67"/>
      <c r="BI658" s="67"/>
      <c r="BJ658" s="67"/>
      <c r="BK658" s="67"/>
      <c r="BL658" s="67"/>
      <c r="BM658" s="68"/>
      <c r="BN658" s="68"/>
      <c r="BO658" s="68"/>
      <c r="BP658" s="68"/>
      <c r="BQ658" s="68"/>
      <c r="BR658" s="68"/>
      <c r="BS658" s="68"/>
      <c r="BT658" s="68"/>
      <c r="BU658" s="68"/>
      <c r="BV658" s="68"/>
      <c r="BW658" s="68"/>
      <c r="BX658" s="68"/>
      <c r="BY658" s="68"/>
      <c r="BZ658" s="68"/>
      <c r="CA658" s="49"/>
      <c r="CB658" s="27" t="str">
        <f t="shared" si="90"/>
        <v>Riadok bude skrytý.</v>
      </c>
      <c r="CC658" s="31" t="s">
        <v>10</v>
      </c>
      <c r="CD658" s="59"/>
      <c r="CE658" s="33"/>
      <c r="CW658" s="3">
        <f t="shared" si="87"/>
        <v>0</v>
      </c>
      <c r="CX658" s="3">
        <f>+IF(AK658="",IF(AY658="",IF(BM658="",0,1),1),1)</f>
        <v>0</v>
      </c>
      <c r="CZ658" s="3">
        <f t="shared" si="91"/>
        <v>1</v>
      </c>
      <c r="DA658" s="39">
        <f t="shared" si="88"/>
        <v>0</v>
      </c>
      <c r="DZ658" s="10"/>
    </row>
    <row r="659" spans="1:130" ht="15" hidden="1" customHeight="1">
      <c r="A659" s="7"/>
      <c r="B659" s="69" t="s">
        <v>192</v>
      </c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  <c r="AC659" s="69"/>
      <c r="AD659" s="69"/>
      <c r="AE659" s="69"/>
      <c r="AF659" s="69"/>
      <c r="AG659" s="69"/>
      <c r="AH659" s="69"/>
      <c r="AI659" s="69"/>
      <c r="AJ659" s="69"/>
      <c r="AK659" s="70"/>
      <c r="AL659" s="70"/>
      <c r="AM659" s="70"/>
      <c r="AN659" s="70"/>
      <c r="AO659" s="70"/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  <c r="BI659" s="70"/>
      <c r="BJ659" s="70"/>
      <c r="BK659" s="70"/>
      <c r="BL659" s="70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49"/>
      <c r="CB659" s="27" t="str">
        <f t="shared" si="90"/>
        <v>Riadok bude skrytý.</v>
      </c>
      <c r="CC659" s="31" t="s">
        <v>10</v>
      </c>
      <c r="CD659" s="59"/>
      <c r="CE659" s="33"/>
      <c r="CW659" s="3">
        <f t="shared" si="87"/>
        <v>0</v>
      </c>
      <c r="CX659" s="3">
        <f>+IF(AK659="",IF(AY659="",IF(BM659="",0,1),1),1)</f>
        <v>0</v>
      </c>
      <c r="CZ659" s="3">
        <f t="shared" si="91"/>
        <v>1</v>
      </c>
      <c r="DA659" s="39">
        <f t="shared" si="88"/>
        <v>0</v>
      </c>
      <c r="DZ659" s="10"/>
    </row>
    <row r="660" spans="1:130" ht="29.25" hidden="1" customHeight="1">
      <c r="A660" s="7"/>
      <c r="B660" s="72" t="s">
        <v>193</v>
      </c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  <c r="AA660" s="72"/>
      <c r="AB660" s="72"/>
      <c r="AC660" s="72"/>
      <c r="AD660" s="72"/>
      <c r="AE660" s="72"/>
      <c r="AF660" s="72"/>
      <c r="AG660" s="72"/>
      <c r="AH660" s="72"/>
      <c r="AI660" s="72"/>
      <c r="AJ660" s="72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  <c r="BH660" s="73"/>
      <c r="BI660" s="73"/>
      <c r="BJ660" s="73"/>
      <c r="BK660" s="73"/>
      <c r="BL660" s="73"/>
      <c r="BM660" s="74"/>
      <c r="BN660" s="74"/>
      <c r="BO660" s="74"/>
      <c r="BP660" s="74"/>
      <c r="BQ660" s="74"/>
      <c r="BR660" s="74"/>
      <c r="BS660" s="74"/>
      <c r="BT660" s="74"/>
      <c r="BU660" s="74"/>
      <c r="BV660" s="74"/>
      <c r="BW660" s="74"/>
      <c r="BX660" s="74"/>
      <c r="BY660" s="74"/>
      <c r="BZ660" s="74"/>
      <c r="CA660" s="49"/>
      <c r="CB660" s="27" t="str">
        <f t="shared" si="90"/>
        <v>Riadok bude skrytý.</v>
      </c>
      <c r="CC660" s="31" t="s">
        <v>10</v>
      </c>
      <c r="CW660" s="3">
        <f t="shared" si="87"/>
        <v>0</v>
      </c>
      <c r="CX660" s="3">
        <f>+IF(AK660="",IF(AY660="",IF(BM660="",0,1),1)*1,)</f>
        <v>0</v>
      </c>
      <c r="CZ660" s="3">
        <f t="shared" si="91"/>
        <v>1</v>
      </c>
      <c r="DA660" s="39">
        <f t="shared" si="88"/>
        <v>0</v>
      </c>
      <c r="DZ660" s="10"/>
    </row>
    <row r="661" spans="1:130" hidden="1">
      <c r="A661" s="7"/>
      <c r="CA661" s="36"/>
      <c r="CB661" s="27" t="str">
        <f t="shared" si="90"/>
        <v>Riadok bude skrytý.</v>
      </c>
      <c r="CC661" s="31" t="s">
        <v>10</v>
      </c>
      <c r="CW661" s="3">
        <f t="shared" si="87"/>
        <v>0</v>
      </c>
      <c r="CZ661" s="3">
        <f t="shared" si="91"/>
        <v>1</v>
      </c>
      <c r="DA661" s="3">
        <f>+IF(CW661+CX661+CY661=0,0,IF(CZ661=0,0,1))</f>
        <v>0</v>
      </c>
      <c r="DZ661" s="10"/>
    </row>
    <row r="662" spans="1:130" hidden="1">
      <c r="A662" s="7"/>
      <c r="B662" s="41" t="s">
        <v>194</v>
      </c>
      <c r="CA662" s="12" t="s">
        <v>4</v>
      </c>
      <c r="CB662" s="27" t="str">
        <f t="shared" si="90"/>
        <v>Riadok bude skrytý.</v>
      </c>
      <c r="CC662" s="31" t="s">
        <v>10</v>
      </c>
      <c r="CW662" s="3">
        <f t="shared" ref="CW662:CW691" si="92">+IF($K$664="nie je",0,1)</f>
        <v>0</v>
      </c>
      <c r="CZ662" s="3">
        <f t="shared" si="91"/>
        <v>1</v>
      </c>
      <c r="DA662" s="3">
        <f>+IF(CW662+CX662+CY662=0,0,IF(CZ662=0,0,1))</f>
        <v>0</v>
      </c>
      <c r="DZ662" s="10"/>
    </row>
    <row r="663" spans="1:130" hidden="1">
      <c r="A663" s="7"/>
      <c r="CA663" s="36"/>
      <c r="CB663" s="27" t="str">
        <f t="shared" si="90"/>
        <v>Riadok bude skrytý.</v>
      </c>
      <c r="CC663" s="31" t="s">
        <v>10</v>
      </c>
      <c r="CW663" s="3">
        <f t="shared" si="92"/>
        <v>0</v>
      </c>
      <c r="CZ663" s="3">
        <f t="shared" si="91"/>
        <v>1</v>
      </c>
      <c r="DA663" s="3">
        <f>+IF(CW663+CX663+CY663=0,0,IF(CZ663=0,0,1))</f>
        <v>0</v>
      </c>
      <c r="DZ663" s="10"/>
    </row>
    <row r="664" spans="1:130" hidden="1">
      <c r="A664" s="7"/>
      <c r="B664" s="1" t="s">
        <v>195</v>
      </c>
      <c r="K664" s="75" t="s">
        <v>15</v>
      </c>
      <c r="L664" s="75"/>
      <c r="M664" s="75"/>
      <c r="N664" s="75"/>
      <c r="O664" s="75"/>
      <c r="P664" s="1" t="s">
        <v>196</v>
      </c>
      <c r="CA664" s="36"/>
      <c r="CB664" s="27" t="str">
        <f t="shared" si="90"/>
        <v>Riadok bude skrytý.</v>
      </c>
      <c r="CC664" s="31" t="s">
        <v>10</v>
      </c>
      <c r="CW664" s="3">
        <f t="shared" si="92"/>
        <v>0</v>
      </c>
      <c r="CZ664" s="3">
        <f t="shared" si="91"/>
        <v>1</v>
      </c>
      <c r="DA664" s="3">
        <f>+IF(CW664+CX664+CY664=0,0,IF(CZ664=0,0,1))</f>
        <v>0</v>
      </c>
      <c r="DZ664" s="10"/>
    </row>
    <row r="665" spans="1:130" hidden="1">
      <c r="A665" s="7"/>
      <c r="B665" s="1" t="s">
        <v>197</v>
      </c>
      <c r="CA665" s="36"/>
      <c r="CB665" s="27" t="str">
        <f t="shared" si="90"/>
        <v>Riadok bude skrytý.</v>
      </c>
      <c r="CC665" s="31" t="s">
        <v>10</v>
      </c>
      <c r="CW665" s="3">
        <f t="shared" si="92"/>
        <v>0</v>
      </c>
      <c r="CZ665" s="3">
        <f t="shared" si="91"/>
        <v>1</v>
      </c>
      <c r="DA665" s="3">
        <f>+IF(CW665+CX665+CY665=0,0,IF(CZ665=0,0,1))</f>
        <v>0</v>
      </c>
      <c r="DZ665" s="10"/>
    </row>
    <row r="666" spans="1:130" hidden="1">
      <c r="A666" s="7"/>
      <c r="CA666" s="36"/>
      <c r="CB666" s="27" t="str">
        <f t="shared" si="90"/>
        <v>Riadok bude skrytý.</v>
      </c>
      <c r="CC666" s="31" t="s">
        <v>10</v>
      </c>
      <c r="CW666" s="3">
        <f t="shared" si="92"/>
        <v>0</v>
      </c>
      <c r="CX666" s="3">
        <f>+IF(CX668+CX676+CX684=0,0,1)</f>
        <v>0</v>
      </c>
      <c r="CZ666" s="3">
        <f t="shared" si="91"/>
        <v>1</v>
      </c>
      <c r="DA666" s="39">
        <f t="shared" ref="DA666:DA691" si="93">+IF(CW666*CX666=0,0,IF(CZ666=0,0,1))</f>
        <v>0</v>
      </c>
      <c r="DZ666" s="10"/>
    </row>
    <row r="667" spans="1:130" hidden="1">
      <c r="A667" s="7"/>
      <c r="B667" s="1" t="str">
        <f>+IF(K664="je","Spoločnosť uvádza nasledujúce informácie:","")</f>
        <v/>
      </c>
      <c r="CA667" s="12" t="s">
        <v>4</v>
      </c>
      <c r="CB667" s="27" t="str">
        <f t="shared" si="90"/>
        <v>Riadok bude skrytý.</v>
      </c>
      <c r="CC667" s="31" t="s">
        <v>10</v>
      </c>
      <c r="CW667" s="3">
        <f t="shared" si="92"/>
        <v>0</v>
      </c>
      <c r="CX667" s="3">
        <f>+IF(CX668+CX676+CX684=0,0,1)</f>
        <v>0</v>
      </c>
      <c r="CZ667" s="3">
        <f t="shared" si="91"/>
        <v>1</v>
      </c>
      <c r="DA667" s="39">
        <f t="shared" si="93"/>
        <v>0</v>
      </c>
      <c r="DZ667" s="10"/>
    </row>
    <row r="668" spans="1:130" hidden="1">
      <c r="A668" s="7"/>
      <c r="B668" s="1" t="s">
        <v>198</v>
      </c>
      <c r="CA668" s="36"/>
      <c r="CB668" s="27" t="str">
        <f t="shared" si="90"/>
        <v>Riadok bude skrytý.</v>
      </c>
      <c r="CC668" s="31" t="s">
        <v>10</v>
      </c>
      <c r="CW668" s="3">
        <f t="shared" si="92"/>
        <v>0</v>
      </c>
      <c r="CX668" s="3">
        <f>+IF(SUM(CX669:CX675)=0,0,1)</f>
        <v>0</v>
      </c>
      <c r="CZ668" s="3">
        <f t="shared" si="91"/>
        <v>1</v>
      </c>
      <c r="DA668" s="39">
        <f t="shared" si="93"/>
        <v>0</v>
      </c>
      <c r="DZ668" s="10"/>
    </row>
    <row r="669" spans="1:130" hidden="1">
      <c r="A669" s="7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65"/>
      <c r="AS669" s="65"/>
      <c r="AT669" s="65"/>
      <c r="AU669" s="65"/>
      <c r="AV669" s="65"/>
      <c r="AW669" s="65"/>
      <c r="AX669" s="65"/>
      <c r="AY669" s="65"/>
      <c r="AZ669" s="65"/>
      <c r="BA669" s="65"/>
      <c r="BB669" s="65"/>
      <c r="BC669" s="65"/>
      <c r="BD669" s="65"/>
      <c r="BE669" s="65"/>
      <c r="BF669" s="65"/>
      <c r="BG669" s="65"/>
      <c r="BH669" s="65"/>
      <c r="BI669" s="65"/>
      <c r="BJ669" s="65"/>
      <c r="BK669" s="65"/>
      <c r="BL669" s="65"/>
      <c r="BM669" s="65"/>
      <c r="BN669" s="65"/>
      <c r="BO669" s="65"/>
      <c r="BP669" s="65"/>
      <c r="BQ669" s="65"/>
      <c r="BR669" s="65"/>
      <c r="BS669" s="65"/>
      <c r="BT669" s="65"/>
      <c r="BU669" s="65"/>
      <c r="BV669" s="65"/>
      <c r="BW669" s="65"/>
      <c r="BX669" s="65"/>
      <c r="BY669" s="65"/>
      <c r="BZ669" s="65"/>
      <c r="CA669" s="36"/>
      <c r="CB669" s="27" t="str">
        <f t="shared" si="90"/>
        <v>Riadok bude skrytý.</v>
      </c>
      <c r="CC669" s="31" t="s">
        <v>10</v>
      </c>
      <c r="CW669" s="3">
        <f t="shared" si="92"/>
        <v>0</v>
      </c>
      <c r="CX669" s="3">
        <f t="shared" ref="CX669:CX675" si="94">+IF(B669="",0,1)</f>
        <v>0</v>
      </c>
      <c r="CZ669" s="3">
        <f t="shared" si="91"/>
        <v>1</v>
      </c>
      <c r="DA669" s="39">
        <f t="shared" si="93"/>
        <v>0</v>
      </c>
      <c r="DZ669" s="10"/>
    </row>
    <row r="670" spans="1:130" hidden="1">
      <c r="A670" s="7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/>
      <c r="BR670" s="65"/>
      <c r="BS670" s="65"/>
      <c r="BT670" s="65"/>
      <c r="BU670" s="65"/>
      <c r="BV670" s="65"/>
      <c r="BW670" s="65"/>
      <c r="BX670" s="65"/>
      <c r="BY670" s="65"/>
      <c r="BZ670" s="65"/>
      <c r="CA670" s="36"/>
      <c r="CB670" s="27" t="str">
        <f t="shared" si="90"/>
        <v>Riadok bude skrytý.</v>
      </c>
      <c r="CC670" s="31" t="s">
        <v>10</v>
      </c>
      <c r="CW670" s="3">
        <f t="shared" si="92"/>
        <v>0</v>
      </c>
      <c r="CX670" s="3">
        <f t="shared" si="94"/>
        <v>0</v>
      </c>
      <c r="CZ670" s="3">
        <f t="shared" si="91"/>
        <v>1</v>
      </c>
      <c r="DA670" s="39">
        <f t="shared" si="93"/>
        <v>0</v>
      </c>
      <c r="DZ670" s="10"/>
    </row>
    <row r="671" spans="1:130" hidden="1">
      <c r="A671" s="7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36"/>
      <c r="CB671" s="27" t="str">
        <f t="shared" si="90"/>
        <v>Riadok bude skrytý.</v>
      </c>
      <c r="CC671" s="31" t="s">
        <v>10</v>
      </c>
      <c r="CW671" s="3">
        <f t="shared" si="92"/>
        <v>0</v>
      </c>
      <c r="CX671" s="3">
        <f t="shared" si="94"/>
        <v>0</v>
      </c>
      <c r="CZ671" s="3">
        <f t="shared" si="91"/>
        <v>1</v>
      </c>
      <c r="DA671" s="39">
        <f t="shared" si="93"/>
        <v>0</v>
      </c>
      <c r="DZ671" s="10"/>
    </row>
    <row r="672" spans="1:130" hidden="1">
      <c r="A672" s="7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36"/>
      <c r="CB672" s="27" t="str">
        <f t="shared" si="90"/>
        <v>Riadok bude skrytý.</v>
      </c>
      <c r="CC672" s="31" t="s">
        <v>10</v>
      </c>
      <c r="CW672" s="3">
        <f t="shared" si="92"/>
        <v>0</v>
      </c>
      <c r="CX672" s="3">
        <f t="shared" si="94"/>
        <v>0</v>
      </c>
      <c r="CZ672" s="3">
        <f t="shared" si="91"/>
        <v>1</v>
      </c>
      <c r="DA672" s="39">
        <f t="shared" si="93"/>
        <v>0</v>
      </c>
      <c r="DZ672" s="10"/>
    </row>
    <row r="673" spans="1:130" hidden="1">
      <c r="A673" s="7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36"/>
      <c r="CB673" s="27" t="str">
        <f t="shared" si="90"/>
        <v>Riadok bude skrytý.</v>
      </c>
      <c r="CC673" s="31" t="s">
        <v>10</v>
      </c>
      <c r="CW673" s="3">
        <f t="shared" si="92"/>
        <v>0</v>
      </c>
      <c r="CX673" s="3">
        <f t="shared" si="94"/>
        <v>0</v>
      </c>
      <c r="CZ673" s="3">
        <f t="shared" si="91"/>
        <v>1</v>
      </c>
      <c r="DA673" s="39">
        <f t="shared" si="93"/>
        <v>0</v>
      </c>
      <c r="DZ673" s="10"/>
    </row>
    <row r="674" spans="1:130" hidden="1">
      <c r="A674" s="7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36"/>
      <c r="CB674" s="27" t="str">
        <f t="shared" si="90"/>
        <v>Riadok bude skrytý.</v>
      </c>
      <c r="CC674" s="31" t="s">
        <v>10</v>
      </c>
      <c r="CW674" s="3">
        <f t="shared" si="92"/>
        <v>0</v>
      </c>
      <c r="CX674" s="3">
        <f t="shared" si="94"/>
        <v>0</v>
      </c>
      <c r="CZ674" s="3">
        <f t="shared" si="91"/>
        <v>1</v>
      </c>
      <c r="DA674" s="39">
        <f t="shared" si="93"/>
        <v>0</v>
      </c>
      <c r="DZ674" s="10"/>
    </row>
    <row r="675" spans="1:130" hidden="1">
      <c r="A675" s="7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36"/>
      <c r="CB675" s="27" t="str">
        <f t="shared" si="90"/>
        <v>Riadok bude skrytý.</v>
      </c>
      <c r="CC675" s="31" t="s">
        <v>10</v>
      </c>
      <c r="CW675" s="3">
        <f t="shared" si="92"/>
        <v>0</v>
      </c>
      <c r="CX675" s="3">
        <f t="shared" si="94"/>
        <v>0</v>
      </c>
      <c r="CZ675" s="3">
        <f t="shared" si="91"/>
        <v>1</v>
      </c>
      <c r="DA675" s="39">
        <f t="shared" si="93"/>
        <v>0</v>
      </c>
      <c r="DZ675" s="10"/>
    </row>
    <row r="676" spans="1:130" hidden="1">
      <c r="A676" s="7"/>
      <c r="B676" s="1" t="s">
        <v>199</v>
      </c>
      <c r="CA676" s="36"/>
      <c r="CB676" s="27" t="str">
        <f t="shared" si="90"/>
        <v>Riadok bude skrytý.</v>
      </c>
      <c r="CC676" s="31" t="s">
        <v>10</v>
      </c>
      <c r="CW676" s="3">
        <f t="shared" si="92"/>
        <v>0</v>
      </c>
      <c r="CX676" s="3">
        <f>+IF(SUM(CX677:CX683)=0,0,1)</f>
        <v>0</v>
      </c>
      <c r="CZ676" s="3">
        <f t="shared" si="91"/>
        <v>1</v>
      </c>
      <c r="DA676" s="39">
        <f t="shared" si="93"/>
        <v>0</v>
      </c>
      <c r="DZ676" s="10"/>
    </row>
    <row r="677" spans="1:130" hidden="1">
      <c r="A677" s="7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5"/>
      <c r="BG677" s="65"/>
      <c r="BH677" s="65"/>
      <c r="BI677" s="65"/>
      <c r="BJ677" s="65"/>
      <c r="BK677" s="65"/>
      <c r="BL677" s="65"/>
      <c r="BM677" s="65"/>
      <c r="BN677" s="65"/>
      <c r="BO677" s="65"/>
      <c r="BP677" s="65"/>
      <c r="BQ677" s="65"/>
      <c r="BR677" s="65"/>
      <c r="BS677" s="65"/>
      <c r="BT677" s="65"/>
      <c r="BU677" s="65"/>
      <c r="BV677" s="65"/>
      <c r="BW677" s="65"/>
      <c r="BX677" s="65"/>
      <c r="BY677" s="65"/>
      <c r="BZ677" s="65"/>
      <c r="CA677" s="36"/>
      <c r="CB677" s="27" t="str">
        <f t="shared" si="90"/>
        <v>Riadok bude skrytý.</v>
      </c>
      <c r="CC677" s="31" t="s">
        <v>10</v>
      </c>
      <c r="CW677" s="3">
        <f t="shared" si="92"/>
        <v>0</v>
      </c>
      <c r="CX677" s="3">
        <f t="shared" ref="CX677:CX683" si="95">+IF(B677="",0,1)</f>
        <v>0</v>
      </c>
      <c r="CZ677" s="3">
        <f t="shared" si="91"/>
        <v>1</v>
      </c>
      <c r="DA677" s="39">
        <f t="shared" si="93"/>
        <v>0</v>
      </c>
      <c r="DZ677" s="10"/>
    </row>
    <row r="678" spans="1:130" hidden="1">
      <c r="A678" s="7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36"/>
      <c r="CB678" s="27" t="str">
        <f t="shared" si="90"/>
        <v>Riadok bude skrytý.</v>
      </c>
      <c r="CC678" s="31" t="s">
        <v>10</v>
      </c>
      <c r="CW678" s="3">
        <f t="shared" si="92"/>
        <v>0</v>
      </c>
      <c r="CX678" s="3">
        <f t="shared" si="95"/>
        <v>0</v>
      </c>
      <c r="CZ678" s="3">
        <f t="shared" si="91"/>
        <v>1</v>
      </c>
      <c r="DA678" s="39">
        <f t="shared" si="93"/>
        <v>0</v>
      </c>
      <c r="DZ678" s="10"/>
    </row>
    <row r="679" spans="1:130" hidden="1">
      <c r="A679" s="7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36"/>
      <c r="CB679" s="27" t="str">
        <f t="shared" si="90"/>
        <v>Riadok bude skrytý.</v>
      </c>
      <c r="CC679" s="31" t="s">
        <v>10</v>
      </c>
      <c r="CW679" s="3">
        <f t="shared" si="92"/>
        <v>0</v>
      </c>
      <c r="CX679" s="3">
        <f t="shared" si="95"/>
        <v>0</v>
      </c>
      <c r="CZ679" s="3">
        <f t="shared" si="91"/>
        <v>1</v>
      </c>
      <c r="DA679" s="39">
        <f t="shared" si="93"/>
        <v>0</v>
      </c>
      <c r="DZ679" s="10"/>
    </row>
    <row r="680" spans="1:130" hidden="1">
      <c r="A680" s="7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36"/>
      <c r="CB680" s="27" t="str">
        <f t="shared" si="90"/>
        <v>Riadok bude skrytý.</v>
      </c>
      <c r="CC680" s="31" t="s">
        <v>10</v>
      </c>
      <c r="CW680" s="3">
        <f t="shared" si="92"/>
        <v>0</v>
      </c>
      <c r="CX680" s="3">
        <f t="shared" si="95"/>
        <v>0</v>
      </c>
      <c r="CZ680" s="3">
        <f t="shared" si="91"/>
        <v>1</v>
      </c>
      <c r="DA680" s="39">
        <f t="shared" si="93"/>
        <v>0</v>
      </c>
      <c r="DZ680" s="10"/>
    </row>
    <row r="681" spans="1:130" hidden="1">
      <c r="A681" s="7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36"/>
      <c r="CB681" s="27" t="str">
        <f t="shared" si="90"/>
        <v>Riadok bude skrytý.</v>
      </c>
      <c r="CC681" s="31" t="s">
        <v>10</v>
      </c>
      <c r="CW681" s="3">
        <f t="shared" si="92"/>
        <v>0</v>
      </c>
      <c r="CX681" s="3">
        <f t="shared" si="95"/>
        <v>0</v>
      </c>
      <c r="CZ681" s="3">
        <f t="shared" si="91"/>
        <v>1</v>
      </c>
      <c r="DA681" s="39">
        <f t="shared" si="93"/>
        <v>0</v>
      </c>
      <c r="DZ681" s="10"/>
    </row>
    <row r="682" spans="1:130" hidden="1">
      <c r="A682" s="7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36"/>
      <c r="CB682" s="27" t="str">
        <f t="shared" si="90"/>
        <v>Riadok bude skrytý.</v>
      </c>
      <c r="CC682" s="31" t="s">
        <v>10</v>
      </c>
      <c r="CW682" s="3">
        <f t="shared" si="92"/>
        <v>0</v>
      </c>
      <c r="CX682" s="3">
        <f t="shared" si="95"/>
        <v>0</v>
      </c>
      <c r="CZ682" s="3">
        <f t="shared" si="91"/>
        <v>1</v>
      </c>
      <c r="DA682" s="39">
        <f t="shared" si="93"/>
        <v>0</v>
      </c>
      <c r="DZ682" s="10"/>
    </row>
    <row r="683" spans="1:130" hidden="1">
      <c r="A683" s="7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36"/>
      <c r="CB683" s="27" t="str">
        <f t="shared" si="90"/>
        <v>Riadok bude skrytý.</v>
      </c>
      <c r="CC683" s="31" t="s">
        <v>10</v>
      </c>
      <c r="CW683" s="3">
        <f t="shared" si="92"/>
        <v>0</v>
      </c>
      <c r="CX683" s="3">
        <f t="shared" si="95"/>
        <v>0</v>
      </c>
      <c r="CZ683" s="3">
        <f t="shared" si="91"/>
        <v>1</v>
      </c>
      <c r="DA683" s="39">
        <f t="shared" si="93"/>
        <v>0</v>
      </c>
      <c r="DZ683" s="10"/>
    </row>
    <row r="684" spans="1:130" hidden="1">
      <c r="A684" s="7"/>
      <c r="B684" s="1" t="s">
        <v>200</v>
      </c>
      <c r="CA684" s="36"/>
      <c r="CB684" s="27" t="str">
        <f t="shared" si="90"/>
        <v>Riadok bude skrytý.</v>
      </c>
      <c r="CC684" s="31" t="s">
        <v>10</v>
      </c>
      <c r="CW684" s="3">
        <f t="shared" si="92"/>
        <v>0</v>
      </c>
      <c r="CX684" s="3">
        <f>+IF(SUM(CX685:CX691)=0,0,1)</f>
        <v>0</v>
      </c>
      <c r="CZ684" s="3">
        <f t="shared" si="91"/>
        <v>1</v>
      </c>
      <c r="DA684" s="39">
        <f t="shared" si="93"/>
        <v>0</v>
      </c>
      <c r="DZ684" s="10"/>
    </row>
    <row r="685" spans="1:130" hidden="1">
      <c r="A685" s="7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65"/>
      <c r="AS685" s="65"/>
      <c r="AT685" s="65"/>
      <c r="AU685" s="65"/>
      <c r="AV685" s="65"/>
      <c r="AW685" s="65"/>
      <c r="AX685" s="65"/>
      <c r="AY685" s="65"/>
      <c r="AZ685" s="65"/>
      <c r="BA685" s="65"/>
      <c r="BB685" s="65"/>
      <c r="BC685" s="65"/>
      <c r="BD685" s="65"/>
      <c r="BE685" s="65"/>
      <c r="BF685" s="65"/>
      <c r="BG685" s="65"/>
      <c r="BH685" s="65"/>
      <c r="BI685" s="65"/>
      <c r="BJ685" s="65"/>
      <c r="BK685" s="65"/>
      <c r="BL685" s="65"/>
      <c r="BM685" s="65"/>
      <c r="BN685" s="65"/>
      <c r="BO685" s="65"/>
      <c r="BP685" s="65"/>
      <c r="BQ685" s="65"/>
      <c r="BR685" s="65"/>
      <c r="BS685" s="65"/>
      <c r="BT685" s="65"/>
      <c r="BU685" s="65"/>
      <c r="BV685" s="65"/>
      <c r="BW685" s="65"/>
      <c r="BX685" s="65"/>
      <c r="BY685" s="65"/>
      <c r="BZ685" s="65"/>
      <c r="CA685" s="36"/>
      <c r="CB685" s="27" t="str">
        <f t="shared" si="90"/>
        <v>Riadok bude skrytý.</v>
      </c>
      <c r="CC685" s="31" t="s">
        <v>10</v>
      </c>
      <c r="CW685" s="3">
        <f t="shared" si="92"/>
        <v>0</v>
      </c>
      <c r="CX685" s="3">
        <f t="shared" ref="CX685:CX691" si="96">+IF(B685="",0,1)</f>
        <v>0</v>
      </c>
      <c r="CZ685" s="3">
        <f t="shared" si="91"/>
        <v>1</v>
      </c>
      <c r="DA685" s="39">
        <f t="shared" si="93"/>
        <v>0</v>
      </c>
      <c r="DZ685" s="10"/>
    </row>
    <row r="686" spans="1:130" hidden="1">
      <c r="A686" s="7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36"/>
      <c r="CB686" s="27" t="str">
        <f t="shared" si="90"/>
        <v>Riadok bude skrytý.</v>
      </c>
      <c r="CC686" s="31" t="s">
        <v>10</v>
      </c>
      <c r="CW686" s="3">
        <f t="shared" si="92"/>
        <v>0</v>
      </c>
      <c r="CX686" s="3">
        <f t="shared" si="96"/>
        <v>0</v>
      </c>
      <c r="CZ686" s="3">
        <f t="shared" si="91"/>
        <v>1</v>
      </c>
      <c r="DA686" s="39">
        <f t="shared" si="93"/>
        <v>0</v>
      </c>
      <c r="DZ686" s="10"/>
    </row>
    <row r="687" spans="1:130" hidden="1">
      <c r="A687" s="7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  <c r="BU687" s="65"/>
      <c r="BV687" s="65"/>
      <c r="BW687" s="65"/>
      <c r="BX687" s="65"/>
      <c r="BY687" s="65"/>
      <c r="BZ687" s="65"/>
      <c r="CA687" s="36"/>
      <c r="CB687" s="27" t="str">
        <f t="shared" si="90"/>
        <v>Riadok bude skrytý.</v>
      </c>
      <c r="CC687" s="31" t="s">
        <v>10</v>
      </c>
      <c r="CW687" s="3">
        <f t="shared" si="92"/>
        <v>0</v>
      </c>
      <c r="CX687" s="3">
        <f t="shared" si="96"/>
        <v>0</v>
      </c>
      <c r="CZ687" s="3">
        <f t="shared" si="91"/>
        <v>1</v>
      </c>
      <c r="DA687" s="39">
        <f t="shared" si="93"/>
        <v>0</v>
      </c>
      <c r="DZ687" s="10"/>
    </row>
    <row r="688" spans="1:130" hidden="1">
      <c r="A688" s="7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/>
      <c r="BL688" s="65"/>
      <c r="BM688" s="65"/>
      <c r="BN688" s="65"/>
      <c r="BO688" s="65"/>
      <c r="BP688" s="65"/>
      <c r="BQ688" s="65"/>
      <c r="BR688" s="65"/>
      <c r="BS688" s="65"/>
      <c r="BT688" s="65"/>
      <c r="BU688" s="65"/>
      <c r="BV688" s="65"/>
      <c r="BW688" s="65"/>
      <c r="BX688" s="65"/>
      <c r="BY688" s="65"/>
      <c r="BZ688" s="65"/>
      <c r="CA688" s="36"/>
      <c r="CB688" s="27" t="str">
        <f t="shared" si="90"/>
        <v>Riadok bude skrytý.</v>
      </c>
      <c r="CC688" s="31" t="s">
        <v>10</v>
      </c>
      <c r="CW688" s="3">
        <f t="shared" si="92"/>
        <v>0</v>
      </c>
      <c r="CX688" s="3">
        <f t="shared" si="96"/>
        <v>0</v>
      </c>
      <c r="CZ688" s="3">
        <f t="shared" si="91"/>
        <v>1</v>
      </c>
      <c r="DA688" s="39">
        <f t="shared" si="93"/>
        <v>0</v>
      </c>
      <c r="DZ688" s="10"/>
    </row>
    <row r="689" spans="1:130" hidden="1">
      <c r="A689" s="7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  <c r="BU689" s="65"/>
      <c r="BV689" s="65"/>
      <c r="BW689" s="65"/>
      <c r="BX689" s="65"/>
      <c r="BY689" s="65"/>
      <c r="BZ689" s="65"/>
      <c r="CA689" s="36"/>
      <c r="CB689" s="27" t="str">
        <f t="shared" si="90"/>
        <v>Riadok bude skrytý.</v>
      </c>
      <c r="CC689" s="31" t="s">
        <v>10</v>
      </c>
      <c r="CW689" s="3">
        <f t="shared" si="92"/>
        <v>0</v>
      </c>
      <c r="CX689" s="3">
        <f t="shared" si="96"/>
        <v>0</v>
      </c>
      <c r="CZ689" s="3">
        <f t="shared" si="91"/>
        <v>1</v>
      </c>
      <c r="DA689" s="39">
        <f t="shared" si="93"/>
        <v>0</v>
      </c>
      <c r="DZ689" s="10"/>
    </row>
    <row r="690" spans="1:130" hidden="1">
      <c r="A690" s="7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  <c r="BU690" s="65"/>
      <c r="BV690" s="65"/>
      <c r="BW690" s="65"/>
      <c r="BX690" s="65"/>
      <c r="BY690" s="65"/>
      <c r="BZ690" s="65"/>
      <c r="CA690" s="36"/>
      <c r="CB690" s="27" t="str">
        <f t="shared" si="90"/>
        <v>Riadok bude skrytý.</v>
      </c>
      <c r="CC690" s="31" t="s">
        <v>10</v>
      </c>
      <c r="CW690" s="3">
        <f t="shared" si="92"/>
        <v>0</v>
      </c>
      <c r="CX690" s="3">
        <f t="shared" si="96"/>
        <v>0</v>
      </c>
      <c r="CZ690" s="3">
        <f t="shared" si="91"/>
        <v>1</v>
      </c>
      <c r="DA690" s="39">
        <f t="shared" si="93"/>
        <v>0</v>
      </c>
      <c r="DZ690" s="10"/>
    </row>
    <row r="691" spans="1:130" hidden="1">
      <c r="A691" s="7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  <c r="BU691" s="65"/>
      <c r="BV691" s="65"/>
      <c r="BW691" s="65"/>
      <c r="BX691" s="65"/>
      <c r="BY691" s="65"/>
      <c r="BZ691" s="65"/>
      <c r="CA691" s="36"/>
      <c r="CB691" s="27" t="str">
        <f t="shared" si="90"/>
        <v>Riadok bude skrytý.</v>
      </c>
      <c r="CC691" s="31" t="s">
        <v>10</v>
      </c>
      <c r="CW691" s="3">
        <f t="shared" si="92"/>
        <v>0</v>
      </c>
      <c r="CX691" s="3">
        <f t="shared" si="96"/>
        <v>0</v>
      </c>
      <c r="CZ691" s="3">
        <f t="shared" si="91"/>
        <v>1</v>
      </c>
      <c r="DA691" s="39">
        <f t="shared" si="93"/>
        <v>0</v>
      </c>
      <c r="DZ691" s="10"/>
    </row>
    <row r="692" spans="1:130">
      <c r="A692" s="7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61"/>
      <c r="CB692" s="62" t="str">
        <f t="shared" si="90"/>
        <v>Riadok bude vidieť.</v>
      </c>
      <c r="CC692" s="63" t="s">
        <v>10</v>
      </c>
      <c r="CW692" s="42">
        <v>1</v>
      </c>
      <c r="CZ692" s="3">
        <f t="shared" si="91"/>
        <v>1</v>
      </c>
      <c r="DA692" s="3">
        <f>+IF(CW692+CX692+CY692=0,0,IF(CZ692=0,0,1))</f>
        <v>1</v>
      </c>
    </row>
    <row r="693" spans="1:130" ht="7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36"/>
      <c r="CC693" s="64"/>
    </row>
    <row r="694" spans="1:130">
      <c r="CC694" s="64"/>
    </row>
    <row r="695" spans="1:130">
      <c r="CC695" s="64"/>
    </row>
    <row r="696" spans="1:130">
      <c r="CC696" s="64"/>
    </row>
    <row r="697" spans="1:130">
      <c r="CC697" s="64"/>
    </row>
    <row r="698" spans="1:130">
      <c r="CC698" s="64"/>
    </row>
    <row r="699" spans="1:130">
      <c r="CC699" s="64"/>
    </row>
    <row r="700" spans="1:130">
      <c r="CC700" s="64"/>
    </row>
    <row r="701" spans="1:130">
      <c r="CC701" s="64"/>
    </row>
    <row r="702" spans="1:130">
      <c r="CC702" s="64"/>
    </row>
    <row r="703" spans="1:130">
      <c r="CC703" s="64"/>
    </row>
    <row r="704" spans="1:130">
      <c r="CC704" s="64"/>
    </row>
    <row r="705" spans="81:81">
      <c r="CC705" s="64"/>
    </row>
    <row r="706" spans="81:81">
      <c r="CC706" s="64"/>
    </row>
    <row r="707" spans="81:81">
      <c r="CC707" s="64"/>
    </row>
    <row r="708" spans="81:81">
      <c r="CC708" s="64"/>
    </row>
    <row r="709" spans="81:81">
      <c r="CC709" s="64"/>
    </row>
    <row r="710" spans="81:81">
      <c r="CC710" s="64"/>
    </row>
    <row r="711" spans="81:81">
      <c r="CC711" s="64"/>
    </row>
    <row r="712" spans="81:81">
      <c r="CC712" s="64"/>
    </row>
    <row r="713" spans="81:81">
      <c r="CC713" s="64"/>
    </row>
    <row r="714" spans="81:81">
      <c r="CC714" s="64"/>
    </row>
    <row r="715" spans="81:81">
      <c r="CC715" s="64"/>
    </row>
    <row r="716" spans="81:81">
      <c r="CC716" s="64"/>
    </row>
    <row r="717" spans="81:81">
      <c r="CC717" s="64"/>
    </row>
    <row r="718" spans="81:81">
      <c r="CC718" s="64"/>
    </row>
    <row r="719" spans="81:81">
      <c r="CC719" s="64"/>
    </row>
    <row r="720" spans="81:81">
      <c r="CC720" s="64"/>
    </row>
    <row r="721" spans="81:81">
      <c r="CC721" s="64"/>
    </row>
    <row r="722" spans="81:81">
      <c r="CC722" s="64"/>
    </row>
    <row r="723" spans="81:81">
      <c r="CC723" s="64"/>
    </row>
    <row r="724" spans="81:81">
      <c r="CC724" s="64"/>
    </row>
    <row r="725" spans="81:81">
      <c r="CC725" s="64"/>
    </row>
    <row r="726" spans="81:81">
      <c r="CC726" s="64"/>
    </row>
    <row r="727" spans="81:81">
      <c r="CC727" s="64"/>
    </row>
    <row r="728" spans="81:81">
      <c r="CC728" s="64"/>
    </row>
    <row r="729" spans="81:81">
      <c r="CC729" s="64"/>
    </row>
    <row r="730" spans="81:81">
      <c r="CC730" s="64"/>
    </row>
    <row r="731" spans="81:81">
      <c r="CC731" s="64"/>
    </row>
    <row r="732" spans="81:81">
      <c r="CC732" s="64"/>
    </row>
    <row r="733" spans="81:81">
      <c r="CC733" s="64"/>
    </row>
    <row r="734" spans="81:81">
      <c r="CC734" s="64"/>
    </row>
    <row r="735" spans="81:81">
      <c r="CC735" s="64"/>
    </row>
    <row r="736" spans="81:81">
      <c r="CC736" s="64"/>
    </row>
    <row r="737" spans="81:81">
      <c r="CC737" s="64"/>
    </row>
    <row r="738" spans="81:81">
      <c r="CC738" s="64"/>
    </row>
    <row r="739" spans="81:81">
      <c r="CC739" s="64"/>
    </row>
    <row r="740" spans="81:81">
      <c r="CC740" s="64"/>
    </row>
    <row r="741" spans="81:81">
      <c r="CC741" s="64"/>
    </row>
    <row r="742" spans="81:81">
      <c r="CC742" s="64"/>
    </row>
    <row r="743" spans="81:81">
      <c r="CC743" s="64"/>
    </row>
    <row r="744" spans="81:81">
      <c r="CC744" s="64"/>
    </row>
    <row r="745" spans="81:81">
      <c r="CC745" s="64"/>
    </row>
    <row r="746" spans="81:81">
      <c r="CC746" s="64"/>
    </row>
    <row r="747" spans="81:81">
      <c r="CC747" s="64"/>
    </row>
    <row r="748" spans="81:81">
      <c r="CC748" s="64"/>
    </row>
    <row r="749" spans="81:81">
      <c r="CC749" s="64"/>
    </row>
    <row r="750" spans="81:81">
      <c r="CC750" s="64"/>
    </row>
    <row r="751" spans="81:81">
      <c r="CC751" s="64"/>
    </row>
    <row r="752" spans="81:81">
      <c r="CC752" s="64"/>
    </row>
    <row r="753" spans="81:81">
      <c r="CC753" s="64"/>
    </row>
    <row r="754" spans="81:81">
      <c r="CC754" s="64"/>
    </row>
    <row r="755" spans="81:81">
      <c r="CC755" s="64"/>
    </row>
    <row r="756" spans="81:81">
      <c r="CC756" s="64"/>
    </row>
    <row r="757" spans="81:81">
      <c r="CC757" s="64"/>
    </row>
    <row r="758" spans="81:81">
      <c r="CC758" s="64"/>
    </row>
    <row r="759" spans="81:81">
      <c r="CC759" s="64"/>
    </row>
    <row r="760" spans="81:81">
      <c r="CC760" s="64"/>
    </row>
    <row r="761" spans="81:81">
      <c r="CC761" s="64"/>
    </row>
    <row r="762" spans="81:81">
      <c r="CC762" s="64"/>
    </row>
    <row r="763" spans="81:81">
      <c r="CC763" s="64"/>
    </row>
    <row r="764" spans="81:81">
      <c r="CC764" s="64"/>
    </row>
    <row r="765" spans="81:81">
      <c r="CC765" s="64"/>
    </row>
    <row r="766" spans="81:81">
      <c r="CC766" s="64"/>
    </row>
    <row r="767" spans="81:81">
      <c r="CC767" s="64"/>
    </row>
    <row r="768" spans="81:81">
      <c r="CC768" s="64"/>
    </row>
    <row r="769" spans="81:81">
      <c r="CC769" s="64"/>
    </row>
    <row r="770" spans="81:81">
      <c r="CC770" s="64"/>
    </row>
    <row r="771" spans="81:81">
      <c r="CC771" s="64"/>
    </row>
    <row r="772" spans="81:81">
      <c r="CC772" s="64"/>
    </row>
    <row r="773" spans="81:81">
      <c r="CC773" s="64"/>
    </row>
    <row r="774" spans="81:81">
      <c r="CC774" s="64"/>
    </row>
    <row r="775" spans="81:81">
      <c r="CC775" s="64"/>
    </row>
    <row r="776" spans="81:81">
      <c r="CC776" s="64"/>
    </row>
    <row r="777" spans="81:81">
      <c r="CC777" s="64"/>
    </row>
    <row r="778" spans="81:81">
      <c r="CC778" s="64"/>
    </row>
    <row r="779" spans="81:81">
      <c r="CC779" s="64"/>
    </row>
    <row r="780" spans="81:81">
      <c r="CC780" s="64"/>
    </row>
    <row r="781" spans="81:81">
      <c r="CC781" s="64"/>
    </row>
    <row r="782" spans="81:81">
      <c r="CC782" s="64"/>
    </row>
    <row r="783" spans="81:81">
      <c r="CC783" s="64"/>
    </row>
    <row r="784" spans="81:81">
      <c r="CC784" s="64"/>
    </row>
    <row r="785" spans="81:81">
      <c r="CC785" s="64"/>
    </row>
    <row r="786" spans="81:81">
      <c r="CC786" s="64"/>
    </row>
    <row r="787" spans="81:81">
      <c r="CC787" s="64"/>
    </row>
    <row r="788" spans="81:81">
      <c r="CC788" s="64"/>
    </row>
    <row r="789" spans="81:81">
      <c r="CC789" s="64"/>
    </row>
    <row r="790" spans="81:81">
      <c r="CC790" s="64"/>
    </row>
    <row r="791" spans="81:81">
      <c r="CC791" s="64"/>
    </row>
    <row r="792" spans="81:81">
      <c r="CC792" s="64"/>
    </row>
    <row r="793" spans="81:81">
      <c r="CC793" s="64"/>
    </row>
    <row r="794" spans="81:81">
      <c r="CC794" s="64"/>
    </row>
    <row r="795" spans="81:81">
      <c r="CC795" s="64"/>
    </row>
    <row r="796" spans="81:81">
      <c r="CC796" s="64"/>
    </row>
    <row r="797" spans="81:81">
      <c r="CC797" s="64"/>
    </row>
    <row r="798" spans="81:81">
      <c r="CC798" s="64"/>
    </row>
    <row r="799" spans="81:81">
      <c r="CC799" s="64"/>
    </row>
    <row r="800" spans="81:81">
      <c r="CC800" s="64"/>
    </row>
    <row r="801" spans="81:81">
      <c r="CC801" s="64"/>
    </row>
    <row r="802" spans="81:81">
      <c r="CC802" s="64"/>
    </row>
    <row r="803" spans="81:81">
      <c r="CC803" s="64"/>
    </row>
    <row r="804" spans="81:81">
      <c r="CC804" s="64"/>
    </row>
    <row r="805" spans="81:81">
      <c r="CC805" s="64"/>
    </row>
    <row r="806" spans="81:81">
      <c r="CC806" s="64"/>
    </row>
    <row r="807" spans="81:81">
      <c r="CC807" s="64"/>
    </row>
    <row r="808" spans="81:81">
      <c r="CC808" s="64"/>
    </row>
    <row r="809" spans="81:81">
      <c r="CC809" s="64"/>
    </row>
    <row r="810" spans="81:81">
      <c r="CC810" s="64"/>
    </row>
    <row r="811" spans="81:81">
      <c r="CC811" s="64"/>
    </row>
    <row r="812" spans="81:81">
      <c r="CC812" s="64"/>
    </row>
    <row r="813" spans="81:81">
      <c r="CC813" s="64"/>
    </row>
    <row r="814" spans="81:81">
      <c r="CC814" s="64"/>
    </row>
    <row r="815" spans="81:81">
      <c r="CC815" s="64"/>
    </row>
    <row r="816" spans="81:81">
      <c r="CC816" s="64"/>
    </row>
    <row r="817" spans="81:81">
      <c r="CC817" s="64"/>
    </row>
    <row r="818" spans="81:81">
      <c r="CC818" s="64"/>
    </row>
    <row r="819" spans="81:81">
      <c r="CC819" s="64"/>
    </row>
    <row r="820" spans="81:81">
      <c r="CC820" s="64"/>
    </row>
    <row r="821" spans="81:81">
      <c r="CC821" s="64"/>
    </row>
    <row r="822" spans="81:81">
      <c r="CC822" s="64"/>
    </row>
    <row r="823" spans="81:81">
      <c r="CC823" s="64"/>
    </row>
    <row r="824" spans="81:81">
      <c r="CC824" s="64"/>
    </row>
    <row r="825" spans="81:81">
      <c r="CC825" s="64"/>
    </row>
    <row r="826" spans="81:81">
      <c r="CC826" s="64"/>
    </row>
    <row r="827" spans="81:81">
      <c r="CC827" s="64"/>
    </row>
    <row r="828" spans="81:81">
      <c r="CC828" s="64"/>
    </row>
    <row r="829" spans="81:81">
      <c r="CC829" s="64"/>
    </row>
    <row r="830" spans="81:81">
      <c r="CC830" s="64"/>
    </row>
    <row r="831" spans="81:81">
      <c r="CC831" s="64"/>
    </row>
    <row r="832" spans="81:81">
      <c r="CC832" s="64"/>
    </row>
    <row r="833" spans="81:81">
      <c r="CC833" s="64"/>
    </row>
    <row r="834" spans="81:81">
      <c r="CC834" s="64"/>
    </row>
    <row r="835" spans="81:81">
      <c r="CC835" s="64"/>
    </row>
    <row r="836" spans="81:81">
      <c r="CC836" s="64"/>
    </row>
    <row r="837" spans="81:81">
      <c r="CC837" s="64"/>
    </row>
    <row r="838" spans="81:81">
      <c r="CC838" s="64"/>
    </row>
    <row r="839" spans="81:81">
      <c r="CC839" s="64"/>
    </row>
    <row r="840" spans="81:81">
      <c r="CC840" s="64"/>
    </row>
    <row r="841" spans="81:81">
      <c r="CC841" s="64"/>
    </row>
    <row r="842" spans="81:81">
      <c r="CC842" s="64"/>
    </row>
    <row r="843" spans="81:81">
      <c r="CC843" s="64"/>
    </row>
    <row r="844" spans="81:81">
      <c r="CC844" s="64"/>
    </row>
    <row r="845" spans="81:81">
      <c r="CC845" s="64"/>
    </row>
    <row r="846" spans="81:81">
      <c r="CC846" s="64"/>
    </row>
    <row r="847" spans="81:81">
      <c r="CC847" s="64"/>
    </row>
    <row r="848" spans="81:81">
      <c r="CC848" s="64"/>
    </row>
    <row r="849" spans="81:81">
      <c r="CC849" s="64"/>
    </row>
    <row r="850" spans="81:81">
      <c r="CC850" s="64"/>
    </row>
    <row r="851" spans="81:81">
      <c r="CC851" s="64"/>
    </row>
    <row r="852" spans="81:81">
      <c r="CC852" s="64"/>
    </row>
    <row r="853" spans="81:81">
      <c r="CC853" s="64"/>
    </row>
    <row r="854" spans="81:81">
      <c r="CC854" s="64"/>
    </row>
    <row r="855" spans="81:81">
      <c r="CC855" s="64"/>
    </row>
    <row r="856" spans="81:81">
      <c r="CC856" s="64"/>
    </row>
    <row r="857" spans="81:81">
      <c r="CC857" s="64"/>
    </row>
    <row r="858" spans="81:81">
      <c r="CC858" s="64"/>
    </row>
    <row r="859" spans="81:81">
      <c r="CC859" s="64"/>
    </row>
    <row r="860" spans="81:81">
      <c r="CC860" s="64"/>
    </row>
    <row r="861" spans="81:81">
      <c r="CC861" s="64"/>
    </row>
    <row r="862" spans="81:81">
      <c r="CC862" s="64"/>
    </row>
    <row r="863" spans="81:81">
      <c r="CC863" s="64"/>
    </row>
    <row r="864" spans="81:81">
      <c r="CC864" s="64"/>
    </row>
    <row r="865" spans="81:81">
      <c r="CC865" s="64"/>
    </row>
    <row r="866" spans="81:81">
      <c r="CC866" s="64"/>
    </row>
    <row r="867" spans="81:81">
      <c r="CC867" s="64"/>
    </row>
    <row r="868" spans="81:81">
      <c r="CC868" s="64"/>
    </row>
    <row r="869" spans="81:81">
      <c r="CC869" s="64"/>
    </row>
    <row r="870" spans="81:81">
      <c r="CC870" s="64"/>
    </row>
    <row r="871" spans="81:81">
      <c r="CC871" s="64"/>
    </row>
    <row r="872" spans="81:81">
      <c r="CC872" s="64"/>
    </row>
    <row r="873" spans="81:81">
      <c r="CC873" s="64"/>
    </row>
    <row r="874" spans="81:81">
      <c r="CC874" s="64"/>
    </row>
    <row r="875" spans="81:81">
      <c r="CC875" s="64"/>
    </row>
    <row r="876" spans="81:81">
      <c r="CC876" s="64"/>
    </row>
    <row r="877" spans="81:81">
      <c r="CC877" s="64"/>
    </row>
    <row r="878" spans="81:81">
      <c r="CC878" s="64"/>
    </row>
    <row r="879" spans="81:81">
      <c r="CC879" s="64"/>
    </row>
    <row r="880" spans="81:81">
      <c r="CC880" s="64"/>
    </row>
    <row r="881" spans="81:81">
      <c r="CC881" s="64"/>
    </row>
    <row r="882" spans="81:81">
      <c r="CC882" s="64"/>
    </row>
    <row r="883" spans="81:81">
      <c r="CC883" s="64"/>
    </row>
    <row r="884" spans="81:81">
      <c r="CC884" s="64"/>
    </row>
    <row r="885" spans="81:81">
      <c r="CC885" s="64"/>
    </row>
    <row r="886" spans="81:81">
      <c r="CC886" s="64"/>
    </row>
    <row r="887" spans="81:81">
      <c r="CC887" s="64"/>
    </row>
    <row r="888" spans="81:81">
      <c r="CC888" s="64"/>
    </row>
    <row r="889" spans="81:81">
      <c r="CC889" s="64"/>
    </row>
    <row r="890" spans="81:81">
      <c r="CC890" s="64"/>
    </row>
    <row r="891" spans="81:81">
      <c r="CC891" s="64"/>
    </row>
    <row r="892" spans="81:81">
      <c r="CC892" s="64"/>
    </row>
    <row r="893" spans="81:81">
      <c r="CC893" s="64"/>
    </row>
    <row r="894" spans="81:81">
      <c r="CC894" s="64"/>
    </row>
    <row r="895" spans="81:81">
      <c r="CC895" s="64"/>
    </row>
    <row r="896" spans="81:81">
      <c r="CC896" s="64"/>
    </row>
    <row r="897" spans="81:81">
      <c r="CC897" s="64"/>
    </row>
    <row r="898" spans="81:81">
      <c r="CC898" s="64"/>
    </row>
    <row r="899" spans="81:81">
      <c r="CC899" s="64"/>
    </row>
    <row r="900" spans="81:81">
      <c r="CC900" s="64"/>
    </row>
    <row r="901" spans="81:81">
      <c r="CC901" s="64"/>
    </row>
    <row r="902" spans="81:81">
      <c r="CC902" s="64"/>
    </row>
    <row r="903" spans="81:81">
      <c r="CC903" s="64"/>
    </row>
    <row r="904" spans="81:81">
      <c r="CC904" s="64"/>
    </row>
    <row r="905" spans="81:81">
      <c r="CC905" s="64"/>
    </row>
    <row r="906" spans="81:81">
      <c r="CC906" s="64"/>
    </row>
    <row r="907" spans="81:81">
      <c r="CC907" s="64"/>
    </row>
    <row r="908" spans="81:81">
      <c r="CC908" s="64"/>
    </row>
    <row r="909" spans="81:81">
      <c r="CC909" s="64"/>
    </row>
    <row r="910" spans="81:81">
      <c r="CC910" s="64"/>
    </row>
    <row r="911" spans="81:81">
      <c r="CC911" s="64"/>
    </row>
    <row r="912" spans="81:81">
      <c r="CC912" s="64"/>
    </row>
    <row r="913" spans="81:81">
      <c r="CC913" s="64"/>
    </row>
    <row r="914" spans="81:81">
      <c r="CC914" s="64"/>
    </row>
    <row r="915" spans="81:81">
      <c r="CC915" s="64"/>
    </row>
    <row r="916" spans="81:81">
      <c r="CC916" s="64"/>
    </row>
    <row r="917" spans="81:81">
      <c r="CC917" s="64"/>
    </row>
    <row r="918" spans="81:81">
      <c r="CC918" s="64"/>
    </row>
    <row r="919" spans="81:81">
      <c r="CC919" s="64"/>
    </row>
    <row r="920" spans="81:81">
      <c r="CC920" s="64"/>
    </row>
    <row r="921" spans="81:81">
      <c r="CC921" s="64"/>
    </row>
    <row r="922" spans="81:81">
      <c r="CC922" s="64"/>
    </row>
    <row r="923" spans="81:81">
      <c r="CC923" s="64"/>
    </row>
    <row r="924" spans="81:81">
      <c r="CC924" s="64"/>
    </row>
    <row r="925" spans="81:81">
      <c r="CC925" s="64"/>
    </row>
    <row r="926" spans="81:81">
      <c r="CC926" s="64"/>
    </row>
    <row r="927" spans="81:81">
      <c r="CC927" s="64"/>
    </row>
    <row r="928" spans="81:81">
      <c r="CC928" s="64"/>
    </row>
    <row r="929" spans="81:81">
      <c r="CC929" s="64"/>
    </row>
    <row r="930" spans="81:81">
      <c r="CC930" s="64"/>
    </row>
    <row r="931" spans="81:81">
      <c r="CC931" s="64"/>
    </row>
    <row r="932" spans="81:81">
      <c r="CC932" s="64"/>
    </row>
    <row r="933" spans="81:81">
      <c r="CC933" s="64"/>
    </row>
    <row r="934" spans="81:81">
      <c r="CC934" s="64"/>
    </row>
    <row r="935" spans="81:81">
      <c r="CC935" s="64"/>
    </row>
    <row r="936" spans="81:81">
      <c r="CC936" s="64"/>
    </row>
    <row r="937" spans="81:81">
      <c r="CC937" s="64"/>
    </row>
    <row r="938" spans="81:81">
      <c r="CC938" s="64"/>
    </row>
    <row r="939" spans="81:81">
      <c r="CC939" s="64"/>
    </row>
    <row r="940" spans="81:81">
      <c r="CC940" s="64"/>
    </row>
    <row r="941" spans="81:81">
      <c r="CC941" s="64"/>
    </row>
    <row r="942" spans="81:81">
      <c r="CC942" s="64"/>
    </row>
    <row r="943" spans="81:81">
      <c r="CC943" s="64"/>
    </row>
    <row r="944" spans="81:81">
      <c r="CC944" s="64"/>
    </row>
    <row r="945" spans="81:81">
      <c r="CC945" s="64"/>
    </row>
    <row r="946" spans="81:81">
      <c r="CC946" s="64"/>
    </row>
    <row r="947" spans="81:81">
      <c r="CC947" s="64"/>
    </row>
    <row r="948" spans="81:81">
      <c r="CC948" s="64"/>
    </row>
    <row r="949" spans="81:81">
      <c r="CC949" s="64"/>
    </row>
    <row r="950" spans="81:81">
      <c r="CC950" s="64"/>
    </row>
    <row r="951" spans="81:81">
      <c r="CC951" s="64"/>
    </row>
    <row r="952" spans="81:81">
      <c r="CC952" s="64"/>
    </row>
    <row r="953" spans="81:81">
      <c r="CC953" s="64"/>
    </row>
    <row r="954" spans="81:81">
      <c r="CC954" s="64"/>
    </row>
    <row r="955" spans="81:81">
      <c r="CC955" s="64"/>
    </row>
    <row r="956" spans="81:81">
      <c r="CC956" s="64"/>
    </row>
    <row r="957" spans="81:81">
      <c r="CC957" s="64"/>
    </row>
    <row r="958" spans="81:81">
      <c r="CC958" s="64"/>
    </row>
    <row r="959" spans="81:81">
      <c r="CC959" s="64"/>
    </row>
    <row r="960" spans="81:81">
      <c r="CC960" s="64"/>
    </row>
    <row r="961" spans="81:81">
      <c r="CC961" s="64"/>
    </row>
    <row r="962" spans="81:81">
      <c r="CC962" s="64"/>
    </row>
    <row r="963" spans="81:81">
      <c r="CC963" s="64"/>
    </row>
    <row r="964" spans="81:81">
      <c r="CC964" s="64"/>
    </row>
    <row r="965" spans="81:81">
      <c r="CC965" s="64"/>
    </row>
    <row r="966" spans="81:81">
      <c r="CC966" s="64"/>
    </row>
    <row r="967" spans="81:81">
      <c r="CC967" s="64"/>
    </row>
    <row r="968" spans="81:81">
      <c r="CC968" s="64"/>
    </row>
    <row r="969" spans="81:81">
      <c r="CC969" s="64"/>
    </row>
    <row r="970" spans="81:81">
      <c r="CC970" s="64"/>
    </row>
    <row r="971" spans="81:81">
      <c r="CC971" s="64"/>
    </row>
    <row r="972" spans="81:81">
      <c r="CC972" s="64"/>
    </row>
    <row r="973" spans="81:81">
      <c r="CC973" s="64"/>
    </row>
    <row r="974" spans="81:81">
      <c r="CC974" s="64"/>
    </row>
    <row r="975" spans="81:81">
      <c r="CC975" s="64"/>
    </row>
    <row r="976" spans="81:81">
      <c r="CC976" s="64"/>
    </row>
    <row r="977" spans="81:81">
      <c r="CC977" s="64"/>
    </row>
    <row r="978" spans="81:81">
      <c r="CC978" s="64"/>
    </row>
    <row r="979" spans="81:81">
      <c r="CC979" s="64"/>
    </row>
    <row r="980" spans="81:81">
      <c r="CC980" s="64"/>
    </row>
    <row r="981" spans="81:81">
      <c r="CC981" s="64"/>
    </row>
    <row r="982" spans="81:81">
      <c r="CC982" s="64"/>
    </row>
    <row r="983" spans="81:81">
      <c r="CC983" s="64"/>
    </row>
    <row r="984" spans="81:81">
      <c r="CC984" s="64"/>
    </row>
    <row r="985" spans="81:81">
      <c r="CC985" s="64"/>
    </row>
    <row r="986" spans="81:81">
      <c r="CC986" s="64"/>
    </row>
    <row r="987" spans="81:81">
      <c r="CC987" s="64"/>
    </row>
    <row r="988" spans="81:81">
      <c r="CC988" s="64"/>
    </row>
    <row r="989" spans="81:81">
      <c r="CC989" s="64"/>
    </row>
    <row r="990" spans="81:81">
      <c r="CC990" s="64"/>
    </row>
    <row r="991" spans="81:81">
      <c r="CC991" s="64"/>
    </row>
    <row r="992" spans="81:81">
      <c r="CC992" s="64"/>
    </row>
    <row r="993" spans="81:81">
      <c r="CC993" s="64"/>
    </row>
    <row r="994" spans="81:81">
      <c r="CC994" s="64"/>
    </row>
    <row r="995" spans="81:81">
      <c r="CC995" s="64"/>
    </row>
    <row r="996" spans="81:81">
      <c r="CC996" s="64"/>
    </row>
    <row r="997" spans="81:81">
      <c r="CC997" s="64"/>
    </row>
    <row r="998" spans="81:81">
      <c r="CC998" s="64"/>
    </row>
    <row r="999" spans="81:81">
      <c r="CC999" s="64"/>
    </row>
    <row r="1000" spans="81:81">
      <c r="CC1000" s="64"/>
    </row>
    <row r="1001" spans="81:81">
      <c r="CC1001" s="64"/>
    </row>
    <row r="1002" spans="81:81">
      <c r="CC1002" s="64"/>
    </row>
    <row r="1003" spans="81:81">
      <c r="CC1003" s="64"/>
    </row>
    <row r="1004" spans="81:81">
      <c r="CC1004" s="64"/>
    </row>
    <row r="1005" spans="81:81">
      <c r="CC1005" s="64"/>
    </row>
    <row r="1006" spans="81:81">
      <c r="CC1006" s="64"/>
    </row>
    <row r="1007" spans="81:81">
      <c r="CC1007" s="64"/>
    </row>
    <row r="1008" spans="81:81">
      <c r="CC1008" s="64"/>
    </row>
    <row r="1009" spans="81:81">
      <c r="CC1009" s="64"/>
    </row>
    <row r="1010" spans="81:81">
      <c r="CC1010" s="64"/>
    </row>
    <row r="1011" spans="81:81">
      <c r="CC1011" s="64"/>
    </row>
    <row r="1012" spans="81:81">
      <c r="CC1012" s="64"/>
    </row>
    <row r="1013" spans="81:81">
      <c r="CC1013" s="64"/>
    </row>
    <row r="1014" spans="81:81">
      <c r="CC1014" s="64"/>
    </row>
    <row r="1015" spans="81:81">
      <c r="CC1015" s="64"/>
    </row>
    <row r="1016" spans="81:81">
      <c r="CC1016" s="64"/>
    </row>
    <row r="1017" spans="81:81">
      <c r="CC1017" s="64"/>
    </row>
    <row r="1018" spans="81:81">
      <c r="CC1018" s="64"/>
    </row>
    <row r="1019" spans="81:81">
      <c r="CC1019" s="64"/>
    </row>
    <row r="1020" spans="81:81">
      <c r="CC1020" s="64"/>
    </row>
    <row r="1021" spans="81:81">
      <c r="CC1021" s="64"/>
    </row>
    <row r="1022" spans="81:81">
      <c r="CC1022" s="64"/>
    </row>
    <row r="1023" spans="81:81">
      <c r="CC1023" s="64"/>
    </row>
    <row r="1024" spans="81:81">
      <c r="CC1024" s="64"/>
    </row>
    <row r="1025" spans="81:81">
      <c r="CC1025" s="64"/>
    </row>
    <row r="1026" spans="81:81">
      <c r="CC1026" s="64"/>
    </row>
    <row r="1027" spans="81:81">
      <c r="CC1027" s="64"/>
    </row>
    <row r="1028" spans="81:81">
      <c r="CC1028" s="64"/>
    </row>
    <row r="1029" spans="81:81">
      <c r="CC1029" s="64"/>
    </row>
    <row r="1030" spans="81:81">
      <c r="CC1030" s="64"/>
    </row>
    <row r="1031" spans="81:81">
      <c r="CC1031" s="64"/>
    </row>
    <row r="1032" spans="81:81">
      <c r="CC1032" s="64"/>
    </row>
    <row r="1033" spans="81:81">
      <c r="CC1033" s="64"/>
    </row>
    <row r="1034" spans="81:81">
      <c r="CC1034" s="64"/>
    </row>
    <row r="1035" spans="81:81">
      <c r="CC1035" s="64"/>
    </row>
    <row r="1036" spans="81:81">
      <c r="CC1036" s="64"/>
    </row>
    <row r="1037" spans="81:81">
      <c r="CC1037" s="64"/>
    </row>
    <row r="1038" spans="81:81">
      <c r="CC1038" s="64"/>
    </row>
    <row r="1039" spans="81:81">
      <c r="CC1039" s="64"/>
    </row>
    <row r="1040" spans="81:81">
      <c r="CC1040" s="64"/>
    </row>
    <row r="1041" spans="81:81">
      <c r="CC1041" s="64"/>
    </row>
    <row r="1042" spans="81:81">
      <c r="CC1042" s="64"/>
    </row>
    <row r="1043" spans="81:81">
      <c r="CC1043" s="64"/>
    </row>
    <row r="1044" spans="81:81">
      <c r="CC1044" s="64"/>
    </row>
    <row r="1045" spans="81:81">
      <c r="CC1045" s="64"/>
    </row>
    <row r="1046" spans="81:81">
      <c r="CC1046" s="64"/>
    </row>
    <row r="1047" spans="81:81">
      <c r="CC1047" s="64"/>
    </row>
    <row r="1048" spans="81:81">
      <c r="CC1048" s="64"/>
    </row>
    <row r="1049" spans="81:81">
      <c r="CC1049" s="64"/>
    </row>
    <row r="1050" spans="81:81">
      <c r="CC1050" s="64"/>
    </row>
    <row r="1051" spans="81:81">
      <c r="CC1051" s="64"/>
    </row>
    <row r="1052" spans="81:81">
      <c r="CC1052" s="64"/>
    </row>
    <row r="1053" spans="81:81">
      <c r="CC1053" s="64"/>
    </row>
    <row r="1054" spans="81:81">
      <c r="CC1054" s="64"/>
    </row>
    <row r="1055" spans="81:81">
      <c r="CC1055" s="64"/>
    </row>
    <row r="1056" spans="81:81">
      <c r="CC1056" s="64"/>
    </row>
    <row r="1057" spans="81:81">
      <c r="CC1057" s="64"/>
    </row>
    <row r="1058" spans="81:81">
      <c r="CC1058" s="64"/>
    </row>
    <row r="1059" spans="81:81">
      <c r="CC1059" s="64"/>
    </row>
    <row r="1060" spans="81:81">
      <c r="CC1060" s="64"/>
    </row>
    <row r="1061" spans="81:81">
      <c r="CC1061" s="64"/>
    </row>
    <row r="1062" spans="81:81">
      <c r="CC1062" s="64"/>
    </row>
    <row r="1063" spans="81:81">
      <c r="CC1063" s="64"/>
    </row>
    <row r="1064" spans="81:81">
      <c r="CC1064" s="64"/>
    </row>
    <row r="1065" spans="81:81">
      <c r="CC1065" s="64"/>
    </row>
    <row r="1066" spans="81:81">
      <c r="CC1066" s="64"/>
    </row>
    <row r="1067" spans="81:81">
      <c r="CC1067" s="64"/>
    </row>
    <row r="1068" spans="81:81">
      <c r="CC1068" s="64"/>
    </row>
    <row r="1069" spans="81:81">
      <c r="CC1069" s="64"/>
    </row>
    <row r="1070" spans="81:81">
      <c r="CC1070" s="64"/>
    </row>
    <row r="1071" spans="81:81">
      <c r="CC1071" s="64"/>
    </row>
    <row r="1072" spans="81:81">
      <c r="CC1072" s="64"/>
    </row>
    <row r="1073" spans="81:81">
      <c r="CC1073" s="64"/>
    </row>
    <row r="1074" spans="81:81">
      <c r="CC1074" s="64"/>
    </row>
    <row r="1075" spans="81:81">
      <c r="CC1075" s="64"/>
    </row>
    <row r="1076" spans="81:81">
      <c r="CC1076" s="64"/>
    </row>
    <row r="1077" spans="81:81">
      <c r="CC1077" s="64"/>
    </row>
    <row r="1078" spans="81:81">
      <c r="CC1078" s="64"/>
    </row>
    <row r="1079" spans="81:81">
      <c r="CC1079" s="64"/>
    </row>
    <row r="1080" spans="81:81">
      <c r="CC1080" s="64"/>
    </row>
    <row r="1081" spans="81:81">
      <c r="CC1081" s="64"/>
    </row>
    <row r="1082" spans="81:81">
      <c r="CC1082" s="64"/>
    </row>
    <row r="1083" spans="81:81">
      <c r="CC1083" s="64"/>
    </row>
    <row r="1084" spans="81:81">
      <c r="CC1084" s="64"/>
    </row>
    <row r="1085" spans="81:81">
      <c r="CC1085" s="64"/>
    </row>
    <row r="1086" spans="81:81">
      <c r="CC1086" s="64"/>
    </row>
    <row r="1087" spans="81:81">
      <c r="CC1087" s="64"/>
    </row>
    <row r="1088" spans="81:81">
      <c r="CC1088" s="64"/>
    </row>
    <row r="1089" spans="81:81">
      <c r="CC1089" s="64"/>
    </row>
    <row r="1090" spans="81:81">
      <c r="CC1090" s="64"/>
    </row>
    <row r="1091" spans="81:81">
      <c r="CC1091" s="64"/>
    </row>
    <row r="1092" spans="81:81">
      <c r="CC1092" s="64"/>
    </row>
    <row r="1093" spans="81:81">
      <c r="CC1093" s="64"/>
    </row>
    <row r="1094" spans="81:81">
      <c r="CC1094" s="64"/>
    </row>
    <row r="1095" spans="81:81">
      <c r="CC1095" s="64"/>
    </row>
    <row r="1096" spans="81:81">
      <c r="CC1096" s="64"/>
    </row>
    <row r="1097" spans="81:81">
      <c r="CC1097" s="64"/>
    </row>
    <row r="1098" spans="81:81">
      <c r="CC1098" s="64"/>
    </row>
    <row r="1099" spans="81:81">
      <c r="CC1099" s="64"/>
    </row>
    <row r="1100" spans="81:81">
      <c r="CC1100" s="64"/>
    </row>
    <row r="1101" spans="81:81">
      <c r="CC1101" s="64"/>
    </row>
    <row r="1102" spans="81:81">
      <c r="CC1102" s="64"/>
    </row>
    <row r="1103" spans="81:81">
      <c r="CC1103" s="64"/>
    </row>
    <row r="1104" spans="81:81">
      <c r="CC1104" s="64"/>
    </row>
    <row r="1105" spans="81:81">
      <c r="CC1105" s="64"/>
    </row>
    <row r="1106" spans="81:81">
      <c r="CC1106" s="64"/>
    </row>
    <row r="1107" spans="81:81">
      <c r="CC1107" s="64"/>
    </row>
    <row r="1108" spans="81:81">
      <c r="CC1108" s="64"/>
    </row>
    <row r="1109" spans="81:81">
      <c r="CC1109" s="64"/>
    </row>
    <row r="1110" spans="81:81">
      <c r="CC1110" s="64"/>
    </row>
    <row r="1111" spans="81:81">
      <c r="CC1111" s="64"/>
    </row>
    <row r="1112" spans="81:81">
      <c r="CC1112" s="64"/>
    </row>
    <row r="1113" spans="81:81">
      <c r="CC1113" s="64"/>
    </row>
    <row r="1114" spans="81:81">
      <c r="CC1114" s="64"/>
    </row>
    <row r="1115" spans="81:81">
      <c r="CC1115" s="64"/>
    </row>
    <row r="1116" spans="81:81">
      <c r="CC1116" s="64"/>
    </row>
    <row r="1117" spans="81:81">
      <c r="CC1117" s="64"/>
    </row>
    <row r="1118" spans="81:81">
      <c r="CC1118" s="64"/>
    </row>
    <row r="1119" spans="81:81">
      <c r="CC1119" s="64"/>
    </row>
    <row r="1120" spans="81:81">
      <c r="CC1120" s="64"/>
    </row>
    <row r="1121" spans="81:81">
      <c r="CC1121" s="64"/>
    </row>
    <row r="1122" spans="81:81">
      <c r="CC1122" s="64"/>
    </row>
    <row r="1123" spans="81:81">
      <c r="CC1123" s="64"/>
    </row>
    <row r="1124" spans="81:81">
      <c r="CC1124" s="64"/>
    </row>
    <row r="1125" spans="81:81">
      <c r="CC1125" s="64"/>
    </row>
    <row r="1126" spans="81:81">
      <c r="CC1126" s="64"/>
    </row>
    <row r="1127" spans="81:81">
      <c r="CC1127" s="64"/>
    </row>
    <row r="1128" spans="81:81">
      <c r="CC1128" s="64"/>
    </row>
    <row r="1129" spans="81:81">
      <c r="CC1129" s="64"/>
    </row>
    <row r="1130" spans="81:81">
      <c r="CC1130" s="64"/>
    </row>
    <row r="1131" spans="81:81">
      <c r="CC1131" s="64"/>
    </row>
    <row r="1132" spans="81:81">
      <c r="CC1132" s="64"/>
    </row>
    <row r="1133" spans="81:81">
      <c r="CC1133" s="64"/>
    </row>
    <row r="1134" spans="81:81">
      <c r="CC1134" s="64"/>
    </row>
    <row r="1135" spans="81:81">
      <c r="CC1135" s="64"/>
    </row>
    <row r="1136" spans="81:81">
      <c r="CC1136" s="64"/>
    </row>
    <row r="1137" spans="81:81">
      <c r="CC1137" s="64"/>
    </row>
    <row r="1138" spans="81:81">
      <c r="CC1138" s="64"/>
    </row>
    <row r="1139" spans="81:81">
      <c r="CC1139" s="64"/>
    </row>
    <row r="1140" spans="81:81">
      <c r="CC1140" s="64"/>
    </row>
    <row r="1141" spans="81:81">
      <c r="CC1141" s="64"/>
    </row>
    <row r="1142" spans="81:81">
      <c r="CC1142" s="64"/>
    </row>
    <row r="1143" spans="81:81">
      <c r="CC1143" s="64"/>
    </row>
    <row r="1144" spans="81:81">
      <c r="CC1144" s="64"/>
    </row>
    <row r="1145" spans="81:81">
      <c r="CC1145" s="64"/>
    </row>
    <row r="1146" spans="81:81">
      <c r="CC1146" s="64"/>
    </row>
    <row r="1147" spans="81:81">
      <c r="CC1147" s="64"/>
    </row>
    <row r="1148" spans="81:81">
      <c r="CC1148" s="64"/>
    </row>
    <row r="1149" spans="81:81">
      <c r="CC1149" s="64"/>
    </row>
    <row r="1150" spans="81:81">
      <c r="CC1150" s="64"/>
    </row>
    <row r="1151" spans="81:81">
      <c r="CC1151" s="64"/>
    </row>
    <row r="1152" spans="81:81">
      <c r="CC1152" s="64"/>
    </row>
    <row r="1153" spans="81:81">
      <c r="CC1153" s="64"/>
    </row>
    <row r="1154" spans="81:81">
      <c r="CC1154" s="64"/>
    </row>
    <row r="1155" spans="81:81">
      <c r="CC1155" s="64"/>
    </row>
    <row r="1156" spans="81:81">
      <c r="CC1156" s="64"/>
    </row>
    <row r="1157" spans="81:81">
      <c r="CC1157" s="64"/>
    </row>
    <row r="1158" spans="81:81">
      <c r="CC1158" s="64"/>
    </row>
    <row r="1159" spans="81:81">
      <c r="CC1159" s="64"/>
    </row>
  </sheetData>
  <sheetProtection selectLockedCells="1" autoFilter="0"/>
  <autoFilter ref="CB1:CB692">
    <filterColumn colId="0">
      <filters>
        <filter val="Riadok bude vidieť."/>
      </filters>
    </filterColumn>
  </autoFilter>
  <mergeCells count="1035">
    <mergeCell ref="B21:BZ21"/>
    <mergeCell ref="B22:BZ22"/>
    <mergeCell ref="B23:U23"/>
    <mergeCell ref="V23:BZ23"/>
    <mergeCell ref="B24:BZ24"/>
    <mergeCell ref="B25:BZ25"/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41:BZ41"/>
    <mergeCell ref="B42:BZ42"/>
    <mergeCell ref="BO2:BP2"/>
    <mergeCell ref="BQ2:BR2"/>
    <mergeCell ref="B37:AI37"/>
    <mergeCell ref="AJ37:BZ37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43:BZ43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O67:T67"/>
    <mergeCell ref="AD68:BZ68"/>
    <mergeCell ref="AI70:AN70"/>
    <mergeCell ref="B73:AA73"/>
    <mergeCell ref="AB73:BC73"/>
    <mergeCell ref="BD73:BZ73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BZ84"/>
    <mergeCell ref="C85:BZ85"/>
    <mergeCell ref="B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8:BZ108"/>
    <mergeCell ref="B109:AT110"/>
    <mergeCell ref="AU109:BE110"/>
    <mergeCell ref="BF109:BP110"/>
    <mergeCell ref="BQ109:BZ110"/>
    <mergeCell ref="B111:AT111"/>
    <mergeCell ref="AU111:BE111"/>
    <mergeCell ref="BF111:BP111"/>
    <mergeCell ref="BQ111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4:BZ144"/>
    <mergeCell ref="B145:AT146"/>
    <mergeCell ref="AU145:BE146"/>
    <mergeCell ref="BF145:BP146"/>
    <mergeCell ref="BQ145:BZ146"/>
    <mergeCell ref="B147:AT147"/>
    <mergeCell ref="AU147:BE147"/>
    <mergeCell ref="BF147:BP147"/>
    <mergeCell ref="BQ147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9:BZ159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81:BZ181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3:BZ203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C224:BZ224"/>
    <mergeCell ref="B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7:BZ247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9:BZ269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91:BZ291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3:BZ313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C334:BZ334"/>
    <mergeCell ref="AE336:AM336"/>
    <mergeCell ref="B339:AR339"/>
    <mergeCell ref="AS339:BZ339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J355:R355"/>
    <mergeCell ref="B357:BZ357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80:AA381"/>
    <mergeCell ref="AB380:BZ380"/>
    <mergeCell ref="AB381:BZ381"/>
    <mergeCell ref="B382:AA382"/>
    <mergeCell ref="AB382:BZ382"/>
    <mergeCell ref="B383:AA383"/>
    <mergeCell ref="AB383:BZ383"/>
    <mergeCell ref="B384:AA384"/>
    <mergeCell ref="AB384:BZ384"/>
    <mergeCell ref="J386:N386"/>
    <mergeCell ref="B389:AB390"/>
    <mergeCell ref="AC389:BZ389"/>
    <mergeCell ref="AC390:BB390"/>
    <mergeCell ref="BC390:BZ390"/>
    <mergeCell ref="B391:AB391"/>
    <mergeCell ref="AC391:BB391"/>
    <mergeCell ref="BC391:BZ391"/>
    <mergeCell ref="B392:AB392"/>
    <mergeCell ref="AC392:BB392"/>
    <mergeCell ref="BC392:BZ392"/>
    <mergeCell ref="J396:R396"/>
    <mergeCell ref="B398:BZ398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21:AL421"/>
    <mergeCell ref="AM421:BF421"/>
    <mergeCell ref="BG421:BZ421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J435:R435"/>
    <mergeCell ref="B437:BZ437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60:BZ460"/>
    <mergeCell ref="B461:P461"/>
    <mergeCell ref="Q461:AE461"/>
    <mergeCell ref="AF461:AV461"/>
    <mergeCell ref="AW461:BN461"/>
    <mergeCell ref="BO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BZ472"/>
    <mergeCell ref="B473:P473"/>
    <mergeCell ref="Q473:AE473"/>
    <mergeCell ref="AF473:AV473"/>
    <mergeCell ref="AW473:BN473"/>
    <mergeCell ref="BO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BZ484"/>
    <mergeCell ref="B485:L485"/>
    <mergeCell ref="M485:AA485"/>
    <mergeCell ref="AB485:AN485"/>
    <mergeCell ref="AO485:AY485"/>
    <mergeCell ref="AZ485:BN485"/>
    <mergeCell ref="BO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BZ496"/>
    <mergeCell ref="B497:L497"/>
    <mergeCell ref="M497:W497"/>
    <mergeCell ref="X497:AJ497"/>
    <mergeCell ref="AK497:AV497"/>
    <mergeCell ref="AW497:BN497"/>
    <mergeCell ref="BO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J511:Q511"/>
    <mergeCell ref="B513:BZ513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7:AQ538"/>
    <mergeCell ref="AR537:BZ538"/>
    <mergeCell ref="B539:AQ539"/>
    <mergeCell ref="AR539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J550:R550"/>
    <mergeCell ref="B553:AF554"/>
    <mergeCell ref="AG553:BZ553"/>
    <mergeCell ref="AG554:AT554"/>
    <mergeCell ref="AU554:BJ554"/>
    <mergeCell ref="BK554:BZ554"/>
    <mergeCell ref="B555:AF555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2:BZ572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J593:R593"/>
    <mergeCell ref="B595:BZ595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J618:R618"/>
    <mergeCell ref="B620:BZ620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3:AJ645"/>
    <mergeCell ref="AK643:BZ643"/>
    <mergeCell ref="AK644:AX644"/>
    <mergeCell ref="AY644:BL644"/>
    <mergeCell ref="BM644:BZ644"/>
    <mergeCell ref="AK645:BZ645"/>
    <mergeCell ref="B646:AJ646"/>
    <mergeCell ref="AK646:AX646"/>
    <mergeCell ref="AY646:BL646"/>
    <mergeCell ref="BM646:BZ646"/>
    <mergeCell ref="B647:AJ649"/>
    <mergeCell ref="AK647:BZ647"/>
    <mergeCell ref="AK648:BZ648"/>
    <mergeCell ref="AK649:BZ649"/>
    <mergeCell ref="B650:Z650"/>
    <mergeCell ref="AA650:AJ650"/>
    <mergeCell ref="AK650:AX650"/>
    <mergeCell ref="AY650:BL650"/>
    <mergeCell ref="BM650:BZ650"/>
    <mergeCell ref="B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54:AJ654"/>
    <mergeCell ref="AK654:BZ654"/>
    <mergeCell ref="B655:AJ655"/>
    <mergeCell ref="AK655:AX655"/>
    <mergeCell ref="AY655:BL655"/>
    <mergeCell ref="BM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K664:O664"/>
    <mergeCell ref="B669:BZ669"/>
    <mergeCell ref="B670:BZ670"/>
    <mergeCell ref="B671:BZ671"/>
    <mergeCell ref="B672:BZ672"/>
    <mergeCell ref="B673:BZ673"/>
    <mergeCell ref="B674:BZ674"/>
    <mergeCell ref="B675:BZ675"/>
    <mergeCell ref="B677:BZ677"/>
    <mergeCell ref="B678:BZ678"/>
    <mergeCell ref="B679:BZ679"/>
    <mergeCell ref="B680:BZ680"/>
    <mergeCell ref="B681:BZ681"/>
    <mergeCell ref="B682:BZ682"/>
    <mergeCell ref="B683:BZ683"/>
    <mergeCell ref="B685:BZ685"/>
    <mergeCell ref="B686:BZ686"/>
    <mergeCell ref="B687:BZ687"/>
    <mergeCell ref="B688:BZ688"/>
    <mergeCell ref="B689:BZ689"/>
    <mergeCell ref="B690:BZ690"/>
    <mergeCell ref="B691:BZ691"/>
  </mergeCells>
  <conditionalFormatting sqref="CC467 CC470:CC692 CC7:CC465">
    <cfRule type="containsText" dxfId="7" priority="2" operator="containsText" text="Chcem skryť riadok.">
      <formula>NOT(ISERROR(SEARCH("Chcem skryť riadok.",CC7)))</formula>
    </cfRule>
  </conditionalFormatting>
  <conditionalFormatting sqref="CB467 CB470:CB692 CB2:CB465">
    <cfRule type="containsText" dxfId="6" priority="3" operator="containsText" text="Riadok bude skrytý.">
      <formula>NOT(ISERROR(SEARCH("Riadok bude skrytý.",CB2)))</formula>
    </cfRule>
  </conditionalFormatting>
  <conditionalFormatting sqref="CC466">
    <cfRule type="containsText" dxfId="5" priority="4" operator="containsText" text="Chcem skryť riadok.">
      <formula>NOT(ISERROR(SEARCH("Chcem skryť riadok.",CC466)))</formula>
    </cfRule>
  </conditionalFormatting>
  <conditionalFormatting sqref="CB466">
    <cfRule type="containsText" dxfId="4" priority="5" operator="containsText" text="Riadok bude skrytý.">
      <formula>NOT(ISERROR(SEARCH("Riadok bude skrytý.",CB466)))</formula>
    </cfRule>
  </conditionalFormatting>
  <conditionalFormatting sqref="CC468">
    <cfRule type="containsText" dxfId="3" priority="6" operator="containsText" text="Chcem skryť riadok.">
      <formula>NOT(ISERROR(SEARCH("Chcem skryť riadok.",CC468)))</formula>
    </cfRule>
  </conditionalFormatting>
  <conditionalFormatting sqref="CB468">
    <cfRule type="containsText" dxfId="2" priority="7" operator="containsText" text="Riadok bude skrytý.">
      <formula>NOT(ISERROR(SEARCH("Riadok bude skrytý.",CB468)))</formula>
    </cfRule>
  </conditionalFormatting>
  <conditionalFormatting sqref="CC469">
    <cfRule type="containsText" dxfId="1" priority="8" operator="containsText" text="Chcem skryť riadok.">
      <formula>NOT(ISERROR(SEARCH("Chcem skryť riadok.",CC469)))</formula>
    </cfRule>
  </conditionalFormatting>
  <conditionalFormatting sqref="CB469">
    <cfRule type="containsText" dxfId="0" priority="9" operator="containsText" text="Riadok bude skrytý.">
      <formula>NOT(ISERROR(SEARCH("Riadok bude skrytý.",CB469)))</formula>
    </cfRule>
  </conditionalFormatting>
  <dataValidations count="16">
    <dataValidation type="list" allowBlank="1" showInputMessage="1" showErrorMessage="1" sqref="CC67:CC350 CC353:CC393 CC396:CC431 CC435:CC692 CC7:CC60">
      <formula1>"Chcem skryť riadok.,Automatické skrytie riadku."</formula1>
      <formula2>0</formula2>
    </dataValidation>
    <dataValidation type="whole" allowBlank="1" showInputMessage="1" showErrorMessage="1" sqref="AB381 AC389:BZ389 AK645">
      <formula1>2008</formula1>
      <formula2>2020</formula2>
    </dataValidation>
    <dataValidation type="whole" operator="lessThan" allowBlank="1" showInputMessage="1" showErrorMessage="1" sqref="AK652:BZ653">
      <formula1>0</formula1>
      <formula2>0</formula2>
    </dataValidation>
    <dataValidation type="whole" operator="greaterThanOrEqual" allowBlank="1" showInputMessage="1" showErrorMessage="1" sqref="AJ38 AB382:AB384 AR539:AR548 AG555:AG569">
      <formula1>0</formula1>
      <formula2>0</formula2>
    </dataValidation>
    <dataValidation type="list" allowBlank="1" showInputMessage="1" showErrorMessage="1" sqref="J386:N386">
      <formula1>"má,nemá"</formula1>
      <formula2>0</formula2>
    </dataValidation>
    <dataValidation type="list" allowBlank="1" showInputMessage="1" showErrorMessage="1" sqref="K664:O664 J14:M14">
      <formula1>"je,nie je"</formula1>
      <formula2>0</formula2>
    </dataValidation>
    <dataValidation type="whole" operator="greaterThan" allowBlank="1" showInputMessage="1" showErrorMessage="1" sqref="AK646:BZ646 AK651:BZ651 AK654 AK660:BZ660">
      <formula1>0</formula1>
      <formula2>0</formula2>
    </dataValidation>
    <dataValidation type="list" allowBlank="1" showInputMessage="1" showErrorMessage="1" sqref="J355:R355 T355 J511:Q511 J550:R550 T550 J435:R435">
      <formula1>"eviduje,neeviduje"</formula1>
      <formula2>0</formula2>
    </dataValidation>
    <dataValidation type="list" allowBlank="1" showInputMessage="1" showErrorMessage="1" sqref="J593:R593 T593 J618:R618 T618">
      <formula1>"poskytla,neposkytla"</formula1>
      <formula2>0</formula2>
    </dataValidation>
    <dataValidation type="list" allowBlank="1" showInputMessage="1" showErrorMessage="1" sqref="J396 T396">
      <formula1>"účtovala,neúčtovala"</formula1>
      <formula2>0</formula2>
    </dataValidation>
    <dataValidation type="list" allowBlank="1" showInputMessage="1" showErrorMessage="1" sqref="O67 V67:X67">
      <formula1>"bola,nebola"</formula1>
      <formula2>0</formula2>
    </dataValidation>
    <dataValidation type="list" allowBlank="1" showInputMessage="1" showErrorMessage="1" sqref="AI70:AN70 AQ70:AS70 AQ336:AS336">
      <formula1>"boli,neboli"</formula1>
      <formula2>0</formula2>
    </dataValidation>
    <dataValidation type="list" allowBlank="1" showInputMessage="1" showErrorMessage="1" sqref="AE336">
      <formula1>"vykonala,nevykonala"</formula1>
      <formula2>0</formula2>
    </dataValidation>
    <dataValidation operator="greaterThan" allowBlank="1" showInputMessage="1" showErrorMessage="1" sqref="AK655:BZ659">
      <formula1>0</formula1>
      <formula2>0</formula2>
    </dataValidation>
    <dataValidation type="list" allowBlank="1" showInputMessage="1" showErrorMessage="1" sqref="AM422:BF431">
      <formula1>"náklad,výnos"</formula1>
      <formula2>0</formula2>
    </dataValidation>
    <dataValidation type="list" allowBlank="1" showInputMessage="1" showErrorMessage="1" sqref="B23:U23">
      <formula1>"nie,áno (podľa § 22 ods.8),áno (podľa § 22 ods.12)"</formula1>
      <formula2>0</formula2>
    </dataValidation>
  </dataValidations>
  <printOptions horizontalCentered="1"/>
  <pageMargins left="0.47222222222222199" right="0.35416666666666702" top="0.47222222222222199" bottom="0.66944444444444395" header="0.51180555555555496" footer="0.43333333333333302"/>
  <pageSetup paperSize="9" firstPageNumber="0" orientation="portrait" horizontalDpi="300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LibreOffice/6.4.5.2$Windows_X86_64 LibreOffice_project/a726b36747cf2001e06b58ad5db1aa3a9a1872d6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viera</cp:lastModifiedBy>
  <cp:revision>2</cp:revision>
  <cp:lastPrinted>2023-03-27T20:44:46Z</cp:lastPrinted>
  <dcterms:created xsi:type="dcterms:W3CDTF">2012-01-12T21:00:01Z</dcterms:created>
  <dcterms:modified xsi:type="dcterms:W3CDTF">2025-03-30T19:31:20Z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