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showInkAnnotation="0" defaultThemeVersion="124226"/>
  <xr:revisionPtr revIDLastSave="0" documentId="13_ncr:1_{9D61A3CF-E517-46E8-8DFB-2676C42D93DB}" xr6:coauthVersionLast="47" xr6:coauthVersionMax="47" xr10:uidLastSave="{00000000-0000-0000-0000-000000000000}"/>
  <bookViews>
    <workbookView xWindow="-120" yWindow="-120" windowWidth="29040" windowHeight="15840" xr2:uid="{00000000-000D-0000-FFFF-FFFF00000000}"/>
  </bookViews>
  <sheets>
    <sheet name="poznamky_velke_jednotky" sheetId="1" r:id="rId1"/>
  </sheets>
  <calcPr calcId="191029"/>
</workbook>
</file>

<file path=xl/calcChain.xml><?xml version="1.0" encoding="utf-8"?>
<calcChain xmlns="http://schemas.openxmlformats.org/spreadsheetml/2006/main">
  <c r="G1860" i="1" l="1"/>
  <c r="G1217" i="1"/>
  <c r="E1071" i="1"/>
  <c r="H1740" i="1"/>
  <c r="J1587" i="1"/>
  <c r="J1207" i="1"/>
  <c r="J1208" i="1"/>
  <c r="J1209" i="1"/>
  <c r="H1048" i="1"/>
  <c r="E958" i="1"/>
  <c r="H958" i="1"/>
  <c r="D939" i="1"/>
  <c r="J1554" i="1"/>
  <c r="J1558" i="1"/>
  <c r="J1562" i="1"/>
  <c r="J1595" i="1"/>
  <c r="J1591" i="1"/>
  <c r="G1207" i="1" l="1"/>
  <c r="G1209" i="1"/>
  <c r="G1208" i="1"/>
  <c r="E1048" i="1"/>
  <c r="J668" i="1"/>
  <c r="D926" i="1"/>
  <c r="H648" i="1"/>
  <c r="F648" i="1"/>
  <c r="D648" i="1"/>
  <c r="B538" i="1" l="1"/>
  <c r="B509" i="1" s="1"/>
  <c r="H961" i="1" l="1"/>
  <c r="E961" i="1"/>
  <c r="I597" i="1"/>
  <c r="I598" i="1"/>
  <c r="C310" i="1"/>
  <c r="C271" i="1" s="1"/>
  <c r="J1185" i="1" l="1"/>
  <c r="I1185" i="1"/>
  <c r="H1185" i="1"/>
  <c r="G1185" i="1"/>
  <c r="F1185" i="1"/>
  <c r="E1185" i="1"/>
  <c r="B544" i="1" l="1"/>
  <c r="J543" i="1"/>
  <c r="J542" i="1"/>
  <c r="J541" i="1"/>
  <c r="I544" i="1"/>
  <c r="H544" i="1"/>
  <c r="F544" i="1"/>
  <c r="E544" i="1"/>
  <c r="D544" i="1"/>
  <c r="J537" i="1"/>
  <c r="J536" i="1"/>
  <c r="J535" i="1"/>
  <c r="G538" i="1"/>
  <c r="F538" i="1"/>
  <c r="C538" i="1"/>
  <c r="J306" i="1"/>
  <c r="J307" i="1"/>
  <c r="J308" i="1"/>
  <c r="J309" i="1"/>
  <c r="D310" i="1"/>
  <c r="E310" i="1"/>
  <c r="F310" i="1"/>
  <c r="G310" i="1"/>
  <c r="H310" i="1"/>
  <c r="I310" i="1"/>
  <c r="J312" i="1"/>
  <c r="J313" i="1"/>
  <c r="J314" i="1"/>
  <c r="J315" i="1"/>
  <c r="C316" i="1"/>
  <c r="D316" i="1"/>
  <c r="E316" i="1"/>
  <c r="F316" i="1"/>
  <c r="G316" i="1"/>
  <c r="H316" i="1"/>
  <c r="I316" i="1"/>
  <c r="J318" i="1"/>
  <c r="J319" i="1"/>
  <c r="J320" i="1"/>
  <c r="J321" i="1"/>
  <c r="C322" i="1"/>
  <c r="D322" i="1"/>
  <c r="E322" i="1"/>
  <c r="F322" i="1"/>
  <c r="G322" i="1"/>
  <c r="H322" i="1"/>
  <c r="I322" i="1"/>
  <c r="C324" i="1"/>
  <c r="D324" i="1"/>
  <c r="E324" i="1"/>
  <c r="F324" i="1"/>
  <c r="G324" i="1"/>
  <c r="H324" i="1"/>
  <c r="I324" i="1"/>
  <c r="F547" i="1" l="1"/>
  <c r="E546" i="1"/>
  <c r="I546" i="1"/>
  <c r="C546" i="1"/>
  <c r="G546" i="1"/>
  <c r="D546" i="1"/>
  <c r="H546" i="1"/>
  <c r="B546" i="1"/>
  <c r="F546" i="1"/>
  <c r="B547" i="1"/>
  <c r="D538" i="1"/>
  <c r="D547" i="1" s="1"/>
  <c r="H538" i="1"/>
  <c r="H547" i="1" s="1"/>
  <c r="C544" i="1"/>
  <c r="C547" i="1" s="1"/>
  <c r="G544" i="1"/>
  <c r="G547" i="1" s="1"/>
  <c r="E538" i="1"/>
  <c r="E547" i="1" s="1"/>
  <c r="I538" i="1"/>
  <c r="I547" i="1" s="1"/>
  <c r="J534" i="1"/>
  <c r="J540" i="1"/>
  <c r="H325" i="1"/>
  <c r="D325" i="1"/>
  <c r="G325" i="1"/>
  <c r="C325" i="1"/>
  <c r="F325" i="1"/>
  <c r="I325" i="1"/>
  <c r="E325" i="1"/>
  <c r="J324" i="1"/>
  <c r="J310" i="1"/>
  <c r="J316" i="1"/>
  <c r="J322" i="1"/>
  <c r="I1906" i="1"/>
  <c r="G1906" i="1"/>
  <c r="I1898" i="1"/>
  <c r="G1898" i="1"/>
  <c r="I1886" i="1"/>
  <c r="I1896" i="1" s="1"/>
  <c r="G1886" i="1"/>
  <c r="G1896" i="1" s="1"/>
  <c r="I1859" i="1"/>
  <c r="G1859" i="1"/>
  <c r="I1845" i="1"/>
  <c r="G1845" i="1"/>
  <c r="I1807" i="1"/>
  <c r="G1807" i="1"/>
  <c r="I1799" i="1"/>
  <c r="G1799" i="1"/>
  <c r="I1787" i="1"/>
  <c r="I1797" i="1" s="1"/>
  <c r="G1787" i="1"/>
  <c r="G1797" i="1" s="1"/>
  <c r="I1766" i="1"/>
  <c r="I1777" i="1" s="1"/>
  <c r="G1766" i="1"/>
  <c r="G1777" i="1" s="1"/>
  <c r="H1383" i="1"/>
  <c r="E1383" i="1"/>
  <c r="H1364" i="1"/>
  <c r="E1364" i="1"/>
  <c r="H1360" i="1"/>
  <c r="E1360" i="1"/>
  <c r="H1355" i="1"/>
  <c r="E1355" i="1"/>
  <c r="H1351" i="1"/>
  <c r="E1351" i="1"/>
  <c r="H1345" i="1"/>
  <c r="H1341" i="1" s="1"/>
  <c r="E1345" i="1"/>
  <c r="E1341" i="1" s="1"/>
  <c r="H1336" i="1"/>
  <c r="E1336" i="1"/>
  <c r="H1321" i="1"/>
  <c r="E1321" i="1"/>
  <c r="H1317" i="1"/>
  <c r="H1314" i="1" s="1"/>
  <c r="E1317" i="1"/>
  <c r="E1314" i="1" s="1"/>
  <c r="H1310" i="1"/>
  <c r="E1310" i="1"/>
  <c r="H1306" i="1"/>
  <c r="E1306" i="1"/>
  <c r="J1291" i="1"/>
  <c r="J1296" i="1" s="1"/>
  <c r="I1291" i="1"/>
  <c r="I1296" i="1" s="1"/>
  <c r="H1291" i="1"/>
  <c r="H1296" i="1" s="1"/>
  <c r="G1291" i="1"/>
  <c r="G1296" i="1" s="1"/>
  <c r="F1291" i="1"/>
  <c r="E1291" i="1"/>
  <c r="D1291" i="1"/>
  <c r="J1277" i="1"/>
  <c r="I1277" i="1"/>
  <c r="H1277" i="1"/>
  <c r="G1277" i="1"/>
  <c r="F1277" i="1"/>
  <c r="E1277" i="1"/>
  <c r="D1277" i="1"/>
  <c r="C1277" i="1"/>
  <c r="H1260" i="1"/>
  <c r="E1260" i="1"/>
  <c r="I1243" i="1"/>
  <c r="G1243" i="1"/>
  <c r="E1243" i="1"/>
  <c r="C1243" i="1"/>
  <c r="I1238" i="1"/>
  <c r="G1238" i="1"/>
  <c r="E1238" i="1"/>
  <c r="C1238" i="1"/>
  <c r="H1228" i="1"/>
  <c r="F1228" i="1"/>
  <c r="D1228" i="1"/>
  <c r="H1223" i="1"/>
  <c r="F1223" i="1"/>
  <c r="D1223" i="1"/>
  <c r="J1171" i="1"/>
  <c r="I1171" i="1"/>
  <c r="H1171" i="1"/>
  <c r="G1171" i="1"/>
  <c r="F1171" i="1"/>
  <c r="E1171" i="1"/>
  <c r="H1155" i="1"/>
  <c r="E1155" i="1"/>
  <c r="H1151" i="1"/>
  <c r="E1151" i="1"/>
  <c r="H1147" i="1"/>
  <c r="E1147" i="1"/>
  <c r="H1143" i="1"/>
  <c r="E1143" i="1"/>
  <c r="H1075" i="1"/>
  <c r="H1077" i="1" s="1"/>
  <c r="E1075" i="1"/>
  <c r="H1059" i="1"/>
  <c r="E1059" i="1"/>
  <c r="H1055" i="1"/>
  <c r="E1055" i="1"/>
  <c r="H1045" i="1"/>
  <c r="E1045" i="1"/>
  <c r="I993" i="1"/>
  <c r="G993" i="1"/>
  <c r="E993" i="1"/>
  <c r="C993" i="1"/>
  <c r="I972" i="1"/>
  <c r="G972" i="1"/>
  <c r="E972" i="1"/>
  <c r="C972" i="1"/>
  <c r="I943" i="1"/>
  <c r="I942" i="1"/>
  <c r="I941" i="1"/>
  <c r="I940" i="1"/>
  <c r="H939" i="1"/>
  <c r="G939" i="1"/>
  <c r="F939" i="1"/>
  <c r="I938" i="1"/>
  <c r="I937" i="1"/>
  <c r="I936" i="1"/>
  <c r="H935" i="1"/>
  <c r="G935" i="1"/>
  <c r="F935" i="1"/>
  <c r="D935" i="1"/>
  <c r="I930" i="1"/>
  <c r="I929" i="1"/>
  <c r="I928" i="1"/>
  <c r="I927" i="1"/>
  <c r="H926" i="1"/>
  <c r="G926" i="1"/>
  <c r="F926" i="1"/>
  <c r="I925" i="1"/>
  <c r="I924" i="1"/>
  <c r="I923" i="1"/>
  <c r="H922" i="1"/>
  <c r="G922" i="1"/>
  <c r="F922" i="1"/>
  <c r="D922" i="1"/>
  <c r="H911" i="1"/>
  <c r="H899" i="1"/>
  <c r="H843" i="1"/>
  <c r="E843" i="1"/>
  <c r="H837" i="1"/>
  <c r="E837" i="1"/>
  <c r="H831" i="1"/>
  <c r="E831" i="1"/>
  <c r="H825" i="1"/>
  <c r="E825" i="1"/>
  <c r="H780" i="1"/>
  <c r="F780" i="1"/>
  <c r="E780" i="1"/>
  <c r="C780" i="1"/>
  <c r="J779" i="1"/>
  <c r="J778" i="1"/>
  <c r="I768" i="1"/>
  <c r="F768" i="1"/>
  <c r="D768" i="1"/>
  <c r="H754" i="1"/>
  <c r="G754" i="1"/>
  <c r="F754" i="1"/>
  <c r="D754" i="1"/>
  <c r="I753" i="1"/>
  <c r="I752" i="1"/>
  <c r="I751" i="1"/>
  <c r="I750" i="1"/>
  <c r="I749" i="1"/>
  <c r="I748" i="1"/>
  <c r="H739" i="1"/>
  <c r="E739" i="1"/>
  <c r="H692" i="1"/>
  <c r="E692" i="1"/>
  <c r="H689" i="1"/>
  <c r="E689" i="1"/>
  <c r="H673" i="1"/>
  <c r="F673" i="1"/>
  <c r="E673" i="1"/>
  <c r="C673" i="1"/>
  <c r="J672" i="1"/>
  <c r="J671" i="1"/>
  <c r="J670" i="1"/>
  <c r="J669" i="1"/>
  <c r="H628" i="1"/>
  <c r="F628" i="1"/>
  <c r="D628" i="1"/>
  <c r="G605" i="1"/>
  <c r="E605" i="1"/>
  <c r="D605" i="1"/>
  <c r="B605" i="1"/>
  <c r="I604" i="1"/>
  <c r="I603" i="1"/>
  <c r="I602" i="1"/>
  <c r="I601" i="1"/>
  <c r="I600" i="1"/>
  <c r="I599" i="1"/>
  <c r="J563" i="1"/>
  <c r="H563" i="1"/>
  <c r="G563" i="1"/>
  <c r="F563" i="1"/>
  <c r="E563" i="1"/>
  <c r="D563" i="1"/>
  <c r="I562" i="1"/>
  <c r="I561" i="1"/>
  <c r="I560" i="1"/>
  <c r="I559" i="1"/>
  <c r="I515" i="1"/>
  <c r="I519" i="1" s="1"/>
  <c r="H515" i="1"/>
  <c r="D515" i="1"/>
  <c r="B515" i="1"/>
  <c r="B519" i="1" s="1"/>
  <c r="G509" i="1"/>
  <c r="C509" i="1"/>
  <c r="J518" i="1"/>
  <c r="J517" i="1"/>
  <c r="J516" i="1"/>
  <c r="F515" i="1"/>
  <c r="F519" i="1" s="1"/>
  <c r="E515" i="1"/>
  <c r="E519" i="1" s="1"/>
  <c r="J512" i="1"/>
  <c r="J511" i="1"/>
  <c r="J510" i="1"/>
  <c r="I493" i="1"/>
  <c r="I398" i="1"/>
  <c r="H398" i="1"/>
  <c r="G398" i="1"/>
  <c r="F398" i="1"/>
  <c r="E398" i="1"/>
  <c r="D398" i="1"/>
  <c r="C398" i="1"/>
  <c r="B398" i="1"/>
  <c r="I396" i="1"/>
  <c r="I357" i="1" s="1"/>
  <c r="I361" i="1" s="1"/>
  <c r="H396" i="1"/>
  <c r="H357" i="1" s="1"/>
  <c r="H361" i="1" s="1"/>
  <c r="G396" i="1"/>
  <c r="G357" i="1" s="1"/>
  <c r="G361" i="1" s="1"/>
  <c r="F396" i="1"/>
  <c r="F357" i="1" s="1"/>
  <c r="F361" i="1" s="1"/>
  <c r="E396" i="1"/>
  <c r="E357" i="1" s="1"/>
  <c r="E361" i="1" s="1"/>
  <c r="D396" i="1"/>
  <c r="D357" i="1" s="1"/>
  <c r="D361" i="1" s="1"/>
  <c r="C396" i="1"/>
  <c r="C357" i="1" s="1"/>
  <c r="C361" i="1" s="1"/>
  <c r="B396" i="1"/>
  <c r="B357" i="1" s="1"/>
  <c r="B361" i="1" s="1"/>
  <c r="J395" i="1"/>
  <c r="J394" i="1"/>
  <c r="J393" i="1"/>
  <c r="J392" i="1"/>
  <c r="I390" i="1"/>
  <c r="I351" i="1" s="1"/>
  <c r="I355" i="1" s="1"/>
  <c r="H390" i="1"/>
  <c r="H351" i="1" s="1"/>
  <c r="H355" i="1" s="1"/>
  <c r="G390" i="1"/>
  <c r="G351" i="1" s="1"/>
  <c r="G355" i="1" s="1"/>
  <c r="F390" i="1"/>
  <c r="F351" i="1" s="1"/>
  <c r="E390" i="1"/>
  <c r="E351" i="1" s="1"/>
  <c r="E355" i="1" s="1"/>
  <c r="D390" i="1"/>
  <c r="D351" i="1" s="1"/>
  <c r="D355" i="1" s="1"/>
  <c r="C390" i="1"/>
  <c r="C351" i="1" s="1"/>
  <c r="C355" i="1" s="1"/>
  <c r="B390" i="1"/>
  <c r="B351" i="1" s="1"/>
  <c r="J389" i="1"/>
  <c r="J388" i="1"/>
  <c r="J387" i="1"/>
  <c r="J386" i="1"/>
  <c r="I384" i="1"/>
  <c r="I345" i="1" s="1"/>
  <c r="I349" i="1" s="1"/>
  <c r="H384" i="1"/>
  <c r="G384" i="1"/>
  <c r="G345" i="1" s="1"/>
  <c r="F384" i="1"/>
  <c r="F399" i="1" s="1"/>
  <c r="E384" i="1"/>
  <c r="E345" i="1" s="1"/>
  <c r="D384" i="1"/>
  <c r="C384" i="1"/>
  <c r="C345" i="1" s="1"/>
  <c r="B384" i="1"/>
  <c r="J383" i="1"/>
  <c r="J382" i="1"/>
  <c r="J381" i="1"/>
  <c r="J380" i="1"/>
  <c r="J360" i="1"/>
  <c r="J359" i="1"/>
  <c r="J358" i="1"/>
  <c r="J354" i="1"/>
  <c r="J353" i="1"/>
  <c r="J352" i="1"/>
  <c r="J348" i="1"/>
  <c r="J347" i="1"/>
  <c r="J346" i="1"/>
  <c r="H283" i="1"/>
  <c r="H287" i="1" s="1"/>
  <c r="G283" i="1"/>
  <c r="G287" i="1" s="1"/>
  <c r="F283" i="1"/>
  <c r="F287" i="1" s="1"/>
  <c r="E283" i="1"/>
  <c r="E287" i="1" s="1"/>
  <c r="C283" i="1"/>
  <c r="C287" i="1" s="1"/>
  <c r="I277" i="1"/>
  <c r="I281" i="1" s="1"/>
  <c r="H277" i="1"/>
  <c r="H281" i="1" s="1"/>
  <c r="G277" i="1"/>
  <c r="G281" i="1" s="1"/>
  <c r="F277" i="1"/>
  <c r="F281" i="1" s="1"/>
  <c r="D277" i="1"/>
  <c r="D281" i="1" s="1"/>
  <c r="C277" i="1"/>
  <c r="I271" i="1"/>
  <c r="I275" i="1" s="1"/>
  <c r="G271" i="1"/>
  <c r="F271" i="1"/>
  <c r="F275" i="1" s="1"/>
  <c r="J286" i="1"/>
  <c r="J285" i="1"/>
  <c r="J284" i="1"/>
  <c r="I283" i="1"/>
  <c r="I287" i="1" s="1"/>
  <c r="D283" i="1"/>
  <c r="D287" i="1" s="1"/>
  <c r="J280" i="1"/>
  <c r="J279" i="1"/>
  <c r="J278" i="1"/>
  <c r="J274" i="1"/>
  <c r="J273" i="1"/>
  <c r="J272" i="1"/>
  <c r="B399" i="1" l="1"/>
  <c r="D345" i="1"/>
  <c r="D349" i="1" s="1"/>
  <c r="D364" i="1" s="1"/>
  <c r="D399" i="1"/>
  <c r="H399" i="1"/>
  <c r="H345" i="1"/>
  <c r="H349" i="1" s="1"/>
  <c r="H364" i="1" s="1"/>
  <c r="J398" i="1"/>
  <c r="C289" i="1"/>
  <c r="J546" i="1"/>
  <c r="G515" i="1"/>
  <c r="G519" i="1" s="1"/>
  <c r="C515" i="1"/>
  <c r="C519" i="1" s="1"/>
  <c r="J544" i="1"/>
  <c r="J547" i="1"/>
  <c r="J538" i="1"/>
  <c r="J325" i="1"/>
  <c r="H509" i="1"/>
  <c r="H513" i="1" s="1"/>
  <c r="G1814" i="1"/>
  <c r="G1824" i="1" s="1"/>
  <c r="G1825" i="1" s="1"/>
  <c r="F509" i="1"/>
  <c r="F521" i="1" s="1"/>
  <c r="F345" i="1"/>
  <c r="F349" i="1" s="1"/>
  <c r="B521" i="1"/>
  <c r="D509" i="1"/>
  <c r="D513" i="1" s="1"/>
  <c r="I922" i="1"/>
  <c r="I939" i="1"/>
  <c r="B345" i="1"/>
  <c r="B349" i="1" s="1"/>
  <c r="G513" i="1"/>
  <c r="C513" i="1"/>
  <c r="E349" i="1"/>
  <c r="E364" i="1" s="1"/>
  <c r="E363" i="1"/>
  <c r="G289" i="1"/>
  <c r="I290" i="1"/>
  <c r="E509" i="1"/>
  <c r="E521" i="1" s="1"/>
  <c r="I509" i="1"/>
  <c r="I563" i="1"/>
  <c r="I754" i="1"/>
  <c r="J780" i="1"/>
  <c r="I935" i="1"/>
  <c r="I1814" i="1"/>
  <c r="I1824" i="1" s="1"/>
  <c r="I1825" i="1" s="1"/>
  <c r="I1864" i="1"/>
  <c r="I1876" i="1" s="1"/>
  <c r="I1913" i="1"/>
  <c r="I1923" i="1" s="1"/>
  <c r="H271" i="1"/>
  <c r="J673" i="1"/>
  <c r="I926" i="1"/>
  <c r="D271" i="1"/>
  <c r="I605" i="1"/>
  <c r="J287" i="1"/>
  <c r="J361" i="1"/>
  <c r="D519" i="1"/>
  <c r="H519" i="1"/>
  <c r="E271" i="1"/>
  <c r="F355" i="1"/>
  <c r="C275" i="1"/>
  <c r="J357" i="1"/>
  <c r="I363" i="1"/>
  <c r="C349" i="1"/>
  <c r="C364" i="1" s="1"/>
  <c r="C363" i="1"/>
  <c r="J396" i="1"/>
  <c r="C399" i="1"/>
  <c r="F290" i="1"/>
  <c r="F289" i="1"/>
  <c r="I364" i="1"/>
  <c r="G399" i="1"/>
  <c r="E1335" i="1"/>
  <c r="G1864" i="1"/>
  <c r="G1876" i="1" s="1"/>
  <c r="B355" i="1"/>
  <c r="J351" i="1"/>
  <c r="J390" i="1"/>
  <c r="C281" i="1"/>
  <c r="G349" i="1"/>
  <c r="G364" i="1" s="1"/>
  <c r="G363" i="1"/>
  <c r="G275" i="1"/>
  <c r="G290" i="1" s="1"/>
  <c r="I289" i="1"/>
  <c r="E277" i="1"/>
  <c r="E281" i="1" s="1"/>
  <c r="E399" i="1"/>
  <c r="I399" i="1"/>
  <c r="E1077" i="1"/>
  <c r="H1335" i="1"/>
  <c r="G1913" i="1"/>
  <c r="G1923" i="1" s="1"/>
  <c r="B513" i="1"/>
  <c r="J283" i="1"/>
  <c r="J384" i="1"/>
  <c r="C522" i="1" l="1"/>
  <c r="J515" i="1"/>
  <c r="C521" i="1"/>
  <c r="G521" i="1"/>
  <c r="G522" i="1"/>
  <c r="H363" i="1"/>
  <c r="D363" i="1"/>
  <c r="H521" i="1"/>
  <c r="F513" i="1"/>
  <c r="F522" i="1" s="1"/>
  <c r="F363" i="1"/>
  <c r="I1924" i="1"/>
  <c r="F364" i="1"/>
  <c r="H522" i="1"/>
  <c r="B363" i="1"/>
  <c r="J345" i="1"/>
  <c r="J363" i="1" s="1"/>
  <c r="J519" i="1"/>
  <c r="B364" i="1"/>
  <c r="D522" i="1"/>
  <c r="J277" i="1"/>
  <c r="J399" i="1"/>
  <c r="E513" i="1"/>
  <c r="E522" i="1" s="1"/>
  <c r="D521" i="1"/>
  <c r="J509" i="1"/>
  <c r="D289" i="1"/>
  <c r="D275" i="1"/>
  <c r="D290" i="1" s="1"/>
  <c r="H289" i="1"/>
  <c r="H275" i="1"/>
  <c r="H290" i="1" s="1"/>
  <c r="I521" i="1"/>
  <c r="I513" i="1"/>
  <c r="I522" i="1" s="1"/>
  <c r="E275" i="1"/>
  <c r="E290" i="1" s="1"/>
  <c r="E289" i="1"/>
  <c r="B522" i="1"/>
  <c r="J281" i="1"/>
  <c r="G1924" i="1"/>
  <c r="C290" i="1"/>
  <c r="J349" i="1"/>
  <c r="J355" i="1"/>
  <c r="J271" i="1"/>
  <c r="J513" i="1" l="1"/>
  <c r="J521" i="1"/>
  <c r="J289" i="1"/>
  <c r="J364" i="1"/>
  <c r="J522" i="1"/>
  <c r="J275" i="1"/>
  <c r="J29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351" authorId="0" shapeId="0" xr:uid="{00000000-0006-0000-0000-000001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357" authorId="0" shapeId="0" xr:uid="{00000000-0006-0000-0000-000002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E1071" authorId="0" shapeId="0" xr:uid="{00000000-0006-0000-0000-000003000000}">
      <text>
        <r>
          <rPr>
            <b/>
            <sz val="8"/>
            <color indexed="81"/>
            <rFont val="Cambria"/>
            <family val="1"/>
            <charset val="238"/>
          </rPr>
          <t>Konečný stav
bezprostredne predchádzajúceho ÚO.</t>
        </r>
      </text>
    </comment>
    <comment ref="C1758" authorId="0" shapeId="0" xr:uid="{00000000-0006-0000-0000-000004000000}">
      <text>
        <r>
          <rPr>
            <b/>
            <sz val="9"/>
            <color indexed="81"/>
            <rFont val="Segoe UI"/>
            <family val="2"/>
            <charset val="238"/>
          </rPr>
          <t>Autor:</t>
        </r>
        <r>
          <rPr>
            <sz val="9"/>
            <color indexed="81"/>
            <rFont val="Segoe UI"/>
            <family val="2"/>
            <charset val="238"/>
          </rPr>
          <t xml:space="preserve">
Výdavky na zamestnancov (mzdy a odmeny(, výdavky platené v mene zamestnancov (zdravotné poistenie, sociálne poistenie)</t>
        </r>
      </text>
    </comment>
  </commentList>
</comments>
</file>

<file path=xl/sharedStrings.xml><?xml version="1.0" encoding="utf-8"?>
<sst xmlns="http://schemas.openxmlformats.org/spreadsheetml/2006/main" count="1863" uniqueCount="1155">
  <si>
    <t>Čl. I</t>
  </si>
  <si>
    <t>Všeobecné informácie</t>
  </si>
  <si>
    <t>I.1</t>
  </si>
  <si>
    <t xml:space="preserve">Obchodné meno účtovnej jednotky: </t>
  </si>
  <si>
    <t xml:space="preserve">       </t>
  </si>
  <si>
    <t xml:space="preserve">Sídlo účtovnej jednotky: </t>
  </si>
  <si>
    <t>Opis hospodárskej činnosti účtovnej jednotky:</t>
  </si>
  <si>
    <t>I.2</t>
  </si>
  <si>
    <t>Obchodné meno</t>
  </si>
  <si>
    <t>Sídlo</t>
  </si>
  <si>
    <t>Právna forma</t>
  </si>
  <si>
    <t>I.3</t>
  </si>
  <si>
    <t>Dátum schválenia účtovnej závierky za bezprostredne predchádzajúce účtovné obdobie</t>
  </si>
  <si>
    <t>I.4</t>
  </si>
  <si>
    <t>Právny dôvod na zostavenie účtovnej závierky</t>
  </si>
  <si>
    <t>I.5</t>
  </si>
  <si>
    <t>Informácie o skupine účtovných jednotiek, ak je účtovná jednotka jej súčasťou:</t>
  </si>
  <si>
    <t>I.5 a)</t>
  </si>
  <si>
    <t>I.5 b)</t>
  </si>
  <si>
    <t>I.5 c)</t>
  </si>
  <si>
    <t>I.6</t>
  </si>
  <si>
    <t>Názov položky</t>
  </si>
  <si>
    <t>Bežné účtovné obdobie</t>
  </si>
  <si>
    <t>Bezprostredne predchádzajúce účtovné obdobie</t>
  </si>
  <si>
    <t>Priemerný prepočítaný počet zamestnancov počas účtovného obdobia</t>
  </si>
  <si>
    <t>Čl. II</t>
  </si>
  <si>
    <t>Informácie o prijatých postupoch</t>
  </si>
  <si>
    <t>II. 1</t>
  </si>
  <si>
    <t>II.2</t>
  </si>
  <si>
    <t>Dôvod zmeny</t>
  </si>
  <si>
    <t>Hodnota vplyvu na príslušnú zložku majetku, záväzkov, vlastného imania a výsledku hospodárenia účtovnej jednotky</t>
  </si>
  <si>
    <t>II.3</t>
  </si>
  <si>
    <t>Opis transakcie</t>
  </si>
  <si>
    <t>II. 4 a)</t>
  </si>
  <si>
    <t>Spôsob ocenenia</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</si>
  <si>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</si>
  <si>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</si>
  <si>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</si>
  <si>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</si>
  <si>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</si>
  <si>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</si>
  <si>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</si>
  <si>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</si>
  <si>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</si>
  <si>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</si>
  <si>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</si>
  <si>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</si>
  <si>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</si>
  <si>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</si>
  <si>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</si>
  <si>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</si>
  <si>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</si>
  <si>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</si>
  <si>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</si>
  <si>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 xml:space="preserve">Splatná a odložená daň z príjmov </t>
  </si>
  <si>
    <t>II.4 b)</t>
  </si>
  <si>
    <t>Charakteristika majetku</t>
  </si>
  <si>
    <t>Vytvorená OP</t>
  </si>
  <si>
    <t>II.4 c)</t>
  </si>
  <si>
    <t>Určenie ocenenia záväzkov</t>
  </si>
  <si>
    <t>Odhad ocenenia rezerv</t>
  </si>
  <si>
    <t>II.4 d)</t>
  </si>
  <si>
    <t>Reálna hodnota</t>
  </si>
  <si>
    <t>II.4 e)</t>
  </si>
  <si>
    <t>Účtovná hodnota</t>
  </si>
  <si>
    <t>II.4 f)</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</si>
  <si>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</si>
  <si>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</si>
  <si>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</si>
  <si>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</si>
  <si>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</si>
  <si>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t>Odpisový plán bol ovplyvnený týmito rozhodnutiami:
.....................................................................</t>
  </si>
  <si>
    <t>II. 4 g)</t>
  </si>
  <si>
    <t>Výška dotácie</t>
  </si>
  <si>
    <t>II.5</t>
  </si>
  <si>
    <t>Druh opravy</t>
  </si>
  <si>
    <t>Suma</t>
  </si>
  <si>
    <t>Čl. III</t>
  </si>
  <si>
    <t>Informácie, ktoré vysvetľujú a doplňujú položky súvahy</t>
  </si>
  <si>
    <t>DNM</t>
  </si>
  <si>
    <t>Softvér</t>
  </si>
  <si>
    <t>Oceniteľné práva</t>
  </si>
  <si>
    <t>Goodwill</t>
  </si>
  <si>
    <t>Ostatný DNM</t>
  </si>
  <si>
    <t>Spolu</t>
  </si>
  <si>
    <t>Prvotné ocenenie</t>
  </si>
  <si>
    <t>Stav na začiatku ÚO</t>
  </si>
  <si>
    <t>Prírastky</t>
  </si>
  <si>
    <t>Úbytky</t>
  </si>
  <si>
    <t>Presuny</t>
  </si>
  <si>
    <t>Stav na konci ÚO</t>
  </si>
  <si>
    <t>Oprávky</t>
  </si>
  <si>
    <t>Opravné položky</t>
  </si>
  <si>
    <t>Zostatková hodnota</t>
  </si>
  <si>
    <t>III.1 b)</t>
  </si>
  <si>
    <t>Hodnota</t>
  </si>
  <si>
    <t>BO</t>
  </si>
  <si>
    <t>PO</t>
  </si>
  <si>
    <t>III.1 c)</t>
  </si>
  <si>
    <t>Dlhodobý nehmotný majetok</t>
  </si>
  <si>
    <t>Hodnota za bežné účtovné obdobie</t>
  </si>
  <si>
    <t>DNM, na ktorý je zriadené záložné právo</t>
  </si>
  <si>
    <t>DHM</t>
  </si>
  <si>
    <t>Pozemky</t>
  </si>
  <si>
    <t>Stavby</t>
  </si>
  <si>
    <t>Samostatné hnuteľné veci a súbory HV</t>
  </si>
  <si>
    <t>Základné stádo a ťažné zvieratá</t>
  </si>
  <si>
    <t>Ostatný majetok</t>
  </si>
  <si>
    <t>Stav na začiatku ÚO</t>
  </si>
  <si>
    <t>Stav na konci ÚO</t>
  </si>
  <si>
    <t>Dlhodobý hmotný majetok</t>
  </si>
  <si>
    <t>DHM, na ktorý je zriadené záložné právo</t>
  </si>
  <si>
    <t>III.1 d)</t>
  </si>
  <si>
    <t>III.1 e)</t>
  </si>
  <si>
    <t>Prehľad o výskumnej a vývojovej činnosti v bežnom období</t>
  </si>
  <si>
    <t>Charakteristika</t>
  </si>
  <si>
    <t xml:space="preserve">III.1 f) </t>
  </si>
  <si>
    <t>Podiel ÚJ (v %) na</t>
  </si>
  <si>
    <t>Účtovná hodnota </t>
  </si>
  <si>
    <t>ZI</t>
  </si>
  <si>
    <t>Účtovné jednotky s rozhodujúcim vplyvom</t>
  </si>
  <si>
    <t>Účtovné jednotky so spoločným rozhodujúcim vplyvom</t>
  </si>
  <si>
    <t>Účtovné jednotky s podstatným vplyvom</t>
  </si>
  <si>
    <t>Obstarávaný DFM na účely vykonania vplyvu v inej ÚJ</t>
  </si>
  <si>
    <t>Dlhodobý finančný majetok spolu</t>
  </si>
  <si>
    <t>III.1 g), i), j)</t>
  </si>
  <si>
    <t xml:space="preserve">Bežné účtovné obdobie                                                                                                                                                                    </t>
  </si>
  <si>
    <t>Podiel. CP a podiely v dcérskej ÚJ</t>
  </si>
  <si>
    <t>Pôžičky ÚJ v rámci podielovej účasti</t>
  </si>
  <si>
    <t>Ostatný DFM</t>
  </si>
  <si>
    <t>Pôžičky s  dobou splatnosti najviac jeden rok</t>
  </si>
  <si>
    <t xml:space="preserve">Bezprostredne predchádzajúce účtovné obdobie                                                                                                                                                                    </t>
  </si>
  <si>
    <t>III.1 h)</t>
  </si>
  <si>
    <t>Druh CP</t>
  </si>
  <si>
    <t>Zvýšenie hodnoty</t>
  </si>
  <si>
    <t>Zníženie hodnoty</t>
  </si>
  <si>
    <t>x</t>
  </si>
  <si>
    <t>III.1 k)</t>
  </si>
  <si>
    <t>DFM, na ktorý je zriadené záložné právo</t>
  </si>
  <si>
    <t>III.1 l)</t>
  </si>
  <si>
    <t>Počet CP</t>
  </si>
  <si>
    <t>Rozsah práv</t>
  </si>
  <si>
    <t>III.1 m)</t>
  </si>
  <si>
    <t>Zásoby</t>
  </si>
  <si>
    <t>Tvorba 
OP</t>
  </si>
  <si>
    <t>Zúčtovanie OP</t>
  </si>
  <si>
    <t>Zánik opodstatnenosti</t>
  </si>
  <si>
    <t>Vyradenie majetku 
z účtovníctva</t>
  </si>
  <si>
    <t>Materiál</t>
  </si>
  <si>
    <t>Nedokon-čená    výroba </t>
  </si>
  <si>
    <t>Polotovary vlastnej výroby</t>
  </si>
  <si>
    <t>Výrobky</t>
  </si>
  <si>
    <t>Zvieratá</t>
  </si>
  <si>
    <t>Tovar</t>
  </si>
  <si>
    <t>Nehnuteľ-nosť na predaj</t>
  </si>
  <si>
    <t>Poskytnu-té pred-davky na zásoby</t>
  </si>
  <si>
    <t>Zásoby spolu</t>
  </si>
  <si>
    <t xml:space="preserve"> III.1 n) </t>
  </si>
  <si>
    <t>Zásoby, na ktoré je zriadené záložné právo</t>
  </si>
  <si>
    <t>Zásoby, s obmedzeným právom nakladania</t>
  </si>
  <si>
    <t>III.1 o)</t>
  </si>
  <si>
    <t>III.1 p)</t>
  </si>
  <si>
    <t>Tvorba OP</t>
  </si>
  <si>
    <t>Vyradenie majetku</t>
  </si>
  <si>
    <t>Pohľadávky z obchodného styku</t>
  </si>
  <si>
    <t>Pohľadávky voči DÚJ a MÚJ</t>
  </si>
  <si>
    <t>Ostatné pohľadávky v rámci podielovej účasti</t>
  </si>
  <si>
    <t>Pohľadávky voči spoločníkom, členom a združeniu</t>
  </si>
  <si>
    <t>Iné pohľadávky</t>
  </si>
  <si>
    <t>SPOLU</t>
  </si>
  <si>
    <t>III.1 q)</t>
  </si>
  <si>
    <t>Pohľadávky po lehote splatnosti</t>
  </si>
  <si>
    <t>Krátkodobé pohľadávky spolu</t>
  </si>
  <si>
    <t>Pohľadávky so zostatkovou dobou splatnosti jeden rok až päť rokov</t>
  </si>
  <si>
    <t>Pohľadávky so zostatkovou dobou splatnosti nad päť rokov</t>
  </si>
  <si>
    <t>Dlhodobé pohľadávky spolu</t>
  </si>
  <si>
    <t xml:space="preserve">III. 1 r) </t>
  </si>
  <si>
    <t>Opis predmetu záložného práva</t>
  </si>
  <si>
    <t>Hodnota predmetu záložného práva</t>
  </si>
  <si>
    <t>Hodnota
 pohľadávky</t>
  </si>
  <si>
    <t>Pohľadávky kryté záložným právom alebo inou formou zabezpečenia</t>
  </si>
  <si>
    <t>III.1 t)</t>
  </si>
  <si>
    <t>Pokladnica, ceniny</t>
  </si>
  <si>
    <t>Bežné účty v banke alebo v pobočke zahraničnej banky</t>
  </si>
  <si>
    <t>Vkladové účty v banke alebo v pobočke zahraničnej banky termínované</t>
  </si>
  <si>
    <t>Peniaze na ceste</t>
  </si>
  <si>
    <t>Stav
 na začiatku účtovného obdobia</t>
  </si>
  <si>
    <t>Stav na konci účtovného obdobia</t>
  </si>
  <si>
    <t>Dlhové CP na obchodovanie</t>
  </si>
  <si>
    <t>Emisné kvóty</t>
  </si>
  <si>
    <t>Ostatné realizovateľné CP</t>
  </si>
  <si>
    <t>III.1 u)</t>
  </si>
  <si>
    <t>Krátkodobý finančný  majetok</t>
  </si>
  <si>
    <t>Vplyv ocenenia
na výsledok hospodárenia bežného účtovného obdobia</t>
  </si>
  <si>
    <t>Vplyv 
ocenenia
na vlastné imanie</t>
  </si>
  <si>
    <t>Emisné kvóty (komodity)</t>
  </si>
  <si>
    <t>III.1 v)</t>
  </si>
  <si>
    <t>Krátkodobý finančný majetok (KFM)</t>
  </si>
  <si>
    <t>Stav OP
na začiatku účtovného obdobia</t>
  </si>
  <si>
    <t>Obstarávanie KFM</t>
  </si>
  <si>
    <t>KFM spolu</t>
  </si>
  <si>
    <t>III.1 w)</t>
  </si>
  <si>
    <t>Krátkodobý finančný majetok, na ktorý bolo zriadené záložné právo</t>
  </si>
  <si>
    <t>III.1 x)</t>
  </si>
  <si>
    <t>Informácie o vlastných akciách</t>
  </si>
  <si>
    <t>Dôvod nadobudnutia vlastných akcií počas účtovného obdobia</t>
  </si>
  <si>
    <t>Stav na začiatku účtovného obdobia</t>
  </si>
  <si>
    <t>Stav na konci účtovného obdobia</t>
  </si>
  <si>
    <t>Počet akcií</t>
  </si>
  <si>
    <t xml:space="preserve"> Menovitá hodnota</t>
  </si>
  <si>
    <t>Menovitá hodnota</t>
  </si>
  <si>
    <t>Hodnota za prevod</t>
  </si>
  <si>
    <t>III.1 y)</t>
  </si>
  <si>
    <t>Opis položky časového rozlíšenia</t>
  </si>
  <si>
    <t xml:space="preserve">Náklady budúcich období dlhodobé, z toho: </t>
  </si>
  <si>
    <t>Náklady budúcich období krátkodobé, z toho:</t>
  </si>
  <si>
    <t>Príjmy budúcich období krátkodobé, z toho:</t>
  </si>
  <si>
    <t>III.2 a)</t>
  </si>
  <si>
    <t>Text</t>
  </si>
  <si>
    <t>Názov položky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</si>
  <si>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</si>
  <si>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</si>
  <si>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</si>
  <si>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</si>
  <si>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</si>
  <si>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</si>
  <si>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</si>
  <si>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</si>
  <si>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</si>
  <si>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</si>
  <si>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</si>
  <si>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</si>
  <si>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</si>
  <si>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</si>
  <si>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</si>
  <si>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</si>
  <si>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</si>
  <si>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 xml:space="preserve">Iné </t>
  </si>
  <si>
    <t>III.2 b)</t>
  </si>
  <si>
    <t>Informácie o rezervách</t>
  </si>
  <si>
    <t xml:space="preserve">Bežné účtovné obdobie </t>
  </si>
  <si>
    <t>Tvorba</t>
  </si>
  <si>
    <t>Použitie</t>
  </si>
  <si>
    <t>Zrušenie</t>
  </si>
  <si>
    <t>Stav na konci
na konci účtovného obdobia</t>
  </si>
  <si>
    <t>Dlhodobé rezervy, z toho:</t>
  </si>
  <si>
    <t>Krátkodobé rezervy, z toho:</t>
  </si>
  <si>
    <t xml:space="preserve">Bezprostredne predchádzajúce účtovné obdobie </t>
  </si>
  <si>
    <t xml:space="preserve"> Informácie o výške záväzkov do a po lehote splatnosti</t>
  </si>
  <si>
    <t xml:space="preserve">Záväzky do lehoty splatnosti </t>
  </si>
  <si>
    <t xml:space="preserve">Záväzky po lehote splatnosti </t>
  </si>
  <si>
    <t>III.2 d)</t>
  </si>
  <si>
    <t>Záväzky so zostatkovou dobou splatnosti nad 5 rokov</t>
  </si>
  <si>
    <t>Záväzky so zostatkovou dobou splatnosti 1 až 5 rokov</t>
  </si>
  <si>
    <t>Dlhodobé záväzky spolu</t>
  </si>
  <si>
    <t>Záväzky z obchodného styku voči prepojeným ÚJ</t>
  </si>
  <si>
    <t>Záväzky z obchod. styku v rámci podielovej účasti okrem vyššie uvedených záväzkov</t>
  </si>
  <si>
    <t>Ostatné záväzky z obchodného styku</t>
  </si>
  <si>
    <t>Čistá hodnota zákazky</t>
  </si>
  <si>
    <t>Ostatné záväzky v rámci podielovej účasti okrem záväzkov voči prepojeným ÚJ</t>
  </si>
  <si>
    <t>Ostatné dlhodobé záväzky</t>
  </si>
  <si>
    <t>Dlhodobé prijaté preddavky</t>
  </si>
  <si>
    <t>Vydané dlhopisy</t>
  </si>
  <si>
    <t>Záväzky zo sociálneho fondu</t>
  </si>
  <si>
    <t>Iné dlhodobé záväzky</t>
  </si>
  <si>
    <t>Dlhodobé bankové úvery</t>
  </si>
  <si>
    <t>Záväzky so zostatkovou dobou splatnosti do 1 roka vrátane</t>
  </si>
  <si>
    <t>Záväzky po lehote splatnosti</t>
  </si>
  <si>
    <t>Krátkodobé záväzky spolu</t>
  </si>
  <si>
    <t>Záväzky voči spoločníkom a združeniu</t>
  </si>
  <si>
    <t>Záväzky voči zamestnancom</t>
  </si>
  <si>
    <t>Daňové záväzky a dotácie</t>
  </si>
  <si>
    <t>Záväzky z derivátových operácii</t>
  </si>
  <si>
    <t>Iné záväzky</t>
  </si>
  <si>
    <t>Bežné bankové úvery</t>
  </si>
  <si>
    <t xml:space="preserve">Krátkodobé finančné výpomoci </t>
  </si>
  <si>
    <t>III.2 e)</t>
  </si>
  <si>
    <t>Hodnota záväzkov zabezpečená záložným právom</t>
  </si>
  <si>
    <t>Druh formy zabezpečenia záväzku</t>
  </si>
  <si>
    <t>Hodnota záväzku zabezpečená</t>
  </si>
  <si>
    <t>Záložným právom</t>
  </si>
  <si>
    <t>Informácie o odloženej daňovej pohľadávke alebo o odloženom daňovom záväzku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</si>
  <si>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</si>
  <si>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</si>
  <si>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</si>
  <si>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</si>
  <si>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</si>
  <si>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</si>
  <si>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</si>
  <si>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</si>
  <si>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</si>
  <si>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</si>
  <si>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</si>
  <si>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</si>
  <si>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</si>
  <si>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III.2 g)</t>
  </si>
  <si>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</si>
  <si>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</si>
  <si>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</si>
  <si>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</si>
  <si>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</si>
  <si>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</si>
  <si>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</si>
  <si>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stav sociálneho fondu</t>
  </si>
  <si>
    <t>III.2 h)</t>
  </si>
  <si>
    <t>Informácie o vydaných dlhopisoch</t>
  </si>
  <si>
    <t>Počet</t>
  </si>
  <si>
    <t>Emisný kurz</t>
  </si>
  <si>
    <t>Úrok</t>
  </si>
  <si>
    <t>Splatnosť</t>
  </si>
  <si>
    <t>III.2 i)</t>
  </si>
  <si>
    <t>Úrok 
p. a. 
(v %)</t>
  </si>
  <si>
    <t>Suma istiny</t>
  </si>
  <si>
    <t>Krátkodobé bankové úvery</t>
  </si>
  <si>
    <t>Dlhodobé pôžičky</t>
  </si>
  <si>
    <t>Krátkodobé pôžičky</t>
  </si>
  <si>
    <t>Krátkodobé finančné výpomoci</t>
  </si>
  <si>
    <t>III.2 j)</t>
  </si>
  <si>
    <t>III.3</t>
  </si>
  <si>
    <t>do 1 roka vrátane</t>
  </si>
  <si>
    <t>od 1 - 5  rokov vrátane</t>
  </si>
  <si>
    <t>viac ako 5  rokov</t>
  </si>
  <si>
    <t>Istina</t>
  </si>
  <si>
    <t>Finančný výnos</t>
  </si>
  <si>
    <t>Finančný náklad</t>
  </si>
  <si>
    <t>III.5 a) - e)</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</si>
  <si>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</si>
  <si>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</si>
  <si>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</si>
  <si>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k položkám účtovaných priamo na účty vlastného imania bez účtovania na účty nákladov a výnosov</t>
  </si>
  <si>
    <t>III.5 f), g)</t>
  </si>
  <si>
    <t>Informácie o daniach z príjmov</t>
  </si>
  <si>
    <t>Základ dane</t>
  </si>
  <si>
    <t>Daň</t>
  </si>
  <si>
    <t>Daň v %</t>
  </si>
  <si>
    <t>Výsledok hospodárenia 
pred zdanením, z toho:</t>
  </si>
  <si>
    <t>Teoretická daň</t>
  </si>
  <si>
    <t>Daňovo neuznané náklady</t>
  </si>
  <si>
    <t>Výnosy nepodliehajúce dani</t>
  </si>
  <si>
    <t>Umorenie daňovej straty</t>
  </si>
  <si>
    <t>Zmena sadzby dane</t>
  </si>
  <si>
    <t/>
  </si>
  <si>
    <t>Splatná daň z príjmov</t>
  </si>
  <si>
    <t>Odložená daň z príjmov</t>
  </si>
  <si>
    <t>Celková daň z príjmov</t>
  </si>
  <si>
    <t>III.6</t>
  </si>
  <si>
    <t>Forma zabezpečenia</t>
  </si>
  <si>
    <t>Dohodnutá cena podkladového nástroja</t>
  </si>
  <si>
    <t>pohľadávky</t>
  </si>
  <si>
    <t>záväzku</t>
  </si>
  <si>
    <t>Zabezpečovacie deriváty, z toho:</t>
  </si>
  <si>
    <t>výsledok hospodárenia</t>
  </si>
  <si>
    <t>vlastné imanie</t>
  </si>
  <si>
    <t>Zabezpečovaná položka</t>
  </si>
  <si>
    <t>Majetok vykázaný v súvahe</t>
  </si>
  <si>
    <t>Záväzok vykázaný v súvahe</t>
  </si>
  <si>
    <t>Čl. IV</t>
  </si>
  <si>
    <t>Informácie, ktoré vysvetľujú a dopĺňajú položky výkazu ziskov a strát</t>
  </si>
  <si>
    <t>Informácie o tržbách</t>
  </si>
  <si>
    <t>Oblasť odbytu</t>
  </si>
  <si>
    <t>Typ výrobkov tovarov a služieb</t>
  </si>
  <si>
    <t>IV.1 b)</t>
  </si>
  <si>
    <t>Informácie o zmene stavu vnútroorganizačných zásob</t>
  </si>
  <si>
    <t xml:space="preserve">Zmena stavu vnútroorganizačných zásob </t>
  </si>
  <si>
    <t>Konečný zostatok</t>
  </si>
  <si>
    <t>Manká a škody</t>
  </si>
  <si>
    <t>Reprezentačné</t>
  </si>
  <si>
    <t>Dary</t>
  </si>
  <si>
    <t xml:space="preserve">Významné položky pri aktivácii nákladov, z toho: </t>
  </si>
  <si>
    <t>Ostatné významné položky výnosov z hospodárskej činnosti, z toho:</t>
  </si>
  <si>
    <t>Finančné výnosy, z toho:</t>
  </si>
  <si>
    <t>Kurzové zisky, z toho:</t>
  </si>
  <si>
    <t>Ostatné významné položky finančných výnosov, z toho:</t>
  </si>
  <si>
    <t>iné uisťovacie audítorské služby</t>
  </si>
  <si>
    <t>Osobné náklady, z toho:</t>
  </si>
  <si>
    <t>Mzdy</t>
  </si>
  <si>
    <t>Ostatné náklady na závislú činnosť</t>
  </si>
  <si>
    <t>Sociálne poistenie</t>
  </si>
  <si>
    <t>Zdravotné poistenie</t>
  </si>
  <si>
    <t>Sociálne zabezpečenie</t>
  </si>
  <si>
    <t>Ostatné významné položky nákladov z hospodárskej činnosti, z toho:</t>
  </si>
  <si>
    <t>Finančné náklady, z toho:</t>
  </si>
  <si>
    <t>Kurzové straty, z toho:</t>
  </si>
  <si>
    <t>Náklady, ktoré majú výnimočný rozsah alebo výskyt, z toho:</t>
  </si>
  <si>
    <t>IV. 4</t>
  </si>
  <si>
    <t>Tržby za vlastné výrobky</t>
  </si>
  <si>
    <t>Tržby z predaja služieb</t>
  </si>
  <si>
    <t>Tržby za tovar</t>
  </si>
  <si>
    <t>Výnosy zo zákazky</t>
  </si>
  <si>
    <t>Výnosy z nehnuteľnosti na predaj</t>
  </si>
  <si>
    <t>Čistý obrat celkom</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</si>
  <si>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</si>
  <si>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</si>
  <si>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</si>
  <si>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</si>
  <si>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</si>
  <si>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</si>
  <si>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</si>
  <si>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</si>
  <si>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</si>
  <si>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privatizácie</t>
  </si>
  <si>
    <t>Práva zo súdnych sporov</t>
  </si>
  <si>
    <t>Iné práva</t>
  </si>
  <si>
    <t>Hodnota celkom</t>
  </si>
  <si>
    <t>Zákonná povinnosť odobrať určité množstvo produktu</t>
  </si>
  <si>
    <t>Zmluvná povinnosť odobrať určité množstvo produktu</t>
  </si>
  <si>
    <t>Povinnosť uskutočniť investície</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</si>
  <si>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</si>
  <si>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</si>
  <si>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</si>
  <si>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</si>
  <si>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</si>
  <si>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</si>
  <si>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</si>
  <si>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</si>
  <si>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finančného prenájmu</t>
  </si>
  <si>
    <t>Záväzky z finančného prenájmu</t>
  </si>
  <si>
    <t>Iné položky</t>
  </si>
  <si>
    <t>Čl. VI</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</si>
  <si>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</si>
  <si>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</si>
  <si>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</si>
  <si>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</si>
  <si>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</si>
  <si>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</si>
  <si>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</si>
  <si>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</si>
  <si>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</si>
  <si>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</si>
  <si>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</si>
  <si>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Čl. VII</t>
  </si>
  <si>
    <t>Informácie o ekonomických vzťahoch účtovnej jednotky a spriaznených osôb</t>
  </si>
  <si>
    <t>VII.1 a)</t>
  </si>
  <si>
    <t xml:space="preserve">Spriaznená osoba </t>
  </si>
  <si>
    <t>Druh transakcie</t>
  </si>
  <si>
    <t>Hodnotové vyjadrenie obchodu</t>
  </si>
  <si>
    <t>VII.1 b)</t>
  </si>
  <si>
    <t>Charakteristika transakcií medzi účtovnou jednotkou a spriaznenými osobami</t>
  </si>
  <si>
    <t>Suma transakcie</t>
  </si>
  <si>
    <t>Výška zostatku ku dňu, ku ktorému sa zostavuje účtovná závierka</t>
  </si>
  <si>
    <t>Zabezpečenie zostatku</t>
  </si>
  <si>
    <t>OP k pochybným pohľadávkam</t>
  </si>
  <si>
    <t>VII.1 c)</t>
  </si>
  <si>
    <t>Zoznam a charakteristika</t>
  </si>
  <si>
    <t>Suma transakcie za bežné účtovné obdobie</t>
  </si>
  <si>
    <t>Popis transakcie</t>
  </si>
  <si>
    <t>Zostatok ku dňu, ku ktorému sa zostavuje účtovná závierka</t>
  </si>
  <si>
    <t>Zabezpečenie</t>
  </si>
  <si>
    <t>VII. 2</t>
  </si>
  <si>
    <t>Informácie o príjmoch a výhodách členov štatutárnych orgánov, dozorných orgánov a iného orgánu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</si>
  <si>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</si>
  <si>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</si>
  <si>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</si>
  <si>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</si>
  <si>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</si>
  <si>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</si>
  <si>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</si>
  <si>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</si>
  <si>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</si>
  <si>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Iné zabezpečenie</t>
  </si>
  <si>
    <t>Použité finančné prostriedky</t>
  </si>
  <si>
    <t>Čl. VIII</t>
  </si>
  <si>
    <t>Ostatné informácie</t>
  </si>
  <si>
    <t>VIII. 1</t>
  </si>
  <si>
    <t>Informácie o</t>
  </si>
  <si>
    <t>Vlastníctvo pripadajúce na:</t>
  </si>
  <si>
    <t>orgány verejnej              moci</t>
  </si>
  <si>
    <t>orgány verejnej moci</t>
  </si>
  <si>
    <t>Percentuálny podiel na celkovom ZI alebo hodnote</t>
  </si>
  <si>
    <t>Percentuálna výška podielu na ZI</t>
  </si>
  <si>
    <t>Dotácie</t>
  </si>
  <si>
    <t>Návratné finančné výpomoci</t>
  </si>
  <si>
    <t>Prijaté úvery</t>
  </si>
  <si>
    <t>Poskytnutie prečerpania úverov</t>
  </si>
  <si>
    <t>Podmienky poskytnutia úveru</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</si>
  <si>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</si>
  <si>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</si>
  <si>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</si>
  <si>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</si>
  <si>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</si>
  <si>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</si>
  <si>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VIII.3</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</si>
  <si>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</si>
  <si>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</si>
  <si>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</si>
  <si>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</si>
  <si>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</si>
  <si>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</si>
  <si>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Čl. IX</t>
  </si>
  <si>
    <t>Prehľad o pohybe vlastného imania</t>
  </si>
  <si>
    <t>Položka vlastného imania</t>
  </si>
  <si>
    <t>Stav na začiatku účtovného obdobia </t>
  </si>
  <si>
    <t>Základné imanie v OR SR</t>
  </si>
  <si>
    <t>Zmena základného imania</t>
  </si>
  <si>
    <t>Pohľadávky za upísané VI</t>
  </si>
  <si>
    <t>Emisné ážio</t>
  </si>
  <si>
    <t>Zákonné rezervné fondy</t>
  </si>
  <si>
    <t>Ostatné kapitálové fondy</t>
  </si>
  <si>
    <t>Ostatné položky VI</t>
  </si>
  <si>
    <t>Čl. X</t>
  </si>
  <si>
    <t>Prehľad peňažných tokov pri použití priamej metódy</t>
  </si>
  <si>
    <t>Označenie položky</t>
  </si>
  <si>
    <t>Obsah položky</t>
  </si>
  <si>
    <t>Peňažné toky z prevádzkovej činnosti</t>
  </si>
  <si>
    <t xml:space="preserve">A. 1. </t>
  </si>
  <si>
    <t>Príjmy z predaja tovaru, vrátane prijatých preddavkov  (+)</t>
  </si>
  <si>
    <t xml:space="preserve">A. 2. </t>
  </si>
  <si>
    <t>Výdavky na nákup tovaru, vrátane zaplatených preddavkov (-)</t>
  </si>
  <si>
    <t xml:space="preserve">A. 3. </t>
  </si>
  <si>
    <t>Príjmy z predaja vlastných výrobkov, vrátane prijatých preddavkov (+)</t>
  </si>
  <si>
    <t xml:space="preserve">A. 4. </t>
  </si>
  <si>
    <t>Príjmy z predaja služieb, vrátane prijatých preddavkov (+)</t>
  </si>
  <si>
    <t xml:space="preserve">A. 5. </t>
  </si>
  <si>
    <t xml:space="preserve">Výdavky na obstaranie materiálu, energie a ostatných neskladovateľných dodávok vrátane zaplatených preddavkov (-) </t>
  </si>
  <si>
    <t xml:space="preserve">A. 6. </t>
  </si>
  <si>
    <t>Výdavky na úhradu externých služieb, vrátane zaplatených preddavkov (-)</t>
  </si>
  <si>
    <t xml:space="preserve">A. 7. </t>
  </si>
  <si>
    <t>Výdavky na osobné náklady (-)</t>
  </si>
  <si>
    <t xml:space="preserve">A. 8. </t>
  </si>
  <si>
    <t>Príjmy z poplatkov za priemyselné práva a autorské práva a príjmy z provízií (+)</t>
  </si>
  <si>
    <t xml:space="preserve">A. 9. </t>
  </si>
  <si>
    <t>Výdavky na dane a poplatky, s výnimkou výdavkov na daň z príjmov účt. jednotky (-)</t>
  </si>
  <si>
    <t xml:space="preserve">A. 10. </t>
  </si>
  <si>
    <t>Výdavky na daň z príjmov účtovnej jednotky po odpočítaní príjmov z vrátenia preplatku dane z príjmov, okrem tých, ktoré sa vzťahujú na investičnú činnosť alebo na finančnú činnosť (-/+)</t>
  </si>
  <si>
    <t xml:space="preserve">A. 11. </t>
  </si>
  <si>
    <t>Príjmy zo zmlúv, ktoré sú držané na účely predaja alebo obchodovania s nimi (-)</t>
  </si>
  <si>
    <t xml:space="preserve">A. 12. </t>
  </si>
  <si>
    <t>Výdavky na zmluvy, ktoré sú držané na účely predaja alebo obchodovania s nimi (–)</t>
  </si>
  <si>
    <t xml:space="preserve">A. 13. </t>
  </si>
  <si>
    <t>Príjmy z predaja cenných papierov určených na predaj alebo na obchodovanie (+)</t>
  </si>
  <si>
    <t xml:space="preserve">A. 14. </t>
  </si>
  <si>
    <t>Výdavky na nákup cenných papierov určených na predaj alebo na obchodovanie  (–)</t>
  </si>
  <si>
    <t>Peňažné toky z prevádzkovej  činnosti okrem príjmov a výdavkov, ktoré sa  uvádzajú alternatívne,  osobitne  v iných častiach prehľadu peňažných tokov a peňažných tokov výnimočného rozsahu alebo výskytu (+/–)
(súčet A. 1. až A. 14. )</t>
  </si>
  <si>
    <t xml:space="preserve">A. 15. </t>
  </si>
  <si>
    <t>Prijaté úroky, s výnimkou tých, ktoré sa začleňujú do investičných činností (+)</t>
  </si>
  <si>
    <t xml:space="preserve">A. 16. </t>
  </si>
  <si>
    <t>Výdavky na zaplatené úroky, s výnimkou tých, ktoré sa začleňujú do finančných činností (–)</t>
  </si>
  <si>
    <t xml:space="preserve">A. 17. </t>
  </si>
  <si>
    <t>Príjmy z dividend a iných podielov na zisku, s výnimkou tých, ktoré sa začleňujú do investičných činností (+)</t>
  </si>
  <si>
    <t xml:space="preserve">A. 18. </t>
  </si>
  <si>
    <t>Výdavky na vyplatené dividendy a iné podiely na zisku, s výnimkou tých, ktoré sa začleňujú do finančných činností (–)</t>
  </si>
  <si>
    <t xml:space="preserve">A. 19. </t>
  </si>
  <si>
    <t>Príjmy z položiek výnimočného rozsahu alebo výskytu (+)</t>
  </si>
  <si>
    <t xml:space="preserve">A. 20. </t>
  </si>
  <si>
    <t>Výdavky na položky výnimočného rozsahu alebo výskytu (–)</t>
  </si>
  <si>
    <t xml:space="preserve">A. 21. </t>
  </si>
  <si>
    <t>Ostatné príjmy z prevádzkových činností, okrem tých, ktoré sa uvádzajú osobitne  v iných častiach prehľadu peňažných tokov (+)</t>
  </si>
  <si>
    <t xml:space="preserve">A. 22. </t>
  </si>
  <si>
    <t>Ostatné výdavky na prevádzkové činnosti, okrem tých, ktoré sa uvádzajú osobitne v  iných častiach prehľadu peňažných tokov (–)</t>
  </si>
  <si>
    <t xml:space="preserve">A. 23. </t>
  </si>
  <si>
    <t>Ďalšie príjmy vzťahujúce sa na výnosy z hospodárskej činnosti a finančnej činnosti, ktoré nemožno považovať za príjmy z investičnej činnosti alebo finančnej činnosti (+)</t>
  </si>
  <si>
    <t xml:space="preserve">A. 24. </t>
  </si>
  <si>
    <t>Ďalšie výdavky vzťahujúce sa na náklady z hospodárskej činnosti a finančnej činnosti, ktoré nemožno považovať za výdavky z investičnej činnosti alebo finančnej činnosti (–)</t>
  </si>
  <si>
    <t>A</t>
  </si>
  <si>
    <t>Čisté  peňažné  toky  z prevádzkovej  činnosti (súčet  A. 1. až A. 24.)</t>
  </si>
  <si>
    <t>Peňažné toky z investičnej činnosti</t>
  </si>
  <si>
    <t>B. 1.</t>
  </si>
  <si>
    <t>Výdavky na obstaranie dlhodobého nehmotného majetku (–)</t>
  </si>
  <si>
    <t>B. 2.</t>
  </si>
  <si>
    <t>Príjmy z predaja dlhodobého nehmotného majetku (+)</t>
  </si>
  <si>
    <t>B. 3.</t>
  </si>
  <si>
    <t>Výdavky na obstaranie dlhodobého hmotného majetku (–)</t>
  </si>
  <si>
    <t>B. 4.</t>
  </si>
  <si>
    <t>Príjmy z predaja dlhodobého hmotného majetku (+)</t>
  </si>
  <si>
    <t>B. 5.</t>
  </si>
  <si>
    <t>Výdavky na obstaranie dlhodobých cenných papierov a podielov  v iných účtovných jednotkách, okrem cenných papierov, ktoré sa považujú za peňažné ekvivalenty,  a cenných papierov, ktoré sú určené na predaj alebo na obchodovanie (–)</t>
  </si>
  <si>
    <t>B. 6.</t>
  </si>
  <si>
    <t>Príjmy z predaja dlhodobých cenných papierov a
podielov v iných účtovných jednotkách, okrem cenných papierov, ktoré sa považujú za peňažné ekvivalenty,  a cenných papierov, ktoré sú určené na predaj alebo na obchodovanie (+)</t>
  </si>
  <si>
    <t>B. 7.</t>
  </si>
  <si>
    <t>Výdavky na poskytnuté pôžičky (–)</t>
  </si>
  <si>
    <t>B. 8.</t>
  </si>
  <si>
    <t>Príjmy zo splácania poskytnutých pôžičiek (+)</t>
  </si>
  <si>
    <t>Peňažné toky z  investičnej činnosti, 
okrem príjmov a výdavkov, ktoré sa  uvádzajú alternatívne a  osobitne  v iných častiach prehľadu peňažných tokov  (+/–) (súčet B. 1. až B. 8. )</t>
  </si>
  <si>
    <t>B. 9.</t>
  </si>
  <si>
    <t>Výdavky súvisiace s derivátmi, okrem tých, ktoré  sú určené na predaj alebo na obchodovanie, alebo ak sa tieto výdavky považujú za peňažné toky z  finančnej činnosti (–)</t>
  </si>
  <si>
    <t>B. 10.</t>
  </si>
  <si>
    <t>Príjmy súvisiace s derivátmi, okrem tých, ktoré  sú určené na predaj alebo na obchodovanie, alebo ak sa tieto príjmy považujú za peňažné toky z  finančnej činnosti (+)</t>
  </si>
  <si>
    <t>B. 11.</t>
  </si>
  <si>
    <t>Výdavky súvisiace s derivátmi, ak sa nimi zabezpečuje majetok alebo záväzky účtovnej jednotky, pričom sa vykazujú rovnakým spôsobom ako peňažný tok súvisiaci s rizikom, ktoré sa zabezpečuje (–)</t>
  </si>
  <si>
    <t>B. 12.</t>
  </si>
  <si>
    <t>Príjmy súvisiace s derivátmi, ak sa nimi zabezpečuje majetok alebo záväzky účtovnej jednotky, pričom sa vykazujú rovnakým spôsobom ako peňažný tok súvisiaci s rizikom, ktoré sa zabezpečuje (+)</t>
  </si>
  <si>
    <t>B. 13.</t>
  </si>
  <si>
    <t>Prijaté úroky, okrem tých, ktoré sa začleňujú do prevádzkovej činnosti (+)</t>
  </si>
  <si>
    <t>B. 14.</t>
  </si>
  <si>
    <t>Príjmy z dividend a iných podielov na zisku, okrem tých, ktoré sa začleňujú do prevádzkovej činnosti (+)</t>
  </si>
  <si>
    <t>B. 15.</t>
  </si>
  <si>
    <t>Výdavky na daň z príjmov  účtovnej jednotky, ak ich možno  začleniť do investičnej činnosti (–)</t>
  </si>
  <si>
    <t>B. 16.</t>
  </si>
  <si>
    <t>Ostatné príjmy  vzťahujúce sa na investičnú činnosť, okrem tých, ktoré sa uvádzajú osobitne  v iných častiach prehľadu peňažných tokov (+)</t>
  </si>
  <si>
    <t>B. 17.</t>
  </si>
  <si>
    <t>Ostatné výdavky vzťahujúce sa na investičnú činnosť, okrem tých, ktoré sa uvádzajú osobitne  v iných častiach prehľadu peňažných tokov (–)</t>
  </si>
  <si>
    <t>B</t>
  </si>
  <si>
    <t>Čisté  peňažné  toky  z investičnej  činnosti 
 (súčet B. 1. až B. 17.)</t>
  </si>
  <si>
    <t>Peňažné toky z finančnej činnosti</t>
  </si>
  <si>
    <t>C. 1.</t>
  </si>
  <si>
    <t>Peňažné toky vznikajúce vo  vlastnom  imaní (súčet C. 1. 1. až C. 1. 7.)</t>
  </si>
  <si>
    <t>C. 1. 1.</t>
  </si>
  <si>
    <t>Príjmy z emisie akcií, resp. príjmy z upísaných obchodných podielov (+)</t>
  </si>
  <si>
    <t>C. 1. 2.</t>
  </si>
  <si>
    <t>Výdavky na obstaranie alebo spätné odkúpenie vlastných akcií, resp. vlastných obchodných podielov (–)</t>
  </si>
  <si>
    <t>C. 1. 3.</t>
  </si>
  <si>
    <t>Prijaté peňažné dary od spoločníkov alebo členov družstva (+)</t>
  </si>
  <si>
    <t>C. 1. 4.</t>
  </si>
  <si>
    <t>Príjmy z úhrady straty spoločníkmi (+)</t>
  </si>
  <si>
    <t>C. 1. 5.</t>
  </si>
  <si>
    <t>Výdavky na vyplatenie podielu spoločníka na vlastnom imaní (–)</t>
  </si>
  <si>
    <t>C. 1. 6.</t>
  </si>
  <si>
    <t>Príjmy z ďalších dôvodov, ktoré súvisia so znížením vlastného imania (+)</t>
  </si>
  <si>
    <t>C. 1. 7.</t>
  </si>
  <si>
    <t>Výdavky z ďalších dôvodov, ktoré súvisia so znížením vlastného imania (–)</t>
  </si>
  <si>
    <t>C. 2.</t>
  </si>
  <si>
    <t>Peňažné toky vznikajúce v zmenách v záväzkoch z úverov a pôžičiek (t. j. externých zdrojov financovania)
(súčet C. 2. 1. až C. 2. 6.)</t>
  </si>
  <si>
    <t>C. 2. 1.</t>
  </si>
  <si>
    <t xml:space="preserve">Príjmy z úverov, ktoré  poskytla účtovnej jednotke banka alebo pobočka zahraničnej banky, ak sa vzťahujú na činnosť súvisiacu s jej predmetom podnikania (+) </t>
  </si>
  <si>
    <t>C. 2. 2.</t>
  </si>
  <si>
    <t>Výdavky na splácanie úverov, ktoré  poskytla účtovnej jednotke banka alebo pobočka zahraničnej banky, ak sa vzťahujú na činnosť súvisiacu s jej predmetom podnikania (–)</t>
  </si>
  <si>
    <t>C. 2. 3.</t>
  </si>
  <si>
    <t>Príjmy z pôžičiek, ktoré poskytla účtovnej jednotke fyzická osoba alebo právnická osoba (okrem banky a pobočky zahraničnej banky), ak sa vzťahujú na činnosť súvisiacu s jej predmetom podnikania  (+)</t>
  </si>
  <si>
    <t>C. 2. 4.</t>
  </si>
  <si>
    <t>Výdavky na splácanie pôžičiek,  ktoré poskytla účtovnej jednotke fyzická osoba alebo právnická osoba (okrem banky a pobočky zahraničnej banky), ak sa vzťahujú na činnosť súvisiacu s jej predmetom podnikania (–)</t>
  </si>
  <si>
    <t>C. 2. 5.</t>
  </si>
  <si>
    <t>Príjmy z emisie dlhových cenných papierov (+)</t>
  </si>
  <si>
    <t>C. 2. 6.</t>
  </si>
  <si>
    <t>Výdavky na úhradu záväzkov z dlhových cenných papierov (–)</t>
  </si>
  <si>
    <t>Peňažné toky z  finančnej činnosti, 
okrem príjmov a výdavkov, ktoré sa  uvádzajú alternatívne a  osobitne  v iných častiach prehľadu peňažných tokov  (+/–)
(súčet C. 1. a C.2. )</t>
  </si>
  <si>
    <t>C. 3.</t>
  </si>
  <si>
    <t>Výdavky na zaplatené úroky, okrem tých, ktoré sa začleňujú do prevádzkovej činnosti (–)</t>
  </si>
  <si>
    <t>C. 4.</t>
  </si>
  <si>
    <t>Výdavky na vyplatené dividendy a iné podiely na zisku, okrem tých, ktoré sa  začleňujú do prevádzkovej činnosti (–)</t>
  </si>
  <si>
    <t>C. 5.</t>
  </si>
  <si>
    <t>Príjmy súvisiace s  derivátmi, okrem tých, ktoré sú určené na predaj alebo   na obchodovanie,  alebo ak sa považujú za  peňažné toky z investičnej činnosti (+)</t>
  </si>
  <si>
    <t>C. 6.</t>
  </si>
  <si>
    <t>Výdavky súvisiace s derivátmi, okrem tých, ktoré sú určené na predaj alebo  na obchodovanie,  alebo ak sa považujú za  peňažné toky z investičnej činnosti (–)</t>
  </si>
  <si>
    <t>C. 7.</t>
  </si>
  <si>
    <t>C. 8.</t>
  </si>
  <si>
    <t>C. 9.</t>
  </si>
  <si>
    <t>Výdavky na daň z príjmov  účtovnej jednotky, ak ich možno  začleniť do finančnej činnosti (–)</t>
  </si>
  <si>
    <t>C. 10.</t>
  </si>
  <si>
    <t>Ostatné príjmy vzťahujúce sa na finančnú činnosť, okrem tých, ktoré sa uvádzajú osobitne  v iných častiach prehľadu peňažných tokov (+)</t>
  </si>
  <si>
    <t>C. 11.</t>
  </si>
  <si>
    <t>Ostatné výdavky vzťahujúce sa na finančnú činnosť, okrem tých, ktoré sa uvádzajú osobitne  v iných častiach prehľadu peňažných tokov (–)</t>
  </si>
  <si>
    <t>C.</t>
  </si>
  <si>
    <t>Čisté peňažné toky z finančnej činnosti (súčet C. 1. až C. 11.)</t>
  </si>
  <si>
    <t>D.</t>
  </si>
  <si>
    <t>Čisté zvýšenie alebo čisté  zníženie peňažných prostriedkov (+/–)
(súčet A + B + C)</t>
  </si>
  <si>
    <t>E.</t>
  </si>
  <si>
    <t xml:space="preserve">Stav peňažných prostriedkov na začiatku účtovného obdobia (+/–) </t>
  </si>
  <si>
    <t>F.</t>
  </si>
  <si>
    <t xml:space="preserve">Stav peňažných ekvivalentov na začiatku účtovného obdobia (+/–) </t>
  </si>
  <si>
    <t>G.</t>
  </si>
  <si>
    <t>Stav peňažných prostriedkov  na konci  účtovného obdobia pred zohľadnením kurzových rozdielov vyčíslených ku dňu, ku ktorému sa zostavuje účtovná závierka (+/–)</t>
  </si>
  <si>
    <t>H.</t>
  </si>
  <si>
    <t>Stav peňažných ekvivalentov na konci  účtovného obdobia pred zohľadnením kurzových rozdielov vyčíslených ku dňu, ku ktorému sa zostavuje účtovná závierka (+/–)</t>
  </si>
  <si>
    <t>I.</t>
  </si>
  <si>
    <t xml:space="preserve">Kurzové rozdiely vyčíslené k peňažným prostriedkom a peňažným ekvivalentom ku dňu, ku ktorému sa zostavuje účtovná závierka (+/–) </t>
  </si>
  <si>
    <t>J.</t>
  </si>
  <si>
    <t>Zostatok peňažných prostriedkov na konci účtovného  obdobia upravený o kurzové rozdiely vyčíslené ku dňu, ku ktorému sa zostavuje  účtovná závierka (+/–)</t>
  </si>
  <si>
    <t>K.</t>
  </si>
  <si>
    <t>Zostatok peňažných ekvivalentov na konci účtovného  obdobia upravený o kurzové rozdiely vyčíslené ku dňu, ku ktorému sa zostavuje  účtovná závierka (+/–)</t>
  </si>
  <si>
    <t xml:space="preserve">Prehľad peňažných tokov pri použití nepriamej metódy </t>
  </si>
  <si>
    <t>Bezprostredne predchádzjúce účtovné obdobie</t>
  </si>
  <si>
    <t>Z/S</t>
  </si>
  <si>
    <t>Výsledok hospodárenia za účtovné obdobie pred zdanením daňou z príjmov (+/–)</t>
  </si>
  <si>
    <t>A. 1.</t>
  </si>
  <si>
    <t>A. 1. 1.</t>
  </si>
  <si>
    <t>Odpisy dlhodobého nehmotného majetku a dlhodobého hmotného majetku (+)</t>
  </si>
  <si>
    <t>A. 1. 2.</t>
  </si>
  <si>
    <t>Zostatková cena dlhodobého nehmotného majetku a dlhodobého hmotného majetku účtovaná pri vyradení tohto majetku do nákladov na hospodársku činnosť, okrem zostatkovej ceny predaného dlhodobého nehmotného majetku a dlhodobého hmotného majetku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</si>
  <si>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</si>
  <si>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</si>
  <si>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</si>
  <si>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</si>
  <si>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</si>
  <si>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</si>
  <si>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</si>
  <si>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</si>
  <si>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</si>
  <si>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</si>
  <si>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</si>
  <si>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</si>
  <si>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</si>
  <si>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</si>
  <si>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</si>
  <si>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</si>
  <si>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</si>
  <si>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</si>
  <si>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</si>
  <si>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</si>
  <si>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okrem tých, ktoré sa uvádzajú osobitne v iných častiach prehľadu peňažných tokov  (+/–)</t>
  </si>
  <si>
    <t>A. 2.</t>
  </si>
  <si>
    <t>Vplyv zmien stavu pracovného kapitálu,ktorým sa rozumie rozdiel medzi obežným majetkom a krátkodobými záväzkami, okrem položiek obežného majetku, ktoré sú súčasťou peňažných prostriedkov a peňažných ekvivalentov, na výsledok hospodárenia
(súčet A. 2. 1. až A. 2. 4.)</t>
  </si>
  <si>
    <t>A. 2. 1.</t>
  </si>
  <si>
    <t>Zmena stavu pohľadávok z prevádzkovej činnosti (–/+)</t>
  </si>
  <si>
    <t>A. 2. 2.</t>
  </si>
  <si>
    <t>Zmena stavu záväzkov z prevádzkovej činnosti (+/–)</t>
  </si>
  <si>
    <t>A. 2. 3.</t>
  </si>
  <si>
    <t>Zmena stavu zásob (–/+)</t>
  </si>
  <si>
    <t>A. 2. 4.</t>
  </si>
  <si>
    <t>Zmena stavu krátkodobého finančného majetku, okrem majetku, ktorý je súčasťou peňažných prostriedkov a peňažných ekvivalentov (–/+)</t>
  </si>
  <si>
    <t>Peňažné toky z  prevádzkovej činnosti, 
okrem príjmov a výdavkov, ktoré sa  uvádzajú alternatívne,  osobitne  v iných častiach prehľadu peňažných tokov a peňažných tokov výnimočného rozsahu alebo výskytu (+/–), (súčet Z/S  +  A. 1. + A. 2 )</t>
  </si>
  <si>
    <t>A. 3.</t>
  </si>
  <si>
    <t>A. 4.</t>
  </si>
  <si>
    <t>A. 5.</t>
  </si>
  <si>
    <t>A. 6.</t>
  </si>
  <si>
    <t>A. 7.</t>
  </si>
  <si>
    <t>Výdavky na daň z príjmov  účtovnej jednotky po odpočítaní príjmov z vrátenia preplatku dane z príjmov, okrem tých, ktoré sa vzťahujú na investičnú činnosť alebo na finančnú činnosť  (–/+)</t>
  </si>
  <si>
    <t>A. 8.</t>
  </si>
  <si>
    <t>A. 9.</t>
  </si>
  <si>
    <t>A. 10.</t>
  </si>
  <si>
    <t>A. 11.</t>
  </si>
  <si>
    <t>A. 12.</t>
  </si>
  <si>
    <t>A. 13.</t>
  </si>
  <si>
    <t>A.</t>
  </si>
  <si>
    <t>Čisté peňažné toky z prevádzkovej činnosti (+/–) (súčet Z/S +  A. 1.  až  A. 13.)</t>
  </si>
  <si>
    <t>*</t>
  </si>
  <si>
    <t>Peňažné toky vznikajúce vo  vlastnom  imaní
(súčet C. 1. 1. až C. 1. 7.)</t>
  </si>
  <si>
    <t>Schvaľovací orgán (valné zhromaždenie, rozhodnutie jediného spoločníka, iné):</t>
  </si>
  <si>
    <r>
      <t>I.5 d)</t>
    </r>
    <r>
      <rPr>
        <b/>
        <sz val="11"/>
        <color indexed="8"/>
        <rFont val="Cambria"/>
        <family val="1"/>
        <charset val="238"/>
      </rPr>
      <t xml:space="preserve"> </t>
    </r>
  </si>
  <si>
    <r>
      <rPr>
        <b/>
        <sz val="11"/>
        <color indexed="8"/>
        <rFont val="Cambria"/>
        <family val="1"/>
        <charset val="238"/>
      </rPr>
      <t>Výška Z</t>
    </r>
    <r>
      <rPr>
        <sz val="11"/>
        <color indexed="8"/>
        <rFont val="Cambria"/>
        <family val="1"/>
        <charset val="238"/>
      </rPr>
      <t>I</t>
    </r>
  </si>
  <si>
    <t>Sídlo:</t>
  </si>
  <si>
    <t>áno</t>
  </si>
  <si>
    <t>nie</t>
  </si>
  <si>
    <t xml:space="preserve">Účtovná jednotka ktorá zostavuje konsolidovanú účtovnú závierku za najväčšiu skupinu, ktorej súčasťou je účtovná jednotka ako dcérska účtovná jednotka:                                                                                                                                                                                                                                                                                                                                                                                                                                                                                                                                                                </t>
  </si>
  <si>
    <t xml:space="preserve">Účtovná jednotka, ktorá zostavuje konsolidovanú účtovnú závierku za najmenšiu skupinu, ktorej súčasťou je účtovná jednotka ako dcérska účtovná jednotka, a ktorá je tiež začlenená do skupiny účtovných jednotiek uvedených v písmene a):                                                                                                                                                                                                                                                                                                                                                                                                                                                                                                                                                                                 </t>
  </si>
  <si>
    <t>Konsolidujúca účtovná jednotka, v ktorej je možné získať kópie konsolidovaných účtovných závierok uvedených v písmenách a) a b):</t>
  </si>
  <si>
    <t>Údaje o materskej účtovnej jednotke zostavujúcej konsolidovanú účtovnú závierku podľa IFRS EÚ, do ktorej je zahrňovaná účtovná jednotka a všetky jej dcérske účtovné jednotky:</t>
  </si>
  <si>
    <t xml:space="preserve"> v zmysle § 22 ods. 8 ZoÚ (oslobodenie od konsolidácie na medzistupni):
</t>
  </si>
  <si>
    <r>
      <t xml:space="preserve"> v zmysle § 22 ods. 10 a 12 ZoÚ (oslobodenie pri nevýznamnosti dcérskych spoločností, uvedených v prehľade): </t>
    </r>
    <r>
      <rPr>
        <i/>
        <sz val="11"/>
        <color theme="1"/>
        <rFont val="Cambria"/>
        <family val="1"/>
        <charset val="238"/>
      </rPr>
      <t>počet riadkov závisí od Vašich potrieb, ak prevyšuje, prázdne odstráňte.</t>
    </r>
  </si>
  <si>
    <t>B. je materská účtovná jednotka oslobodená od povinnosti zostaviť konsolidovanú účtovnú závierku a konsolidovanú výročnú správu podľa § 22 zákona o účtovníctve
a to:</t>
  </si>
  <si>
    <r>
      <t>Informácie o účtovnej jednotke, v ktorej je účtovná jednotka neobmedzene
ručiacim spoločníkom:</t>
    </r>
    <r>
      <rPr>
        <i/>
        <sz val="11"/>
        <color theme="1"/>
        <rFont val="Cambria"/>
        <family val="1"/>
        <charset val="238"/>
      </rPr>
      <t xml:space="preserve"> (ak je to iba jedna účtovná jednotka, nevyužité riadky
prosím vymažte; ak nepostačujú, stačí kopírovať)</t>
    </r>
  </si>
  <si>
    <t>rozdelenie</t>
  </si>
  <si>
    <t>začiatok likvidácie</t>
  </si>
  <si>
    <t>Dcérska spoločnosť</t>
  </si>
  <si>
    <t>V ďalšom vzorovom texte sa uvádza všeobecné označenie „bežné účtovné obdobie“ a „bezprostredne predchádzajúce účtovné obdobie“. Toto všeobecné označenie nahraďte pre Vás aktuálnym účtovným obdobím.  Opäť dávame do pozornosti, aby ste text označený kurzívou, slúžiaci pre prácu so vzorovým dokumentom, následne odstránili.</t>
  </si>
  <si>
    <t>Bezprostredne predchádzajúce
účtovné obdobie</t>
  </si>
  <si>
    <t>Počet vedúcich zamestnancov (členovia štatutárneho orgánu ÚJ
a vedúci zamestnanci v priamej pôsobnosti ŠO alebo člena ŠO)</t>
  </si>
  <si>
    <t>Počet zamestnancov ku dňu,
ku ktorému sa zostavuje účtovná závierka, vrátane vedúcich zamestnancov</t>
  </si>
  <si>
    <t>Ak účtovná jednotka nebude nepretržite pokračovať vo svojej činnosti, uvádza sa informácia o nesplnení predpokladu nepretržitého pokračovania vo svojej činnosti
a k tomu zodpovedajúci spôsob účtovania podľa § 7 ods. 4 ZoÚ:</t>
  </si>
  <si>
    <t>Účtovné zásady a metódy boli účtovnou jednotkou konzistentne aplikované.</t>
  </si>
  <si>
    <t>Ak v použití účtovných zásad a metód nastali vo Vašej účtovnej jednotke v priebehu účtovného
obdobia zmeny, uvediete tieto zmeny nižšie. Tento pomocný text odstráňte.</t>
  </si>
  <si>
    <t xml:space="preserve">Účtovné metódy a zásady boli aplikované v rámci platného ZoÚ,  s nasledovnými osobitosťami: </t>
  </si>
  <si>
    <t>Druh zmeny zásady
alebo metódy</t>
  </si>
  <si>
    <t>Ak v dôsledku zmeny účtovných zásad a účtovných metód nie sú hodnoty
za bezprostredne predchádzajúce obdobie v jednotlivých súčastiach účtovnej závierky
porovnateľné, uvádza sa vysvetlenie o neporovnateľných hodnotách:</t>
  </si>
  <si>
    <t>Finančný vplyv
transakcie na účtovnú
jednotku</t>
  </si>
  <si>
    <t>Riziká/prínosy transakcie</t>
  </si>
  <si>
    <t>Ak ste takéto transakcie neidentifikovali, tabuľku odstráňte a uveďte text: „Účtovná jednotka
neidentifikovala transakcie, ktorých charakter a účel nie je uvedený v súvahe“. Tento pomocný
text odstráňte.</t>
  </si>
  <si>
    <t>Druh majetku/záväzkov</t>
  </si>
  <si>
    <t>Náklady spojené
s obstaraním</t>
  </si>
  <si>
    <t>Zákazková výstavba nehnuteľnosti určenej
na predaj</t>
  </si>
  <si>
    <t>Majetok obstaraný zmluvou o kúpe
prenajatej veci</t>
  </si>
  <si>
    <t>Iný majetok (konkretizujte)</t>
  </si>
  <si>
    <t>Obstarávacia cena</t>
  </si>
  <si>
    <t>Vlastné náklady</t>
  </si>
  <si>
    <t>Menovitá hodnoty</t>
  </si>
  <si>
    <r>
      <rPr>
        <b/>
        <sz val="11"/>
        <color theme="1"/>
        <rFont val="Cambria"/>
        <family val="1"/>
        <charset val="238"/>
      </rPr>
      <t xml:space="preserve">Spôsob oceňovania jednotlivých zložiek majetku a záväzkov:
</t>
    </r>
    <r>
      <rPr>
        <sz val="11"/>
        <color theme="1"/>
        <rFont val="Cambria"/>
        <family val="1"/>
        <charset val="238"/>
      </rPr>
      <t>(kurzívou označené ceny overte, či sú v súlade s ocenením v podmienkach Vašej
účtovnej jednotky); tento pomocný text odstráňte.</t>
    </r>
  </si>
  <si>
    <t>Odhad zníženia
hodnoty majetku</t>
  </si>
  <si>
    <t>Uviesť rozhodujúce odhady a predpoklady k danej kategórii majetku</t>
  </si>
  <si>
    <t>Informácie o rozsahu a podstate všetkých druhov derivátových finančných nástrojov
vrátane hlavných podmienok a okolností, ktoré môžu ovplyvniť sumu, časový priebeh
a mieru istoty budúcich peňažných tokov:</t>
  </si>
  <si>
    <t>Vplyv reálnej hodnoty
na výsledok
hospodárenia</t>
  </si>
  <si>
    <t>Vplyv reálnej
hodnoty
na vlastné
imanie
(cez oceňovacie rozdiely)</t>
  </si>
  <si>
    <t>Rozsah a charakteristika FN</t>
  </si>
  <si>
    <t>Reálna hodnota FN</t>
  </si>
  <si>
    <t>Druh derivátových
finančných nástrojov</t>
  </si>
  <si>
    <t>Dlhodobý finančný
majetok</t>
  </si>
  <si>
    <t>Účtovná hodnota
(ÚH)</t>
  </si>
  <si>
    <t>Reálna hodnota
(RH)</t>
  </si>
  <si>
    <t>Dôvod nezníženia ÚH
(ak je ÚH &gt; RH)</t>
  </si>
  <si>
    <t xml:space="preserve">Odpisový plán účtovných odpisov dlhodobého nehmotného majetku zostavený účtovnou jednotkou vychádza z predpokladanej doby použiteľnosti dlhodobého nehmotného majetku a/alebo iných objektívnych predpokladov (uviesť):
</t>
  </si>
  <si>
    <r>
      <t xml:space="preserve">Odpisový plán účtovných odpisov </t>
    </r>
    <r>
      <rPr>
        <b/>
        <sz val="11"/>
        <color theme="1"/>
        <rFont val="Cambria"/>
        <family val="1"/>
        <charset val="238"/>
      </rPr>
      <t>dlhodobého hmotného majetku</t>
    </r>
    <r>
      <rPr>
        <sz val="11"/>
        <color theme="1"/>
        <rFont val="Cambria"/>
        <family val="1"/>
        <charset val="238"/>
      </rPr>
      <t xml:space="preserve"> zostavený účtovnou jednotkou interným predpisom vychádzal z predpokladaného opotrebenia zaraďovaného majetku zodpovedajúceho miere opotrebenia v bežných podmienkach jeho používania. Odpisové sadzby pre účtovné a daňové odpisy  </t>
    </r>
    <r>
      <rPr>
        <b/>
        <sz val="11"/>
        <color theme="1"/>
        <rFont val="Cambria"/>
        <family val="1"/>
        <charset val="238"/>
      </rPr>
      <t>sa nerovnajú</t>
    </r>
    <r>
      <rPr>
        <sz val="11"/>
        <color theme="1"/>
        <rFont val="Cambria"/>
        <family val="1"/>
        <charset val="238"/>
      </rPr>
      <t>.</t>
    </r>
    <r>
      <rPr>
        <sz val="11"/>
        <color indexed="8"/>
        <rFont val="Cambria"/>
        <family val="1"/>
        <charset val="238"/>
      </rPr>
      <t xml:space="preserve">
</t>
    </r>
  </si>
  <si>
    <r>
      <t xml:space="preserve">Odpisový plán účtovných odpisov </t>
    </r>
    <r>
      <rPr>
        <b/>
        <sz val="11"/>
        <color indexed="8"/>
        <rFont val="Cambria"/>
        <family val="1"/>
        <charset val="238"/>
      </rPr>
      <t>dlhodobého hmotného majetku</t>
    </r>
    <r>
      <rPr>
        <sz val="11"/>
        <color indexed="8"/>
        <rFont val="Cambria"/>
        <family val="1"/>
        <charset val="238"/>
      </rPr>
      <t xml:space="preserve"> bol zostavený účtovnou jednotkou interným predpisom tak, že za základ odhadu miery opotrebenia dlhodobého hmotného majetku vzal metódy používané pri vyčísľovaní daňových odpisov. Odpisové sadzby pre účtovné a daňové odpisy </t>
    </r>
    <r>
      <rPr>
        <b/>
        <sz val="11"/>
        <color indexed="8"/>
        <rFont val="Cambria"/>
        <family val="1"/>
        <charset val="238"/>
      </rPr>
      <t>sa rovnajú</t>
    </r>
    <r>
      <rPr>
        <sz val="11"/>
        <color indexed="8"/>
        <rFont val="Cambria"/>
        <family val="1"/>
        <charset val="238"/>
      </rPr>
      <t xml:space="preserve">. Ročný účtovný odpis sa môže odlišovať od daňového podľa počtu mesiacov od zaradenia majetku
do konca roka.
</t>
    </r>
  </si>
  <si>
    <t>Dodatočné informácie k tvorbe odpisového plánu:</t>
  </si>
  <si>
    <t>Majetok obstaraný z dotácie</t>
  </si>
  <si>
    <t>Ocenenie majetku</t>
  </si>
  <si>
    <r>
      <t xml:space="preserve">Oprava </t>
    </r>
    <r>
      <rPr>
        <b/>
        <sz val="11"/>
        <color indexed="8"/>
        <rFont val="Cambria"/>
        <family val="1"/>
        <charset val="238"/>
      </rPr>
      <t>významných</t>
    </r>
    <r>
      <rPr>
        <sz val="11"/>
        <color indexed="8"/>
        <rFont val="Cambria"/>
        <family val="1"/>
        <charset val="238"/>
      </rPr>
      <t xml:space="preserve"> chýb minulých
účtovných období</t>
    </r>
  </si>
  <si>
    <r>
      <t xml:space="preserve">Oprava </t>
    </r>
    <r>
      <rPr>
        <b/>
        <sz val="11"/>
        <color indexed="8"/>
        <rFont val="Cambria"/>
        <family val="1"/>
        <charset val="238"/>
      </rPr>
      <t>nevýznamných</t>
    </r>
    <r>
      <rPr>
        <sz val="11"/>
        <color indexed="8"/>
        <rFont val="Cambria"/>
        <family val="1"/>
        <charset val="238"/>
      </rPr>
      <t xml:space="preserve"> chýb
minulých účtovných období</t>
    </r>
  </si>
  <si>
    <t>Popis chyby a vplyvu opravy
na nerozdelený VH,
resp. VH bežného ú. o.</t>
  </si>
  <si>
    <t>Informácie o chybách minulých účtovných období je potrebné prezentovať v súlade
s vnútorným predpisom účtovnej jednotky o stanovení významnosti pri posudzovaní chýb
v účtovných závierkach minulých účtovných období. Tento pomocný text vymažte.</t>
  </si>
  <si>
    <t xml:space="preserve">III.1 aa) </t>
  </si>
  <si>
    <t>Aktivované
náklady na vývoj</t>
  </si>
  <si>
    <t>Poskytnuté
preddavky na DNM</t>
  </si>
  <si>
    <t>Informácie o úrokoch aktivovaných ako súčasť ocenenia (obstarávacia cena, vlastné náklady) počas účtovného obdobia:</t>
  </si>
  <si>
    <t>Obstarávaný DNM</t>
  </si>
  <si>
    <t>Aktivované
náklady
na vývoj</t>
  </si>
  <si>
    <t>Informácie o úrokoch aktivovaných ako súčasť ocenenia (obstarávacia cena, vlastné
náklady) počas účtovného obdobia:</t>
  </si>
  <si>
    <t>Prehľad o dlhodobom nehmotnom (DNM) a dlhodobom hmotnom majetku
(DHM), ku ktorému nemá účtovná jednotka vlastnícke právo: majetok
obstaraný finančným prenájmom, majetok, pri ktorom vlastnícke práva
nadobudol veriteľ zmluvou o zabezpečovacom prevode práva,
alebo ktorý užíva účtovná jednotka na základe zmluvy o výpožičke:</t>
  </si>
  <si>
    <t>DNM užívaný
bez vlastníckeho práva</t>
  </si>
  <si>
    <t>DHM užívaný
bez vlastníckeho práva</t>
  </si>
  <si>
    <t>DNM, pri ktorom má ÚJ obmedzené právo nakladania</t>
  </si>
  <si>
    <t>Hodnota za bežné
účtovné obdobie</t>
  </si>
  <si>
    <t>DHM, pri ktorom má ÚJ obmedzené právo nakladania</t>
  </si>
  <si>
    <t>III.1 ab)</t>
  </si>
  <si>
    <t>Pestovateľské celky trvalých porastov</t>
  </si>
  <si>
    <t>Obstarávaný DHM</t>
  </si>
  <si>
    <t>Poskytnuté
preddavky na DHM</t>
  </si>
  <si>
    <t>Samostatné hnuteľné
veci a súbory HV</t>
  </si>
  <si>
    <t>Základné stádo
a ťažné zvieratá</t>
  </si>
  <si>
    <t>Poskytnuté preddavky na DHM</t>
  </si>
  <si>
    <t>Informácie o majetku, ktorým je goodwill:</t>
  </si>
  <si>
    <t>Dôvod vzniku goodwillu</t>
  </si>
  <si>
    <t>Hodnota goodwillu</t>
  </si>
  <si>
    <t>Odpis goodwillu</t>
  </si>
  <si>
    <t>Náklady
na výskum</t>
  </si>
  <si>
    <t>Náklady na vývoj
- neaktivované</t>
  </si>
  <si>
    <t>Náklady na vývoj
- aktivované</t>
  </si>
  <si>
    <t>Obchodné meno
a sídlo spoločnosti,
v ktorej má ÚJ
umiestnený DFM</t>
  </si>
  <si>
    <t>hlasov.
právach</t>
  </si>
  <si>
    <t>Hodnota VI ÚJ,
v ktorej má ÚJ
umiestnený DFM</t>
  </si>
  <si>
    <t>VH ÚJ,
v ktorej má ÚJ
umiestnený DFM</t>
  </si>
  <si>
    <t>Dlhodobý
finančný
majetok</t>
  </si>
  <si>
    <t>PodielovéCP
a podiely vpoločnosti
s podstatným vplyvom</t>
  </si>
  <si>
    <t>Ostatné dlhodobé
CP a podiely</t>
  </si>
  <si>
    <t xml:space="preserve">Obstarávaný 
DFM
</t>
  </si>
  <si>
    <t>Poskytnuté
preddavky na DFM</t>
  </si>
  <si>
    <t xml:space="preserve">Stav na  začiatku
obdobia </t>
  </si>
  <si>
    <t xml:space="preserve">Stav
na  konci
obdobia </t>
  </si>
  <si>
    <t>Stav
na konci
obdobia</t>
  </si>
  <si>
    <t>Obstarávaný 
DFM</t>
  </si>
  <si>
    <t>Vplyv prece
nenia (VI/VH)</t>
  </si>
  <si>
    <t>Stav na začiatku
účtovného obdobia</t>
  </si>
  <si>
    <t>Vyradenie CP
z účtovníctva
v účtovnom období</t>
  </si>
  <si>
    <t>Stav na konci
účtovného obdobia</t>
  </si>
  <si>
    <t>Informácie o DFM, na ktorý je zriadené záložné právo a s obmedzeným
právom nakladania:</t>
  </si>
  <si>
    <t>DFM, pri ktorom má ÚJ obmedzené právo nakladania</t>
  </si>
  <si>
    <t>Druh/opis finančného majetku</t>
  </si>
  <si>
    <t>Informácie o podielových certifikátoch, konvertibilných dlhopisoch, warantoch, opciách a podobných cenných papieroch:</t>
  </si>
  <si>
    <t>Stav OP
na konci ÚO</t>
  </si>
  <si>
    <t>Stav OP
na začiatku ÚO</t>
  </si>
  <si>
    <t xml:space="preserve">Informácie o zásobách, na ktoré je zriadené záložné právo a zásobách
s obmedzeným právom nakladania: </t>
  </si>
  <si>
    <t>Bežné
účtovné obdobie</t>
  </si>
  <si>
    <t>Predchádzajúce
účtovné obdobie</t>
  </si>
  <si>
    <t>Výnosy zo zákazkovej výroby
za ÚO</t>
  </si>
  <si>
    <t>Fakturácia +/-
úprava výnosov
podľa metódy
výpočtu</t>
  </si>
  <si>
    <t>Sumár od začiatku ZV
do konca bežného
účtovného obdobia</t>
  </si>
  <si>
    <t>Náklady na zákazkovú výrobu
za ÚO</t>
  </si>
  <si>
    <t>Hrubý zisk/hrubá strata</t>
  </si>
  <si>
    <t>Výpočet hodnoty zákazkovej výroby ku koncu ÚO</t>
  </si>
  <si>
    <t>Suma prijatých preddavkov</t>
  </si>
  <si>
    <t>Suma zadržanej platby</t>
  </si>
  <si>
    <t>+/- podľa metódy</t>
  </si>
  <si>
    <t>Úprava výnosov podľa použitej metódy zistenia stupňa
dokončenia zákazkovej výroby</t>
  </si>
  <si>
    <t>Skutočne
vyfakturované</t>
  </si>
  <si>
    <t>Vyfakturované čiastky výnosov za vykonanú prácu
na zákazkovej výrobe</t>
  </si>
  <si>
    <t>Suma od začiatku
ZV až do konca
bežného ÚO</t>
  </si>
  <si>
    <t>Kurzívou sú vyznačené pomôcky, po doplnení pomocný text  odstráňte.</t>
  </si>
  <si>
    <t>Informácie o zákazkovej výrobe</t>
  </si>
  <si>
    <t xml:space="preserve">Informácie o pohľadávkach a vývoji opravnej položky (OP) k pohľadávkam </t>
  </si>
  <si>
    <t>Stav
OP na
začiat-
ku ÚO</t>
  </si>
  <si>
    <t xml:space="preserve">Pohľa-
dávky
ku koncu ÚO </t>
  </si>
  <si>
    <t>Stav
OP na
konci
ÚO</t>
  </si>
  <si>
    <t>Nižšie uvedené pohľadávky neobsahujú odloženú daňovú pohľadávku (účet 481) a čistú hodnotu zákazky (účet 316). Informácie o odloženej daňovej pohľadávke sú III. 2 f) a informácie o čistej hodnote zákazky sú v časti III. 1 o).</t>
  </si>
  <si>
    <t>Pohľadávky podľa zostatkovej
doby splatnosti</t>
  </si>
  <si>
    <t>Pohľadávky so zostatkovou dobou
splatnosti do jedného roka vrátane</t>
  </si>
  <si>
    <t>Informácie o hodnote pohľadávok zabezpečených záložným právom alebo inou
formou zabezpečenia, o hodnote pohľadávok, na ktoré sa zriadilo záložné právo
a o hodnote pohľadávok, pri ktorých má ÚJ obmedzené právo nakladania:</t>
  </si>
  <si>
    <t>Hodnota pohľadávok, na ktoré sa
zriadilo záložné právo</t>
  </si>
  <si>
    <t>Hodnota pohľadávok, pri ktorých je
obmedzené právo nakladania</t>
  </si>
  <si>
    <t>Majetkové CP
na obchodovanie</t>
  </si>
  <si>
    <t>Dlhové CP
na obchodovanie</t>
  </si>
  <si>
    <t>Obstarávanie krátkodobého
finančného majetku</t>
  </si>
  <si>
    <t>Krátkodobý finančný
majetok spolu</t>
  </si>
  <si>
    <t>Informácie  o ocenení krátkodobého finančného  majetku ku dňu, ku ktorému sa
zostavuje účtovná závierka reálnou hodnotou alebo metódou vlastného imania:</t>
  </si>
  <si>
    <t>Zvýšenie/zníženie
hodnoty
(+/-)</t>
  </si>
  <si>
    <t>Dodatočné informácie o ocenení KFM reálnou hodnotou ku dňu, ku ktorému sa zostavuje ÚZ:</t>
  </si>
  <si>
    <t>Informácie o vývoji opravnej položky (OP) ku krátkodobému finančnému majetku:</t>
  </si>
  <si>
    <t>Vyradenie
majetku
z účtovníctva</t>
  </si>
  <si>
    <t>Stav  OP
na konci
účtovné-
ho
obdobia</t>
  </si>
  <si>
    <r>
      <t>Dodatočné informácie k opravným položkám ku KFM</t>
    </r>
    <r>
      <rPr>
        <sz val="11"/>
        <color theme="1"/>
        <rFont val="Cambria"/>
        <family val="1"/>
        <charset val="238"/>
      </rPr>
      <t xml:space="preserve"> (napr. dôvod ich tvorby a zúčtovania):</t>
    </r>
  </si>
  <si>
    <t>Informácie o krátkodobom finančnom majetku (KFM), na ktorý bolo zriadené
záložné právo alebo s obmedzeným právom nakladania:</t>
  </si>
  <si>
    <t>Krátkodobý finančný majetok s obmedzeným právom nakladania</t>
  </si>
  <si>
    <t>Dodatočné informácie o KFM na ktorý bolo zriadené záložné právo alebo účtovná jednotka
má obmedzené právo s ním nakladať:</t>
  </si>
  <si>
    <t>Podiel na upísanom
ZI v %</t>
  </si>
  <si>
    <t>Hodnota
nadobudnutia</t>
  </si>
  <si>
    <t xml:space="preserve"> Základné imanie celkom, z toho:</t>
  </si>
  <si>
    <t>Počet akcií (a.s.)</t>
  </si>
  <si>
    <t>Menovitá hodnota akcie (a.s.)</t>
  </si>
  <si>
    <t>Počet akcií upísaných počas účtovného
obdobia</t>
  </si>
  <si>
    <t>Menovitá hodnota akcií upísaných počas
účtovného obdobia</t>
  </si>
  <si>
    <t>Zisk na akciu, alebo na podiel
na základnom imaní</t>
  </si>
  <si>
    <r>
      <t xml:space="preserve">Dodatočné informácie o základnom imaní </t>
    </r>
    <r>
      <rPr>
        <sz val="11"/>
        <color theme="1"/>
        <rFont val="Cambria"/>
        <family val="1"/>
        <charset val="238"/>
      </rPr>
      <t>(najmä práva spojené s jednotlivými druhmi akcií v a. s., informácie o inom titule zmeny vlastného imania počas účtovného obdobia):</t>
    </r>
  </si>
  <si>
    <t>Zmeny reálnej hodnoty majetku</t>
  </si>
  <si>
    <t>Iné situácie:</t>
  </si>
  <si>
    <t>Bežné obdobie</t>
  </si>
  <si>
    <t>Bezprostredne predchádzajúce obdobie</t>
  </si>
  <si>
    <t>Bezprostredne
predchádzajúce obdobie</t>
  </si>
  <si>
    <t xml:space="preserve">Bezprostredne
predchádzajúce obdobie </t>
  </si>
  <si>
    <t>Dodatočné informácie o zisku/strate, ktoré boli priamo účtované na účtoch vlastného imania:</t>
  </si>
  <si>
    <t xml:space="preserve">III. 2 a) </t>
  </si>
  <si>
    <t>Dodatočné informácie o rozdelení zisku/vysporiadaní straty:</t>
  </si>
  <si>
    <t>Rezerva</t>
  </si>
  <si>
    <t>Krátkodobé rezervy,
z toho:</t>
  </si>
  <si>
    <r>
      <t xml:space="preserve">Dodatočné informácie o rezervách </t>
    </r>
    <r>
      <rPr>
        <sz val="11"/>
        <color indexed="8"/>
        <rFont val="Cambria"/>
        <family val="1"/>
        <charset val="238"/>
      </rPr>
      <t>(napr. predpokladaný rok použitia rezerv):</t>
    </r>
  </si>
  <si>
    <t xml:space="preserve">III.2 c) </t>
  </si>
  <si>
    <t>Záväzky so zostatkovou dobou splatnosti jeden až päť rokov</t>
  </si>
  <si>
    <t>Záväzky so zostatkovou dobou splatnosti do jedného roka vrátane</t>
  </si>
  <si>
    <t xml:space="preserve"> Štruktúra záväzkov podľa zostatkovej doby splatnosti v členení a v nadväznosti
na položky súvahy:</t>
  </si>
  <si>
    <t>Záväzky z obchodného styku voči prepojeným účtovným jednotkám</t>
  </si>
  <si>
    <t>Záväzky z obchodného styku v rámci podielovej účasti okrem vyššie uvedených záväzkov</t>
  </si>
  <si>
    <t>Ostatné záväzky voči prepojeným účtovným jednotkám</t>
  </si>
  <si>
    <t>Krátkodobé záväzky</t>
  </si>
  <si>
    <t>Dlhodobé záväzky</t>
  </si>
  <si>
    <t>Dodatočné informácie o záväzkoch:</t>
  </si>
  <si>
    <t>Inou formou zabezpečenia</t>
  </si>
  <si>
    <t>Dodatočné informácie o forme zabezpečenia záväzkov:</t>
  </si>
  <si>
    <t>Dodatočné informácie týkajúce sa odloženej daňovej pohľadávky/záväzku:</t>
  </si>
  <si>
    <t>Dodatočné informácie týkajúce sa záväzkov zo sociálneho fondu:</t>
  </si>
  <si>
    <t>Dodatočné informácie týkajúce sa dlhopisov:</t>
  </si>
  <si>
    <t>Dátum splat-
nosti</t>
  </si>
  <si>
    <t>Príslušná mena</t>
  </si>
  <si>
    <t>Mena EUR</t>
  </si>
  <si>
    <t xml:space="preserve">Výdavky budúcich období
dlhodobé, z toho: </t>
  </si>
  <si>
    <t>Výdavky budúcich období
krátkodobé, z toho:</t>
  </si>
  <si>
    <t>Výnosy budúcich období dlhodobé,
z toho:</t>
  </si>
  <si>
    <t>Dotácie na obstaranie DHM</t>
  </si>
  <si>
    <t>Dotácie na hospodársku činnosť</t>
  </si>
  <si>
    <t>Výnosy budúcich období
krátkodobé, z toho:</t>
  </si>
  <si>
    <t>Dodatočné údaje o významných položkách časového rozlíšenia na strane pasív:</t>
  </si>
  <si>
    <t>Informácie o majetku prenajatom formou finančného prenájmu u prenajímateľa: celková suma dohodnutých platieb ku dňu, ku ktorému sa zostavuje ÚZ v členení
na istinu u prenajímateľa a finančný výnos:</t>
  </si>
  <si>
    <t>Názov položky
- PRENAJÍMATEĽ</t>
  </si>
  <si>
    <t>Dodatočné informácie o majetku prenajatom formou finančného prenájmu u nájomcu:</t>
  </si>
  <si>
    <t>Dodatočné informácie o majetku prenajatom formou finančného prenájmu u prenajímateľa:</t>
  </si>
  <si>
    <t>Názov položky
- NÁJOMCA</t>
  </si>
  <si>
    <t>Deriváty určené
na obchodovanie, z toho: </t>
  </si>
  <si>
    <t>Menový forward</t>
  </si>
  <si>
    <t>Zabezpečovacie deriváty,
z toho:</t>
  </si>
  <si>
    <t>Úrokový swap</t>
  </si>
  <si>
    <t>Zmena reálnej hodn. (+/-)
s vplyvom na</t>
  </si>
  <si>
    <t>Deriváty určené
na obchodovanie,
z toho: </t>
  </si>
  <si>
    <r>
      <t xml:space="preserve">Dodatočné informácie o významných položkách derivátov za bežné účtovné obdobie, </t>
    </r>
    <r>
      <rPr>
        <sz val="11"/>
        <color theme="1"/>
        <rFont val="Cambria"/>
        <family val="1"/>
        <charset val="238"/>
      </rPr>
      <t>napr. informácie o rozsahu a povahe týchto derivátov vrátane významných podmienok, ktoré môžu ovplyvniť sumu, načasovanie a mieru istoty budúcich peňažných tokov:</t>
    </r>
  </si>
  <si>
    <t>a</t>
  </si>
  <si>
    <t>c</t>
  </si>
  <si>
    <t>b</t>
  </si>
  <si>
    <t>Zmluvy, ktoré sa neúčtujú
na súvahových účtoch</t>
  </si>
  <si>
    <t>Očakávané budúce obchody dosiaľ
zmluvne nezabezpečené</t>
  </si>
  <si>
    <r>
      <t>Dodatočné informácie o položkách zabezpečených derivátmi</t>
    </r>
    <r>
      <rPr>
        <sz val="11"/>
        <color theme="1"/>
        <rFont val="Cambria"/>
        <family val="1"/>
        <charset val="238"/>
      </rPr>
      <t xml:space="preserve"> (najmä forma zabezpečenia):</t>
    </r>
  </si>
  <si>
    <t>IV.1 a)</t>
  </si>
  <si>
    <t>Dodatočné informácie o výnosoch:</t>
  </si>
  <si>
    <t>Zmena stavu vnútroorganizačných
vo výkaze ziskov a strát</t>
  </si>
  <si>
    <t>Začiatoč-
ný</t>
  </si>
  <si>
    <t>Dodatočné informácie o zmene stavu vnútroorganizačných zásob:</t>
  </si>
  <si>
    <t>Kurzové zisky ku dňu, ku ktorému
sa zostavuje účtovná závierka</t>
  </si>
  <si>
    <t>Dodatočné informácie o výnosoch pri aktivácii nákladov, o výnosoch z hospodárskej činnosti, finančných výnosov a výnosov, ktoré majú výnimočný rozsah alebo výskyt:</t>
  </si>
  <si>
    <t xml:space="preserve">Informácie o osobných nákladoch, o významných nákladoch  za poskytnuté služby
a významných nákladoch z hospodárskej a finančnej činnosti:
</t>
  </si>
  <si>
    <t>Náklady za poskytnuté služby,
z toho:</t>
  </si>
  <si>
    <t>Náklady voči audítorovi/
udítorskej spoločnosti, z toho:</t>
  </si>
  <si>
    <t>Náklady za overenie individuálnej
účtovnej závierky</t>
  </si>
  <si>
    <t>Daňové poradenstvo</t>
  </si>
  <si>
    <t>Ostatné neaudítorské služby</t>
  </si>
  <si>
    <t>Ostatné významné položky nákladov
za poskytnuté služby, z toho:</t>
  </si>
  <si>
    <t>Kurzové straty ku dňu, ku ktorému sa
zostavuje účtovná závierka</t>
  </si>
  <si>
    <t>Ostatné významné položky
finančných nákladov, z toho:</t>
  </si>
  <si>
    <t>Dodatočné informácie o nákladoch z hospodárskej a finančnej činnosti a nákladoch, ktoré
majú výnimočný rozsah alebo výskyt:</t>
  </si>
  <si>
    <t>Informácie o čistom obrate podľa § 2 ods. 15 a § 19 ods. 1a)  Zákona o účtovníctve:</t>
  </si>
  <si>
    <t>Iné výnosy zahrnuté do čistého obratu
ak je predmetom činnosti ÚJ
dosahovanie iných výnosov
ako je uvedené vyššie</t>
  </si>
  <si>
    <r>
      <t xml:space="preserve">Dodatočné informácie o čistom obrate: </t>
    </r>
    <r>
      <rPr>
        <sz val="11"/>
        <rFont val="Cambria"/>
        <family val="1"/>
        <charset val="238"/>
      </rPr>
      <t>Iné výnosy sú súčasťou čistého obratu, ak predmetom činnosti účtovnej jednotky je aj dosahovanie iných výnosov ako sú výnosy z predaja výrobkov, tovarov
a služieb, pričom účtovná jednotka uvedie aj opis týchto výnosov.</t>
    </r>
  </si>
  <si>
    <t>Práva z investovania prostriedkov
získaných oslobodením
od dane z príjmov</t>
  </si>
  <si>
    <t>Dodatočné informácie o podmienenom majetku:</t>
  </si>
  <si>
    <t>V.1 b)</t>
  </si>
  <si>
    <t>Hodnota voči
spriazneným osobám</t>
  </si>
  <si>
    <t>Dodatočné informácie o podmienených záväzkoch:</t>
  </si>
  <si>
    <t>Bankové ručenia, vecné bremená</t>
  </si>
  <si>
    <t>Dodatočné informácie o sumách na podsúvahových účtoch:</t>
  </si>
  <si>
    <t>Zoznam udalostí, ktoré nastali
alebo sú dôsledkom okolností
po dni, ku ktorému sa zostavuje
účtovná závierka do dňa zostavenia
účtovnej závierky</t>
  </si>
  <si>
    <t>Bezprostredne
predchádzajúce
obdobie</t>
  </si>
  <si>
    <t>Dodatočné informácie o skutočnostiach, ktoré nastali po dni, ku ktorému sa zostavuje účtovná
závierka do dňa zostavenia účtovnej závierky:</t>
  </si>
  <si>
    <r>
      <rPr>
        <b/>
        <i/>
        <sz val="10"/>
        <rFont val="Cambria"/>
        <family val="1"/>
        <charset val="238"/>
      </rPr>
      <t>Ak žiadne z uvedených ani obdobných udalostí s rovnakým účinkom na účtovnú závierku nenastali, účtovná jednotka uvedie informáciu:
V období medzi dňom, ku ktorému sa zostavuje účtovná závierka a dňom jej zostavenia nenastali žiadne udalosti, ktoré by mali významný vplyv na verné zobrazenie skutočností, ktoré sú predmetom účtovníctva.</t>
    </r>
    <r>
      <rPr>
        <i/>
        <sz val="10"/>
        <rFont val="Cambria"/>
        <family val="1"/>
        <charset val="238"/>
      </rPr>
      <t xml:space="preserve">
Zoznam udalostí (viď vyššie) je potom potrebné odstrániť.
</t>
    </r>
  </si>
  <si>
    <t>Licencie</t>
  </si>
  <si>
    <t>Financovanie</t>
  </si>
  <si>
    <t>Poskytnutie/prijatie pôžičiek</t>
  </si>
  <si>
    <t>Poskytnutie/prijatie vkladov do vlastného imania</t>
  </si>
  <si>
    <t>Poskytnutie/prijatie záruk a garancií</t>
  </si>
  <si>
    <t>Podmienený majetok</t>
  </si>
  <si>
    <t>Podmienené záväzky</t>
  </si>
  <si>
    <t>Iné finančné povinnosti/nároky</t>
  </si>
  <si>
    <t>Úhrada záväzkov
v mene príslušnej ÚJ alebo príslušnou ÚZ</t>
  </si>
  <si>
    <t>OP k pohľadávkam
a odúčtovanie pohľadávok
do nákladov</t>
  </si>
  <si>
    <t>Subjekt
s rozhodujúcim
vplyvom</t>
  </si>
  <si>
    <t>Dcérska
účtovná jednotka</t>
  </si>
  <si>
    <t>Subjekt so spoločným
rozhodujúcim alebo podstatným vplyvom</t>
  </si>
  <si>
    <t>Spoločný podnik</t>
  </si>
  <si>
    <t>Pridružená účtovná jednotka</t>
  </si>
  <si>
    <t>Kľúčový manažment</t>
  </si>
  <si>
    <t>Ostatné spriaznené osoby</t>
  </si>
  <si>
    <t>Suma transakcie za bezprostredne predchádzajúce
účtovné obdobie</t>
  </si>
  <si>
    <t>Prijaté odmeny</t>
  </si>
  <si>
    <t>Výška záruky</t>
  </si>
  <si>
    <t>Poskytnuté pôžičky
k poslednému dňu ÚO</t>
  </si>
  <si>
    <t>Splatené pôžičky
k poslednému dňu ÚO</t>
  </si>
  <si>
    <t>Odpustené a odpísané pôžičky
k poslednému dňu ÚO</t>
  </si>
  <si>
    <t>Iné plnenia na súkromné účely,
ktoré je potrebné vyúčtovať</t>
  </si>
  <si>
    <r>
      <t xml:space="preserve">Dodatočné informácie o príjmoch a výhodách členov štatutárnych orgánov, dozorných orgánov a iného orgánu účtovnej jednotky </t>
    </r>
    <r>
      <rPr>
        <sz val="11"/>
        <color indexed="8"/>
        <rFont val="Cambria"/>
        <family val="1"/>
        <charset val="238"/>
      </rPr>
      <t>(napr. hlavné podmienky, na základe ktorých boli záruky, iné zabezpečenia a pôžičky poskytnuté):</t>
    </r>
  </si>
  <si>
    <t>Účtovná jednotka uvedie informácie o udelení výlučného alebo osobitného práva na poskytovanie služieb vo verejnom záujme, pričom uvedie aj náhradu za túto činnosť v akejkoľvek forme. Ak účtovná jednotka vykonáva aj iné činnosti, uvádzajú sa aj informácie o:
a) všetkých formách prijatej náhrady
b) účtovných zásadách použitých pri prideľovaní nákladov a výnosov a
c) všetkých druhoch činnosti účtovnej jednotky.</t>
  </si>
  <si>
    <t>VIII. 2
a), b)</t>
  </si>
  <si>
    <t>Informácie týkajúce sa účtovnej jednotky, na ktorú sa vzťahuje § 23d ods. 6 ZoÚ,
jej činnosť je zaradená do kategórie priemyselnej výroby a jej čistý obrat
za bezprostredne predchádzajúce účtovné obdobie bol väčší ako 250 000 000 €:</t>
  </si>
  <si>
    <t>iné osoby,
v ktorých má orgán
verejnej moci
väčšinový podiel
na hlasovacích
právach</t>
  </si>
  <si>
    <t>Druh akcií/CP</t>
  </si>
  <si>
    <t xml:space="preserve">Opis práv
a povinností
s nimi spojených </t>
  </si>
  <si>
    <t>Hlasovacie práva spojené
s vlastníctvom podielov</t>
  </si>
  <si>
    <t>Hlasovacie práva spojené
s vlastníctvom
podielov</t>
  </si>
  <si>
    <t>VIII. 2
c) - g)</t>
  </si>
  <si>
    <t>Prijaté kapitálové príspevky
s uvedením úrokových sadzieb</t>
  </si>
  <si>
    <t>Informácie týkajúce sa účtovnej jednotky, na ktorú sa vzťahuje § 23d ods. 6 ZoÚ,
jej činnosť je zaradená do kategórie priemyselnej výroby a jej čistý obrat
za bezprostredne predchádzajúce účtovné obdobie bol väčší ako 250 000 000 € -
finančné vzťahy medzi orgánom verejnej moci a účtovnou jednotkou:</t>
  </si>
  <si>
    <t>Vzdanie sa dividend alebo
podielov na zisku</t>
  </si>
  <si>
    <t>Poskytnuté náhrady za finančné
povinnosti uložené orgánom verejnej
moci</t>
  </si>
  <si>
    <t>Prírast-
ky</t>
  </si>
  <si>
    <t>Presu-
ny</t>
  </si>
  <si>
    <t>Oceňovacie rozdiely
z precenenia majetku
a záväzkov</t>
  </si>
  <si>
    <t>Oceňovacie rozdiely
z kapitálových účastín</t>
  </si>
  <si>
    <t>Ostatné fondy tvorené
zo zisku</t>
  </si>
  <si>
    <t>Nerozdelený zisk
minulých rokov</t>
  </si>
  <si>
    <t>Neuhradená strata
minulých rokov</t>
  </si>
  <si>
    <t>VH bežného
účtovného obdobia</t>
  </si>
  <si>
    <t>Účet 491 - Vlastné imanie
fyzickej osoby - podnikateľa</t>
  </si>
  <si>
    <t>Ďalšie príjmy vzťahujúce sa na výnosy
z hospodárskej činnosti a finančnej činnosti,
ktoré nemožno považovať za príjmy
z investičnej činnosti alebo finančnej činnosti (+)</t>
  </si>
  <si>
    <t>Ďalšie výdavky vzťahujúce sa na náklady
z hospodárskej činnosti a finančnej činnosti,
ktoré nemožno považovať za výdavky
z investičnej činnosti alebo finančnej činnosti (–)</t>
  </si>
  <si>
    <t>Príjmy z predaja dlhodobých cenných
papierov a podielov v iných účtovných
jednotkách, okrem cenných papierov,
ktoré sa považujú za peňažné ekvivalenty
a cenných papierov, ktoré sú určené
na predaj alebo na obchodovanie (+)</t>
  </si>
  <si>
    <t>Výdavky na daň z príjmov účtovnej jednotky, ak ich možno  začleniť do finančnej činnosti (–)</t>
  </si>
  <si>
    <t>Dodatočné informácie ku prehľadu peňažných tokov:</t>
  </si>
  <si>
    <t xml:space="preserve">Nepeňažné operácie ovplyvňujúce výsledok hospodárenia za účtovné
obdobie pred  zdanením daňou z príjmov
(+/–) (súčet A. 1. 1. až A. 1. 13.) </t>
  </si>
  <si>
    <t>Kurzový zisk vyčíslený k peňažným prostriedkom a peňažným ekvivalentom
ku dňu, ku ktorému sa zostavuje
účtovná závierka (–)</t>
  </si>
  <si>
    <t>Čisté  peňažné  toky  z investičnej  činnosti
(súčet B. 1. až B. 17.)</t>
  </si>
  <si>
    <t>Dodatočné informácie k prehľadu peňažných tokov:</t>
  </si>
  <si>
    <t>Vyplňte najprv údaje za bezprostredne predchádzajúce účtovné obdobie, prosím.</t>
  </si>
  <si>
    <r>
      <t xml:space="preserve">Dôvod na zostavenie </t>
    </r>
    <r>
      <rPr>
        <sz val="11"/>
        <color indexed="8"/>
        <rFont val="Cambria"/>
        <family val="1"/>
        <charset val="238"/>
      </rPr>
      <t>mimoriadnej účtovnej závierky (označte, prosím, x):</t>
    </r>
  </si>
  <si>
    <t>zlúčenie</t>
  </si>
  <si>
    <t>koniec likvidácie</t>
  </si>
  <si>
    <t>zmena právnej formy</t>
  </si>
  <si>
    <t>vyhlásenie konkurzu</t>
  </si>
  <si>
    <t>splynutie</t>
  </si>
  <si>
    <t>zrušenie konkurzu</t>
  </si>
  <si>
    <t xml:space="preserve">A. je  účtovná jednotka  materskou účtovnou jednotkou (označte, prosím, x): </t>
  </si>
  <si>
    <t>III.1 s)
a III.2 f)</t>
  </si>
  <si>
    <t xml:space="preserve">Ostatné dôležité dôležité
údaje o účtovnej jednotke         </t>
  </si>
  <si>
    <t>Finančný nástroj
(FN) alebo majetok,
ktorý nie je FN
pri oceňovaní
reálnou hodnotou
(RH)</t>
  </si>
  <si>
    <t xml:space="preserve">Aplikácia RH
podľa ZoÚ alebo
stanovenie významných predpokladov slúžiacich ako základ modelov a postupov ocenenia pri kvalifikovanom odhade </t>
  </si>
  <si>
    <t>Hodnota pohľadávok s obmedzeným
právom nakladania/so zriadeným
záložným právom</t>
  </si>
  <si>
    <t>Dodatočné informácie o forme zabezpečenia pohľadávok:</t>
  </si>
  <si>
    <t>Dlhové CP so splatnosťou
do  jedného roka držané
do splatnosti</t>
  </si>
  <si>
    <t>Príjmy budúcich období dlhodobé,
z toho:</t>
  </si>
  <si>
    <t>Ostatné záväzky
z obchodného styku</t>
  </si>
  <si>
    <t>Dlhodobé zmenky
na úhradu</t>
  </si>
  <si>
    <t xml:space="preserve">Dlhodobé záväzky
z derivátových operácií </t>
  </si>
  <si>
    <t>Informácie o počte zamestnancov:</t>
  </si>
  <si>
    <t>Zmeny účtovných zásad a metód:</t>
  </si>
  <si>
    <t>Účtovná jednotka bude nepretržite pokračovať vo svojej činnosti:</t>
  </si>
  <si>
    <t>Informácie o charaktere a účele transakcií, ktoré sa neuvádzajú v súvahe:</t>
  </si>
  <si>
    <t>Odhad zníženia hodnoty majetku a tvorba OP k majetku:</t>
  </si>
  <si>
    <t>Ocenenie záväzkov a stanovenie odhadu ocenenia rezerv:</t>
  </si>
  <si>
    <t>Ocenenie finančných nástrojov alebo majetku, ktorý nie je finančným
nástrojom pri oceňovaní reálnou hodnotou:</t>
  </si>
  <si>
    <t>Spôsob zostavenia odpisového plánu dlhodobého majetku:</t>
  </si>
  <si>
    <t>Oprava významných a nevýznamných chýb minulých účtovných období
vykonaných v bežnom účtovnom období:</t>
  </si>
  <si>
    <t>Prehľad o pohybe jednotlivých zložiek dlhodobého hmotného majetku (DHM):</t>
  </si>
  <si>
    <t xml:space="preserve">Informácie o DNM a DHM s obmedzeným právom nakladania a na ktorý je
zriadené záložné právo: </t>
  </si>
  <si>
    <t>výpočtu, prehodnotenie opodstatnenosti jeho výšky a spôsob odpisovania:</t>
  </si>
  <si>
    <t>Informácie o štruktúre dlhodobého finančného majetku:</t>
  </si>
  <si>
    <t>Informácie o  dlhodobom finančnom majetku:</t>
  </si>
  <si>
    <t>Informácie o ocenení dlhodobého finančného majetku ku dňu, ku ktorému
sa zostavuje účtovná závierka a vplyve takéhoto ocenenia na výsledok
hospodárenia a na výšku vlastného imania:</t>
  </si>
  <si>
    <t>bod 6: Rozdelenie účtovného zisku/vysporiadanie straty,  prípadne návrh:</t>
  </si>
  <si>
    <t>Informácie o výnosoch pri aktivácii nákladov, o výnosoch z hospodárskej činnosti,
finančných výnosov a výnosov, ktoré majú výnimočný rozsah alebo výskyt:</t>
  </si>
  <si>
    <t>Informácie týkajúce sa účtovnej jednotky, na ktorú sa vzťahuje § 23d ods. 6 ZoÚ,
jej činnosť je zaradená do kategórie priemyselnej výroby a jej čistý obrat
za bezprostredne predchádzajúce účtovné obdobie bol väčší ako 250 000 000 € :</t>
  </si>
  <si>
    <t>Ocenenie finančných nástrojov pri oceňovaní obstarávacou cenou
alebo vlastnými nákladmi:</t>
  </si>
  <si>
    <t>Dotácie poskytnuté na obstaranie majetku:</t>
  </si>
  <si>
    <r>
      <rPr>
        <b/>
        <sz val="11"/>
        <rFont val="Cambria"/>
        <family val="1"/>
        <charset val="238"/>
      </rPr>
      <t xml:space="preserve">Dodatočné informácie o zákazkovej výrobe: </t>
    </r>
    <r>
      <rPr>
        <sz val="11"/>
        <rFont val="Cambria"/>
        <family val="1"/>
        <charset val="238"/>
      </rPr>
      <t>Metóda zistenia stupňa dokončenia zákazkovej
výroby: stupeň dokončenia (spôsob zistenia); metóda nulového zisku, iná metóda, prípadne
súvisiace informácie:</t>
    </r>
  </si>
  <si>
    <t>Dodatočné informácie o krátkodobom finančnom majetku, ktorý tvoria finančné prostriedky
v hotovosti a na bankových účtoch:</t>
  </si>
  <si>
    <t>Dodatočné informácie o krátkodobom finančnom majetku:</t>
  </si>
  <si>
    <t>Dodatočné informácie o vlastných akciách:</t>
  </si>
  <si>
    <t>Dodatočné informácie o položkách časového rozlíšenia na strane aktív:</t>
  </si>
  <si>
    <t>Dodatočné informácie týkajúce sa úverov, pôžičiek a krátkodobých finančných výpomocí:</t>
  </si>
  <si>
    <t>Dodatočné informácie o prírastkoch, úbytkoch a presunoch dlhodobého nehmotného majetku:</t>
  </si>
  <si>
    <t>Dodatočné informácie o prírastkoch, úbytkoch a presunoch dlhodobého hmotného majetku:</t>
  </si>
  <si>
    <t>Dodatočné informácie súvisiace s goodwillom, predovšetkým okolnosti vzniku, spôsob</t>
  </si>
  <si>
    <t>Dodatočné informácie o výskumnej a vývojovej činnosti v bežnom období:</t>
  </si>
  <si>
    <t>Dodatočné informácie (napr. podiel na iných zložkách vlastného imania):</t>
  </si>
  <si>
    <t>Dodatočné informácie o dlhodobom finančnom majetku:</t>
  </si>
  <si>
    <t xml:space="preserve">Dodatočné informácie o ocenení dlhodobého finančného majetku ku dňu, ku ktorému
sa zostavuje účtovná závierka a vplyve takéhoto ocenenia na výsledok hospodárenia
a na výšku vlastného imania: </t>
  </si>
  <si>
    <t>Dodatočné informácie o opravných položkách k zásobám (napr. dôvod ich tvorby
a zúčtovania):</t>
  </si>
  <si>
    <t>Dodatočné informácie o forme zabezpečenia pohľadávok (ak sú relevantné):</t>
  </si>
  <si>
    <t>III.4</t>
  </si>
  <si>
    <t>Informácie o majetku prenajatom formou finančného prenájmu u nájomcu:
celková suma dohodnutých platieb ku dňu, ku ktorému sa zostavuje ÚZ:</t>
  </si>
  <si>
    <t>IV.1 c)
d) f)</t>
  </si>
  <si>
    <t>Výnosy, ktoré majú výnimočný rozsah alebo výskyt:</t>
  </si>
  <si>
    <t>IV.1 e)
g) h) i)
a IV.3</t>
  </si>
  <si>
    <t xml:space="preserve">Informácie k zákazkovej výstavbe nehnuteľností: </t>
  </si>
  <si>
    <t>Sumár od začiatku ZV
nehnuteľnosti určenej
na predaj až do konca
bežného účtovného obdobia</t>
  </si>
  <si>
    <t>Výnosy zo zákazkovej výstavby
nehnuteľností určených na predaj
za ÚO</t>
  </si>
  <si>
    <t>Náklady na zákazkovú výstavbu
nehnuteľnosti určenej na predaj
za ÚO</t>
  </si>
  <si>
    <t>Výpočet hodnoty zákazkovej výstavby nehnuteľnosti
určenej na predaj koncu ÚO</t>
  </si>
  <si>
    <t>Vyfakturované čiastky výnosov za vykonanú prácu
na zákazkove výstavbe nehnuteľnosti určenej na predaj</t>
  </si>
  <si>
    <t>Úprava výnosov podľa použitej metódy zistenia stupňa
dokončenia</t>
  </si>
  <si>
    <r>
      <rPr>
        <b/>
        <sz val="11"/>
        <rFont val="Cambria"/>
        <family val="1"/>
        <charset val="238"/>
      </rPr>
      <t xml:space="preserve">Dodatočné informácie o zákazkovej výstavbe nehnuteľností </t>
    </r>
    <r>
      <rPr>
        <sz val="11"/>
        <rFont val="Cambria"/>
        <family val="1"/>
        <charset val="238"/>
      </rPr>
      <t>(napr. o metódach určenia výnosov,
metódach určenia stupňa dokončenia, opis spôsobu, na základe ktorého účtovná jednotka zhotovujúca
nehnuteľnosť určenú na predaj usúdila, že počas výstavby nehnuteľnosti určenej na predaj dochádza
k priebežnému transferu, posúdenie indikátorov priebežného transferu počas výstavby nehnuteľnosti
určenej na predaj):</t>
    </r>
  </si>
  <si>
    <r>
      <rPr>
        <b/>
        <sz val="11"/>
        <rFont val="Cambria"/>
        <family val="1"/>
        <charset val="238"/>
      </rPr>
      <t>Dodatočné informácie o opravných položkách k pohľadávkam</t>
    </r>
    <r>
      <rPr>
        <sz val="11"/>
        <rFont val="Cambria"/>
        <family val="1"/>
        <charset val="238"/>
      </rPr>
      <t xml:space="preserve"> (napr. dôvod ich tvorby
a zúčtovania):</t>
    </r>
  </si>
  <si>
    <t>Zmeny hodnoty majetku pri použití metódy  vlastného imania</t>
  </si>
  <si>
    <t>Suma odložených daní z príjmov účtovaných v bežnom účtovnom období ako náklad alebo výnos vyplývajúcej zo zmeny sadzby dane
z príjmov</t>
  </si>
  <si>
    <t>Vplyv nevykázanej odloženej daňovej pohľadávky</t>
  </si>
  <si>
    <t>Nedokončená výroba
a polotovary vlastnej výroby</t>
  </si>
  <si>
    <t>Príjmy z emisie akcií, resp. Príjmy
z upísaných obchodných podielov (+)</t>
  </si>
  <si>
    <t>Prehľad o pohybe jednotlivých zložiek dlhodobého nehmotného majetku (DNM):</t>
  </si>
  <si>
    <t>Informácie o opravných položkách (OP) k zásobám:</t>
  </si>
  <si>
    <t>Informácie o zákazkovej výrobe a o zákazkovej výstavbe nehnuteľnosti
určenej na predaj:</t>
  </si>
  <si>
    <t>Informácie o hodnote pohľadávok do lehoty splatnosti a po lehote splatnosti:</t>
  </si>
  <si>
    <t>Informácie o významných položkách časového rozlíšenia na strane aktív:</t>
  </si>
  <si>
    <t>body 1, 2 a 5 - Informácie o vlastnom imaní:</t>
  </si>
  <si>
    <t>Informácie o bankových úveroch, pôžičkách a krátkodobých finančných
výpomociach:</t>
  </si>
  <si>
    <t>Informácie o významných položkách časového rozlíšenia na strane pasív:</t>
  </si>
  <si>
    <t xml:space="preserve"> Informácie o dani z príjmov:</t>
  </si>
  <si>
    <t>Informácie o významných položkách majetku a záväzkov zabezpečených derivátmi:</t>
  </si>
  <si>
    <t>Informácie o podmienených záväzkoch:</t>
  </si>
  <si>
    <t>Udalosti, ktoré nastali po dni, ku ktorému sa zostavuje účtovná závierka:</t>
  </si>
  <si>
    <t>Informácie o ekonomických vzťahoch účtovnej jednotky a spriaznených osôb:</t>
  </si>
  <si>
    <t>Informácie o výlučných právach alebo osobitných právach udelených účtovnej jednotke:</t>
  </si>
  <si>
    <r>
      <rPr>
        <i/>
        <sz val="10"/>
        <color theme="1"/>
        <rFont val="Cambria"/>
        <family val="1"/>
        <charset val="238"/>
      </rPr>
      <t>Odporúčaný text v prípade riadnej účtovnej závierky:</t>
    </r>
    <r>
      <rPr>
        <sz val="10"/>
        <color theme="1"/>
        <rFont val="Cambria"/>
        <family val="1"/>
        <charset val="238"/>
      </rPr>
      <t xml:space="preserve">
Účtovná závierka Spoločnosti k ...  je zostavená ako riadna účtovná závierka podľa § 17 ods. 6 zákona č. 431/2002 Z. z. o účtovníctve v platnom znení (ďalej „zákon o účtovníctve“) za účtovné obdobie od...     do ...  . 
Účtovná závierka je určená pre používateľov, ktorí majú primerané znalosti o obchodných a ekonomických činnostiach a účtovníctve a ktorí analyzujú tieto informácie s primeranou pozornosťou. Účtovná závierka neposkytuje a ani nemôže poskytovať všetky informácie, ktoré by existujúci a potencionálni investori, poskytovatelia úverov a pôžičiek a iní veritelia, mohli potrebovať. Títo používatelia musia relevantné informácie získať z iných zdrojov.</t>
    </r>
  </si>
  <si>
    <t>Dodatočné informácie týkajúce sa dôvodov a povahy dôkazov pre nezníženie účtovnej hodnoty (ak prevyšuje hodnotu reálnu) vyhodnotené ako predpoklady na opätovné dosiahnutie účtovnej hodnoty:</t>
  </si>
  <si>
    <t xml:space="preserve"> Informácie o krátkodobom finančnom majetku:</t>
  </si>
  <si>
    <t>Druh podmieneného záväzku, ktorý sa nevykazuje
v účtovných výkazoch</t>
  </si>
  <si>
    <t>Zo súdnych rozhodnutí</t>
  </si>
  <si>
    <t>Z poskytnutých záruk</t>
  </si>
  <si>
    <t>Zo všeobecne záväzných právnych predpisov</t>
  </si>
  <si>
    <t>Zo zmluvy o podriadenom záväzku</t>
  </si>
  <si>
    <t>Z ručenia</t>
  </si>
  <si>
    <t>Iné podmienené záväzky</t>
  </si>
  <si>
    <t>V.2</t>
  </si>
  <si>
    <t>Významné položky ostatných finančných povinností, ktoré sa nevykazujú
v účtovných výkazoch:</t>
  </si>
  <si>
    <t>Druh  ostatnej finančnej povinnosti,
ktorá sa nevykazuje v účtovných výkazoch</t>
  </si>
  <si>
    <t>Dodatočné informácie o ostatných finančných povinnostiach:</t>
  </si>
  <si>
    <t>Yuma s.r.o.</t>
  </si>
  <si>
    <t>Heyrovského 5, 841 03  Bratislava</t>
  </si>
  <si>
    <t>nákup a predaj plastov</t>
  </si>
  <si>
    <t>rozhodnutie jediného spoločníka</t>
  </si>
  <si>
    <t>automobil</t>
  </si>
  <si>
    <t>4 roky</t>
  </si>
  <si>
    <t>25%</t>
  </si>
  <si>
    <t>rovnomerná</t>
  </si>
  <si>
    <t>vysokozdvižný vozík</t>
  </si>
  <si>
    <t>loď</t>
  </si>
  <si>
    <t>12 rokov</t>
  </si>
  <si>
    <t>8,33%</t>
  </si>
  <si>
    <t>nevyčerpané dovolenky</t>
  </si>
  <si>
    <t>telefóny</t>
  </si>
  <si>
    <t>SR</t>
  </si>
  <si>
    <t>CZ</t>
  </si>
  <si>
    <t>PL</t>
  </si>
  <si>
    <t>RO</t>
  </si>
  <si>
    <t>menovitá hodnota</t>
  </si>
  <si>
    <t>rezerva na nevyčerpané dovolenky - podľa počtu</t>
  </si>
  <si>
    <t>dní nevyč. dovolenky a priemernej hodinovej sadzby</t>
  </si>
  <si>
    <t>Chimica s.r.o.</t>
  </si>
  <si>
    <t>Kúpa zásob</t>
  </si>
  <si>
    <t>Prijaté služby</t>
  </si>
  <si>
    <t>Predaj zásob</t>
  </si>
  <si>
    <t>ALFIN Partners, s.r.o.</t>
  </si>
  <si>
    <t>-</t>
  </si>
  <si>
    <t>kúpa tovaru</t>
  </si>
  <si>
    <t>predaj tovaru</t>
  </si>
  <si>
    <t>prijaté služby</t>
  </si>
  <si>
    <t>30.6.2024</t>
  </si>
  <si>
    <t>Langosh Kft</t>
  </si>
  <si>
    <t>V roku 2024 boli znížené ostatné kapitálové fondy  vo výške 260 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</si>
</sst>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
  </numFmts>
  <fonts count="48" x14ac:knownFonts="1">
    <font>
      <sz val="11"/>
      <color theme="1"/>
      <name val="Calibri"/>
      <family val="2"/>
      <scheme val="minor"/>
    </font>
    <font>
      <sz val="8"/>
      <color indexed="81"/>
      <name val="Tahoma"/>
      <family val="2"/>
      <charset val="238"/>
    </font>
    <font>
      <b/>
      <sz val="8"/>
      <color indexed="81"/>
      <name val="Tahoma"/>
      <family val="2"/>
      <charset val="238"/>
    </font>
    <font>
      <sz val="9"/>
      <color indexed="81"/>
      <name val="Segoe UI"/>
      <family val="2"/>
      <charset val="238"/>
    </font>
    <font>
      <b/>
      <sz val="9"/>
      <color indexed="81"/>
      <name val="Segoe UI"/>
      <family val="2"/>
      <charset val="238"/>
    </font>
    <font>
      <b/>
      <sz val="10"/>
      <color theme="1"/>
      <name val="Cambria"/>
      <family val="1"/>
      <charset val="238"/>
    </font>
    <font>
      <sz val="11"/>
      <color theme="1"/>
      <name val="Cambria"/>
      <family val="1"/>
      <charset val="238"/>
    </font>
    <font>
      <i/>
      <sz val="11"/>
      <color theme="1"/>
      <name val="Cambria"/>
      <family val="1"/>
      <charset val="238"/>
    </font>
    <font>
      <sz val="10"/>
      <color theme="1"/>
      <name val="Cambria"/>
      <family val="1"/>
      <charset val="238"/>
    </font>
    <font>
      <i/>
      <sz val="10"/>
      <color theme="1"/>
      <name val="Cambria"/>
      <family val="1"/>
      <charset val="238"/>
    </font>
    <font>
      <b/>
      <i/>
      <sz val="11"/>
      <color rgb="FF00B050"/>
      <name val="Cambria"/>
      <family val="1"/>
      <charset val="238"/>
    </font>
    <font>
      <b/>
      <sz val="11"/>
      <color theme="9"/>
      <name val="Cambria"/>
      <family val="1"/>
      <charset val="238"/>
    </font>
    <font>
      <b/>
      <sz val="11"/>
      <color indexed="8"/>
      <name val="Cambria"/>
      <family val="1"/>
      <charset val="238"/>
    </font>
    <font>
      <b/>
      <sz val="11"/>
      <color theme="1"/>
      <name val="Cambria"/>
      <family val="1"/>
      <charset val="238"/>
    </font>
    <font>
      <b/>
      <sz val="11"/>
      <color theme="4" tint="-0.249977111117893"/>
      <name val="Cambria"/>
      <family val="1"/>
      <charset val="238"/>
    </font>
    <font>
      <sz val="11"/>
      <color theme="4" tint="-0.249977111117893"/>
      <name val="Cambria"/>
      <family val="1"/>
      <charset val="238"/>
    </font>
    <font>
      <sz val="11"/>
      <color indexed="8"/>
      <name val="Cambria"/>
      <family val="1"/>
      <charset val="238"/>
    </font>
    <font>
      <b/>
      <sz val="9"/>
      <color theme="1"/>
      <name val="Cambria"/>
      <family val="1"/>
      <charset val="238"/>
    </font>
    <font>
      <b/>
      <sz val="10"/>
      <color theme="4" tint="-0.249977111117893"/>
      <name val="Cambria"/>
      <family val="1"/>
      <charset val="238"/>
    </font>
    <font>
      <b/>
      <sz val="8"/>
      <color theme="1"/>
      <name val="Cambria"/>
      <family val="1"/>
      <charset val="238"/>
    </font>
    <font>
      <b/>
      <sz val="8"/>
      <color theme="4" tint="-0.249977111117893"/>
      <name val="Cambria"/>
      <family val="1"/>
      <charset val="238"/>
    </font>
    <font>
      <sz val="8"/>
      <color theme="1"/>
      <name val="Cambria"/>
      <family val="1"/>
      <charset val="238"/>
    </font>
    <font>
      <sz val="8"/>
      <color theme="4" tint="-0.249977111117893"/>
      <name val="Cambria"/>
      <family val="1"/>
      <charset val="238"/>
    </font>
    <font>
      <sz val="10"/>
      <color theme="4" tint="-0.249977111117893"/>
      <name val="Cambria"/>
      <family val="1"/>
      <charset val="238"/>
    </font>
    <font>
      <b/>
      <sz val="11"/>
      <color theme="4"/>
      <name val="Cambria"/>
      <family val="1"/>
      <charset val="238"/>
    </font>
    <font>
      <b/>
      <sz val="8"/>
      <color theme="4"/>
      <name val="Cambria"/>
      <family val="1"/>
      <charset val="238"/>
    </font>
    <font>
      <b/>
      <sz val="11"/>
      <name val="Cambria"/>
      <family val="1"/>
      <charset val="238"/>
    </font>
    <font>
      <sz val="11"/>
      <name val="Cambria"/>
      <family val="1"/>
      <charset val="238"/>
    </font>
    <font>
      <sz val="11"/>
      <color theme="4"/>
      <name val="Cambria"/>
      <family val="1"/>
      <charset val="238"/>
    </font>
    <font>
      <sz val="11"/>
      <color rgb="FF000000"/>
      <name val="Cambria"/>
      <family val="1"/>
      <charset val="238"/>
    </font>
    <font>
      <b/>
      <sz val="11"/>
      <color rgb="FF000000"/>
      <name val="Cambria"/>
      <family val="1"/>
      <charset val="238"/>
    </font>
    <font>
      <b/>
      <sz val="9"/>
      <name val="Cambria"/>
      <family val="1"/>
      <charset val="238"/>
    </font>
    <font>
      <sz val="10"/>
      <color rgb="FF000000"/>
      <name val="Cambria"/>
      <family val="1"/>
      <charset val="238"/>
    </font>
    <font>
      <b/>
      <sz val="10"/>
      <name val="Cambria"/>
      <family val="1"/>
      <charset val="238"/>
    </font>
    <font>
      <b/>
      <sz val="8"/>
      <name val="Cambria"/>
      <family val="1"/>
      <charset val="238"/>
    </font>
    <font>
      <sz val="10"/>
      <name val="Cambria"/>
      <family val="1"/>
      <charset val="238"/>
    </font>
    <font>
      <sz val="10.5"/>
      <color theme="1"/>
      <name val="Cambria"/>
      <family val="1"/>
      <charset val="238"/>
    </font>
    <font>
      <sz val="10"/>
      <color indexed="8"/>
      <name val="Cambria"/>
      <family val="1"/>
      <charset val="238"/>
    </font>
    <font>
      <b/>
      <sz val="10"/>
      <color indexed="8"/>
      <name val="Cambria"/>
      <family val="1"/>
      <charset val="238"/>
    </font>
    <font>
      <b/>
      <sz val="12"/>
      <color theme="9"/>
      <name val="Cambria"/>
      <family val="1"/>
      <charset val="238"/>
    </font>
    <font>
      <i/>
      <sz val="11"/>
      <name val="Cambria"/>
      <family val="1"/>
      <charset val="238"/>
    </font>
    <font>
      <i/>
      <sz val="10"/>
      <name val="Cambria"/>
      <family val="1"/>
      <charset val="238"/>
    </font>
    <font>
      <sz val="10"/>
      <color theme="4"/>
      <name val="Cambria"/>
      <family val="1"/>
      <charset val="238"/>
    </font>
    <font>
      <b/>
      <i/>
      <sz val="10"/>
      <name val="Cambria"/>
      <family val="1"/>
      <charset val="238"/>
    </font>
    <font>
      <b/>
      <sz val="8"/>
      <color indexed="81"/>
      <name val="Cambria"/>
      <family val="1"/>
      <charset val="238"/>
    </font>
    <font>
      <sz val="11"/>
      <color rgb="FFFF0000"/>
      <name val="Cambria"/>
      <family val="1"/>
      <charset val="238"/>
    </font>
    <font>
      <sz val="9"/>
      <color theme="4" tint="-0.249977111117893"/>
      <name val="Cambria"/>
      <family val="1"/>
      <charset val="238"/>
    </font>
    <font>
      <b/>
      <sz val="11"/>
      <color theme="0"/>
      <name val="Cambria"/>
      <family val="1"/>
      <charset val="23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37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n">
        <color indexed="64"/>
      </left>
      <right style="medium">
        <color indexed="64"/>
      </right>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thick">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top/>
      <bottom style="thin">
        <color indexed="64"/>
      </bottom>
      <diagonal/>
    </border>
    <border>
      <left style="thick">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top style="medium">
        <color indexed="64"/>
      </top>
      <bottom style="medium">
        <color indexed="64"/>
      </bottom>
      <diagonal/>
    </border>
    <border>
      <left/>
      <right style="thick">
        <color indexed="64"/>
      </right>
      <top/>
      <bottom/>
      <diagonal/>
    </border>
    <border>
      <left style="thick">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diagonal/>
    </border>
    <border>
      <left style="thick">
        <color indexed="64"/>
      </left>
      <right style="thin">
        <color indexed="64"/>
      </right>
      <top style="thin">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medium">
        <color indexed="64"/>
      </left>
      <right style="thin">
        <color indexed="64"/>
      </right>
      <top style="thick">
        <color indexed="64"/>
      </top>
      <bottom style="thick">
        <color indexed="64"/>
      </bottom>
      <diagonal/>
    </border>
    <border>
      <left style="thick">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indexed="64"/>
      </left>
      <right style="thick">
        <color indexed="64"/>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style="medium">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top style="thick">
        <color indexed="64"/>
      </top>
      <bottom/>
      <diagonal/>
    </border>
    <border>
      <left style="thin">
        <color indexed="64"/>
      </left>
      <right/>
      <top style="thick">
        <color indexed="64"/>
      </top>
      <bottom/>
      <diagonal/>
    </border>
    <border>
      <left style="thin">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ck">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thin">
        <color indexed="64"/>
      </right>
      <top style="thick">
        <color indexed="64"/>
      </top>
      <bottom style="thin">
        <color indexed="64"/>
      </bottom>
      <diagonal/>
    </border>
    <border>
      <left style="thin">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diagonal/>
    </border>
    <border>
      <left style="medium">
        <color indexed="64"/>
      </left>
      <right/>
      <top style="thin">
        <color indexed="64"/>
      </top>
      <bottom/>
      <diagonal/>
    </border>
    <border>
      <left/>
      <right style="thick">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medium">
        <color indexed="64"/>
      </right>
      <top style="medium">
        <color indexed="64"/>
      </top>
      <bottom style="thick">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ck">
        <color indexed="64"/>
      </right>
      <top/>
      <bottom style="thick">
        <color indexed="64"/>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medium">
        <color indexed="64"/>
      </top>
      <bottom/>
      <diagonal/>
    </border>
    <border>
      <left/>
      <right style="medium">
        <color indexed="64"/>
      </right>
      <top style="medium">
        <color indexed="64"/>
      </top>
      <bottom/>
      <diagonal/>
    </border>
    <border>
      <left style="thick">
        <color rgb="FF000000"/>
      </left>
      <right style="medium">
        <color rgb="FF000000"/>
      </right>
      <top style="thick">
        <color rgb="FF000000"/>
      </top>
      <bottom/>
      <diagonal/>
    </border>
    <border>
      <left style="medium">
        <color rgb="FF000000"/>
      </left>
      <right style="medium">
        <color rgb="FF000000"/>
      </right>
      <top style="thick">
        <color rgb="FF000000"/>
      </top>
      <bottom/>
      <diagonal/>
    </border>
    <border>
      <left style="medium">
        <color rgb="FF000000"/>
      </left>
      <right/>
      <top style="thick">
        <color rgb="FF000000"/>
      </top>
      <bottom/>
      <diagonal/>
    </border>
    <border>
      <left style="thin">
        <color indexed="64"/>
      </left>
      <right style="medium">
        <color rgb="FF000000"/>
      </right>
      <top style="thick">
        <color rgb="FF000000"/>
      </top>
      <bottom/>
      <diagonal/>
    </border>
    <border>
      <left style="medium">
        <color rgb="FF000000"/>
      </left>
      <right style="thick">
        <color rgb="FF000000"/>
      </right>
      <top style="thick">
        <color rgb="FF000000"/>
      </top>
      <bottom/>
      <diagonal/>
    </border>
    <border>
      <left style="thick">
        <color rgb="FF000000"/>
      </left>
      <right style="medium">
        <color rgb="FF000000"/>
      </right>
      <top style="thick">
        <color rgb="FF000000"/>
      </top>
      <bottom style="medium">
        <color indexed="64"/>
      </bottom>
      <diagonal/>
    </border>
    <border>
      <left style="medium">
        <color rgb="FF000000"/>
      </left>
      <right style="medium">
        <color rgb="FF000000"/>
      </right>
      <top style="thick">
        <color rgb="FF000000"/>
      </top>
      <bottom style="medium">
        <color indexed="64"/>
      </bottom>
      <diagonal/>
    </border>
    <border>
      <left style="medium">
        <color rgb="FF000000"/>
      </left>
      <right/>
      <top style="thick">
        <color rgb="FF000000"/>
      </top>
      <bottom style="medium">
        <color indexed="64"/>
      </bottom>
      <diagonal/>
    </border>
    <border>
      <left style="thin">
        <color indexed="64"/>
      </left>
      <right style="medium">
        <color rgb="FF000000"/>
      </right>
      <top style="thick">
        <color rgb="FF000000"/>
      </top>
      <bottom style="medium">
        <color indexed="64"/>
      </bottom>
      <diagonal/>
    </border>
    <border>
      <left style="medium">
        <color rgb="FF000000"/>
      </left>
      <right style="thick">
        <color rgb="FF000000"/>
      </right>
      <top style="thick">
        <color rgb="FF000000"/>
      </top>
      <bottom style="medium">
        <color indexed="64"/>
      </bottom>
      <diagonal/>
    </border>
    <border>
      <left style="thick">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top style="medium">
        <color indexed="64"/>
      </top>
      <bottom style="thin">
        <color indexed="64"/>
      </bottom>
      <diagonal/>
    </border>
    <border>
      <left/>
      <right style="thick">
        <color rgb="FF000000"/>
      </right>
      <top style="medium">
        <color indexed="64"/>
      </top>
      <bottom style="thin">
        <color indexed="64"/>
      </bottom>
      <diagonal/>
    </border>
    <border>
      <left style="thick">
        <color rgb="FF000000"/>
      </left>
      <right/>
      <top/>
      <bottom style="thin">
        <color indexed="64"/>
      </bottom>
      <diagonal/>
    </border>
    <border>
      <left/>
      <right style="medium">
        <color rgb="FF000000"/>
      </right>
      <top/>
      <bottom style="thin">
        <color indexed="64"/>
      </bottom>
      <diagonal/>
    </border>
    <border>
      <left style="medium">
        <color rgb="FF000000"/>
      </left>
      <right/>
      <top/>
      <bottom style="thin">
        <color indexed="64"/>
      </bottom>
      <diagonal/>
    </border>
    <border>
      <left/>
      <right style="thick">
        <color rgb="FF000000"/>
      </right>
      <top style="thin">
        <color indexed="64"/>
      </top>
      <bottom style="thin">
        <color indexed="64"/>
      </bottom>
      <diagonal/>
    </border>
    <border>
      <left style="thick">
        <color rgb="FF000000"/>
      </left>
      <right style="medium">
        <color rgb="FF000000"/>
      </right>
      <top style="thin">
        <color indexed="64"/>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thin">
        <color indexed="64"/>
      </left>
      <right style="medium">
        <color rgb="FF000000"/>
      </right>
      <top/>
      <bottom style="thin">
        <color indexed="64"/>
      </bottom>
      <diagonal/>
    </border>
    <border>
      <left style="medium">
        <color rgb="FF000000"/>
      </left>
      <right style="thick">
        <color rgb="FF000000"/>
      </right>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style="thin">
        <color indexed="64"/>
      </top>
      <bottom style="thick">
        <color rgb="FF000000"/>
      </bottom>
      <diagonal/>
    </border>
    <border>
      <left style="medium">
        <color rgb="FF000000"/>
      </left>
      <right style="medium">
        <color rgb="FF000000"/>
      </right>
      <top style="thin">
        <color indexed="64"/>
      </top>
      <bottom style="thick">
        <color rgb="FF000000"/>
      </bottom>
      <diagonal/>
    </border>
    <border>
      <left style="medium">
        <color rgb="FF000000"/>
      </left>
      <right/>
      <top style="thin">
        <color indexed="64"/>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right/>
      <top/>
      <bottom style="thick">
        <color rgb="FF000000"/>
      </bottom>
      <diagonal/>
    </border>
    <border>
      <left style="thick">
        <color rgb="FF000000"/>
      </left>
      <right/>
      <top/>
      <bottom style="thick">
        <color rgb="FF000000"/>
      </bottom>
      <diagonal/>
    </border>
    <border>
      <left style="thick">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medium">
        <color rgb="FF000000"/>
      </left>
      <right style="medium">
        <color rgb="FF000000"/>
      </right>
      <top/>
      <bottom style="thick">
        <color rgb="FF000000"/>
      </bottom>
      <diagonal/>
    </border>
    <border>
      <left style="medium">
        <color rgb="FF000000"/>
      </left>
      <right style="medium">
        <color rgb="FF000000"/>
      </right>
      <top style="medium">
        <color rgb="FF000000"/>
      </top>
      <bottom style="thick">
        <color rgb="FF000000"/>
      </bottom>
      <diagonal/>
    </border>
    <border>
      <left style="thick">
        <color rgb="FF000000"/>
      </left>
      <right style="medium">
        <color rgb="FF000000"/>
      </right>
      <top style="thin">
        <color indexed="64"/>
      </top>
      <bottom style="medium">
        <color indexed="64"/>
      </bottom>
      <diagonal/>
    </border>
    <border>
      <left style="medium">
        <color rgb="FF000000"/>
      </left>
      <right style="medium">
        <color rgb="FF000000"/>
      </right>
      <top style="thin">
        <color indexed="64"/>
      </top>
      <bottom style="medium">
        <color indexed="64"/>
      </bottom>
      <diagonal/>
    </border>
    <border>
      <left style="medium">
        <color rgb="FF000000"/>
      </left>
      <right style="thick">
        <color rgb="FF000000"/>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thick">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rgb="FF000000"/>
      </left>
      <right/>
      <top style="thick">
        <color rgb="FF000000"/>
      </top>
      <bottom/>
      <diagonal/>
    </border>
    <border>
      <left/>
      <right/>
      <top style="thick">
        <color rgb="FF000000"/>
      </top>
      <bottom/>
      <diagonal/>
    </border>
    <border>
      <left style="thick">
        <color rgb="FF000000"/>
      </left>
      <right/>
      <top/>
      <bottom/>
      <diagonal/>
    </border>
    <border>
      <left/>
      <right style="medium">
        <color rgb="FF000000"/>
      </right>
      <top/>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rgb="FF000000"/>
      </left>
      <right style="medium">
        <color rgb="FF000000"/>
      </right>
      <top style="medium">
        <color indexed="64"/>
      </top>
      <bottom style="thin">
        <color indexed="64"/>
      </bottom>
      <diagonal/>
    </border>
    <border>
      <left style="medium">
        <color rgb="FF000000"/>
      </left>
      <right style="medium">
        <color rgb="FF000000"/>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ck">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thick">
        <color rgb="FF000000"/>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rgb="FF000000"/>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ck">
        <color indexed="64"/>
      </right>
      <top style="thin">
        <color indexed="64"/>
      </top>
      <bottom/>
      <diagonal/>
    </border>
    <border>
      <left/>
      <right/>
      <top style="thick">
        <color rgb="FF000000"/>
      </top>
      <bottom style="thin">
        <color indexed="64"/>
      </bottom>
      <diagonal/>
    </border>
    <border>
      <left/>
      <right style="medium">
        <color rgb="FF000000"/>
      </right>
      <top style="thick">
        <color rgb="FF000000"/>
      </top>
      <bottom style="thin">
        <color indexed="64"/>
      </bottom>
      <diagonal/>
    </border>
    <border>
      <left/>
      <right style="thick">
        <color rgb="FF000000"/>
      </right>
      <top style="thick">
        <color rgb="FF000000"/>
      </top>
      <bottom style="thin">
        <color indexed="64"/>
      </bottom>
      <diagonal/>
    </border>
    <border>
      <left style="medium">
        <color rgb="FF000000"/>
      </left>
      <right/>
      <top/>
      <bottom/>
      <diagonal/>
    </border>
    <border>
      <left style="medium">
        <color rgb="FF000000"/>
      </left>
      <right style="thin">
        <color indexed="64"/>
      </right>
      <top style="thin">
        <color indexed="64"/>
      </top>
      <bottom/>
      <diagonal/>
    </border>
    <border>
      <left style="thin">
        <color indexed="64"/>
      </left>
      <right style="thick">
        <color rgb="FF000000"/>
      </right>
      <top style="thin">
        <color indexed="64"/>
      </top>
      <bottom/>
      <diagonal/>
    </border>
    <border>
      <left style="medium">
        <color indexed="64"/>
      </left>
      <right style="thin">
        <color indexed="64"/>
      </right>
      <top style="thick">
        <color rgb="FF000000"/>
      </top>
      <bottom style="thin">
        <color indexed="64"/>
      </bottom>
      <diagonal/>
    </border>
    <border>
      <left style="medium">
        <color rgb="FF000000"/>
      </left>
      <right style="thin">
        <color indexed="64"/>
      </right>
      <top style="thick">
        <color rgb="FF000000"/>
      </top>
      <bottom style="thin">
        <color indexed="64"/>
      </bottom>
      <diagonal/>
    </border>
    <border>
      <left style="thin">
        <color indexed="64"/>
      </left>
      <right style="thick">
        <color rgb="FF000000"/>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thick">
        <color rgb="FF000000"/>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ck">
        <color rgb="FF000000"/>
      </right>
      <top style="thin">
        <color indexed="64"/>
      </top>
      <bottom style="medium">
        <color indexed="64"/>
      </bottom>
      <diagonal/>
    </border>
    <border>
      <left style="thin">
        <color indexed="64"/>
      </left>
      <right/>
      <top/>
      <bottom style="thick">
        <color rgb="FF000000"/>
      </bottom>
      <diagonal/>
    </border>
    <border>
      <left style="thin">
        <color indexed="64"/>
      </left>
      <right style="thick">
        <color rgb="FF000000"/>
      </right>
      <top/>
      <bottom style="thick">
        <color rgb="FF000000"/>
      </bottom>
      <diagonal/>
    </border>
    <border>
      <left/>
      <right style="thin">
        <color indexed="64"/>
      </right>
      <top/>
      <bottom style="medium">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medium">
        <color rgb="FF000000"/>
      </left>
      <right style="thick">
        <color indexed="64"/>
      </right>
      <top style="thick">
        <color rgb="FF000000"/>
      </top>
      <bottom style="medium">
        <color indexed="64"/>
      </bottom>
      <diagonal/>
    </border>
    <border>
      <left style="thick">
        <color rgb="FF000000"/>
      </left>
      <right style="medium">
        <color rgb="FF000000"/>
      </right>
      <top/>
      <bottom/>
      <diagonal/>
    </border>
    <border>
      <left style="medium">
        <color rgb="FF000000"/>
      </left>
      <right style="medium">
        <color rgb="FF000000"/>
      </right>
      <top/>
      <bottom/>
      <diagonal/>
    </border>
    <border>
      <left style="thin">
        <color indexed="64"/>
      </left>
      <right style="medium">
        <color rgb="FF000000"/>
      </right>
      <top/>
      <bottom/>
      <diagonal/>
    </border>
    <border>
      <left style="medium">
        <color rgb="FF000000"/>
      </left>
      <right style="thick">
        <color rgb="FF000000"/>
      </right>
      <top/>
      <bottom/>
      <diagonal/>
    </border>
    <border>
      <left style="thick">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ck">
        <color rgb="FF000000"/>
      </right>
      <top style="medium">
        <color rgb="FF000000"/>
      </top>
      <bottom style="medium">
        <color rgb="FF000000"/>
      </bottom>
      <diagonal/>
    </border>
    <border>
      <left style="thick">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ck">
        <color rgb="FF000000"/>
      </right>
      <top style="medium">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top style="medium">
        <color rgb="FF000000"/>
      </top>
      <bottom style="thick">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rgb="FF000000"/>
      </right>
      <top style="thick">
        <color rgb="FF000000"/>
      </top>
      <bottom style="thin">
        <color rgb="FF000000"/>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style="thin">
        <color indexed="64"/>
      </left>
      <right style="medium">
        <color rgb="FF000000"/>
      </right>
      <top style="thin">
        <color rgb="FF000000"/>
      </top>
      <bottom style="thick">
        <color rgb="FF000000"/>
      </bottom>
      <diagonal/>
    </border>
    <border>
      <left style="medium">
        <color rgb="FF000000"/>
      </left>
      <right style="thick">
        <color rgb="FF000000"/>
      </right>
      <top style="thin">
        <color rgb="FF000000"/>
      </top>
      <bottom style="thick">
        <color rgb="FF000000"/>
      </bottom>
      <diagonal/>
    </border>
    <border>
      <left style="medium">
        <color rgb="FF000000"/>
      </left>
      <right style="thin">
        <color indexed="64"/>
      </right>
      <top/>
      <bottom style="thick">
        <color rgb="FF000000"/>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thick">
        <color rgb="FF000000"/>
      </right>
      <top style="thick">
        <color rgb="FF000000"/>
      </top>
      <bottom/>
      <diagonal/>
    </border>
    <border>
      <left style="thick">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style="medium">
        <color indexed="64"/>
      </right>
      <top style="thin">
        <color indexed="64"/>
      </top>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thick">
        <color indexed="64"/>
      </top>
      <bottom/>
      <diagonal/>
    </border>
    <border>
      <left/>
      <right style="thick">
        <color rgb="FF000000"/>
      </right>
      <top/>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thick">
        <color rgb="FF000000"/>
      </right>
      <top style="medium">
        <color indexed="64"/>
      </top>
      <bottom/>
      <diagonal/>
    </border>
    <border>
      <left/>
      <right style="thin">
        <color indexed="64"/>
      </right>
      <top style="thin">
        <color indexed="64"/>
      </top>
      <bottom style="thick">
        <color rgb="FF000000"/>
      </bottom>
      <diagonal/>
    </border>
    <border>
      <left style="thin">
        <color indexed="64"/>
      </left>
      <right/>
      <top style="thick">
        <color rgb="FF000000"/>
      </top>
      <bottom style="thick">
        <color rgb="FF000000"/>
      </bottom>
      <diagonal/>
    </border>
    <border>
      <left/>
      <right style="thin">
        <color indexed="64"/>
      </right>
      <top style="thick">
        <color rgb="FF000000"/>
      </top>
      <bottom style="thick">
        <color rgb="FF000000"/>
      </bottom>
      <diagonal/>
    </border>
    <border>
      <left/>
      <right style="thick">
        <color indexed="64"/>
      </right>
      <top style="medium">
        <color indexed="64"/>
      </top>
      <bottom/>
      <diagonal/>
    </border>
    <border>
      <left style="thick">
        <color rgb="FF000000"/>
      </left>
      <right/>
      <top style="thick">
        <color rgb="FF000000"/>
      </top>
      <bottom style="thin">
        <color indexed="64"/>
      </bottom>
      <diagonal/>
    </border>
    <border>
      <left style="thick">
        <color rgb="FF000000"/>
      </left>
      <right/>
      <top style="thin">
        <color indexed="64"/>
      </top>
      <bottom style="thin">
        <color indexed="64"/>
      </bottom>
      <diagonal/>
    </border>
    <border>
      <left style="thick">
        <color rgb="FF000000"/>
      </left>
      <right/>
      <top style="thin">
        <color indexed="64"/>
      </top>
      <bottom style="thin">
        <color rgb="FF000000"/>
      </bottom>
      <diagonal/>
    </border>
    <border>
      <left/>
      <right style="thick">
        <color rgb="FF000000"/>
      </right>
      <top style="thin">
        <color indexed="64"/>
      </top>
      <bottom style="thin">
        <color rgb="FF000000"/>
      </bottom>
      <diagonal/>
    </border>
    <border>
      <left/>
      <right style="thin">
        <color indexed="64"/>
      </right>
      <top style="thick">
        <color rgb="FF000000"/>
      </top>
      <bottom/>
      <diagonal/>
    </border>
  </borders>
  <cellStyleXfs count="1">
    <xf numFmtId="0" fontId="0" fillId="0" borderId="0"/>
  </cellStyleXfs>
  <cellXfs count="2649">
    <xf numFmtId="0" fontId="0" fillId="0" borderId="0" xfId="0"/>
    <xf numFmtId="0" fontId="6" fillId="0" borderId="0" xfId="0" applyFont="1"/>
    <xf numFmtId="0" fontId="12" fillId="0" borderId="0" xfId="0" applyFont="1" applyAlignment="1" applyProtection="1">
      <alignment vertical="center"/>
      <protection locked="0"/>
    </xf>
    <xf numFmtId="0" fontId="6" fillId="0" borderId="0" xfId="0" applyFont="1" applyAlignment="1" applyProtection="1">
      <alignment vertical="center"/>
      <protection locked="0"/>
    </xf>
    <xf numFmtId="49" fontId="15" fillId="0" borderId="0" xfId="0" applyNumberFormat="1" applyFont="1" applyAlignment="1" applyProtection="1">
      <alignment horizontal="left" vertical="center"/>
      <protection locked="0"/>
    </xf>
    <xf numFmtId="0" fontId="13" fillId="0" borderId="0" xfId="0" applyFont="1" applyAlignment="1" applyProtection="1">
      <alignment vertical="center" wrapText="1"/>
      <protection locked="0"/>
    </xf>
    <xf numFmtId="0" fontId="15"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3" fontId="15" fillId="0" borderId="0" xfId="0" applyNumberFormat="1" applyFont="1" applyAlignment="1" applyProtection="1">
      <alignment horizontal="right" vertical="center"/>
      <protection locked="0"/>
    </xf>
    <xf numFmtId="0" fontId="13" fillId="0" borderId="0" xfId="0" applyFont="1" applyAlignment="1" applyProtection="1">
      <alignment vertical="center"/>
      <protection locked="0"/>
    </xf>
    <xf numFmtId="0" fontId="15" fillId="0" borderId="0" xfId="0" applyFont="1" applyAlignment="1" applyProtection="1">
      <alignment horizontal="center" vertical="center"/>
      <protection locked="0"/>
    </xf>
    <xf numFmtId="3" fontId="15" fillId="0" borderId="0" xfId="0" applyNumberFormat="1" applyFont="1" applyAlignment="1" applyProtection="1">
      <alignment horizontal="center" vertical="center"/>
      <protection locked="0"/>
    </xf>
    <xf numFmtId="0" fontId="8" fillId="0" borderId="0" xfId="0" applyFont="1" applyAlignment="1" applyProtection="1">
      <alignment horizontal="left" vertical="center" wrapText="1"/>
      <protection locked="0"/>
    </xf>
    <xf numFmtId="0" fontId="14" fillId="0" borderId="0" xfId="0" applyFont="1" applyAlignment="1" applyProtection="1">
      <alignment vertical="center"/>
      <protection locked="0"/>
    </xf>
    <xf numFmtId="3" fontId="14" fillId="0" borderId="0" xfId="0" applyNumberFormat="1" applyFont="1" applyAlignment="1" applyProtection="1">
      <alignment vertical="center"/>
      <protection locked="0"/>
    </xf>
    <xf numFmtId="0" fontId="13" fillId="0" borderId="0" xfId="0" applyFont="1" applyAlignment="1" applyProtection="1">
      <alignment horizontal="justify" vertical="top"/>
      <protection locked="0"/>
    </xf>
    <xf numFmtId="0" fontId="13" fillId="0" borderId="0" xfId="0" applyFont="1" applyAlignment="1" applyProtection="1">
      <alignment horizontal="justify" vertical="top" wrapText="1"/>
      <protection locked="0"/>
    </xf>
    <xf numFmtId="0" fontId="15" fillId="0" borderId="2"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wrapText="1"/>
      <protection locked="0"/>
    </xf>
    <xf numFmtId="0" fontId="15" fillId="0" borderId="68" xfId="0" applyFont="1" applyBorder="1" applyAlignment="1">
      <alignment horizontal="center" vertical="center" wrapText="1"/>
    </xf>
    <xf numFmtId="0" fontId="15" fillId="0" borderId="68" xfId="0" applyFont="1" applyBorder="1" applyAlignment="1">
      <alignment vertical="center" wrapText="1"/>
    </xf>
    <xf numFmtId="0" fontId="15" fillId="0" borderId="68"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3" fillId="0" borderId="0" xfId="0" applyFont="1" applyProtection="1">
      <protection locked="0"/>
    </xf>
    <xf numFmtId="0" fontId="13" fillId="0" borderId="0" xfId="0" applyFont="1" applyAlignment="1" applyProtection="1">
      <alignment horizontal="left" vertical="top" wrapText="1"/>
      <protection locked="0"/>
    </xf>
    <xf numFmtId="0" fontId="13" fillId="0" borderId="0" xfId="0" applyFont="1" applyAlignment="1" applyProtection="1">
      <alignment horizontal="center" vertical="center" wrapText="1"/>
      <protection locked="0"/>
    </xf>
    <xf numFmtId="0" fontId="6" fillId="0" borderId="0" xfId="0" applyFont="1" applyProtection="1">
      <protection locked="0"/>
    </xf>
    <xf numFmtId="0" fontId="6" fillId="0" borderId="0" xfId="0" applyFont="1" applyAlignment="1" applyProtection="1">
      <alignment horizontal="justify" vertical="top" wrapText="1"/>
      <protection locked="0"/>
    </xf>
    <xf numFmtId="0" fontId="6" fillId="0" borderId="0" xfId="0" applyFont="1" applyAlignment="1" applyProtection="1">
      <alignment horizontal="center"/>
      <protection locked="0"/>
    </xf>
    <xf numFmtId="0" fontId="6" fillId="0" borderId="0" xfId="0" applyFont="1" applyAlignment="1" applyProtection="1">
      <alignment horizontal="left" vertical="center" wrapText="1"/>
      <protection locked="0"/>
    </xf>
    <xf numFmtId="0" fontId="11" fillId="0" borderId="0" xfId="0" applyFont="1" applyProtection="1">
      <protection locked="0"/>
    </xf>
    <xf numFmtId="0" fontId="11" fillId="0" borderId="0" xfId="0" applyFont="1" applyAlignment="1" applyProtection="1">
      <alignment horizontal="left" vertical="center"/>
      <protection locked="0"/>
    </xf>
    <xf numFmtId="0" fontId="13" fillId="0" borderId="0" xfId="0" applyFont="1" applyAlignment="1" applyProtection="1">
      <alignment horizontal="left"/>
      <protection locked="0"/>
    </xf>
    <xf numFmtId="3" fontId="20" fillId="0" borderId="108" xfId="0" applyNumberFormat="1" applyFont="1" applyBorder="1" applyAlignment="1" applyProtection="1">
      <alignment horizontal="right" vertical="center" wrapText="1" indent="1"/>
      <protection hidden="1"/>
    </xf>
    <xf numFmtId="0" fontId="6" fillId="0" borderId="0" xfId="0" applyFont="1" applyAlignment="1" applyProtection="1">
      <alignment vertical="center" wrapText="1"/>
      <protection locked="0"/>
    </xf>
    <xf numFmtId="0" fontId="6" fillId="0" borderId="0" xfId="0" applyFont="1" applyAlignment="1" applyProtection="1">
      <alignment horizontal="right" vertical="center" wrapText="1"/>
      <protection locked="0"/>
    </xf>
    <xf numFmtId="0" fontId="15" fillId="0" borderId="0" xfId="0" applyFont="1" applyAlignment="1" applyProtection="1">
      <alignment horizontal="justify" vertical="top"/>
      <protection locked="0"/>
    </xf>
    <xf numFmtId="0" fontId="13" fillId="0" borderId="0" xfId="0" applyFont="1" applyAlignment="1" applyProtection="1">
      <alignment vertical="top"/>
      <protection locked="0"/>
    </xf>
    <xf numFmtId="0" fontId="15" fillId="0" borderId="0" xfId="0" applyFont="1" applyAlignment="1" applyProtection="1">
      <alignment horizontal="center"/>
      <protection locked="0"/>
    </xf>
    <xf numFmtId="3" fontId="15" fillId="0" borderId="0" xfId="0" applyNumberFormat="1" applyFont="1" applyAlignment="1" applyProtection="1">
      <alignment horizontal="right" indent="1"/>
      <protection locked="0"/>
    </xf>
    <xf numFmtId="0" fontId="13" fillId="0" borderId="36" xfId="0" applyFont="1" applyBorder="1" applyAlignment="1" applyProtection="1">
      <alignment vertical="center" wrapText="1"/>
      <protection locked="0"/>
    </xf>
    <xf numFmtId="0" fontId="13" fillId="0" borderId="36" xfId="0" applyFont="1" applyBorder="1" applyAlignment="1" applyProtection="1">
      <alignment horizontal="left" vertical="center" wrapText="1"/>
      <protection locked="0"/>
    </xf>
    <xf numFmtId="0" fontId="19" fillId="0" borderId="91" xfId="0" applyFont="1" applyBorder="1" applyAlignment="1" applyProtection="1">
      <alignment horizontal="left" vertical="center" wrapText="1"/>
      <protection locked="0"/>
    </xf>
    <xf numFmtId="0" fontId="21" fillId="0" borderId="104" xfId="0" applyFont="1" applyBorder="1" applyAlignment="1" applyProtection="1">
      <alignment vertical="center" wrapText="1"/>
      <protection locked="0"/>
    </xf>
    <xf numFmtId="0" fontId="21" fillId="0" borderId="16" xfId="0" applyFont="1" applyBorder="1" applyAlignment="1" applyProtection="1">
      <alignment vertical="center" wrapText="1"/>
      <protection locked="0"/>
    </xf>
    <xf numFmtId="0" fontId="21" fillId="0" borderId="133" xfId="0" applyFont="1" applyBorder="1" applyAlignment="1" applyProtection="1">
      <alignment vertical="center" wrapText="1"/>
      <protection locked="0"/>
    </xf>
    <xf numFmtId="0" fontId="19" fillId="0" borderId="91" xfId="0" applyFont="1" applyBorder="1" applyAlignment="1" applyProtection="1">
      <alignment vertical="center" wrapText="1"/>
      <protection locked="0"/>
    </xf>
    <xf numFmtId="0" fontId="19" fillId="0" borderId="106" xfId="0" applyFont="1" applyBorder="1" applyAlignment="1" applyProtection="1">
      <alignment vertical="center" wrapText="1"/>
      <protection locked="0"/>
    </xf>
    <xf numFmtId="0" fontId="13" fillId="0" borderId="0" xfId="0" applyFont="1" applyAlignment="1" applyProtection="1">
      <alignment horizontal="left" vertical="center" wrapText="1"/>
      <protection locked="0"/>
    </xf>
    <xf numFmtId="0" fontId="15" fillId="0" borderId="0" xfId="0" applyFont="1" applyAlignment="1" applyProtection="1">
      <alignment horizontal="left"/>
      <protection locked="0"/>
    </xf>
    <xf numFmtId="0" fontId="14" fillId="0" borderId="0" xfId="0" applyFont="1" applyAlignment="1" applyProtection="1">
      <alignment horizontal="left" vertical="top" indent="1"/>
      <protection locked="0"/>
    </xf>
    <xf numFmtId="3" fontId="15" fillId="0" borderId="0" xfId="0" applyNumberFormat="1" applyFont="1" applyAlignment="1" applyProtection="1">
      <alignment horizontal="right" vertical="top" indent="3"/>
      <protection locked="0"/>
    </xf>
    <xf numFmtId="3" fontId="15" fillId="0" borderId="0" xfId="0" applyNumberFormat="1" applyFont="1" applyAlignment="1" applyProtection="1">
      <alignment horizontal="right" vertical="top" wrapText="1" indent="3"/>
      <protection locked="0"/>
    </xf>
    <xf numFmtId="0" fontId="13" fillId="0" borderId="122" xfId="0" applyFont="1" applyBorder="1" applyAlignment="1" applyProtection="1">
      <alignment horizontal="center" vertical="center" wrapText="1"/>
      <protection locked="0"/>
    </xf>
    <xf numFmtId="3" fontId="24" fillId="0" borderId="0" xfId="0" applyNumberFormat="1" applyFont="1" applyAlignment="1" applyProtection="1">
      <alignment horizontal="right" vertical="center" wrapText="1" indent="1"/>
      <protection hidden="1"/>
    </xf>
    <xf numFmtId="0" fontId="15" fillId="0" borderId="0" xfId="0" applyFont="1" applyAlignment="1">
      <alignment horizontal="justify" vertical="top"/>
    </xf>
    <xf numFmtId="0" fontId="13" fillId="0" borderId="0" xfId="0" applyFont="1" applyAlignment="1" applyProtection="1">
      <alignment vertical="top" wrapText="1"/>
      <protection locked="0"/>
    </xf>
    <xf numFmtId="0" fontId="19" fillId="0" borderId="138" xfId="0" applyFont="1" applyBorder="1" applyAlignment="1" applyProtection="1">
      <alignment horizontal="center" vertical="center" wrapText="1"/>
      <protection locked="0"/>
    </xf>
    <xf numFmtId="0" fontId="21" fillId="0" borderId="72" xfId="0" applyFont="1" applyBorder="1" applyAlignment="1" applyProtection="1">
      <alignment horizontal="center" vertical="center" wrapText="1"/>
      <protection locked="0"/>
    </xf>
    <xf numFmtId="0" fontId="21" fillId="0" borderId="50" xfId="0" applyFont="1" applyBorder="1" applyAlignment="1" applyProtection="1">
      <alignment horizontal="center" vertical="center" wrapText="1"/>
      <protection locked="0"/>
    </xf>
    <xf numFmtId="0" fontId="21" fillId="0" borderId="164" xfId="0" applyFont="1" applyBorder="1" applyAlignment="1" applyProtection="1">
      <alignment horizontal="center" vertical="center" wrapText="1"/>
      <protection locked="0"/>
    </xf>
    <xf numFmtId="0" fontId="19" fillId="0" borderId="33" xfId="0" applyFont="1" applyBorder="1" applyAlignment="1" applyProtection="1">
      <alignment horizontal="center" vertical="center" wrapText="1"/>
      <protection locked="0"/>
    </xf>
    <xf numFmtId="0" fontId="26" fillId="0" borderId="0" xfId="0" applyFont="1" applyAlignment="1" applyProtection="1">
      <alignment horizontal="left"/>
      <protection locked="0"/>
    </xf>
    <xf numFmtId="0" fontId="27" fillId="0" borderId="53" xfId="0" applyFont="1" applyBorder="1" applyAlignment="1" applyProtection="1">
      <alignment horizontal="center" vertical="center" wrapText="1"/>
      <protection hidden="1"/>
    </xf>
    <xf numFmtId="3" fontId="28" fillId="0" borderId="0" xfId="0" applyNumberFormat="1" applyFont="1" applyAlignment="1" applyProtection="1">
      <alignment horizontal="right" vertical="center" wrapText="1" indent="3"/>
      <protection locked="0"/>
    </xf>
    <xf numFmtId="0" fontId="26" fillId="0" borderId="0" xfId="0" applyFont="1" applyAlignment="1" applyProtection="1">
      <alignment horizontal="left" wrapText="1"/>
      <protection locked="0"/>
    </xf>
    <xf numFmtId="0" fontId="14" fillId="0" borderId="0" xfId="0" applyFont="1" applyAlignment="1" applyProtection="1">
      <alignment horizontal="left" indent="1"/>
      <protection locked="0"/>
    </xf>
    <xf numFmtId="3" fontId="15" fillId="0" borderId="0" xfId="0" applyNumberFormat="1" applyFont="1" applyAlignment="1" applyProtection="1">
      <alignment horizontal="right" indent="3"/>
      <protection locked="0"/>
    </xf>
    <xf numFmtId="0" fontId="15" fillId="0" borderId="0" xfId="0" applyFont="1" applyAlignment="1" applyProtection="1">
      <alignment horizontal="left" indent="1"/>
      <protection locked="0"/>
    </xf>
    <xf numFmtId="0" fontId="6" fillId="0" borderId="0" xfId="0" applyFont="1" applyAlignment="1" applyProtection="1">
      <alignment horizontal="left"/>
      <protection locked="0"/>
    </xf>
    <xf numFmtId="0" fontId="8" fillId="0" borderId="10" xfId="0" applyFont="1" applyBorder="1" applyAlignment="1" applyProtection="1">
      <alignment horizontal="left" vertical="center" wrapText="1"/>
      <protection locked="0"/>
    </xf>
    <xf numFmtId="3" fontId="22" fillId="0" borderId="65" xfId="0" applyNumberFormat="1" applyFont="1" applyBorder="1" applyAlignment="1" applyProtection="1">
      <alignment horizontal="center" vertical="center" wrapText="1"/>
      <protection locked="0"/>
    </xf>
    <xf numFmtId="0" fontId="8" fillId="0" borderId="16" xfId="0" applyFont="1" applyBorder="1" applyAlignment="1" applyProtection="1">
      <alignment horizontal="left" vertical="center" wrapText="1"/>
      <protection locked="0"/>
    </xf>
    <xf numFmtId="3" fontId="22" fillId="0" borderId="2" xfId="0" applyNumberFormat="1" applyFont="1" applyBorder="1" applyAlignment="1" applyProtection="1">
      <alignment horizontal="center" vertical="center" wrapText="1"/>
      <protection locked="0"/>
    </xf>
    <xf numFmtId="0" fontId="8" fillId="0" borderId="160" xfId="0" applyFont="1" applyBorder="1" applyAlignment="1" applyProtection="1">
      <alignment horizontal="left" vertical="center" wrapText="1"/>
      <protection locked="0"/>
    </xf>
    <xf numFmtId="3" fontId="22" fillId="0" borderId="161" xfId="0" applyNumberFormat="1" applyFont="1" applyBorder="1" applyAlignment="1" applyProtection="1">
      <alignment horizontal="center" vertical="center" wrapText="1"/>
      <protection locked="0"/>
    </xf>
    <xf numFmtId="3" fontId="20" fillId="0" borderId="154" xfId="0" applyNumberFormat="1"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locked="0"/>
    </xf>
    <xf numFmtId="0" fontId="13" fillId="0" borderId="0" xfId="0" applyFont="1" applyAlignment="1" applyProtection="1">
      <alignment horizontal="left" wrapText="1"/>
      <protection locked="0"/>
    </xf>
    <xf numFmtId="3" fontId="14" fillId="0" borderId="0" xfId="0" applyNumberFormat="1" applyFont="1" applyAlignment="1" applyProtection="1">
      <alignment horizontal="right" vertical="center" indent="2"/>
      <protection hidden="1"/>
    </xf>
    <xf numFmtId="0" fontId="26" fillId="0" borderId="0" xfId="0" applyFont="1" applyAlignment="1" applyProtection="1">
      <alignment horizontal="justify" vertical="top" wrapText="1"/>
      <protection locked="0"/>
    </xf>
    <xf numFmtId="0" fontId="26" fillId="0" borderId="0" xfId="0" applyFont="1" applyAlignment="1" applyProtection="1">
      <alignment horizontal="left" vertical="top"/>
      <protection locked="0"/>
    </xf>
    <xf numFmtId="0" fontId="24" fillId="0" borderId="0" xfId="0" applyFont="1" applyAlignment="1" applyProtection="1">
      <alignment horizontal="center" vertical="center" wrapText="1"/>
      <protection locked="0"/>
    </xf>
    <xf numFmtId="0" fontId="28" fillId="0" borderId="0" xfId="0" applyFont="1" applyAlignment="1" applyProtection="1">
      <alignment horizontal="center"/>
      <protection locked="0"/>
    </xf>
    <xf numFmtId="0" fontId="26" fillId="0" borderId="0" xfId="0" applyFont="1" applyAlignment="1" applyProtection="1">
      <alignment horizontal="left" vertical="center" wrapText="1"/>
      <protection locked="0"/>
    </xf>
    <xf numFmtId="0" fontId="26" fillId="0" borderId="0" xfId="0" applyFont="1" applyAlignment="1" applyProtection="1">
      <alignment horizontal="left" vertical="center"/>
      <protection locked="0"/>
    </xf>
    <xf numFmtId="0" fontId="15" fillId="0" borderId="0" xfId="0" applyFont="1" applyAlignment="1" applyProtection="1">
      <alignment horizontal="left" vertical="center" wrapText="1" indent="1"/>
      <protection locked="0"/>
    </xf>
    <xf numFmtId="3" fontId="15" fillId="0" borderId="0" xfId="0" applyNumberFormat="1" applyFont="1" applyAlignment="1" applyProtection="1">
      <alignment horizontal="right" vertical="center" indent="1"/>
      <protection locked="0"/>
    </xf>
    <xf numFmtId="3" fontId="15" fillId="0" borderId="0" xfId="0" applyNumberFormat="1" applyFont="1" applyAlignment="1" applyProtection="1">
      <alignment horizontal="right" indent="1"/>
      <protection hidden="1"/>
    </xf>
    <xf numFmtId="0" fontId="15" fillId="0" borderId="0" xfId="0" applyFont="1" applyAlignment="1" applyProtection="1">
      <alignment horizontal="left" vertical="center" indent="1"/>
      <protection locked="0"/>
    </xf>
    <xf numFmtId="3" fontId="14" fillId="0" borderId="0" xfId="0" applyNumberFormat="1" applyFont="1" applyAlignment="1" applyProtection="1">
      <alignment horizontal="right" indent="3"/>
      <protection locked="0"/>
    </xf>
    <xf numFmtId="3" fontId="15" fillId="0" borderId="0" xfId="0" applyNumberFormat="1" applyFont="1" applyAlignment="1" applyProtection="1">
      <alignment horizontal="right" vertical="center" indent="3"/>
      <protection locked="0"/>
    </xf>
    <xf numFmtId="0" fontId="12" fillId="0" borderId="0" xfId="0" applyFont="1" applyAlignment="1" applyProtection="1">
      <alignment vertical="center" wrapText="1"/>
      <protection locked="0"/>
    </xf>
    <xf numFmtId="0" fontId="29" fillId="0" borderId="0" xfId="0" applyFont="1" applyAlignment="1" applyProtection="1">
      <alignment horizontal="left" vertical="center" wrapText="1"/>
      <protection locked="0"/>
    </xf>
    <xf numFmtId="3" fontId="24" fillId="0" borderId="0" xfId="0" applyNumberFormat="1" applyFont="1" applyAlignment="1" applyProtection="1">
      <alignment horizontal="center" vertical="center"/>
      <protection locked="0"/>
    </xf>
    <xf numFmtId="3" fontId="28" fillId="0" borderId="0" xfId="0" applyNumberFormat="1" applyFont="1" applyAlignment="1" applyProtection="1">
      <alignment horizontal="center" vertical="center"/>
      <protection locked="0"/>
    </xf>
    <xf numFmtId="0" fontId="28" fillId="0" borderId="0" xfId="0" applyFont="1" applyAlignment="1" applyProtection="1">
      <alignment horizontal="justify" vertical="top"/>
      <protection locked="0"/>
    </xf>
    <xf numFmtId="0" fontId="26" fillId="0" borderId="0" xfId="0" applyFont="1" applyAlignment="1" applyProtection="1">
      <alignment horizontal="left" vertical="top" wrapText="1"/>
      <protection locked="0"/>
    </xf>
    <xf numFmtId="0" fontId="13" fillId="0" borderId="100" xfId="0" applyFont="1" applyBorder="1" applyAlignment="1" applyProtection="1">
      <alignment horizontal="center" vertical="center"/>
      <protection locked="0"/>
    </xf>
    <xf numFmtId="3" fontId="15" fillId="0" borderId="0" xfId="0" applyNumberFormat="1" applyFont="1" applyAlignment="1" applyProtection="1">
      <alignment horizontal="right" vertical="top" indent="1"/>
      <protection hidden="1"/>
    </xf>
    <xf numFmtId="0" fontId="6" fillId="0" borderId="0" xfId="0" applyFont="1" applyAlignment="1">
      <alignment horizontal="left" vertical="center" wrapText="1"/>
    </xf>
    <xf numFmtId="3" fontId="14" fillId="0" borderId="0" xfId="0" applyNumberFormat="1" applyFont="1" applyAlignment="1" applyProtection="1">
      <alignment horizontal="right" vertical="center"/>
      <protection hidden="1"/>
    </xf>
    <xf numFmtId="0" fontId="6" fillId="0" borderId="0" xfId="0" applyFont="1" applyAlignment="1">
      <alignment vertical="center"/>
    </xf>
    <xf numFmtId="3" fontId="14" fillId="0" borderId="36" xfId="0" applyNumberFormat="1" applyFont="1" applyBorder="1" applyAlignment="1" applyProtection="1">
      <alignment horizontal="right" vertical="center"/>
      <protection hidden="1"/>
    </xf>
    <xf numFmtId="0" fontId="6" fillId="0" borderId="36" xfId="0" applyFont="1" applyBorder="1" applyAlignment="1">
      <alignment vertical="center"/>
    </xf>
    <xf numFmtId="3" fontId="14" fillId="0" borderId="0" xfId="0" applyNumberFormat="1" applyFont="1" applyAlignment="1" applyProtection="1">
      <alignment horizontal="right" vertical="top" indent="3"/>
      <protection locked="0"/>
    </xf>
    <xf numFmtId="0" fontId="28" fillId="0" borderId="0" xfId="0" applyFont="1" applyAlignment="1" applyProtection="1">
      <alignment horizontal="center" vertical="top"/>
      <protection locked="0"/>
    </xf>
    <xf numFmtId="3" fontId="27" fillId="0" borderId="171" xfId="0" applyNumberFormat="1" applyFont="1" applyBorder="1" applyAlignment="1" applyProtection="1">
      <alignment horizontal="center" vertical="center" wrapText="1"/>
      <protection locked="0"/>
    </xf>
    <xf numFmtId="3" fontId="27" fillId="0" borderId="100" xfId="0" applyNumberFormat="1" applyFont="1" applyBorder="1" applyAlignment="1" applyProtection="1">
      <alignment horizontal="center" vertical="center" wrapText="1"/>
      <protection locked="0"/>
    </xf>
    <xf numFmtId="3" fontId="27" fillId="0" borderId="122" xfId="0" applyNumberFormat="1" applyFont="1" applyBorder="1" applyAlignment="1" applyProtection="1">
      <alignment horizontal="center" vertical="center" wrapText="1"/>
      <protection locked="0"/>
    </xf>
    <xf numFmtId="3" fontId="27" fillId="0" borderId="101" xfId="0" applyNumberFormat="1" applyFont="1" applyBorder="1" applyAlignment="1" applyProtection="1">
      <alignment horizontal="center" vertical="center" wrapText="1"/>
      <protection locked="0"/>
    </xf>
    <xf numFmtId="3" fontId="14" fillId="0" borderId="0" xfId="0" applyNumberFormat="1" applyFont="1" applyAlignment="1" applyProtection="1">
      <alignment horizontal="right" vertical="center" indent="1"/>
      <protection locked="0"/>
    </xf>
    <xf numFmtId="0" fontId="13" fillId="0" borderId="100" xfId="0" applyFont="1" applyBorder="1" applyAlignment="1" applyProtection="1">
      <alignment horizontal="center" vertical="center" wrapText="1"/>
      <protection locked="0"/>
    </xf>
    <xf numFmtId="0" fontId="6" fillId="0" borderId="0" xfId="0" applyFont="1" applyAlignment="1">
      <alignment horizontal="center" vertical="center"/>
    </xf>
    <xf numFmtId="3" fontId="22" fillId="0" borderId="0" xfId="0" applyNumberFormat="1" applyFont="1" applyAlignment="1" applyProtection="1">
      <alignment horizontal="right" vertical="center" indent="1"/>
      <protection hidden="1"/>
    </xf>
    <xf numFmtId="0" fontId="24" fillId="0" borderId="0" xfId="0" applyFont="1" applyAlignment="1" applyProtection="1">
      <alignment horizontal="center" vertical="center"/>
      <protection locked="0"/>
    </xf>
    <xf numFmtId="0" fontId="13" fillId="0" borderId="293" xfId="0" applyFont="1" applyBorder="1" applyAlignment="1" applyProtection="1">
      <alignment horizontal="center" vertical="center" wrapText="1"/>
      <protection locked="0"/>
    </xf>
    <xf numFmtId="0" fontId="13" fillId="0" borderId="125" xfId="0" applyFont="1" applyBorder="1" applyAlignment="1" applyProtection="1">
      <alignment horizontal="center" vertical="center" wrapText="1"/>
      <protection locked="0"/>
    </xf>
    <xf numFmtId="0" fontId="13" fillId="0" borderId="227" xfId="0" applyFont="1" applyBorder="1" applyAlignment="1" applyProtection="1">
      <alignment horizontal="center" vertical="center" wrapText="1"/>
      <protection locked="0"/>
    </xf>
    <xf numFmtId="0" fontId="13" fillId="0" borderId="226" xfId="0" applyFont="1" applyBorder="1" applyAlignment="1" applyProtection="1">
      <alignment horizontal="center" vertical="center" wrapText="1"/>
      <protection locked="0"/>
    </xf>
    <xf numFmtId="0" fontId="13" fillId="0" borderId="294" xfId="0" applyFont="1" applyBorder="1" applyAlignment="1" applyProtection="1">
      <alignment horizontal="center" vertical="center" wrapText="1"/>
      <protection locked="0"/>
    </xf>
    <xf numFmtId="0" fontId="13" fillId="0" borderId="295" xfId="0" applyFont="1" applyBorder="1" applyAlignment="1" applyProtection="1">
      <alignment horizontal="center" vertical="center" wrapText="1"/>
      <protection locked="0"/>
    </xf>
    <xf numFmtId="0" fontId="26" fillId="0" borderId="81" xfId="0" applyFont="1" applyBorder="1" applyAlignment="1" applyProtection="1">
      <alignment horizontal="center" vertical="center" wrapText="1"/>
      <protection locked="0"/>
    </xf>
    <xf numFmtId="0" fontId="27" fillId="0" borderId="124" xfId="0" applyFont="1" applyBorder="1" applyAlignment="1" applyProtection="1">
      <alignment horizontal="center" vertical="center" wrapText="1"/>
      <protection locked="0"/>
    </xf>
    <xf numFmtId="0" fontId="27" fillId="0" borderId="24" xfId="0" applyFont="1" applyBorder="1" applyAlignment="1" applyProtection="1">
      <alignment horizontal="center" vertical="center" wrapText="1"/>
      <protection locked="0"/>
    </xf>
    <xf numFmtId="0" fontId="27" fillId="0" borderId="199" xfId="0" applyFont="1" applyBorder="1" applyAlignment="1" applyProtection="1">
      <alignment horizontal="center" vertical="center" wrapText="1"/>
      <protection locked="0"/>
    </xf>
    <xf numFmtId="0" fontId="27" fillId="0" borderId="202" xfId="0" applyFont="1" applyBorder="1" applyAlignment="1" applyProtection="1">
      <alignment horizontal="center" vertical="top"/>
      <protection locked="0"/>
    </xf>
    <xf numFmtId="0" fontId="27" fillId="0" borderId="145" xfId="0" applyFont="1" applyBorder="1" applyAlignment="1" applyProtection="1">
      <alignment horizontal="center" vertical="top"/>
      <protection locked="0"/>
    </xf>
    <xf numFmtId="0" fontId="27" fillId="0" borderId="47" xfId="0" applyFont="1" applyBorder="1" applyAlignment="1" applyProtection="1">
      <alignment horizontal="center" vertical="top"/>
      <protection locked="0"/>
    </xf>
    <xf numFmtId="0" fontId="27" fillId="0" borderId="132" xfId="0" applyFont="1" applyBorder="1" applyAlignment="1" applyProtection="1">
      <alignment horizontal="center" vertical="top"/>
      <protection locked="0"/>
    </xf>
    <xf numFmtId="0" fontId="27" fillId="0" borderId="18" xfId="0" applyFont="1" applyBorder="1" applyAlignment="1" applyProtection="1">
      <alignment horizontal="center" vertical="top"/>
      <protection locked="0"/>
    </xf>
    <xf numFmtId="0" fontId="27" fillId="0" borderId="1" xfId="0" applyFont="1" applyBorder="1" applyAlignment="1" applyProtection="1">
      <alignment horizontal="center" vertical="top"/>
      <protection locked="0"/>
    </xf>
    <xf numFmtId="0" fontId="27" fillId="0" borderId="134" xfId="0" applyFont="1" applyBorder="1" applyAlignment="1" applyProtection="1">
      <alignment horizontal="center" vertical="top"/>
      <protection locked="0"/>
    </xf>
    <xf numFmtId="0" fontId="27" fillId="0" borderId="148" xfId="0" applyFont="1" applyBorder="1" applyAlignment="1" applyProtection="1">
      <alignment horizontal="center" vertical="top"/>
      <protection locked="0"/>
    </xf>
    <xf numFmtId="0" fontId="27" fillId="0" borderId="149" xfId="0" applyFont="1" applyBorder="1" applyAlignment="1" applyProtection="1">
      <alignment horizontal="center" vertical="top"/>
      <protection locked="0"/>
    </xf>
    <xf numFmtId="0" fontId="26" fillId="0" borderId="127" xfId="0" applyFont="1" applyBorder="1" applyAlignment="1" applyProtection="1">
      <alignment horizontal="center" vertical="center"/>
      <protection locked="0"/>
    </xf>
    <xf numFmtId="0" fontId="26" fillId="0" borderId="128" xfId="0" applyFont="1" applyBorder="1" applyAlignment="1" applyProtection="1">
      <alignment horizontal="center" vertical="center"/>
      <protection locked="0"/>
    </xf>
    <xf numFmtId="0" fontId="26" fillId="0" borderId="108" xfId="0" applyFont="1" applyBorder="1" applyAlignment="1" applyProtection="1">
      <alignment horizontal="center" vertical="center"/>
      <protection locked="0"/>
    </xf>
    <xf numFmtId="0" fontId="6" fillId="0" borderId="0" xfId="0" applyFont="1" applyAlignment="1">
      <alignment horizontal="left" vertical="center"/>
    </xf>
    <xf numFmtId="0" fontId="28" fillId="0" borderId="0" xfId="0" applyFont="1" applyAlignment="1" applyProtection="1">
      <alignment horizontal="center" vertical="center" wrapText="1"/>
      <protection locked="0"/>
    </xf>
    <xf numFmtId="3" fontId="14" fillId="0" borderId="0" xfId="0" applyNumberFormat="1" applyFont="1" applyAlignment="1" applyProtection="1">
      <alignment horizontal="right" vertical="center" wrapText="1" indent="3"/>
      <protection locked="0"/>
    </xf>
    <xf numFmtId="0" fontId="11" fillId="0" borderId="0" xfId="0" applyFont="1" applyAlignment="1" applyProtection="1">
      <alignment vertical="top" wrapText="1"/>
      <protection locked="0"/>
    </xf>
    <xf numFmtId="0" fontId="11" fillId="0" borderId="0" xfId="0" applyFont="1" applyAlignment="1" applyProtection="1">
      <alignment horizontal="left" vertical="top" wrapText="1"/>
      <protection locked="0"/>
    </xf>
    <xf numFmtId="0" fontId="6" fillId="0" borderId="0" xfId="0" applyFont="1" applyAlignment="1" applyProtection="1">
      <alignment horizontal="left" vertical="center" wrapText="1" indent="1"/>
      <protection locked="0"/>
    </xf>
    <xf numFmtId="3" fontId="15" fillId="0" borderId="0" xfId="0" applyNumberFormat="1" applyFont="1" applyAlignment="1" applyProtection="1">
      <alignment horizontal="center" vertical="center" wrapText="1"/>
      <protection locked="0"/>
    </xf>
    <xf numFmtId="3" fontId="15" fillId="0" borderId="0" xfId="0" applyNumberFormat="1" applyFont="1" applyAlignment="1" applyProtection="1">
      <alignment horizontal="right" vertical="center" wrapText="1" indent="3"/>
      <protection locked="0"/>
    </xf>
    <xf numFmtId="0" fontId="34" fillId="0" borderId="12" xfId="0"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34" fillId="0" borderId="59" xfId="0" applyFont="1" applyBorder="1" applyAlignment="1" applyProtection="1">
      <alignment horizontal="center" vertical="center"/>
      <protection locked="0"/>
    </xf>
    <xf numFmtId="0" fontId="34" fillId="0" borderId="19" xfId="0" applyFont="1" applyBorder="1" applyAlignment="1" applyProtection="1">
      <alignment horizontal="center" vertical="center"/>
      <protection locked="0"/>
    </xf>
    <xf numFmtId="3" fontId="15" fillId="0" borderId="26" xfId="0" applyNumberFormat="1" applyFont="1" applyBorder="1" applyAlignment="1" applyProtection="1">
      <alignment horizontal="right" indent="1"/>
      <protection locked="0"/>
    </xf>
    <xf numFmtId="0" fontId="6" fillId="0" borderId="0" xfId="0" applyFont="1" applyAlignment="1">
      <alignment horizontal="justify" vertical="top"/>
    </xf>
    <xf numFmtId="0" fontId="11" fillId="0" borderId="0" xfId="0" applyFont="1" applyAlignment="1" applyProtection="1">
      <alignment horizontal="left"/>
      <protection locked="0"/>
    </xf>
    <xf numFmtId="0" fontId="15" fillId="0" borderId="0" xfId="0" applyFont="1" applyAlignment="1" applyProtection="1">
      <alignment vertical="top"/>
      <protection locked="0"/>
    </xf>
    <xf numFmtId="0" fontId="6" fillId="0" borderId="0" xfId="0" applyFont="1" applyAlignment="1" applyProtection="1">
      <alignment horizontal="left" wrapText="1"/>
      <protection locked="0"/>
    </xf>
    <xf numFmtId="0" fontId="27" fillId="0" borderId="0" xfId="0" applyFont="1" applyAlignment="1" applyProtection="1">
      <alignment horizontal="center" vertical="center"/>
      <protection locked="0"/>
    </xf>
    <xf numFmtId="0" fontId="12" fillId="0" borderId="0" xfId="0" applyFont="1" applyAlignment="1" applyProtection="1">
      <alignment vertical="top"/>
      <protection locked="0"/>
    </xf>
    <xf numFmtId="3" fontId="22" fillId="0" borderId="0" xfId="0" applyNumberFormat="1" applyFont="1" applyAlignment="1" applyProtection="1">
      <alignment horizontal="right" vertical="center" indent="1"/>
      <protection locked="0"/>
    </xf>
    <xf numFmtId="3" fontId="20" fillId="0" borderId="0" xfId="0" applyNumberFormat="1" applyFont="1" applyAlignment="1" applyProtection="1">
      <alignment horizontal="right" vertical="center" wrapText="1" indent="1"/>
      <protection hidden="1"/>
    </xf>
    <xf numFmtId="0" fontId="38"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3" fontId="18" fillId="0" borderId="0" xfId="0" applyNumberFormat="1" applyFont="1" applyAlignment="1" applyProtection="1">
      <alignment horizontal="right" vertical="center" wrapText="1" indent="1"/>
      <protection locked="0"/>
    </xf>
    <xf numFmtId="3" fontId="18" fillId="0" borderId="0" xfId="0" applyNumberFormat="1" applyFont="1" applyAlignment="1" applyProtection="1">
      <alignment horizontal="right" vertical="center" wrapText="1" indent="1"/>
      <protection hidden="1"/>
    </xf>
    <xf numFmtId="0" fontId="39" fillId="0" borderId="0" xfId="0" applyFont="1" applyAlignment="1" applyProtection="1">
      <alignment vertical="center"/>
      <protection locked="0"/>
    </xf>
    <xf numFmtId="0" fontId="15" fillId="0" borderId="0" xfId="0" applyFont="1" applyAlignment="1" applyProtection="1">
      <alignment horizontal="center" vertical="center" wrapText="1"/>
      <protection locked="0"/>
    </xf>
    <xf numFmtId="0" fontId="13" fillId="0" borderId="0" xfId="0" applyFont="1" applyAlignment="1" applyProtection="1">
      <alignment horizontal="justify" vertical="center" wrapText="1"/>
      <protection locked="0"/>
    </xf>
    <xf numFmtId="0" fontId="6" fillId="0" borderId="0" xfId="0" applyFont="1" applyAlignment="1" applyProtection="1">
      <alignment horizontal="justify" vertical="center" wrapText="1"/>
      <protection locked="0"/>
    </xf>
    <xf numFmtId="0" fontId="15" fillId="0" borderId="0" xfId="0" applyFont="1" applyAlignment="1" applyProtection="1">
      <alignment horizontal="left" vertical="center" wrapText="1"/>
      <protection locked="0"/>
    </xf>
    <xf numFmtId="0" fontId="12" fillId="0" borderId="0" xfId="0" applyFont="1" applyAlignment="1" applyProtection="1">
      <alignment horizontal="justify" vertical="top"/>
      <protection locked="0"/>
    </xf>
    <xf numFmtId="0" fontId="8" fillId="0" borderId="0" xfId="0" applyFont="1"/>
    <xf numFmtId="0" fontId="7" fillId="0" borderId="0" xfId="0" applyFont="1" applyAlignment="1" applyProtection="1">
      <alignment horizontal="left" vertical="center" wrapText="1"/>
      <protection locked="0"/>
    </xf>
    <xf numFmtId="0" fontId="15" fillId="0" borderId="0" xfId="0" applyFont="1" applyAlignment="1">
      <alignment horizontal="center" vertical="center"/>
    </xf>
    <xf numFmtId="0" fontId="13" fillId="0" borderId="0" xfId="0" applyFont="1" applyAlignment="1" applyProtection="1">
      <alignment horizontal="left" vertical="top"/>
      <protection locked="0"/>
    </xf>
    <xf numFmtId="0" fontId="27" fillId="0" borderId="0" xfId="0" applyFont="1" applyProtection="1">
      <protection locked="0"/>
    </xf>
    <xf numFmtId="0" fontId="5" fillId="0" borderId="0" xfId="0" applyFont="1" applyAlignment="1" applyProtection="1">
      <alignment horizontal="left" vertical="center"/>
      <protection locked="0"/>
    </xf>
    <xf numFmtId="0" fontId="6" fillId="0" borderId="0" xfId="0" applyFont="1" applyAlignment="1" applyProtection="1">
      <alignment horizontal="left" vertical="justify" wrapText="1"/>
      <protection locked="0"/>
    </xf>
    <xf numFmtId="3" fontId="15" fillId="0" borderId="0" xfId="0" applyNumberFormat="1" applyFont="1" applyAlignment="1" applyProtection="1">
      <alignment horizontal="right" vertical="center" wrapText="1" indent="1"/>
      <protection locked="0"/>
    </xf>
    <xf numFmtId="0" fontId="13" fillId="0" borderId="11" xfId="0" applyFont="1" applyBorder="1" applyAlignment="1" applyProtection="1">
      <alignment horizontal="left" vertical="top" wrapText="1"/>
      <protection locked="0"/>
    </xf>
    <xf numFmtId="3" fontId="20" fillId="0" borderId="93" xfId="0" applyNumberFormat="1" applyFont="1" applyBorder="1" applyAlignment="1" applyProtection="1">
      <alignment horizontal="center" vertical="center" wrapText="1"/>
      <protection locked="0"/>
    </xf>
    <xf numFmtId="3" fontId="20" fillId="0" borderId="94" xfId="0" applyNumberFormat="1" applyFont="1" applyBorder="1" applyAlignment="1" applyProtection="1">
      <alignment horizontal="center" vertical="center" wrapText="1"/>
      <protection locked="0"/>
    </xf>
    <xf numFmtId="3" fontId="20" fillId="0" borderId="95" xfId="0" applyNumberFormat="1" applyFont="1" applyBorder="1" applyAlignment="1" applyProtection="1">
      <alignment horizontal="center" vertical="center" wrapText="1"/>
      <protection hidden="1"/>
    </xf>
    <xf numFmtId="3" fontId="22" fillId="0" borderId="11" xfId="0" applyNumberFormat="1" applyFont="1" applyBorder="1" applyAlignment="1" applyProtection="1">
      <alignment horizontal="center" vertical="center" wrapText="1"/>
      <protection locked="0"/>
    </xf>
    <xf numFmtId="3" fontId="22" fillId="0" borderId="96" xfId="0" applyNumberFormat="1" applyFont="1" applyBorder="1" applyAlignment="1" applyProtection="1">
      <alignment horizontal="center" vertical="center" wrapText="1"/>
      <protection locked="0"/>
    </xf>
    <xf numFmtId="3" fontId="20" fillId="0" borderId="15" xfId="0" applyNumberFormat="1" applyFont="1" applyBorder="1" applyAlignment="1" applyProtection="1">
      <alignment horizontal="center" vertical="center" wrapText="1"/>
      <protection hidden="1"/>
    </xf>
    <xf numFmtId="3" fontId="22" fillId="0" borderId="1" xfId="0" applyNumberFormat="1" applyFont="1" applyBorder="1" applyAlignment="1" applyProtection="1">
      <alignment horizontal="center" vertical="center" wrapText="1"/>
      <protection locked="0"/>
    </xf>
    <xf numFmtId="3" fontId="20" fillId="0" borderId="19" xfId="0" applyNumberFormat="1" applyFont="1" applyBorder="1" applyAlignment="1" applyProtection="1">
      <alignment horizontal="center" vertical="center" wrapText="1"/>
      <protection hidden="1"/>
    </xf>
    <xf numFmtId="3" fontId="22" fillId="0" borderId="99" xfId="0" applyNumberFormat="1" applyFont="1" applyBorder="1" applyAlignment="1" applyProtection="1">
      <alignment horizontal="center" vertical="center" wrapText="1"/>
      <protection locked="0"/>
    </xf>
    <xf numFmtId="3" fontId="22" fillId="0" borderId="100" xfId="0" applyNumberFormat="1" applyFont="1" applyBorder="1" applyAlignment="1" applyProtection="1">
      <alignment horizontal="center" vertical="center" wrapText="1"/>
      <protection locked="0"/>
    </xf>
    <xf numFmtId="3" fontId="20" fillId="0" borderId="101" xfId="0" applyNumberFormat="1" applyFont="1" applyBorder="1" applyAlignment="1" applyProtection="1">
      <alignment horizontal="center" vertical="center" wrapText="1"/>
      <protection hidden="1"/>
    </xf>
    <xf numFmtId="3" fontId="20" fillId="0" borderId="102" xfId="0" applyNumberFormat="1" applyFont="1" applyBorder="1" applyAlignment="1" applyProtection="1">
      <alignment horizontal="center" vertical="center" wrapText="1"/>
      <protection hidden="1"/>
    </xf>
    <xf numFmtId="3" fontId="20" fillId="0" borderId="94" xfId="0" applyNumberFormat="1" applyFont="1" applyBorder="1" applyAlignment="1" applyProtection="1">
      <alignment horizontal="center" vertical="center" wrapText="1"/>
      <protection hidden="1"/>
    </xf>
    <xf numFmtId="3" fontId="20" fillId="0" borderId="102" xfId="0" applyNumberFormat="1" applyFont="1" applyBorder="1" applyAlignment="1" applyProtection="1">
      <alignment horizontal="center" vertical="center" wrapText="1"/>
      <protection locked="0"/>
    </xf>
    <xf numFmtId="3" fontId="20" fillId="0" borderId="93" xfId="0" applyNumberFormat="1" applyFont="1" applyBorder="1" applyAlignment="1" applyProtection="1">
      <alignment horizontal="center" vertical="center" wrapText="1"/>
      <protection hidden="1"/>
    </xf>
    <xf numFmtId="3" fontId="20" fillId="0" borderId="36" xfId="0" applyNumberFormat="1" applyFont="1" applyBorder="1" applyAlignment="1" applyProtection="1">
      <alignment horizontal="center" vertical="center" wrapText="1"/>
      <protection hidden="1"/>
    </xf>
    <xf numFmtId="3" fontId="20" fillId="0" borderId="108" xfId="0" applyNumberFormat="1" applyFont="1" applyBorder="1" applyAlignment="1" applyProtection="1">
      <alignment horizontal="center" vertical="center" wrapText="1"/>
      <protection hidden="1"/>
    </xf>
    <xf numFmtId="3" fontId="20" fillId="0" borderId="109" xfId="0" applyNumberFormat="1" applyFont="1" applyBorder="1" applyAlignment="1" applyProtection="1">
      <alignment horizontal="center" vertical="center" wrapText="1"/>
      <protection hidden="1"/>
    </xf>
    <xf numFmtId="0" fontId="13" fillId="0" borderId="99" xfId="0" applyFont="1" applyBorder="1" applyAlignment="1" applyProtection="1">
      <alignment horizontal="justify" vertical="top" wrapText="1"/>
      <protection locked="0"/>
    </xf>
    <xf numFmtId="0" fontId="13" fillId="0" borderId="200" xfId="0" applyFont="1" applyBorder="1" applyAlignment="1" applyProtection="1">
      <alignment horizontal="justify" vertical="top" wrapText="1"/>
      <protection locked="0"/>
    </xf>
    <xf numFmtId="0" fontId="13" fillId="0" borderId="11" xfId="0" applyFont="1" applyBorder="1" applyAlignment="1" applyProtection="1">
      <alignment horizontal="justify" vertical="top" wrapText="1"/>
      <protection locked="0"/>
    </xf>
    <xf numFmtId="0" fontId="13" fillId="0" borderId="13" xfId="0" applyFont="1" applyBorder="1" applyAlignment="1" applyProtection="1">
      <alignment horizontal="justify" vertical="top" wrapText="1"/>
      <protection locked="0"/>
    </xf>
    <xf numFmtId="0" fontId="13" fillId="0" borderId="100" xfId="0" applyFont="1" applyBorder="1" applyAlignment="1" applyProtection="1">
      <alignment horizontal="justify" vertical="top" wrapText="1"/>
      <protection locked="0"/>
    </xf>
    <xf numFmtId="0" fontId="13" fillId="0" borderId="96" xfId="0" applyFont="1" applyBorder="1" applyAlignment="1" applyProtection="1">
      <alignment horizontal="justify" vertical="top" wrapText="1"/>
      <protection locked="0"/>
    </xf>
    <xf numFmtId="0" fontId="13" fillId="0" borderId="100" xfId="0" applyFont="1" applyBorder="1" applyAlignment="1" applyProtection="1">
      <alignment horizontal="left" vertical="center" wrapText="1"/>
      <protection locked="0"/>
    </xf>
    <xf numFmtId="0" fontId="13" fillId="0" borderId="99" xfId="0" applyFont="1" applyBorder="1" applyAlignment="1" applyProtection="1">
      <alignment horizontal="left" vertical="center" wrapText="1"/>
      <protection locked="0"/>
    </xf>
    <xf numFmtId="0" fontId="13" fillId="0" borderId="200" xfId="0" applyFont="1" applyBorder="1" applyAlignment="1" applyProtection="1">
      <alignment horizontal="left" vertical="center" wrapText="1"/>
      <protection locked="0"/>
    </xf>
    <xf numFmtId="0" fontId="5" fillId="0" borderId="274" xfId="0" applyFont="1" applyBorder="1" applyAlignment="1" applyProtection="1">
      <alignment horizontal="center" vertical="center" wrapText="1"/>
      <protection locked="0"/>
    </xf>
    <xf numFmtId="3" fontId="20" fillId="0" borderId="130" xfId="0" applyNumberFormat="1" applyFont="1" applyBorder="1" applyAlignment="1" applyProtection="1">
      <alignment horizontal="center" vertical="center" wrapText="1"/>
      <protection hidden="1"/>
    </xf>
    <xf numFmtId="3" fontId="25" fillId="0" borderId="95" xfId="0" applyNumberFormat="1" applyFont="1" applyBorder="1" applyAlignment="1" applyProtection="1">
      <alignment horizontal="center" vertical="center" wrapText="1"/>
      <protection hidden="1"/>
    </xf>
    <xf numFmtId="3" fontId="22" fillId="0" borderId="14" xfId="0" applyNumberFormat="1" applyFont="1" applyBorder="1" applyAlignment="1" applyProtection="1">
      <alignment horizontal="center" vertical="center" wrapText="1"/>
      <protection locked="0"/>
    </xf>
    <xf numFmtId="3" fontId="25" fillId="0" borderId="163" xfId="0" applyNumberFormat="1" applyFont="1" applyBorder="1" applyAlignment="1" applyProtection="1">
      <alignment horizontal="center" vertical="center" wrapText="1"/>
      <protection hidden="1"/>
    </xf>
    <xf numFmtId="3" fontId="22" fillId="0" borderId="18" xfId="0" applyNumberFormat="1" applyFont="1" applyBorder="1" applyAlignment="1" applyProtection="1">
      <alignment horizontal="center" vertical="center" wrapText="1"/>
      <protection locked="0"/>
    </xf>
    <xf numFmtId="3" fontId="25" fillId="0" borderId="19" xfId="0" applyNumberFormat="1" applyFont="1" applyBorder="1" applyAlignment="1" applyProtection="1">
      <alignment horizontal="center" vertical="center" wrapText="1"/>
      <protection hidden="1"/>
    </xf>
    <xf numFmtId="3" fontId="22" fillId="0" borderId="147" xfId="0" applyNumberFormat="1" applyFont="1" applyBorder="1" applyAlignment="1" applyProtection="1">
      <alignment horizontal="center" vertical="center" wrapText="1"/>
      <protection locked="0"/>
    </xf>
    <xf numFmtId="3" fontId="22" fillId="0" borderId="149" xfId="0" applyNumberFormat="1" applyFont="1" applyBorder="1" applyAlignment="1" applyProtection="1">
      <alignment horizontal="center" vertical="center" wrapText="1"/>
      <protection locked="0"/>
    </xf>
    <xf numFmtId="3" fontId="22" fillId="0" borderId="148" xfId="0" applyNumberFormat="1" applyFont="1" applyBorder="1" applyAlignment="1" applyProtection="1">
      <alignment horizontal="center" vertical="center" wrapText="1"/>
      <protection locked="0"/>
    </xf>
    <xf numFmtId="3" fontId="25" fillId="0" borderId="165" xfId="0" applyNumberFormat="1" applyFont="1" applyBorder="1" applyAlignment="1" applyProtection="1">
      <alignment horizontal="center" vertical="center" wrapText="1"/>
      <protection hidden="1"/>
    </xf>
    <xf numFmtId="3" fontId="20" fillId="0" borderId="161" xfId="0" applyNumberFormat="1" applyFont="1" applyBorder="1" applyAlignment="1" applyProtection="1">
      <alignment horizontal="center" vertical="center" wrapText="1"/>
      <protection hidden="1"/>
    </xf>
    <xf numFmtId="0" fontId="5" fillId="0" borderId="0" xfId="0" applyFont="1" applyAlignment="1" applyProtection="1">
      <alignment horizontal="left"/>
      <protection locked="0"/>
    </xf>
    <xf numFmtId="3" fontId="18" fillId="0" borderId="0" xfId="0" applyNumberFormat="1" applyFont="1" applyAlignment="1" applyProtection="1">
      <alignment horizontal="right" vertical="center" indent="1"/>
      <protection hidden="1"/>
    </xf>
    <xf numFmtId="0" fontId="35" fillId="0" borderId="0" xfId="0" applyFont="1" applyAlignment="1" applyProtection="1">
      <alignment horizontal="left" vertical="center"/>
      <protection locked="0"/>
    </xf>
    <xf numFmtId="3" fontId="35" fillId="0" borderId="0" xfId="0" applyNumberFormat="1" applyFont="1" applyAlignment="1" applyProtection="1">
      <alignment horizontal="center" vertical="center"/>
      <protection hidden="1"/>
    </xf>
    <xf numFmtId="0" fontId="40" fillId="0" borderId="0" xfId="0" applyFont="1" applyAlignment="1" applyProtection="1">
      <alignment horizontal="justify" vertical="top"/>
      <protection locked="0"/>
    </xf>
    <xf numFmtId="3" fontId="14" fillId="0" borderId="0" xfId="0" applyNumberFormat="1" applyFont="1" applyAlignment="1" applyProtection="1">
      <alignment horizontal="right" vertical="center" wrapText="1"/>
      <protection hidden="1"/>
    </xf>
    <xf numFmtId="3" fontId="14" fillId="0" borderId="0" xfId="0" applyNumberFormat="1" applyFont="1" applyAlignment="1" applyProtection="1">
      <alignment horizontal="right" vertical="center" wrapText="1" indent="1"/>
      <protection hidden="1"/>
    </xf>
    <xf numFmtId="3" fontId="14" fillId="0" borderId="0" xfId="0" applyNumberFormat="1" applyFont="1" applyAlignment="1" applyProtection="1">
      <alignment horizontal="right" vertical="center" indent="1"/>
      <protection hidden="1"/>
    </xf>
    <xf numFmtId="0" fontId="15" fillId="0" borderId="0" xfId="0" applyFont="1" applyAlignment="1" applyProtection="1">
      <alignment horizontal="right" vertical="center" indent="1"/>
      <protection hidden="1"/>
    </xf>
    <xf numFmtId="0" fontId="13" fillId="0" borderId="2"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justify" vertical="top" wrapText="1"/>
      <protection locked="0"/>
    </xf>
    <xf numFmtId="0" fontId="13" fillId="0" borderId="2" xfId="0" applyFont="1" applyBorder="1" applyAlignment="1" applyProtection="1">
      <alignment horizontal="justify" vertical="top" wrapText="1"/>
      <protection locked="0"/>
    </xf>
    <xf numFmtId="0" fontId="13" fillId="0" borderId="3" xfId="0" applyFont="1" applyBorder="1" applyAlignment="1" applyProtection="1">
      <alignment horizontal="justify" vertical="top" wrapText="1"/>
      <protection locked="0"/>
    </xf>
    <xf numFmtId="0" fontId="15" fillId="0" borderId="0" xfId="0" applyFont="1" applyAlignment="1" applyProtection="1">
      <alignment horizontal="left" vertical="top"/>
      <protection locked="0"/>
    </xf>
    <xf numFmtId="0" fontId="13" fillId="0" borderId="1" xfId="0" applyFont="1" applyBorder="1" applyAlignment="1" applyProtection="1">
      <alignment horizontal="left" vertical="center"/>
      <protection locked="0"/>
    </xf>
    <xf numFmtId="0" fontId="8" fillId="0" borderId="0" xfId="0" applyFont="1" applyAlignment="1" applyProtection="1">
      <alignment horizontal="justify" vertical="top" wrapText="1"/>
      <protection locked="0"/>
    </xf>
    <xf numFmtId="0" fontId="6" fillId="0" borderId="0" xfId="0" applyFont="1" applyAlignment="1" applyProtection="1">
      <alignment horizontal="center" wrapText="1"/>
      <protection locked="0"/>
    </xf>
    <xf numFmtId="0" fontId="15" fillId="0" borderId="0" xfId="0" applyFont="1" applyAlignment="1" applyProtection="1">
      <alignment horizontal="right" vertical="top" indent="1"/>
      <protection locked="0"/>
    </xf>
    <xf numFmtId="0" fontId="36" fillId="0" borderId="0" xfId="0" applyFont="1" applyAlignment="1" applyProtection="1">
      <alignment horizontal="left" vertical="center" wrapText="1"/>
      <protection locked="0"/>
    </xf>
    <xf numFmtId="0" fontId="15" fillId="0" borderId="99" xfId="0" applyFont="1" applyBorder="1" applyAlignment="1" applyProtection="1">
      <alignment horizontal="justify" vertical="top"/>
      <protection locked="0"/>
    </xf>
    <xf numFmtId="0" fontId="12" fillId="0" borderId="0" xfId="0" applyFont="1" applyAlignment="1" applyProtection="1">
      <alignment horizontal="left" vertical="top" wrapText="1"/>
      <protection locked="0"/>
    </xf>
    <xf numFmtId="0" fontId="8" fillId="0" borderId="18" xfId="0" applyFont="1" applyBorder="1" applyAlignment="1">
      <alignment horizontal="left" vertical="center"/>
    </xf>
    <xf numFmtId="0" fontId="8" fillId="0" borderId="18" xfId="0" applyFont="1" applyBorder="1"/>
    <xf numFmtId="0" fontId="8" fillId="0" borderId="18" xfId="0" applyFont="1" applyBorder="1" applyAlignment="1">
      <alignment horizontal="left"/>
    </xf>
    <xf numFmtId="0" fontId="13" fillId="0" borderId="1"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3" fontId="15" fillId="0" borderId="96" xfId="0" applyNumberFormat="1" applyFont="1" applyBorder="1" applyAlignment="1" applyProtection="1">
      <alignment horizontal="center" vertical="center" wrapText="1"/>
      <protection locked="0"/>
    </xf>
    <xf numFmtId="3" fontId="15" fillId="0" borderId="11" xfId="0" applyNumberFormat="1" applyFont="1" applyBorder="1" applyAlignment="1" applyProtection="1">
      <alignment horizontal="center" vertical="center" wrapText="1"/>
      <protection locked="0"/>
    </xf>
    <xf numFmtId="3" fontId="15" fillId="0" borderId="1" xfId="0" applyNumberFormat="1" applyFont="1" applyBorder="1" applyAlignment="1" applyProtection="1">
      <alignment horizontal="center" vertical="center" wrapText="1"/>
      <protection locked="0"/>
    </xf>
    <xf numFmtId="3" fontId="15" fillId="0" borderId="1" xfId="0" applyNumberFormat="1" applyFont="1" applyBorder="1" applyAlignment="1" applyProtection="1">
      <alignment horizontal="center" vertical="center"/>
      <protection locked="0"/>
    </xf>
    <xf numFmtId="3" fontId="15" fillId="0" borderId="18" xfId="0" applyNumberFormat="1" applyFont="1"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5" fillId="0" borderId="288" xfId="0" applyFont="1" applyBorder="1" applyAlignment="1" applyProtection="1">
      <alignment horizontal="center" vertical="center" wrapText="1"/>
      <protection locked="0"/>
    </xf>
    <xf numFmtId="3" fontId="15" fillId="0" borderId="149" xfId="0" applyNumberFormat="1" applyFont="1" applyBorder="1" applyAlignment="1" applyProtection="1">
      <alignment horizontal="center" vertical="center"/>
      <protection locked="0"/>
    </xf>
    <xf numFmtId="0" fontId="15" fillId="0" borderId="16" xfId="0" applyFont="1" applyBorder="1" applyAlignment="1" applyProtection="1">
      <alignment horizontal="center" vertical="center" wrapText="1"/>
      <protection locked="0"/>
    </xf>
    <xf numFmtId="3" fontId="15" fillId="0" borderId="149" xfId="0" applyNumberFormat="1"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3" fontId="22" fillId="0" borderId="132" xfId="0" applyNumberFormat="1" applyFont="1" applyBorder="1" applyAlignment="1" applyProtection="1">
      <alignment horizontal="center" vertical="center" wrapText="1"/>
      <protection locked="0"/>
    </xf>
    <xf numFmtId="0" fontId="22" fillId="0" borderId="57" xfId="0" applyFont="1" applyBorder="1" applyAlignment="1" applyProtection="1">
      <alignment horizontal="center" vertical="center" wrapText="1"/>
      <protection locked="0"/>
    </xf>
    <xf numFmtId="0" fontId="22" fillId="0" borderId="174" xfId="0" applyFont="1" applyBorder="1" applyAlignment="1" applyProtection="1">
      <alignment horizontal="center" vertical="center" wrapText="1"/>
      <protection locked="0"/>
    </xf>
    <xf numFmtId="3" fontId="22" fillId="0" borderId="134" xfId="0" applyNumberFormat="1" applyFont="1" applyBorder="1" applyAlignment="1" applyProtection="1">
      <alignment horizontal="center" vertical="center" wrapText="1"/>
      <protection locked="0"/>
    </xf>
    <xf numFmtId="3" fontId="22" fillId="0" borderId="46" xfId="0" applyNumberFormat="1" applyFont="1" applyBorder="1" applyAlignment="1" applyProtection="1">
      <alignment horizontal="center" vertical="center" wrapText="1"/>
      <protection locked="0"/>
    </xf>
    <xf numFmtId="3" fontId="22" fillId="0" borderId="47" xfId="0" applyNumberFormat="1" applyFont="1" applyBorder="1" applyAlignment="1" applyProtection="1">
      <alignment horizontal="center" vertical="center" wrapText="1"/>
      <protection locked="0"/>
    </xf>
    <xf numFmtId="3" fontId="20" fillId="0" borderId="163" xfId="0" applyNumberFormat="1" applyFont="1" applyBorder="1" applyAlignment="1" applyProtection="1">
      <alignment horizontal="center" vertical="center" wrapText="1"/>
      <protection hidden="1"/>
    </xf>
    <xf numFmtId="3" fontId="22" fillId="0" borderId="17" xfId="0" applyNumberFormat="1" applyFont="1" applyBorder="1" applyAlignment="1" applyProtection="1">
      <alignment horizontal="center" vertical="center" wrapText="1"/>
      <protection locked="0"/>
    </xf>
    <xf numFmtId="3" fontId="22" fillId="0" borderId="184" xfId="0" applyNumberFormat="1"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41" fillId="0" borderId="0" xfId="0" applyFont="1" applyAlignment="1" applyProtection="1">
      <alignment horizontal="center" vertical="center"/>
      <protection locked="0"/>
    </xf>
    <xf numFmtId="0" fontId="30" fillId="0" borderId="0" xfId="0" applyFont="1" applyAlignment="1" applyProtection="1">
      <alignment horizontal="left" vertical="center" wrapText="1"/>
      <protection locked="0"/>
    </xf>
    <xf numFmtId="3" fontId="20" fillId="0" borderId="129" xfId="0" applyNumberFormat="1" applyFont="1" applyBorder="1" applyAlignment="1" applyProtection="1">
      <alignment horizontal="center" vertical="center" wrapText="1"/>
      <protection hidden="1"/>
    </xf>
    <xf numFmtId="3" fontId="22" fillId="0" borderId="131" xfId="0" applyNumberFormat="1" applyFont="1" applyBorder="1" applyAlignment="1" applyProtection="1">
      <alignment horizontal="center" vertical="center" wrapText="1"/>
      <protection locked="0"/>
    </xf>
    <xf numFmtId="3" fontId="22" fillId="0" borderId="125" xfId="0" applyNumberFormat="1" applyFont="1" applyBorder="1" applyAlignment="1" applyProtection="1">
      <alignment horizontal="center" vertical="center" wrapText="1"/>
      <protection locked="0"/>
    </xf>
    <xf numFmtId="3" fontId="22" fillId="0" borderId="126" xfId="0" applyNumberFormat="1" applyFont="1" applyBorder="1" applyAlignment="1" applyProtection="1">
      <alignment horizontal="center" vertical="center" wrapText="1"/>
      <protection locked="0"/>
    </xf>
    <xf numFmtId="3" fontId="20" fillId="0" borderId="127" xfId="0" applyNumberFormat="1" applyFont="1" applyBorder="1" applyAlignment="1" applyProtection="1">
      <alignment horizontal="center" vertical="center" wrapText="1"/>
      <protection hidden="1"/>
    </xf>
    <xf numFmtId="3" fontId="20" fillId="0" borderId="128" xfId="0" applyNumberFormat="1" applyFont="1" applyBorder="1" applyAlignment="1" applyProtection="1">
      <alignment horizontal="center" vertical="center" wrapText="1"/>
      <protection hidden="1"/>
    </xf>
    <xf numFmtId="3" fontId="20" fillId="0" borderId="129" xfId="0" applyNumberFormat="1" applyFont="1" applyBorder="1" applyAlignment="1" applyProtection="1">
      <alignment horizontal="center" vertical="center" wrapText="1"/>
      <protection locked="0"/>
    </xf>
    <xf numFmtId="3" fontId="20" fillId="0" borderId="130" xfId="0" applyNumberFormat="1" applyFont="1" applyBorder="1" applyAlignment="1" applyProtection="1">
      <alignment horizontal="center" vertical="center" wrapText="1"/>
      <protection locked="0"/>
    </xf>
    <xf numFmtId="0" fontId="15" fillId="0" borderId="10"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3" fontId="15" fillId="0" borderId="12" xfId="0" applyNumberFormat="1" applyFont="1" applyBorder="1" applyAlignment="1" applyProtection="1">
      <alignment horizontal="center" vertical="center"/>
      <protection locked="0"/>
    </xf>
    <xf numFmtId="3" fontId="15" fillId="0" borderId="13" xfId="0" applyNumberFormat="1" applyFont="1" applyBorder="1" applyAlignment="1" applyProtection="1">
      <alignment horizontal="center" vertical="center"/>
      <protection locked="0"/>
    </xf>
    <xf numFmtId="3" fontId="15" fillId="0" borderId="13" xfId="0" applyNumberFormat="1" applyFont="1" applyBorder="1" applyAlignment="1" applyProtection="1">
      <alignment horizontal="center" vertical="center" wrapText="1"/>
      <protection locked="0"/>
    </xf>
    <xf numFmtId="10" fontId="23" fillId="0" borderId="12" xfId="0" applyNumberFormat="1" applyFont="1" applyBorder="1" applyAlignment="1" applyProtection="1">
      <alignment horizontal="center" vertical="center" wrapText="1"/>
      <protection locked="0"/>
    </xf>
    <xf numFmtId="10" fontId="23" fillId="0" borderId="145" xfId="0" applyNumberFormat="1" applyFont="1" applyBorder="1" applyAlignment="1" applyProtection="1">
      <alignment horizontal="center" vertical="center" wrapText="1"/>
      <protection locked="0"/>
    </xf>
    <xf numFmtId="10" fontId="23" fillId="0" borderId="14" xfId="0" applyNumberFormat="1" applyFont="1" applyBorder="1" applyAlignment="1" applyProtection="1">
      <alignment horizontal="center" vertical="center" wrapText="1"/>
      <protection locked="0"/>
    </xf>
    <xf numFmtId="10" fontId="23" fillId="0" borderId="147" xfId="0" applyNumberFormat="1" applyFont="1" applyBorder="1" applyAlignment="1" applyProtection="1">
      <alignment horizontal="center" vertical="center" wrapText="1"/>
      <protection locked="0"/>
    </xf>
    <xf numFmtId="10" fontId="23" fillId="0" borderId="148" xfId="0" applyNumberFormat="1" applyFont="1" applyBorder="1" applyAlignment="1" applyProtection="1">
      <alignment horizontal="center" vertical="center" wrapText="1"/>
      <protection locked="0"/>
    </xf>
    <xf numFmtId="10" fontId="23" fillId="0" borderId="99" xfId="0" applyNumberFormat="1" applyFont="1" applyBorder="1" applyAlignment="1" applyProtection="1">
      <alignment horizontal="center" vertical="center" wrapText="1"/>
      <protection locked="0"/>
    </xf>
    <xf numFmtId="10" fontId="23" fillId="0" borderId="126" xfId="0" applyNumberFormat="1" applyFont="1" applyBorder="1" applyAlignment="1" applyProtection="1">
      <alignment horizontal="center" vertical="center" wrapText="1"/>
      <protection locked="0"/>
    </xf>
    <xf numFmtId="3" fontId="22" fillId="0" borderId="111" xfId="0" applyNumberFormat="1" applyFont="1" applyBorder="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0" fontId="15" fillId="0" borderId="14" xfId="0" applyFont="1" applyBorder="1" applyAlignment="1">
      <alignment horizontal="center" vertical="center" wrapText="1"/>
    </xf>
    <xf numFmtId="3" fontId="15" fillId="0" borderId="14" xfId="0" applyNumberFormat="1" applyFont="1" applyBorder="1" applyAlignment="1" applyProtection="1">
      <alignment horizontal="center" vertical="center" wrapText="1"/>
      <protection locked="0"/>
    </xf>
    <xf numFmtId="3" fontId="15" fillId="0" borderId="132" xfId="0" applyNumberFormat="1" applyFont="1" applyBorder="1" applyAlignment="1" applyProtection="1">
      <alignment horizontal="center" vertical="center" wrapText="1"/>
      <protection locked="0"/>
    </xf>
    <xf numFmtId="3" fontId="15" fillId="0" borderId="18" xfId="0" applyNumberFormat="1" applyFont="1" applyBorder="1" applyAlignment="1" applyProtection="1">
      <alignment horizontal="center" vertical="center" wrapText="1"/>
      <protection locked="0"/>
    </xf>
    <xf numFmtId="3" fontId="15" fillId="0" borderId="59" xfId="0" applyNumberFormat="1" applyFont="1" applyBorder="1" applyAlignment="1" applyProtection="1">
      <alignment horizontal="center" vertical="center"/>
      <protection hidden="1"/>
    </xf>
    <xf numFmtId="3" fontId="15" fillId="0" borderId="125" xfId="0" applyNumberFormat="1" applyFont="1" applyBorder="1" applyAlignment="1" applyProtection="1">
      <alignment horizontal="center" vertical="center" wrapText="1"/>
      <protection locked="0"/>
    </xf>
    <xf numFmtId="3" fontId="15" fillId="0" borderId="126" xfId="0" applyNumberFormat="1" applyFont="1" applyBorder="1" applyAlignment="1" applyProtection="1">
      <alignment horizontal="center" vertical="center" wrapText="1"/>
      <protection locked="0"/>
    </xf>
    <xf numFmtId="3" fontId="15" fillId="0" borderId="266" xfId="0" applyNumberFormat="1" applyFont="1" applyBorder="1" applyAlignment="1" applyProtection="1">
      <alignment horizontal="center" vertical="center"/>
      <protection hidden="1"/>
    </xf>
    <xf numFmtId="3" fontId="14" fillId="0" borderId="129" xfId="0" applyNumberFormat="1" applyFont="1" applyBorder="1" applyAlignment="1" applyProtection="1">
      <alignment horizontal="center" vertical="center" wrapText="1"/>
      <protection hidden="1"/>
    </xf>
    <xf numFmtId="3" fontId="14" fillId="0" borderId="130" xfId="0" applyNumberFormat="1" applyFont="1" applyBorder="1" applyAlignment="1" applyProtection="1">
      <alignment horizontal="center" vertical="center" wrapText="1"/>
      <protection hidden="1"/>
    </xf>
    <xf numFmtId="3" fontId="14" fillId="0" borderId="201" xfId="0" applyNumberFormat="1" applyFont="1" applyBorder="1" applyAlignment="1" applyProtection="1">
      <alignment horizontal="center" vertical="center"/>
      <protection hidden="1"/>
    </xf>
    <xf numFmtId="3" fontId="15" fillId="0" borderId="111" xfId="0" applyNumberFormat="1" applyFont="1" applyBorder="1" applyAlignment="1" applyProtection="1">
      <alignment horizontal="center" vertical="center" wrapText="1"/>
      <protection locked="0"/>
    </xf>
    <xf numFmtId="3" fontId="14" fillId="0" borderId="108" xfId="0" applyNumberFormat="1" applyFont="1" applyBorder="1" applyAlignment="1" applyProtection="1">
      <alignment horizontal="center" vertical="center" wrapText="1"/>
      <protection hidden="1"/>
    </xf>
    <xf numFmtId="3" fontId="15" fillId="0" borderId="82" xfId="0" applyNumberFormat="1" applyFont="1" applyBorder="1" applyAlignment="1" applyProtection="1">
      <alignment horizontal="center" vertical="center" wrapText="1"/>
      <protection locked="0"/>
    </xf>
    <xf numFmtId="3" fontId="15" fillId="0" borderId="83" xfId="0" applyNumberFormat="1" applyFont="1" applyBorder="1" applyAlignment="1" applyProtection="1">
      <alignment horizontal="center" vertical="center"/>
      <protection hidden="1"/>
    </xf>
    <xf numFmtId="3" fontId="15" fillId="0" borderId="101" xfId="0" applyNumberFormat="1" applyFont="1" applyBorder="1" applyAlignment="1" applyProtection="1">
      <alignment horizontal="center" vertical="center"/>
      <protection hidden="1"/>
    </xf>
    <xf numFmtId="3" fontId="14" fillId="0" borderId="8" xfId="0" applyNumberFormat="1" applyFont="1" applyBorder="1" applyAlignment="1" applyProtection="1">
      <alignment horizontal="center" vertical="center" wrapText="1"/>
      <protection hidden="1"/>
    </xf>
    <xf numFmtId="3" fontId="14" fillId="0" borderId="9" xfId="0" applyNumberFormat="1" applyFont="1" applyBorder="1" applyAlignment="1" applyProtection="1">
      <alignment horizontal="center" vertical="center"/>
      <protection hidden="1"/>
    </xf>
    <xf numFmtId="3" fontId="14" fillId="0" borderId="42" xfId="0" applyNumberFormat="1" applyFont="1" applyBorder="1" applyAlignment="1" applyProtection="1">
      <alignment horizontal="center" vertical="center"/>
      <protection hidden="1"/>
    </xf>
    <xf numFmtId="3" fontId="15" fillId="0" borderId="96" xfId="0" applyNumberFormat="1" applyFont="1" applyBorder="1" applyAlignment="1" applyProtection="1">
      <alignment horizontal="center" vertical="center"/>
      <protection locked="0"/>
    </xf>
    <xf numFmtId="3" fontId="14" fillId="0" borderId="94" xfId="0" applyNumberFormat="1" applyFont="1" applyBorder="1" applyAlignment="1" applyProtection="1">
      <alignment horizontal="center" vertical="center"/>
      <protection hidden="1"/>
    </xf>
    <xf numFmtId="3" fontId="15" fillId="0" borderId="108" xfId="0" applyNumberFormat="1" applyFont="1" applyBorder="1" applyAlignment="1" applyProtection="1">
      <alignment horizontal="center" vertical="center"/>
      <protection locked="0"/>
    </xf>
    <xf numFmtId="3" fontId="22" fillId="0" borderId="57" xfId="0" applyNumberFormat="1" applyFont="1" applyBorder="1" applyAlignment="1" applyProtection="1">
      <alignment horizontal="center" vertical="center"/>
      <protection locked="0"/>
    </xf>
    <xf numFmtId="3" fontId="22" fillId="0" borderId="111" xfId="0" applyNumberFormat="1" applyFont="1" applyBorder="1" applyAlignment="1" applyProtection="1">
      <alignment horizontal="center" vertical="center"/>
      <protection locked="0"/>
    </xf>
    <xf numFmtId="3" fontId="20" fillId="0" borderId="111" xfId="0" applyNumberFormat="1" applyFont="1" applyBorder="1" applyAlignment="1" applyProtection="1">
      <alignment horizontal="center"/>
      <protection locked="0"/>
    </xf>
    <xf numFmtId="3" fontId="22" fillId="0" borderId="83" xfId="0" applyNumberFormat="1" applyFont="1" applyBorder="1" applyAlignment="1" applyProtection="1">
      <alignment horizontal="center" vertical="center"/>
      <protection locked="0"/>
    </xf>
    <xf numFmtId="3" fontId="22" fillId="0" borderId="174" xfId="0" applyNumberFormat="1" applyFont="1" applyBorder="1" applyAlignment="1" applyProtection="1">
      <alignment horizontal="center" vertical="center"/>
      <protection locked="0"/>
    </xf>
    <xf numFmtId="3" fontId="22" fillId="0" borderId="149" xfId="0" applyNumberFormat="1" applyFont="1" applyBorder="1" applyAlignment="1" applyProtection="1">
      <alignment horizontal="center" vertical="center"/>
      <protection locked="0"/>
    </xf>
    <xf numFmtId="3" fontId="20" fillId="0" borderId="149" xfId="0" applyNumberFormat="1" applyFont="1" applyBorder="1" applyAlignment="1" applyProtection="1">
      <alignment horizontal="center"/>
      <protection locked="0"/>
    </xf>
    <xf numFmtId="3" fontId="22" fillId="0" borderId="166" xfId="0" applyNumberFormat="1" applyFont="1" applyBorder="1" applyAlignment="1" applyProtection="1">
      <alignment horizontal="center" vertical="center"/>
      <protection locked="0"/>
    </xf>
    <xf numFmtId="3" fontId="20" fillId="0" borderId="53" xfId="0" applyNumberFormat="1" applyFont="1" applyBorder="1" applyAlignment="1" applyProtection="1">
      <alignment horizontal="center" vertical="center"/>
      <protection hidden="1"/>
    </xf>
    <xf numFmtId="3" fontId="20" fillId="0" borderId="108" xfId="0" applyNumberFormat="1" applyFont="1" applyBorder="1" applyAlignment="1" applyProtection="1">
      <alignment horizontal="center" vertical="center"/>
      <protection hidden="1"/>
    </xf>
    <xf numFmtId="3" fontId="20" fillId="0" borderId="108" xfId="0" applyNumberFormat="1" applyFont="1" applyBorder="1" applyAlignment="1" applyProtection="1">
      <alignment horizontal="center"/>
      <protection hidden="1"/>
    </xf>
    <xf numFmtId="3" fontId="20" fillId="0" borderId="109" xfId="0" applyNumberFormat="1" applyFont="1" applyBorder="1" applyAlignment="1" applyProtection="1">
      <alignment horizontal="center" vertical="center"/>
      <protection hidden="1"/>
    </xf>
    <xf numFmtId="3" fontId="22" fillId="0" borderId="1" xfId="0" applyNumberFormat="1" applyFont="1" applyBorder="1" applyAlignment="1" applyProtection="1">
      <alignment horizontal="center" vertical="center"/>
      <protection locked="0"/>
    </xf>
    <xf numFmtId="3" fontId="22" fillId="0" borderId="148" xfId="0" applyNumberFormat="1" applyFont="1" applyBorder="1" applyAlignment="1" applyProtection="1">
      <alignment horizontal="center" vertical="center"/>
      <protection locked="0"/>
    </xf>
    <xf numFmtId="3" fontId="22" fillId="0" borderId="256" xfId="0" applyNumberFormat="1" applyFont="1" applyBorder="1" applyAlignment="1" applyProtection="1">
      <alignment horizontal="center" vertical="center" wrapText="1"/>
      <protection locked="0"/>
    </xf>
    <xf numFmtId="3" fontId="22" fillId="0" borderId="296" xfId="0" applyNumberFormat="1" applyFont="1" applyBorder="1" applyAlignment="1" applyProtection="1">
      <alignment horizontal="center" vertical="center" wrapText="1"/>
      <protection locked="0"/>
    </xf>
    <xf numFmtId="3" fontId="22" fillId="0" borderId="257" xfId="0" applyNumberFormat="1" applyFont="1" applyBorder="1" applyAlignment="1" applyProtection="1">
      <alignment horizontal="center" vertical="center" wrapText="1"/>
      <protection locked="0"/>
    </xf>
    <xf numFmtId="3" fontId="22" fillId="0" borderId="297" xfId="0" applyNumberFormat="1" applyFont="1" applyBorder="1" applyAlignment="1" applyProtection="1">
      <alignment horizontal="center" vertical="center" wrapText="1"/>
      <protection locked="0"/>
    </xf>
    <xf numFmtId="3" fontId="22" fillId="0" borderId="298" xfId="0" applyNumberFormat="1" applyFont="1" applyBorder="1" applyAlignment="1" applyProtection="1">
      <alignment horizontal="center" vertical="center" wrapText="1"/>
      <protection locked="0"/>
    </xf>
    <xf numFmtId="3" fontId="22" fillId="0" borderId="240" xfId="0" applyNumberFormat="1" applyFont="1" applyBorder="1" applyAlignment="1" applyProtection="1">
      <alignment horizontal="center" vertical="center" wrapText="1"/>
      <protection locked="0"/>
    </xf>
    <xf numFmtId="3" fontId="22" fillId="0" borderId="241" xfId="0" applyNumberFormat="1" applyFont="1" applyBorder="1" applyAlignment="1" applyProtection="1">
      <alignment horizontal="center" vertical="center" wrapText="1"/>
      <protection locked="0"/>
    </xf>
    <xf numFmtId="3" fontId="22" fillId="0" borderId="299" xfId="0" applyNumberFormat="1" applyFont="1" applyBorder="1" applyAlignment="1" applyProtection="1">
      <alignment horizontal="center" vertical="center" wrapText="1"/>
      <protection locked="0"/>
    </xf>
    <xf numFmtId="3" fontId="22" fillId="0" borderId="300" xfId="0" applyNumberFormat="1" applyFont="1" applyBorder="1" applyAlignment="1" applyProtection="1">
      <alignment horizontal="center" vertical="center" wrapText="1"/>
      <protection locked="0"/>
    </xf>
    <xf numFmtId="3" fontId="22" fillId="0" borderId="281" xfId="0" applyNumberFormat="1" applyFont="1" applyBorder="1" applyAlignment="1" applyProtection="1">
      <alignment horizontal="center" vertical="center" wrapText="1"/>
      <protection locked="0"/>
    </xf>
    <xf numFmtId="3" fontId="22" fillId="0" borderId="282" xfId="0" applyNumberFormat="1" applyFont="1" applyBorder="1" applyAlignment="1" applyProtection="1">
      <alignment horizontal="center" vertical="center" wrapText="1"/>
      <protection locked="0"/>
    </xf>
    <xf numFmtId="3" fontId="22" fillId="0" borderId="301" xfId="0" applyNumberFormat="1" applyFont="1" applyBorder="1" applyAlignment="1" applyProtection="1">
      <alignment horizontal="center" vertical="center" wrapText="1"/>
      <protection locked="0"/>
    </xf>
    <xf numFmtId="3" fontId="22" fillId="0" borderId="302" xfId="0" applyNumberFormat="1" applyFont="1" applyBorder="1" applyAlignment="1" applyProtection="1">
      <alignment horizontal="center" vertical="center" wrapText="1"/>
      <protection locked="0"/>
    </xf>
    <xf numFmtId="3" fontId="20" fillId="0" borderId="251" xfId="0" applyNumberFormat="1" applyFont="1" applyBorder="1" applyAlignment="1" applyProtection="1">
      <alignment horizontal="center" vertical="center" wrapText="1"/>
      <protection hidden="1"/>
    </xf>
    <xf numFmtId="3" fontId="20" fillId="0" borderId="303" xfId="0" applyNumberFormat="1" applyFont="1" applyBorder="1" applyAlignment="1" applyProtection="1">
      <alignment horizontal="center" vertical="center" wrapText="1"/>
      <protection hidden="1"/>
    </xf>
    <xf numFmtId="3" fontId="20" fillId="0" borderId="304" xfId="0" applyNumberFormat="1" applyFont="1" applyBorder="1" applyAlignment="1" applyProtection="1">
      <alignment horizontal="center" vertical="center" wrapText="1"/>
      <protection hidden="1"/>
    </xf>
    <xf numFmtId="3" fontId="22" fillId="0" borderId="178" xfId="0" applyNumberFormat="1" applyFont="1" applyBorder="1" applyAlignment="1" applyProtection="1">
      <alignment horizontal="center" vertical="center"/>
      <protection locked="0"/>
    </xf>
    <xf numFmtId="3" fontId="22" fillId="0" borderId="82" xfId="0" applyNumberFormat="1" applyFont="1" applyBorder="1" applyAlignment="1" applyProtection="1">
      <alignment horizontal="center" vertical="center"/>
      <protection locked="0"/>
    </xf>
    <xf numFmtId="3" fontId="22" fillId="0" borderId="3" xfId="0" applyNumberFormat="1" applyFont="1" applyBorder="1" applyAlignment="1" applyProtection="1">
      <alignment horizontal="center" vertical="center"/>
      <protection locked="0"/>
    </xf>
    <xf numFmtId="3" fontId="22" fillId="0" borderId="18" xfId="0" applyNumberFormat="1" applyFont="1" applyBorder="1" applyAlignment="1" applyProtection="1">
      <alignment horizontal="center" vertical="center"/>
      <protection locked="0"/>
    </xf>
    <xf numFmtId="3" fontId="22" fillId="0" borderId="153" xfId="0" applyNumberFormat="1" applyFont="1" applyBorder="1" applyAlignment="1" applyProtection="1">
      <alignment horizontal="center" vertical="center"/>
      <protection locked="0"/>
    </xf>
    <xf numFmtId="3" fontId="20" fillId="0" borderId="305" xfId="0" applyNumberFormat="1" applyFont="1" applyBorder="1" applyAlignment="1" applyProtection="1">
      <alignment horizontal="center" vertical="center"/>
      <protection hidden="1"/>
    </xf>
    <xf numFmtId="3" fontId="20" fillId="0" borderId="187" xfId="0" applyNumberFormat="1" applyFont="1" applyBorder="1" applyAlignment="1" applyProtection="1">
      <alignment horizontal="center" vertical="center"/>
      <protection hidden="1"/>
    </xf>
    <xf numFmtId="3" fontId="20" fillId="0" borderId="288" xfId="0" applyNumberFormat="1" applyFont="1" applyBorder="1" applyAlignment="1" applyProtection="1">
      <alignment horizontal="center" vertical="center"/>
      <protection hidden="1"/>
    </xf>
    <xf numFmtId="3" fontId="22" fillId="0" borderId="81" xfId="0" applyNumberFormat="1" applyFont="1" applyBorder="1" applyAlignment="1" applyProtection="1">
      <alignment horizontal="center" vertical="center"/>
      <protection locked="0"/>
    </xf>
    <xf numFmtId="3" fontId="22" fillId="0" borderId="58" xfId="0" applyNumberFormat="1" applyFont="1" applyBorder="1" applyAlignment="1" applyProtection="1">
      <alignment horizontal="center" vertical="center"/>
      <protection locked="0"/>
    </xf>
    <xf numFmtId="3" fontId="22" fillId="0" borderId="274" xfId="0" applyNumberFormat="1" applyFont="1" applyBorder="1" applyAlignment="1" applyProtection="1">
      <alignment horizontal="center" vertical="center"/>
      <protection locked="0"/>
    </xf>
    <xf numFmtId="3" fontId="22" fillId="0" borderId="187" xfId="0" applyNumberFormat="1" applyFont="1" applyBorder="1" applyAlignment="1" applyProtection="1">
      <alignment horizontal="center" vertical="center"/>
      <protection locked="0"/>
    </xf>
    <xf numFmtId="3" fontId="22" fillId="0" borderId="275" xfId="0" applyNumberFormat="1" applyFont="1" applyBorder="1" applyAlignment="1" applyProtection="1">
      <alignment horizontal="center" vertical="center"/>
      <protection locked="0"/>
    </xf>
    <xf numFmtId="3" fontId="22" fillId="0" borderId="165" xfId="0" applyNumberFormat="1" applyFont="1" applyBorder="1" applyAlignment="1" applyProtection="1">
      <alignment horizontal="center" vertical="center"/>
      <protection locked="0"/>
    </xf>
    <xf numFmtId="3" fontId="22" fillId="0" borderId="131" xfId="0" applyNumberFormat="1" applyFont="1" applyBorder="1" applyAlignment="1" applyProtection="1">
      <alignment horizontal="center" vertical="center"/>
      <protection locked="0"/>
    </xf>
    <xf numFmtId="3" fontId="22" fillId="0" borderId="14" xfId="0" applyNumberFormat="1" applyFont="1" applyBorder="1" applyAlignment="1" applyProtection="1">
      <alignment horizontal="center" vertical="center"/>
      <protection locked="0"/>
    </xf>
    <xf numFmtId="3" fontId="22" fillId="0" borderId="196" xfId="0" applyNumberFormat="1" applyFont="1" applyBorder="1" applyAlignment="1" applyProtection="1">
      <alignment horizontal="center" vertical="center"/>
      <protection locked="0"/>
    </xf>
    <xf numFmtId="3" fontId="22" fillId="0" borderId="15" xfId="0" applyNumberFormat="1" applyFont="1" applyBorder="1" applyAlignment="1" applyProtection="1">
      <alignment horizontal="center" vertical="center"/>
      <protection locked="0"/>
    </xf>
    <xf numFmtId="3" fontId="22" fillId="0" borderId="127" xfId="0" applyNumberFormat="1" applyFont="1" applyBorder="1" applyAlignment="1" applyProtection="1">
      <alignment horizontal="center" vertical="center"/>
      <protection locked="0"/>
    </xf>
    <xf numFmtId="3" fontId="22" fillId="0" borderId="128" xfId="0" applyNumberFormat="1" applyFont="1" applyBorder="1" applyAlignment="1" applyProtection="1">
      <alignment horizontal="center" vertical="center"/>
      <protection locked="0"/>
    </xf>
    <xf numFmtId="3" fontId="22" fillId="0" borderId="61" xfId="0" applyNumberFormat="1" applyFont="1" applyBorder="1" applyAlignment="1" applyProtection="1">
      <alignment horizontal="center" vertical="center"/>
      <protection locked="0"/>
    </xf>
    <xf numFmtId="3" fontId="22" fillId="0" borderId="109" xfId="0" applyNumberFormat="1" applyFont="1" applyBorder="1" applyAlignment="1" applyProtection="1">
      <alignment horizontal="center" vertical="center"/>
      <protection locked="0"/>
    </xf>
    <xf numFmtId="3" fontId="22" fillId="0" borderId="96" xfId="0" applyNumberFormat="1" applyFont="1" applyBorder="1" applyAlignment="1" applyProtection="1">
      <alignment horizontal="center" vertical="center"/>
      <protection locked="0"/>
    </xf>
    <xf numFmtId="3" fontId="22" fillId="0" borderId="108" xfId="0" applyNumberFormat="1" applyFont="1" applyBorder="1" applyAlignment="1" applyProtection="1">
      <alignment horizontal="center" vertical="center"/>
      <protection locked="0"/>
    </xf>
    <xf numFmtId="3" fontId="15" fillId="0" borderId="148" xfId="0" applyNumberFormat="1" applyFont="1" applyBorder="1" applyAlignment="1" applyProtection="1">
      <alignment horizontal="center" vertical="center"/>
      <protection locked="0"/>
    </xf>
    <xf numFmtId="0" fontId="13" fillId="0" borderId="106" xfId="0" applyFont="1" applyBorder="1" applyAlignment="1" applyProtection="1">
      <alignment horizontal="left" vertical="center" wrapText="1"/>
      <protection locked="0"/>
    </xf>
    <xf numFmtId="0" fontId="27" fillId="0" borderId="0" xfId="0" applyFont="1" applyAlignment="1" applyProtection="1">
      <alignment horizontal="justify" vertical="top"/>
      <protection locked="0"/>
    </xf>
    <xf numFmtId="10" fontId="15" fillId="0" borderId="148" xfId="0" applyNumberFormat="1" applyFont="1" applyBorder="1" applyAlignment="1" applyProtection="1">
      <alignment horizontal="center" vertical="center"/>
      <protection locked="0"/>
    </xf>
    <xf numFmtId="165" fontId="15" fillId="0" borderId="175" xfId="0" applyNumberFormat="1" applyFont="1" applyBorder="1" applyAlignment="1" applyProtection="1">
      <alignment horizontal="center" vertical="center"/>
      <protection locked="0"/>
    </xf>
    <xf numFmtId="3" fontId="15" fillId="0" borderId="14" xfId="0" applyNumberFormat="1" applyFont="1" applyBorder="1" applyAlignment="1" applyProtection="1">
      <alignment horizontal="center"/>
      <protection locked="0"/>
    </xf>
    <xf numFmtId="10" fontId="15" fillId="0" borderId="14" xfId="0" applyNumberFormat="1" applyFont="1" applyBorder="1" applyAlignment="1" applyProtection="1">
      <alignment horizontal="center"/>
      <protection locked="0"/>
    </xf>
    <xf numFmtId="165" fontId="15" fillId="0" borderId="196" xfId="0" applyNumberFormat="1" applyFont="1" applyBorder="1" applyAlignment="1" applyProtection="1">
      <alignment horizontal="center"/>
      <protection locked="0"/>
    </xf>
    <xf numFmtId="0" fontId="5" fillId="0" borderId="130" xfId="0" applyFont="1" applyBorder="1" applyAlignment="1" applyProtection="1">
      <alignment horizontal="center" vertical="center"/>
      <protection locked="0"/>
    </xf>
    <xf numFmtId="0" fontId="5" fillId="0" borderId="201" xfId="0" applyFont="1" applyBorder="1" applyAlignment="1" applyProtection="1">
      <alignment horizontal="center" vertical="center"/>
      <protection locked="0"/>
    </xf>
    <xf numFmtId="0" fontId="40" fillId="0" borderId="1" xfId="0" applyFont="1" applyBorder="1" applyAlignment="1" applyProtection="1">
      <alignment horizontal="justify" vertical="top"/>
      <protection locked="0"/>
    </xf>
    <xf numFmtId="0" fontId="40" fillId="0" borderId="2" xfId="0" applyFont="1" applyBorder="1" applyAlignment="1" applyProtection="1">
      <alignment horizontal="justify" vertical="top"/>
      <protection locked="0"/>
    </xf>
    <xf numFmtId="0" fontId="40" fillId="0" borderId="3" xfId="0" applyFont="1" applyBorder="1" applyAlignment="1" applyProtection="1">
      <alignment horizontal="justify" vertical="top"/>
      <protection locked="0"/>
    </xf>
    <xf numFmtId="3" fontId="15" fillId="0" borderId="47" xfId="0" applyNumberFormat="1" applyFont="1" applyBorder="1" applyAlignment="1" applyProtection="1">
      <alignment horizontal="center" vertical="center"/>
      <protection locked="0"/>
    </xf>
    <xf numFmtId="3" fontId="22" fillId="0" borderId="17" xfId="0" applyNumberFormat="1" applyFont="1" applyBorder="1" applyAlignment="1" applyProtection="1">
      <alignment horizontal="center" vertical="center"/>
      <protection locked="0"/>
    </xf>
    <xf numFmtId="3" fontId="46" fillId="0" borderId="131" xfId="0" applyNumberFormat="1" applyFont="1" applyBorder="1" applyAlignment="1" applyProtection="1">
      <alignment horizontal="center" vertical="center" wrapText="1"/>
      <protection locked="0"/>
    </xf>
    <xf numFmtId="3" fontId="46" fillId="0" borderId="196" xfId="0" applyNumberFormat="1" applyFont="1" applyBorder="1" applyAlignment="1" applyProtection="1">
      <alignment horizontal="center" vertical="center"/>
      <protection hidden="1"/>
    </xf>
    <xf numFmtId="0" fontId="13" fillId="0" borderId="171" xfId="0" applyFont="1" applyBorder="1" applyAlignment="1" applyProtection="1">
      <alignment horizontal="center" vertical="center" wrapText="1"/>
      <protection locked="0"/>
    </xf>
    <xf numFmtId="0" fontId="13" fillId="0" borderId="101" xfId="0" applyFont="1" applyBorder="1" applyAlignment="1" applyProtection="1">
      <alignment horizontal="center" vertical="center" wrapText="1"/>
      <protection locked="0"/>
    </xf>
    <xf numFmtId="0" fontId="6" fillId="0" borderId="111" xfId="0" applyFont="1" applyBorder="1" applyAlignment="1">
      <alignment horizontal="center" vertical="center"/>
    </xf>
    <xf numFmtId="3" fontId="27" fillId="0" borderId="111" xfId="0" applyNumberFormat="1" applyFont="1" applyBorder="1" applyAlignment="1">
      <alignment horizontal="center" vertical="center"/>
    </xf>
    <xf numFmtId="0" fontId="6" fillId="0" borderId="83" xfId="0" applyFont="1" applyBorder="1" applyAlignment="1">
      <alignment horizontal="center" vertical="center"/>
    </xf>
    <xf numFmtId="0" fontId="6" fillId="0" borderId="17" xfId="0" applyFont="1" applyBorder="1" applyAlignment="1">
      <alignment horizontal="center" vertical="center"/>
    </xf>
    <xf numFmtId="3" fontId="15" fillId="0" borderId="19" xfId="0" applyNumberFormat="1" applyFont="1" applyBorder="1" applyAlignment="1" applyProtection="1">
      <alignment horizontal="center" vertical="center"/>
      <protection locked="0"/>
    </xf>
    <xf numFmtId="3" fontId="15" fillId="0" borderId="166" xfId="0" applyNumberFormat="1" applyFont="1" applyBorder="1" applyAlignment="1" applyProtection="1">
      <alignment horizontal="center" vertical="center"/>
      <protection locked="0"/>
    </xf>
    <xf numFmtId="3" fontId="20" fillId="0" borderId="191" xfId="0" applyNumberFormat="1" applyFont="1" applyBorder="1" applyAlignment="1" applyProtection="1">
      <alignment horizontal="center" vertical="center"/>
      <protection hidden="1"/>
    </xf>
    <xf numFmtId="3" fontId="20" fillId="0" borderId="130" xfId="0" applyNumberFormat="1" applyFont="1" applyBorder="1" applyAlignment="1" applyProtection="1">
      <alignment horizontal="center" vertical="center"/>
      <protection hidden="1"/>
    </xf>
    <xf numFmtId="3" fontId="15" fillId="0" borderId="288" xfId="0" applyNumberFormat="1" applyFont="1" applyBorder="1" applyAlignment="1" applyProtection="1">
      <alignment horizontal="center" vertical="center"/>
      <protection locked="0"/>
    </xf>
    <xf numFmtId="3" fontId="15" fillId="0" borderId="165" xfId="0" applyNumberFormat="1" applyFont="1" applyBorder="1" applyAlignment="1" applyProtection="1">
      <alignment horizontal="center" vertical="center"/>
      <protection locked="0"/>
    </xf>
    <xf numFmtId="0" fontId="6" fillId="0" borderId="46" xfId="0" applyFont="1" applyBorder="1" applyAlignment="1">
      <alignment horizontal="center" vertical="center"/>
    </xf>
    <xf numFmtId="3" fontId="22" fillId="0" borderId="47" xfId="0" applyNumberFormat="1" applyFont="1" applyBorder="1" applyAlignment="1" applyProtection="1">
      <alignment horizontal="center" vertical="center"/>
      <protection locked="0"/>
    </xf>
    <xf numFmtId="3" fontId="22" fillId="0" borderId="145" xfId="0" applyNumberFormat="1" applyFont="1" applyBorder="1" applyAlignment="1" applyProtection="1">
      <alignment horizontal="center" vertical="center"/>
      <protection locked="0"/>
    </xf>
    <xf numFmtId="3" fontId="15" fillId="0" borderId="163" xfId="0" applyNumberFormat="1" applyFont="1" applyBorder="1" applyAlignment="1" applyProtection="1">
      <alignment horizontal="center" vertical="center"/>
      <protection locked="0"/>
    </xf>
    <xf numFmtId="0" fontId="6" fillId="0" borderId="191" xfId="0" applyFont="1" applyBorder="1" applyAlignment="1">
      <alignment horizontal="center" vertical="center"/>
    </xf>
    <xf numFmtId="3" fontId="22" fillId="0" borderId="288" xfId="0" applyNumberFormat="1" applyFont="1" applyBorder="1" applyAlignment="1" applyProtection="1">
      <alignment horizontal="center" vertical="center"/>
      <protection locked="0"/>
    </xf>
    <xf numFmtId="0" fontId="6" fillId="0" borderId="155" xfId="0" applyFont="1" applyBorder="1" applyAlignment="1">
      <alignment horizontal="center" vertical="center"/>
    </xf>
    <xf numFmtId="3" fontId="22" fillId="0" borderId="181" xfId="0" applyNumberFormat="1" applyFont="1" applyBorder="1" applyAlignment="1" applyProtection="1">
      <alignment horizontal="center" vertical="center"/>
      <protection hidden="1"/>
    </xf>
    <xf numFmtId="3" fontId="22" fillId="0" borderId="108" xfId="0" applyNumberFormat="1" applyFont="1" applyBorder="1" applyAlignment="1" applyProtection="1">
      <alignment horizontal="center" vertical="center"/>
      <protection hidden="1"/>
    </xf>
    <xf numFmtId="3" fontId="15" fillId="0" borderId="182" xfId="0" applyNumberFormat="1" applyFont="1" applyBorder="1" applyAlignment="1" applyProtection="1">
      <alignment horizontal="center" vertical="center"/>
      <protection locked="0"/>
    </xf>
    <xf numFmtId="0" fontId="15" fillId="0" borderId="31" xfId="0" applyFont="1" applyBorder="1" applyAlignment="1" applyProtection="1">
      <alignment horizontal="center" vertical="center" wrapText="1"/>
      <protection locked="0"/>
    </xf>
    <xf numFmtId="0" fontId="15" fillId="0" borderId="32" xfId="0" applyFont="1" applyBorder="1" applyAlignment="1" applyProtection="1">
      <alignment horizontal="center" vertical="center" wrapText="1"/>
      <protection locked="0"/>
    </xf>
    <xf numFmtId="0" fontId="15" fillId="0" borderId="51" xfId="0" applyFont="1" applyBorder="1" applyAlignment="1" applyProtection="1">
      <alignment horizontal="center" vertical="center" wrapText="1"/>
      <protection locked="0"/>
    </xf>
    <xf numFmtId="0" fontId="15" fillId="0" borderId="60" xfId="0" applyFont="1" applyBorder="1" applyAlignment="1" applyProtection="1">
      <alignment horizontal="center" vertical="center" wrapText="1"/>
      <protection locked="0"/>
    </xf>
    <xf numFmtId="0" fontId="15" fillId="0" borderId="76" xfId="0" applyFont="1" applyBorder="1" applyAlignment="1" applyProtection="1">
      <alignment horizontal="center" vertical="center" wrapText="1"/>
      <protection locked="0"/>
    </xf>
    <xf numFmtId="0" fontId="15" fillId="0" borderId="77" xfId="0" applyFont="1" applyBorder="1" applyAlignment="1" applyProtection="1">
      <alignment horizontal="center" vertical="center" wrapText="1"/>
      <protection locked="0"/>
    </xf>
    <xf numFmtId="3" fontId="15" fillId="0" borderId="32" xfId="0" applyNumberFormat="1" applyFont="1" applyBorder="1" applyAlignment="1" applyProtection="1">
      <alignment horizontal="center" vertical="center" wrapText="1"/>
      <protection locked="0"/>
    </xf>
    <xf numFmtId="0" fontId="15" fillId="0" borderId="269" xfId="0" applyFont="1" applyBorder="1" applyAlignment="1" applyProtection="1">
      <alignment horizontal="center" vertical="center" wrapText="1"/>
      <protection locked="0"/>
    </xf>
    <xf numFmtId="0" fontId="15" fillId="0" borderId="358" xfId="0" applyFont="1" applyBorder="1" applyAlignment="1" applyProtection="1">
      <alignment horizontal="center" vertical="center" wrapText="1"/>
      <protection locked="0"/>
    </xf>
    <xf numFmtId="0" fontId="15" fillId="0" borderId="269" xfId="0" applyFont="1" applyBorder="1" applyAlignment="1" applyProtection="1">
      <alignment horizontal="left" vertical="center" wrapText="1"/>
      <protection locked="0"/>
    </xf>
    <xf numFmtId="0" fontId="15" fillId="0" borderId="358" xfId="0" applyFont="1" applyBorder="1" applyAlignment="1" applyProtection="1">
      <alignment horizontal="left" vertical="center" wrapText="1"/>
      <protection locked="0"/>
    </xf>
    <xf numFmtId="0" fontId="15" fillId="0" borderId="370" xfId="0" applyFont="1" applyBorder="1" applyAlignment="1" applyProtection="1">
      <alignment horizontal="center" vertical="center" wrapText="1"/>
      <protection locked="0"/>
    </xf>
    <xf numFmtId="0" fontId="15" fillId="0" borderId="223" xfId="0" applyFont="1" applyBorder="1" applyAlignment="1" applyProtection="1">
      <alignment horizontal="center" vertical="center" wrapText="1"/>
      <protection locked="0"/>
    </xf>
    <xf numFmtId="0" fontId="15" fillId="0" borderId="371" xfId="0" applyFont="1" applyBorder="1" applyAlignment="1" applyProtection="1">
      <alignment horizontal="left" vertical="center" wrapText="1"/>
      <protection locked="0"/>
    </xf>
    <xf numFmtId="0" fontId="15" fillId="0" borderId="372" xfId="0" applyFont="1" applyBorder="1" applyAlignment="1" applyProtection="1">
      <alignment horizontal="left" vertical="center" wrapText="1"/>
      <protection locked="0"/>
    </xf>
    <xf numFmtId="0" fontId="15" fillId="0" borderId="371" xfId="0" applyFont="1" applyBorder="1" applyAlignment="1" applyProtection="1">
      <alignment horizontal="center" vertical="center" wrapText="1"/>
      <protection locked="0"/>
    </xf>
    <xf numFmtId="0" fontId="15" fillId="0" borderId="372" xfId="0" applyFont="1" applyBorder="1" applyAlignment="1" applyProtection="1">
      <alignment horizontal="center" vertical="center" wrapText="1"/>
      <protection locked="0"/>
    </xf>
    <xf numFmtId="0" fontId="27" fillId="0" borderId="0" xfId="0" applyFont="1" applyAlignment="1" applyProtection="1">
      <alignment horizontal="left" vertical="center" wrapText="1"/>
      <protection locked="0"/>
    </xf>
    <xf numFmtId="0" fontId="13" fillId="0" borderId="0" xfId="0" applyFont="1" applyAlignment="1" applyProtection="1">
      <alignment horizontal="left" vertical="center"/>
      <protection locked="0"/>
    </xf>
    <xf numFmtId="0" fontId="13" fillId="0" borderId="18" xfId="0" applyFont="1" applyBorder="1" applyAlignment="1" applyProtection="1">
      <alignment horizontal="left" vertical="center"/>
      <protection locked="0"/>
    </xf>
    <xf numFmtId="0" fontId="32" fillId="0" borderId="254" xfId="0" applyFont="1" applyBorder="1" applyAlignment="1" applyProtection="1">
      <alignment horizontal="left" vertical="center" wrapText="1"/>
      <protection locked="0"/>
    </xf>
    <xf numFmtId="0" fontId="32" fillId="0" borderId="255" xfId="0" applyFont="1" applyBorder="1" applyAlignment="1" applyProtection="1">
      <alignment horizontal="left" vertical="center" wrapText="1"/>
      <protection locked="0"/>
    </xf>
    <xf numFmtId="0" fontId="32" fillId="0" borderId="238" xfId="0" applyFont="1" applyBorder="1" applyAlignment="1" applyProtection="1">
      <alignment horizontal="left" vertical="center" wrapText="1"/>
      <protection locked="0"/>
    </xf>
    <xf numFmtId="0" fontId="32" fillId="0" borderId="239" xfId="0" applyFont="1" applyBorder="1" applyAlignment="1" applyProtection="1">
      <alignment horizontal="left" vertical="center" wrapText="1"/>
      <protection locked="0"/>
    </xf>
    <xf numFmtId="3" fontId="15" fillId="0" borderId="241" xfId="0" applyNumberFormat="1" applyFont="1" applyBorder="1" applyAlignment="1" applyProtection="1">
      <alignment horizontal="center" vertical="center"/>
      <protection locked="0"/>
    </xf>
    <xf numFmtId="3" fontId="15" fillId="0" borderId="240" xfId="0" applyNumberFormat="1" applyFont="1" applyBorder="1" applyAlignment="1" applyProtection="1">
      <alignment horizontal="center" vertical="center"/>
      <protection locked="0"/>
    </xf>
    <xf numFmtId="3" fontId="15" fillId="0" borderId="242" xfId="0" applyNumberFormat="1"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41" fillId="0" borderId="0" xfId="0" applyFont="1" applyAlignment="1" applyProtection="1">
      <alignment horizontal="justify" vertical="top" wrapText="1"/>
      <protection locked="0"/>
    </xf>
    <xf numFmtId="0" fontId="41" fillId="0" borderId="0" xfId="0" applyFont="1" applyAlignment="1" applyProtection="1">
      <alignment horizontal="justify" vertical="top"/>
      <protection locked="0"/>
    </xf>
    <xf numFmtId="0" fontId="15" fillId="0" borderId="239" xfId="0" applyFont="1" applyBorder="1" applyAlignment="1" applyProtection="1">
      <alignment horizontal="center" vertical="center"/>
      <protection locked="0"/>
    </xf>
    <xf numFmtId="0" fontId="15" fillId="0" borderId="240" xfId="0" applyFont="1" applyBorder="1" applyAlignment="1" applyProtection="1">
      <alignment horizontal="center" vertical="center"/>
      <protection locked="0"/>
    </xf>
    <xf numFmtId="0" fontId="32" fillId="0" borderId="250" xfId="0" applyFont="1" applyBorder="1" applyAlignment="1" applyProtection="1">
      <alignment horizontal="left" vertical="center" wrapText="1"/>
      <protection locked="0"/>
    </xf>
    <xf numFmtId="0" fontId="32" fillId="0" borderId="259" xfId="0" applyFont="1" applyBorder="1" applyAlignment="1" applyProtection="1">
      <alignment horizontal="left" vertical="center" wrapText="1"/>
      <protection locked="0"/>
    </xf>
    <xf numFmtId="0" fontId="15" fillId="0" borderId="259" xfId="0" applyFont="1" applyBorder="1" applyAlignment="1" applyProtection="1">
      <alignment horizontal="center" vertical="center"/>
      <protection locked="0"/>
    </xf>
    <xf numFmtId="0" fontId="15" fillId="0" borderId="251" xfId="0" applyFont="1" applyBorder="1" applyAlignment="1" applyProtection="1">
      <alignment horizontal="center" vertical="center"/>
      <protection locked="0"/>
    </xf>
    <xf numFmtId="3" fontId="15" fillId="0" borderId="252" xfId="0" applyNumberFormat="1" applyFont="1" applyBorder="1" applyAlignment="1" applyProtection="1">
      <alignment horizontal="center" vertical="center"/>
      <protection locked="0"/>
    </xf>
    <xf numFmtId="3" fontId="15" fillId="0" borderId="251" xfId="0" applyNumberFormat="1" applyFont="1" applyBorder="1" applyAlignment="1" applyProtection="1">
      <alignment horizontal="center" vertical="center"/>
      <protection locked="0"/>
    </xf>
    <xf numFmtId="3" fontId="15" fillId="0" borderId="253" xfId="0" applyNumberFormat="1" applyFont="1" applyBorder="1" applyAlignment="1" applyProtection="1">
      <alignment horizontal="center" vertical="center"/>
      <protection locked="0"/>
    </xf>
    <xf numFmtId="0" fontId="6" fillId="0" borderId="333" xfId="0" applyFont="1" applyBorder="1" applyAlignment="1" applyProtection="1">
      <alignment horizontal="left" vertical="center" wrapText="1"/>
      <protection locked="0"/>
    </xf>
    <xf numFmtId="0" fontId="6" fillId="0" borderId="334" xfId="0" applyFont="1" applyBorder="1" applyAlignment="1" applyProtection="1">
      <alignment horizontal="left" vertical="center" wrapText="1"/>
      <protection locked="0"/>
    </xf>
    <xf numFmtId="0" fontId="6" fillId="0" borderId="335" xfId="0" applyFont="1" applyBorder="1" applyAlignment="1" applyProtection="1">
      <alignment horizontal="left" vertical="center" wrapText="1"/>
      <protection locked="0"/>
    </xf>
    <xf numFmtId="3" fontId="15" fillId="0" borderId="334" xfId="0" applyNumberFormat="1" applyFont="1" applyBorder="1" applyAlignment="1" applyProtection="1">
      <alignment horizontal="center" vertical="center" wrapText="1"/>
      <protection locked="0"/>
    </xf>
    <xf numFmtId="3" fontId="15" fillId="0" borderId="335" xfId="0" applyNumberFormat="1" applyFont="1" applyBorder="1" applyAlignment="1" applyProtection="1">
      <alignment horizontal="center" vertical="center" wrapText="1"/>
      <protection locked="0"/>
    </xf>
    <xf numFmtId="3" fontId="15" fillId="0" borderId="336" xfId="0" applyNumberFormat="1" applyFont="1" applyBorder="1" applyAlignment="1" applyProtection="1">
      <alignment horizontal="center" vertical="center" wrapText="1"/>
      <protection locked="0"/>
    </xf>
    <xf numFmtId="3" fontId="15" fillId="0" borderId="337" xfId="0" applyNumberFormat="1" applyFont="1" applyBorder="1" applyAlignment="1" applyProtection="1">
      <alignment horizontal="center" vertical="center" wrapText="1"/>
      <protection locked="0"/>
    </xf>
    <xf numFmtId="0" fontId="6" fillId="0" borderId="338" xfId="0" applyFont="1" applyBorder="1" applyAlignment="1" applyProtection="1">
      <alignment horizontal="left" vertical="center" wrapText="1"/>
      <protection locked="0"/>
    </xf>
    <xf numFmtId="0" fontId="6" fillId="0" borderId="339" xfId="0" applyFont="1" applyBorder="1" applyAlignment="1" applyProtection="1">
      <alignment horizontal="left" vertical="center" wrapText="1"/>
      <protection locked="0"/>
    </xf>
    <xf numFmtId="0" fontId="6" fillId="0" borderId="340" xfId="0" applyFont="1" applyBorder="1" applyAlignment="1" applyProtection="1">
      <alignment horizontal="left" vertical="center" wrapText="1"/>
      <protection locked="0"/>
    </xf>
    <xf numFmtId="3" fontId="15" fillId="0" borderId="339" xfId="0" applyNumberFormat="1" applyFont="1" applyBorder="1" applyAlignment="1" applyProtection="1">
      <alignment horizontal="center" vertical="center" wrapText="1"/>
      <protection locked="0"/>
    </xf>
    <xf numFmtId="3" fontId="15" fillId="0" borderId="340" xfId="0" applyNumberFormat="1" applyFont="1" applyBorder="1" applyAlignment="1" applyProtection="1">
      <alignment horizontal="center" vertical="center" wrapText="1"/>
      <protection locked="0"/>
    </xf>
    <xf numFmtId="3" fontId="15" fillId="0" borderId="341" xfId="0" applyNumberFormat="1" applyFont="1" applyBorder="1" applyAlignment="1" applyProtection="1">
      <alignment horizontal="center" vertical="center" wrapText="1"/>
      <protection locked="0"/>
    </xf>
    <xf numFmtId="3" fontId="15" fillId="0" borderId="342" xfId="0" applyNumberFormat="1" applyFont="1" applyBorder="1" applyAlignment="1" applyProtection="1">
      <alignment horizontal="center" vertical="center" wrapText="1"/>
      <protection locked="0"/>
    </xf>
    <xf numFmtId="0" fontId="13" fillId="0" borderId="306" xfId="0" applyFont="1" applyBorder="1" applyAlignment="1" applyProtection="1">
      <alignment horizontal="center" vertical="center" wrapText="1"/>
      <protection locked="0"/>
    </xf>
    <xf numFmtId="0" fontId="13" fillId="0" borderId="307" xfId="0" applyFont="1" applyBorder="1" applyAlignment="1" applyProtection="1">
      <alignment horizontal="center" vertical="center" wrapText="1"/>
      <protection locked="0"/>
    </xf>
    <xf numFmtId="0" fontId="13" fillId="0" borderId="308" xfId="0" applyFont="1" applyBorder="1" applyAlignment="1" applyProtection="1">
      <alignment horizontal="center" vertical="center" wrapText="1"/>
      <protection locked="0"/>
    </xf>
    <xf numFmtId="0" fontId="13" fillId="0" borderId="326" xfId="0" applyFont="1" applyBorder="1" applyAlignment="1" applyProtection="1">
      <alignment horizontal="center" vertical="center" wrapText="1"/>
      <protection locked="0"/>
    </xf>
    <xf numFmtId="0" fontId="13" fillId="0" borderId="260" xfId="0" applyFont="1" applyBorder="1" applyAlignment="1" applyProtection="1">
      <alignment horizontal="center" vertical="center" wrapText="1"/>
      <protection locked="0"/>
    </xf>
    <xf numFmtId="0" fontId="13" fillId="0" borderId="327" xfId="0" applyFont="1" applyBorder="1" applyAlignment="1" applyProtection="1">
      <alignment horizontal="center" vertical="center" wrapText="1"/>
      <protection locked="0"/>
    </xf>
    <xf numFmtId="0" fontId="26" fillId="0" borderId="255" xfId="0" applyFont="1" applyBorder="1" applyAlignment="1" applyProtection="1">
      <alignment horizontal="center" vertical="center" wrapText="1"/>
      <protection locked="0"/>
    </xf>
    <xf numFmtId="0" fontId="26" fillId="0" borderId="258" xfId="0" applyFont="1" applyBorder="1" applyAlignment="1" applyProtection="1">
      <alignment horizontal="center" vertical="center" wrapText="1"/>
      <protection locked="0"/>
    </xf>
    <xf numFmtId="0" fontId="26" fillId="0" borderId="245" xfId="0" applyFont="1" applyBorder="1" applyAlignment="1" applyProtection="1">
      <alignment horizontal="center" vertical="center" wrapText="1"/>
      <protection locked="0"/>
    </xf>
    <xf numFmtId="0" fontId="26" fillId="0" borderId="365" xfId="0" applyFont="1" applyBorder="1" applyAlignment="1" applyProtection="1">
      <alignment horizontal="center" vertical="center" wrapText="1"/>
      <protection locked="0"/>
    </xf>
    <xf numFmtId="0" fontId="26" fillId="0" borderId="246" xfId="0" applyFont="1" applyBorder="1" applyAlignment="1" applyProtection="1">
      <alignment horizontal="center" vertical="center" wrapText="1"/>
      <protection locked="0"/>
    </xf>
    <xf numFmtId="0" fontId="26" fillId="0" borderId="247" xfId="0" applyFont="1" applyBorder="1" applyAlignment="1" applyProtection="1">
      <alignment horizontal="center" vertical="center" wrapText="1"/>
      <protection locked="0"/>
    </xf>
    <xf numFmtId="0" fontId="6" fillId="0" borderId="328" xfId="0" applyFont="1" applyBorder="1" applyAlignment="1" applyProtection="1">
      <alignment horizontal="left" vertical="center" wrapText="1"/>
      <protection locked="0"/>
    </xf>
    <xf numFmtId="0" fontId="6" fillId="0" borderId="329" xfId="0" applyFont="1" applyBorder="1" applyAlignment="1" applyProtection="1">
      <alignment horizontal="left" vertical="center" wrapText="1"/>
      <protection locked="0"/>
    </xf>
    <xf numFmtId="0" fontId="6" fillId="0" borderId="330" xfId="0" applyFont="1" applyBorder="1" applyAlignment="1" applyProtection="1">
      <alignment horizontal="left" vertical="center" wrapText="1"/>
      <protection locked="0"/>
    </xf>
    <xf numFmtId="0" fontId="13" fillId="0" borderId="0" xfId="0" applyFont="1" applyAlignment="1" applyProtection="1">
      <alignment horizontal="left" vertical="top" wrapText="1"/>
      <protection locked="0"/>
    </xf>
    <xf numFmtId="0" fontId="13" fillId="0" borderId="0" xfId="0" applyFont="1" applyAlignment="1" applyProtection="1">
      <alignment horizontal="left" vertical="top"/>
      <protection locked="0"/>
    </xf>
    <xf numFmtId="0" fontId="45" fillId="0" borderId="0" xfId="0" applyFont="1" applyAlignment="1" applyProtection="1">
      <alignment horizontal="left" vertical="center" wrapText="1"/>
      <protection locked="0"/>
    </xf>
    <xf numFmtId="3" fontId="15" fillId="0" borderId="329" xfId="0" applyNumberFormat="1" applyFont="1" applyBorder="1" applyAlignment="1" applyProtection="1">
      <alignment horizontal="center" vertical="center" wrapText="1"/>
      <protection locked="0"/>
    </xf>
    <xf numFmtId="3" fontId="15" fillId="0" borderId="330" xfId="0" applyNumberFormat="1" applyFont="1" applyBorder="1" applyAlignment="1" applyProtection="1">
      <alignment horizontal="center" vertical="center" wrapText="1"/>
      <protection locked="0"/>
    </xf>
    <xf numFmtId="3" fontId="15" fillId="0" borderId="331" xfId="0" applyNumberFormat="1" applyFont="1" applyBorder="1" applyAlignment="1" applyProtection="1">
      <alignment horizontal="center" vertical="center" wrapText="1"/>
      <protection locked="0"/>
    </xf>
    <xf numFmtId="3" fontId="15" fillId="0" borderId="332" xfId="0" applyNumberFormat="1" applyFont="1" applyBorder="1" applyAlignment="1" applyProtection="1">
      <alignment horizontal="center" vertical="center" wrapText="1"/>
      <protection locked="0"/>
    </xf>
    <xf numFmtId="0" fontId="13" fillId="0" borderId="0" xfId="0" applyFont="1" applyAlignment="1" applyProtection="1">
      <alignment horizontal="left" vertical="center" wrapText="1"/>
      <protection locked="0"/>
    </xf>
    <xf numFmtId="0" fontId="13" fillId="0" borderId="100" xfId="0" applyFont="1" applyBorder="1" applyAlignment="1" applyProtection="1">
      <alignment horizontal="left" vertical="center" wrapText="1"/>
      <protection locked="0"/>
    </xf>
    <xf numFmtId="0" fontId="13" fillId="0" borderId="99" xfId="0" applyFont="1" applyBorder="1" applyAlignment="1" applyProtection="1">
      <alignment horizontal="left" vertical="center" wrapText="1"/>
      <protection locked="0"/>
    </xf>
    <xf numFmtId="0" fontId="13" fillId="0" borderId="200" xfId="0" applyFont="1" applyBorder="1" applyAlignment="1" applyProtection="1">
      <alignment horizontal="left" vertical="center" wrapText="1"/>
      <protection locked="0"/>
    </xf>
    <xf numFmtId="0" fontId="13" fillId="0" borderId="96"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3" fontId="14" fillId="0" borderId="51" xfId="0" applyNumberFormat="1" applyFont="1" applyBorder="1" applyAlignment="1" applyProtection="1">
      <alignment horizontal="center" vertical="center"/>
      <protection hidden="1"/>
    </xf>
    <xf numFmtId="3" fontId="14" fillId="0" borderId="17" xfId="0" applyNumberFormat="1" applyFont="1" applyBorder="1" applyAlignment="1" applyProtection="1">
      <alignment horizontal="center" vertical="center"/>
      <protection hidden="1"/>
    </xf>
    <xf numFmtId="3" fontId="14" fillId="0" borderId="59" xfId="0" applyNumberFormat="1" applyFont="1" applyBorder="1" applyAlignment="1" applyProtection="1">
      <alignment horizontal="center" vertical="center"/>
      <protection hidden="1"/>
    </xf>
    <xf numFmtId="3" fontId="14" fillId="0" borderId="60" xfId="0" applyNumberFormat="1" applyFont="1" applyBorder="1" applyAlignment="1" applyProtection="1">
      <alignment horizontal="center" vertical="center"/>
      <protection hidden="1"/>
    </xf>
    <xf numFmtId="0" fontId="13" fillId="0" borderId="1"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79" xfId="0" applyFont="1" applyBorder="1" applyAlignment="1" applyProtection="1">
      <alignment horizontal="center" vertical="center" wrapText="1"/>
      <protection locked="0"/>
    </xf>
    <xf numFmtId="0" fontId="13" fillId="0" borderId="26" xfId="0" applyFont="1" applyBorder="1" applyAlignment="1" applyProtection="1">
      <alignment horizontal="center" vertical="center"/>
      <protection locked="0"/>
    </xf>
    <xf numFmtId="0" fontId="13" fillId="0" borderId="84"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57" xfId="0" applyFont="1" applyBorder="1" applyAlignment="1" applyProtection="1">
      <alignment horizontal="center" vertical="center" wrapText="1"/>
      <protection locked="0"/>
    </xf>
    <xf numFmtId="0" fontId="13" fillId="0" borderId="65" xfId="0" applyFont="1" applyBorder="1" applyAlignment="1" applyProtection="1">
      <alignment horizontal="center" vertical="center" wrapText="1"/>
      <protection locked="0"/>
    </xf>
    <xf numFmtId="0" fontId="13" fillId="0" borderId="111" xfId="0" applyFont="1" applyBorder="1" applyAlignment="1" applyProtection="1">
      <alignment horizontal="center" vertical="center" wrapText="1"/>
      <protection locked="0"/>
    </xf>
    <xf numFmtId="0" fontId="13" fillId="0" borderId="67"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52" xfId="0" applyFont="1" applyBorder="1" applyAlignment="1" applyProtection="1">
      <alignment horizontal="center" vertical="center"/>
      <protection locked="0"/>
    </xf>
    <xf numFmtId="0" fontId="6" fillId="0" borderId="64" xfId="0" applyFont="1" applyBorder="1" applyAlignment="1" applyProtection="1">
      <alignment horizontal="left" vertical="center"/>
      <protection locked="0"/>
    </xf>
    <xf numFmtId="0" fontId="6" fillId="0" borderId="65" xfId="0" applyFont="1" applyBorder="1" applyAlignment="1" applyProtection="1">
      <alignment horizontal="left" vertical="center"/>
      <protection locked="0"/>
    </xf>
    <xf numFmtId="0" fontId="6" fillId="0" borderId="133" xfId="0" applyFont="1" applyBorder="1" applyAlignment="1" applyProtection="1">
      <alignment horizontal="left" vertical="center"/>
      <protection locked="0"/>
    </xf>
    <xf numFmtId="0" fontId="6" fillId="0" borderId="147" xfId="0" applyFont="1" applyBorder="1" applyAlignment="1" applyProtection="1">
      <alignment horizontal="left" vertical="center"/>
      <protection locked="0"/>
    </xf>
    <xf numFmtId="0" fontId="13" fillId="0" borderId="89" xfId="0" applyFont="1" applyBorder="1" applyAlignment="1" applyProtection="1">
      <alignment horizontal="left" vertical="center"/>
      <protection locked="0"/>
    </xf>
    <xf numFmtId="0" fontId="13" fillId="0" borderId="36" xfId="0" applyFont="1" applyBorder="1" applyAlignment="1" applyProtection="1">
      <alignment horizontal="left" vertical="center"/>
      <protection locked="0"/>
    </xf>
    <xf numFmtId="0" fontId="13" fillId="0" borderId="1" xfId="0" applyFont="1" applyBorder="1" applyAlignment="1" applyProtection="1">
      <alignment horizontal="justify" vertical="top" wrapText="1"/>
      <protection locked="0"/>
    </xf>
    <xf numFmtId="0" fontId="13" fillId="0" borderId="2" xfId="0" applyFont="1" applyBorder="1" applyAlignment="1" applyProtection="1">
      <alignment horizontal="justify" vertical="top" wrapText="1"/>
      <protection locked="0"/>
    </xf>
    <xf numFmtId="0" fontId="13" fillId="0" borderId="3" xfId="0" applyFont="1" applyBorder="1" applyAlignment="1" applyProtection="1">
      <alignment horizontal="justify" vertical="top" wrapText="1"/>
      <protection locked="0"/>
    </xf>
    <xf numFmtId="0" fontId="26" fillId="0" borderId="0" xfId="0" applyFont="1" applyAlignment="1" applyProtection="1">
      <alignment horizontal="left" vertical="top" wrapText="1"/>
      <protection locked="0"/>
    </xf>
    <xf numFmtId="0" fontId="26" fillId="0" borderId="157" xfId="0" applyFont="1" applyBorder="1" applyAlignment="1" applyProtection="1">
      <alignment horizontal="center" vertical="center"/>
      <protection locked="0"/>
    </xf>
    <xf numFmtId="0" fontId="26" fillId="0" borderId="183" xfId="0" applyFont="1" applyBorder="1" applyAlignment="1" applyProtection="1">
      <alignment horizontal="center" vertical="center"/>
      <protection locked="0"/>
    </xf>
    <xf numFmtId="0" fontId="13" fillId="0" borderId="202" xfId="0" applyFont="1" applyBorder="1" applyAlignment="1" applyProtection="1">
      <alignment horizontal="left" vertical="center"/>
      <protection locked="0"/>
    </xf>
    <xf numFmtId="0" fontId="13" fillId="0" borderId="145" xfId="0" applyFont="1" applyBorder="1" applyAlignment="1" applyProtection="1">
      <alignment horizontal="left" vertical="center"/>
      <protection locked="0"/>
    </xf>
    <xf numFmtId="0" fontId="26" fillId="0" borderId="183" xfId="0" applyFont="1" applyBorder="1" applyAlignment="1" applyProtection="1">
      <alignment horizontal="center" vertical="center" wrapText="1"/>
      <protection locked="0"/>
    </xf>
    <xf numFmtId="0" fontId="26" fillId="0" borderId="167" xfId="0" applyFont="1" applyBorder="1" applyAlignment="1" applyProtection="1">
      <alignment horizontal="center" vertical="center" wrapText="1"/>
      <protection locked="0"/>
    </xf>
    <xf numFmtId="0" fontId="26" fillId="0" borderId="169" xfId="0" applyFont="1" applyBorder="1" applyAlignment="1" applyProtection="1">
      <alignment horizontal="center" vertical="center" wrapText="1"/>
      <protection locked="0"/>
    </xf>
    <xf numFmtId="0" fontId="26" fillId="0" borderId="170" xfId="0" applyFont="1" applyBorder="1" applyAlignment="1" applyProtection="1">
      <alignment horizontal="center" vertical="center" wrapText="1"/>
      <protection locked="0"/>
    </xf>
    <xf numFmtId="3" fontId="14" fillId="0" borderId="145" xfId="0" applyNumberFormat="1" applyFont="1" applyBorder="1" applyAlignment="1" applyProtection="1">
      <alignment horizontal="center" vertical="center"/>
      <protection locked="0"/>
    </xf>
    <xf numFmtId="3" fontId="14" fillId="0" borderId="203" xfId="0" applyNumberFormat="1" applyFont="1" applyBorder="1" applyAlignment="1" applyProtection="1">
      <alignment horizontal="center" vertical="center"/>
      <protection locked="0"/>
    </xf>
    <xf numFmtId="0" fontId="7" fillId="0" borderId="36" xfId="0" applyFont="1" applyBorder="1" applyAlignment="1" applyProtection="1">
      <alignment horizontal="left"/>
      <protection locked="0"/>
    </xf>
    <xf numFmtId="0" fontId="27" fillId="0" borderId="0" xfId="0" applyFont="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1" xfId="0" applyFont="1" applyBorder="1" applyAlignment="1" applyProtection="1">
      <alignment horizontal="left" vertical="center"/>
      <protection locked="0"/>
    </xf>
    <xf numFmtId="0" fontId="40" fillId="0" borderId="2" xfId="0" applyFont="1" applyBorder="1" applyAlignment="1" applyProtection="1">
      <alignment horizontal="left" vertical="center"/>
      <protection locked="0"/>
    </xf>
    <xf numFmtId="0" fontId="40" fillId="0" borderId="3" xfId="0" applyFont="1" applyBorder="1" applyAlignment="1" applyProtection="1">
      <alignment horizontal="left" vertical="center"/>
      <protection locked="0"/>
    </xf>
    <xf numFmtId="0" fontId="13" fillId="0" borderId="18" xfId="0" applyFont="1" applyBorder="1" applyAlignment="1" applyProtection="1">
      <alignment horizontal="center" vertical="center" wrapText="1"/>
      <protection locked="0"/>
    </xf>
    <xf numFmtId="0" fontId="13" fillId="0" borderId="148" xfId="0" applyFont="1" applyBorder="1" applyAlignment="1" applyProtection="1">
      <alignment horizontal="center" vertical="center" wrapText="1"/>
      <protection locked="0"/>
    </xf>
    <xf numFmtId="0" fontId="13" fillId="0" borderId="145" xfId="0" applyFont="1" applyBorder="1" applyAlignment="1" applyProtection="1">
      <alignment horizontal="center" vertical="center" wrapText="1"/>
      <protection locked="0"/>
    </xf>
    <xf numFmtId="0" fontId="13" fillId="0" borderId="203" xfId="0" applyFont="1" applyBorder="1" applyAlignment="1" applyProtection="1">
      <alignment horizontal="center" vertical="center" wrapText="1"/>
      <protection locked="0"/>
    </xf>
    <xf numFmtId="3" fontId="14" fillId="0" borderId="94" xfId="0" applyNumberFormat="1" applyFont="1" applyBorder="1" applyAlignment="1" applyProtection="1">
      <alignment horizontal="center" vertical="center"/>
      <protection hidden="1"/>
    </xf>
    <xf numFmtId="3" fontId="14" fillId="0" borderId="102" xfId="0" applyNumberFormat="1" applyFont="1" applyBorder="1" applyAlignment="1" applyProtection="1">
      <alignment horizontal="center" vertical="center"/>
      <protection hidden="1"/>
    </xf>
    <xf numFmtId="3" fontId="14" fillId="0" borderId="92" xfId="0" applyNumberFormat="1" applyFont="1" applyBorder="1" applyAlignment="1" applyProtection="1">
      <alignment horizontal="center" vertical="center"/>
      <protection hidden="1"/>
    </xf>
    <xf numFmtId="3" fontId="15" fillId="0" borderId="46" xfId="0" applyNumberFormat="1" applyFont="1" applyBorder="1" applyAlignment="1" applyProtection="1">
      <alignment horizontal="center" vertical="center"/>
      <protection locked="0"/>
    </xf>
    <xf numFmtId="3" fontId="15" fillId="0" borderId="48" xfId="0" applyNumberFormat="1" applyFont="1" applyBorder="1" applyAlignment="1" applyProtection="1">
      <alignment horizontal="center" vertical="center"/>
      <protection locked="0"/>
    </xf>
    <xf numFmtId="3" fontId="15" fillId="0" borderId="152" xfId="0" applyNumberFormat="1" applyFont="1" applyBorder="1" applyAlignment="1" applyProtection="1">
      <alignment horizontal="center" vertical="center"/>
      <protection locked="0"/>
    </xf>
    <xf numFmtId="3" fontId="15" fillId="0" borderId="47" xfId="0" applyNumberFormat="1" applyFont="1" applyBorder="1" applyAlignment="1" applyProtection="1">
      <alignment horizontal="center" vertical="center"/>
      <protection locked="0"/>
    </xf>
    <xf numFmtId="3" fontId="15" fillId="0" borderId="105" xfId="0" applyNumberFormat="1" applyFont="1" applyBorder="1" applyAlignment="1" applyProtection="1">
      <alignment horizontal="center" vertical="center"/>
      <protection locked="0"/>
    </xf>
    <xf numFmtId="3" fontId="23" fillId="0" borderId="1" xfId="0" applyNumberFormat="1" applyFont="1" applyBorder="1" applyAlignment="1" applyProtection="1">
      <alignment horizontal="center" vertical="center"/>
      <protection locked="0"/>
    </xf>
    <xf numFmtId="3" fontId="23" fillId="0" borderId="2" xfId="0" applyNumberFormat="1" applyFont="1" applyBorder="1" applyAlignment="1" applyProtection="1">
      <alignment horizontal="center" vertical="center"/>
      <protection locked="0"/>
    </xf>
    <xf numFmtId="0" fontId="13" fillId="0" borderId="59" xfId="0" applyFont="1" applyBorder="1" applyAlignment="1" applyProtection="1">
      <alignment horizontal="center" vertical="center" wrapText="1"/>
      <protection locked="0"/>
    </xf>
    <xf numFmtId="3" fontId="23" fillId="0" borderId="1" xfId="0" applyNumberFormat="1" applyFont="1" applyBorder="1" applyAlignment="1" applyProtection="1">
      <alignment horizontal="center" vertical="center" wrapText="1"/>
      <protection locked="0"/>
    </xf>
    <xf numFmtId="3" fontId="23" fillId="0" borderId="68" xfId="0" applyNumberFormat="1" applyFont="1" applyBorder="1" applyAlignment="1" applyProtection="1">
      <alignment horizontal="center" vertical="center" wrapText="1"/>
      <protection locked="0"/>
    </xf>
    <xf numFmtId="3" fontId="23" fillId="0" borderId="2" xfId="0" applyNumberFormat="1" applyFont="1" applyBorder="1" applyAlignment="1" applyProtection="1">
      <alignment horizontal="center" vertical="center" wrapText="1"/>
      <protection locked="0"/>
    </xf>
    <xf numFmtId="3" fontId="23" fillId="0" borderId="47" xfId="0" applyNumberFormat="1" applyFont="1" applyBorder="1" applyAlignment="1" applyProtection="1">
      <alignment horizontal="center" vertical="center" wrapText="1"/>
      <protection locked="0"/>
    </xf>
    <xf numFmtId="3" fontId="23" fillId="0" borderId="105" xfId="0" applyNumberFormat="1" applyFont="1" applyBorder="1" applyAlignment="1" applyProtection="1">
      <alignment horizontal="center" vertical="center" wrapText="1"/>
      <protection locked="0"/>
    </xf>
    <xf numFmtId="0" fontId="26" fillId="0" borderId="0" xfId="0" applyFont="1" applyAlignment="1" applyProtection="1">
      <alignment horizontal="justify" vertical="top" wrapText="1"/>
      <protection locked="0"/>
    </xf>
    <xf numFmtId="0" fontId="26" fillId="0" borderId="0" xfId="0" applyFont="1" applyAlignment="1" applyProtection="1">
      <alignment horizontal="left" wrapText="1"/>
      <protection locked="0"/>
    </xf>
    <xf numFmtId="0" fontId="13" fillId="0" borderId="155" xfId="0" applyFont="1" applyBorder="1" applyAlignment="1" applyProtection="1">
      <alignment horizontal="center" vertical="center" wrapText="1"/>
      <protection locked="0"/>
    </xf>
    <xf numFmtId="0" fontId="13" fillId="0" borderId="154" xfId="0" applyFont="1" applyBorder="1" applyAlignment="1" applyProtection="1">
      <alignment horizontal="center" vertical="center" wrapText="1"/>
      <protection locked="0"/>
    </xf>
    <xf numFmtId="0" fontId="13" fillId="0" borderId="107" xfId="0" applyFont="1" applyBorder="1" applyAlignment="1" applyProtection="1">
      <alignment horizontal="center" vertical="center" wrapText="1"/>
      <protection locked="0"/>
    </xf>
    <xf numFmtId="0" fontId="13" fillId="0" borderId="180" xfId="0" applyFont="1" applyBorder="1" applyAlignment="1" applyProtection="1">
      <alignment horizontal="center" vertical="center" wrapText="1"/>
      <protection locked="0"/>
    </xf>
    <xf numFmtId="0" fontId="13" fillId="0" borderId="181" xfId="0" applyFont="1" applyBorder="1" applyAlignment="1" applyProtection="1">
      <alignment horizontal="center" vertical="center" wrapText="1"/>
      <protection locked="0"/>
    </xf>
    <xf numFmtId="0" fontId="6" fillId="0" borderId="57" xfId="0" applyFont="1" applyBorder="1" applyAlignment="1" applyProtection="1">
      <alignment horizontal="left" vertical="center" wrapText="1"/>
      <protection locked="0"/>
    </xf>
    <xf numFmtId="0" fontId="6" fillId="0" borderId="65" xfId="0" applyFont="1" applyBorder="1" applyAlignment="1" applyProtection="1">
      <alignment horizontal="left" vertical="center" wrapText="1"/>
      <protection locked="0"/>
    </xf>
    <xf numFmtId="0" fontId="6" fillId="0" borderId="66" xfId="0" applyFont="1" applyBorder="1" applyAlignment="1" applyProtection="1">
      <alignment horizontal="left" vertical="center" wrapText="1"/>
      <protection locked="0"/>
    </xf>
    <xf numFmtId="3" fontId="15" fillId="0" borderId="57" xfId="0" applyNumberFormat="1" applyFont="1" applyBorder="1" applyAlignment="1" applyProtection="1">
      <alignment horizontal="center" vertical="center"/>
      <protection locked="0"/>
    </xf>
    <xf numFmtId="3" fontId="15" fillId="0" borderId="65" xfId="0" applyNumberFormat="1" applyFont="1" applyBorder="1" applyAlignment="1" applyProtection="1">
      <alignment horizontal="center" vertical="center"/>
      <protection locked="0"/>
    </xf>
    <xf numFmtId="3" fontId="15" fillId="0" borderId="178" xfId="0" applyNumberFormat="1" applyFont="1" applyBorder="1" applyAlignment="1" applyProtection="1">
      <alignment horizontal="center" vertical="center"/>
      <protection locked="0"/>
    </xf>
    <xf numFmtId="0" fontId="6" fillId="0" borderId="132" xfId="0" applyFont="1" applyBorder="1" applyAlignment="1" applyProtection="1">
      <alignment horizontal="left" vertical="center" wrapText="1"/>
      <protection locked="0"/>
    </xf>
    <xf numFmtId="0" fontId="6" fillId="0" borderId="18" xfId="0" applyFont="1" applyBorder="1" applyAlignment="1" applyProtection="1">
      <alignment horizontal="left" vertical="center" wrapText="1"/>
      <protection locked="0"/>
    </xf>
    <xf numFmtId="0" fontId="6" fillId="0" borderId="18" xfId="0" applyFont="1" applyBorder="1" applyAlignment="1" applyProtection="1">
      <alignment horizontal="center" vertical="center"/>
      <protection locked="0"/>
    </xf>
    <xf numFmtId="3" fontId="15" fillId="0" borderId="18" xfId="0" applyNumberFormat="1" applyFont="1" applyBorder="1" applyAlignment="1" applyProtection="1">
      <alignment horizontal="center" vertical="center"/>
      <protection locked="0"/>
    </xf>
    <xf numFmtId="3" fontId="15" fillId="0" borderId="59" xfId="0" applyNumberFormat="1" applyFont="1" applyBorder="1" applyAlignment="1" applyProtection="1">
      <alignment horizontal="center" vertical="center"/>
      <protection locked="0"/>
    </xf>
    <xf numFmtId="0" fontId="6" fillId="0" borderId="134" xfId="0" applyFont="1" applyBorder="1" applyAlignment="1" applyProtection="1">
      <alignment horizontal="left" vertical="center" wrapText="1"/>
      <protection locked="0"/>
    </xf>
    <xf numFmtId="0" fontId="6" fillId="0" borderId="148" xfId="0" applyFont="1" applyBorder="1" applyAlignment="1" applyProtection="1">
      <alignment horizontal="left" vertical="center" wrapText="1"/>
      <protection locked="0"/>
    </xf>
    <xf numFmtId="0" fontId="6" fillId="0" borderId="148" xfId="0" applyFont="1" applyBorder="1" applyAlignment="1" applyProtection="1">
      <alignment horizontal="center" vertical="center"/>
      <protection locked="0"/>
    </xf>
    <xf numFmtId="0" fontId="13" fillId="0" borderId="94" xfId="0" applyFont="1" applyBorder="1" applyAlignment="1" applyProtection="1">
      <alignment horizontal="center" vertical="center" wrapText="1"/>
      <protection locked="0"/>
    </xf>
    <xf numFmtId="0" fontId="13" fillId="0" borderId="92" xfId="0" applyFont="1" applyBorder="1" applyAlignment="1" applyProtection="1">
      <alignment horizontal="center" vertical="center" wrapText="1"/>
      <protection locked="0"/>
    </xf>
    <xf numFmtId="0" fontId="8" fillId="0" borderId="1" xfId="0" applyFont="1" applyBorder="1" applyAlignment="1">
      <alignment horizontal="left" vertical="center"/>
    </xf>
    <xf numFmtId="0" fontId="8" fillId="0" borderId="3" xfId="0" applyFont="1" applyBorder="1" applyAlignment="1">
      <alignment horizontal="left" vertical="center"/>
    </xf>
    <xf numFmtId="3" fontId="15" fillId="0" borderId="241" xfId="0" applyNumberFormat="1" applyFont="1" applyBorder="1" applyAlignment="1" applyProtection="1">
      <alignment horizontal="center" vertical="center" wrapText="1"/>
      <protection locked="0"/>
    </xf>
    <xf numFmtId="3" fontId="15" fillId="0" borderId="240" xfId="0" applyNumberFormat="1" applyFont="1" applyBorder="1" applyAlignment="1" applyProtection="1">
      <alignment horizontal="center" vertical="center" wrapText="1"/>
      <protection locked="0"/>
    </xf>
    <xf numFmtId="3" fontId="15" fillId="0" borderId="242" xfId="0" applyNumberFormat="1" applyFont="1" applyBorder="1" applyAlignment="1" applyProtection="1">
      <alignment horizontal="center" vertical="center" wrapText="1"/>
      <protection locked="0"/>
    </xf>
    <xf numFmtId="0" fontId="15" fillId="0" borderId="238" xfId="0" applyFont="1" applyBorder="1" applyAlignment="1" applyProtection="1">
      <alignment horizontal="left" vertical="center" wrapText="1" indent="1"/>
      <protection locked="0"/>
    </xf>
    <xf numFmtId="0" fontId="15" fillId="0" borderId="239" xfId="0" applyFont="1" applyBorder="1" applyAlignment="1" applyProtection="1">
      <alignment horizontal="left" vertical="center" wrapText="1" indent="1"/>
      <protection locked="0"/>
    </xf>
    <xf numFmtId="3" fontId="35" fillId="0" borderId="240" xfId="0" applyNumberFormat="1" applyFont="1" applyBorder="1" applyAlignment="1" applyProtection="1">
      <alignment horizontal="left" vertical="center" wrapText="1"/>
      <protection locked="0"/>
    </xf>
    <xf numFmtId="3" fontId="35" fillId="0" borderId="3" xfId="0" applyNumberFormat="1" applyFont="1" applyBorder="1" applyAlignment="1" applyProtection="1">
      <alignment horizontal="left" vertical="center" wrapText="1"/>
      <protection locked="0"/>
    </xf>
    <xf numFmtId="0" fontId="6" fillId="0" borderId="273" xfId="0" applyFont="1" applyBorder="1" applyAlignment="1" applyProtection="1">
      <alignment horizontal="left" vertical="center" wrapText="1"/>
      <protection locked="0"/>
    </xf>
    <xf numFmtId="0" fontId="6" fillId="0" borderId="190" xfId="0" applyFont="1" applyBorder="1" applyAlignment="1" applyProtection="1">
      <alignment horizontal="left" vertical="center"/>
      <protection locked="0"/>
    </xf>
    <xf numFmtId="0" fontId="26" fillId="0" borderId="0" xfId="0" applyFont="1" applyAlignment="1" applyProtection="1">
      <alignment horizontal="left" vertical="center" wrapText="1"/>
      <protection locked="0"/>
    </xf>
    <xf numFmtId="0" fontId="15" fillId="0" borderId="1" xfId="0" applyFont="1" applyBorder="1" applyAlignment="1" applyProtection="1">
      <alignment horizontal="left" vertical="center" wrapText="1" indent="1"/>
      <protection locked="0"/>
    </xf>
    <xf numFmtId="0" fontId="15" fillId="0" borderId="2" xfId="0" applyFont="1" applyBorder="1" applyAlignment="1" applyProtection="1">
      <alignment horizontal="left" vertical="center" wrapText="1" indent="1"/>
      <protection locked="0"/>
    </xf>
    <xf numFmtId="0" fontId="15" fillId="0" borderId="3" xfId="0" applyFont="1" applyBorder="1" applyAlignment="1" applyProtection="1">
      <alignment horizontal="left" vertical="center" wrapText="1" indent="1"/>
      <protection locked="0"/>
    </xf>
    <xf numFmtId="0" fontId="6" fillId="0" borderId="1"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36" xfId="0" applyFont="1" applyBorder="1" applyAlignment="1" applyProtection="1">
      <alignment vertical="center" wrapText="1"/>
      <protection locked="0"/>
    </xf>
    <xf numFmtId="0" fontId="6" fillId="0" borderId="100" xfId="0" applyFont="1" applyBorder="1" applyAlignment="1" applyProtection="1">
      <alignment horizontal="left" vertical="center"/>
      <protection locked="0"/>
    </xf>
    <xf numFmtId="0" fontId="6" fillId="0" borderId="99" xfId="0" applyFont="1" applyBorder="1" applyAlignment="1" applyProtection="1">
      <alignment horizontal="left" vertical="center"/>
      <protection locked="0"/>
    </xf>
    <xf numFmtId="0" fontId="6" fillId="0" borderId="200" xfId="0" applyFont="1" applyBorder="1" applyAlignment="1" applyProtection="1">
      <alignment horizontal="left" vertical="center"/>
      <protection locked="0"/>
    </xf>
    <xf numFmtId="0" fontId="6" fillId="0" borderId="96"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3" fontId="14" fillId="0" borderId="18" xfId="0" applyNumberFormat="1" applyFont="1" applyBorder="1" applyAlignment="1" applyProtection="1">
      <alignment horizontal="center"/>
      <protection locked="0"/>
    </xf>
    <xf numFmtId="3" fontId="14" fillId="0" borderId="59" xfId="0" applyNumberFormat="1" applyFont="1" applyBorder="1" applyAlignment="1" applyProtection="1">
      <alignment horizontal="center"/>
      <protection locked="0"/>
    </xf>
    <xf numFmtId="3" fontId="14" fillId="0" borderId="148" xfId="0" applyNumberFormat="1" applyFont="1" applyBorder="1" applyAlignment="1" applyProtection="1">
      <alignment horizontal="center"/>
      <protection locked="0"/>
    </xf>
    <xf numFmtId="3" fontId="14" fillId="0" borderId="175" xfId="0" applyNumberFormat="1" applyFont="1" applyBorder="1" applyAlignment="1" applyProtection="1">
      <alignment horizontal="center"/>
      <protection locked="0"/>
    </xf>
    <xf numFmtId="0" fontId="26" fillId="0" borderId="202" xfId="0" applyFont="1" applyBorder="1" applyAlignment="1" applyProtection="1">
      <alignment horizontal="center" vertical="center" wrapText="1"/>
      <protection locked="0"/>
    </xf>
    <xf numFmtId="0" fontId="26" fillId="0" borderId="145" xfId="0" applyFont="1" applyBorder="1" applyAlignment="1" applyProtection="1">
      <alignment horizontal="center" vertical="center" wrapText="1"/>
      <protection locked="0"/>
    </xf>
    <xf numFmtId="0" fontId="26" fillId="0" borderId="132" xfId="0" applyFont="1" applyBorder="1" applyAlignment="1" applyProtection="1">
      <alignment horizontal="center" vertical="center" wrapText="1"/>
      <protection locked="0"/>
    </xf>
    <xf numFmtId="0" fontId="26" fillId="0" borderId="18" xfId="0" applyFont="1" applyBorder="1" applyAlignment="1" applyProtection="1">
      <alignment horizontal="center" vertical="center" wrapText="1"/>
      <protection locked="0"/>
    </xf>
    <xf numFmtId="0" fontId="26" fillId="0" borderId="134" xfId="0" applyFont="1" applyBorder="1" applyAlignment="1" applyProtection="1">
      <alignment horizontal="center" vertical="center" wrapText="1"/>
      <protection locked="0"/>
    </xf>
    <xf numFmtId="0" fontId="26" fillId="0" borderId="148" xfId="0" applyFont="1" applyBorder="1" applyAlignment="1" applyProtection="1">
      <alignment horizontal="center" vertical="center" wrapText="1"/>
      <protection locked="0"/>
    </xf>
    <xf numFmtId="3" fontId="26" fillId="0" borderId="145" xfId="0" applyNumberFormat="1" applyFont="1" applyBorder="1" applyAlignment="1" applyProtection="1">
      <alignment horizontal="center" vertical="center"/>
      <protection locked="0"/>
    </xf>
    <xf numFmtId="3" fontId="26" fillId="0" borderId="203" xfId="0" applyNumberFormat="1" applyFont="1" applyBorder="1" applyAlignment="1" applyProtection="1">
      <alignment horizontal="center" vertical="center"/>
      <protection locked="0"/>
    </xf>
    <xf numFmtId="3" fontId="26" fillId="0" borderId="18" xfId="0" applyNumberFormat="1" applyFont="1" applyBorder="1" applyAlignment="1" applyProtection="1">
      <alignment horizontal="center" vertical="center"/>
      <protection locked="0"/>
    </xf>
    <xf numFmtId="3" fontId="26" fillId="0" borderId="59" xfId="0" applyNumberFormat="1" applyFont="1" applyBorder="1" applyAlignment="1" applyProtection="1">
      <alignment horizontal="center" vertical="center"/>
      <protection locked="0"/>
    </xf>
    <xf numFmtId="3" fontId="26" fillId="0" borderId="148" xfId="0" applyNumberFormat="1" applyFont="1" applyBorder="1" applyAlignment="1" applyProtection="1">
      <alignment horizontal="center" vertical="center" wrapText="1"/>
      <protection locked="0"/>
    </xf>
    <xf numFmtId="3" fontId="26" fillId="0" borderId="175" xfId="0" applyNumberFormat="1" applyFont="1" applyBorder="1" applyAlignment="1" applyProtection="1">
      <alignment horizontal="center" vertical="center" wrapText="1"/>
      <protection locked="0"/>
    </xf>
    <xf numFmtId="0" fontId="14" fillId="0" borderId="131" xfId="0" applyFont="1" applyBorder="1" applyAlignment="1" applyProtection="1">
      <alignment horizontal="left" vertical="center" wrapText="1"/>
      <protection locked="0"/>
    </xf>
    <xf numFmtId="0" fontId="14" fillId="0" borderId="14" xfId="0" applyFont="1" applyBorder="1" applyAlignment="1" applyProtection="1">
      <alignment horizontal="left" vertical="center" wrapText="1"/>
      <protection locked="0"/>
    </xf>
    <xf numFmtId="0" fontId="14" fillId="0" borderId="14" xfId="0" applyFont="1" applyBorder="1" applyAlignment="1" applyProtection="1">
      <alignment horizontal="center" vertical="center" wrapText="1"/>
      <protection locked="0"/>
    </xf>
    <xf numFmtId="3" fontId="14" fillId="0" borderId="14" xfId="0" applyNumberFormat="1" applyFont="1" applyBorder="1" applyAlignment="1" applyProtection="1">
      <alignment horizontal="center"/>
      <protection locked="0"/>
    </xf>
    <xf numFmtId="3" fontId="14" fillId="0" borderId="196" xfId="0" applyNumberFormat="1" applyFont="1" applyBorder="1" applyAlignment="1" applyProtection="1">
      <alignment horizontal="center"/>
      <protection locked="0"/>
    </xf>
    <xf numFmtId="0" fontId="14" fillId="0" borderId="132" xfId="0" applyFont="1" applyBorder="1" applyAlignment="1" applyProtection="1">
      <alignment horizontal="left" vertical="center" wrapText="1"/>
      <protection locked="0"/>
    </xf>
    <xf numFmtId="0" fontId="14" fillId="0" borderId="18" xfId="0" applyFont="1" applyBorder="1" applyAlignment="1" applyProtection="1">
      <alignment horizontal="left" vertical="center" wrapText="1"/>
      <protection locked="0"/>
    </xf>
    <xf numFmtId="0" fontId="14" fillId="0" borderId="18" xfId="0" applyFont="1" applyBorder="1" applyAlignment="1" applyProtection="1">
      <alignment horizontal="center" vertical="center" wrapText="1"/>
      <protection locked="0"/>
    </xf>
    <xf numFmtId="0" fontId="13" fillId="0" borderId="0" xfId="0" applyFont="1" applyAlignment="1" applyProtection="1">
      <alignment horizontal="justify" vertical="top" wrapText="1"/>
      <protection locked="0"/>
    </xf>
    <xf numFmtId="0" fontId="13" fillId="0" borderId="202" xfId="0" applyFont="1" applyBorder="1" applyAlignment="1" applyProtection="1">
      <alignment horizontal="center" vertical="center"/>
      <protection locked="0"/>
    </xf>
    <xf numFmtId="0" fontId="13" fillId="0" borderId="145" xfId="0" applyFont="1" applyBorder="1" applyAlignment="1" applyProtection="1">
      <alignment horizontal="center" vertical="center"/>
      <protection locked="0"/>
    </xf>
    <xf numFmtId="0" fontId="13" fillId="0" borderId="132"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13" fillId="0" borderId="134" xfId="0" applyFont="1" applyBorder="1" applyAlignment="1" applyProtection="1">
      <alignment horizontal="center" vertical="center"/>
      <protection locked="0"/>
    </xf>
    <xf numFmtId="0" fontId="13" fillId="0" borderId="148" xfId="0" applyFont="1" applyBorder="1" applyAlignment="1" applyProtection="1">
      <alignment horizontal="center" vertical="center"/>
      <protection locked="0"/>
    </xf>
    <xf numFmtId="0" fontId="15" fillId="0" borderId="0" xfId="0" applyFont="1" applyAlignment="1" applyProtection="1">
      <alignment horizontal="justify" vertical="top"/>
      <protection locked="0"/>
    </xf>
    <xf numFmtId="0" fontId="26" fillId="0" borderId="112" xfId="0" applyFont="1" applyBorder="1" applyAlignment="1" applyProtection="1">
      <alignment horizontal="center" vertical="center"/>
      <protection locked="0"/>
    </xf>
    <xf numFmtId="0" fontId="14" fillId="0" borderId="134" xfId="0" applyFont="1" applyBorder="1" applyAlignment="1" applyProtection="1">
      <alignment horizontal="left" vertical="center" wrapText="1"/>
      <protection locked="0"/>
    </xf>
    <xf numFmtId="0" fontId="14" fillId="0" borderId="148" xfId="0" applyFont="1" applyBorder="1" applyAlignment="1" applyProtection="1">
      <alignment horizontal="left" vertical="center" wrapText="1"/>
      <protection locked="0"/>
    </xf>
    <xf numFmtId="0" fontId="14" fillId="0" borderId="148" xfId="0" applyFont="1" applyBorder="1" applyAlignment="1" applyProtection="1">
      <alignment horizontal="center" vertical="center" wrapText="1"/>
      <protection locked="0"/>
    </xf>
    <xf numFmtId="0" fontId="26" fillId="0" borderId="252" xfId="0" applyFont="1" applyBorder="1" applyAlignment="1" applyProtection="1">
      <alignment horizontal="center" vertical="center"/>
      <protection locked="0"/>
    </xf>
    <xf numFmtId="0" fontId="26" fillId="0" borderId="251" xfId="0" applyFont="1" applyBorder="1" applyAlignment="1" applyProtection="1">
      <alignment horizontal="center" vertical="center"/>
      <protection locked="0"/>
    </xf>
    <xf numFmtId="0" fontId="26" fillId="0" borderId="247" xfId="0" applyFont="1" applyBorder="1" applyAlignment="1" applyProtection="1">
      <alignment horizontal="center" vertical="center"/>
      <protection locked="0"/>
    </xf>
    <xf numFmtId="3" fontId="35" fillId="0" borderId="208" xfId="0" applyNumberFormat="1" applyFont="1" applyBorder="1" applyAlignment="1" applyProtection="1">
      <alignment horizontal="left" vertical="center" wrapText="1"/>
      <protection locked="0"/>
    </xf>
    <xf numFmtId="3" fontId="35" fillId="0" borderId="373" xfId="0" applyNumberFormat="1" applyFont="1" applyBorder="1" applyAlignment="1" applyProtection="1">
      <alignment horizontal="left" vertical="center" wrapText="1"/>
      <protection locked="0"/>
    </xf>
    <xf numFmtId="3" fontId="15" fillId="0" borderId="257" xfId="0" applyNumberFormat="1" applyFont="1" applyBorder="1" applyAlignment="1" applyProtection="1">
      <alignment horizontal="center" vertical="center" wrapText="1"/>
      <protection locked="0"/>
    </xf>
    <xf numFmtId="3" fontId="15" fillId="0" borderId="256" xfId="0" applyNumberFormat="1" applyFont="1" applyBorder="1" applyAlignment="1" applyProtection="1">
      <alignment horizontal="center" vertical="center" wrapText="1"/>
      <protection locked="0"/>
    </xf>
    <xf numFmtId="3" fontId="15" fillId="0" borderId="258" xfId="0" applyNumberFormat="1" applyFont="1" applyBorder="1" applyAlignment="1" applyProtection="1">
      <alignment horizontal="center" vertical="center" wrapText="1"/>
      <protection locked="0"/>
    </xf>
    <xf numFmtId="0" fontId="26" fillId="0" borderId="306" xfId="0" applyFont="1" applyBorder="1" applyAlignment="1" applyProtection="1">
      <alignment horizontal="center" vertical="center" wrapText="1"/>
      <protection locked="0"/>
    </xf>
    <xf numFmtId="0" fontId="26" fillId="0" borderId="307" xfId="0" applyFont="1" applyBorder="1" applyAlignment="1" applyProtection="1">
      <alignment horizontal="center" vertical="center" wrapText="1"/>
      <protection locked="0"/>
    </xf>
    <xf numFmtId="0" fontId="26" fillId="0" borderId="344" xfId="0" applyFont="1" applyBorder="1" applyAlignment="1" applyProtection="1">
      <alignment horizontal="center" vertical="center" wrapText="1"/>
      <protection locked="0"/>
    </xf>
    <xf numFmtId="0" fontId="26" fillId="0" borderId="345" xfId="0" applyFont="1" applyBorder="1" applyAlignment="1" applyProtection="1">
      <alignment horizontal="center" vertical="center" wrapText="1"/>
      <protection locked="0"/>
    </xf>
    <xf numFmtId="0" fontId="26" fillId="0" borderId="308" xfId="0" applyFont="1" applyBorder="1" applyAlignment="1" applyProtection="1">
      <alignment horizontal="center" vertical="center" wrapText="1"/>
      <protection locked="0"/>
    </xf>
    <xf numFmtId="0" fontId="26" fillId="0" borderId="346" xfId="0" applyFont="1" applyBorder="1" applyAlignment="1" applyProtection="1">
      <alignment horizontal="center" vertical="center" wrapText="1"/>
      <protection locked="0"/>
    </xf>
    <xf numFmtId="0" fontId="26" fillId="0" borderId="257" xfId="0" applyFont="1" applyBorder="1" applyAlignment="1" applyProtection="1">
      <alignment horizontal="center" vertical="center" wrapText="1"/>
      <protection locked="0"/>
    </xf>
    <xf numFmtId="10" fontId="23" fillId="0" borderId="18" xfId="0" applyNumberFormat="1" applyFont="1" applyBorder="1" applyAlignment="1" applyProtection="1">
      <alignment horizontal="center" vertical="center"/>
      <protection locked="0"/>
    </xf>
    <xf numFmtId="14" fontId="23" fillId="0" borderId="18" xfId="0" applyNumberFormat="1"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14" fillId="0" borderId="131" xfId="0" applyFont="1" applyBorder="1" applyAlignment="1" applyProtection="1">
      <alignment horizontal="left" vertical="center" indent="1"/>
      <protection locked="0"/>
    </xf>
    <xf numFmtId="0" fontId="14" fillId="0" borderId="14" xfId="0" applyFont="1" applyBorder="1" applyAlignment="1" applyProtection="1">
      <alignment horizontal="left" vertical="center" indent="1"/>
      <protection locked="0"/>
    </xf>
    <xf numFmtId="0" fontId="15" fillId="0" borderId="14" xfId="0" applyFont="1" applyBorder="1" applyAlignment="1" applyProtection="1">
      <alignment horizontal="center" vertical="center"/>
      <protection locked="0"/>
    </xf>
    <xf numFmtId="4" fontId="23" fillId="0" borderId="18" xfId="0" applyNumberFormat="1" applyFont="1" applyBorder="1" applyAlignment="1" applyProtection="1">
      <alignment horizontal="center" vertical="center"/>
      <protection locked="0"/>
    </xf>
    <xf numFmtId="4" fontId="23" fillId="0" borderId="59" xfId="0" applyNumberFormat="1" applyFont="1" applyBorder="1" applyAlignment="1" applyProtection="1">
      <alignment horizontal="center" vertical="center"/>
      <protection locked="0"/>
    </xf>
    <xf numFmtId="3" fontId="14" fillId="0" borderId="18" xfId="0" applyNumberFormat="1" applyFont="1" applyBorder="1" applyAlignment="1" applyProtection="1">
      <alignment horizontal="center" vertical="center"/>
      <protection hidden="1"/>
    </xf>
    <xf numFmtId="3" fontId="14" fillId="0" borderId="145" xfId="0" applyNumberFormat="1" applyFont="1" applyBorder="1" applyAlignment="1" applyProtection="1">
      <alignment horizontal="center" vertical="center"/>
      <protection hidden="1"/>
    </xf>
    <xf numFmtId="3" fontId="14" fillId="0" borderId="203" xfId="0" applyNumberFormat="1" applyFont="1" applyBorder="1" applyAlignment="1" applyProtection="1">
      <alignment horizontal="center" vertical="center"/>
      <protection hidden="1"/>
    </xf>
    <xf numFmtId="3" fontId="15" fillId="0" borderId="148" xfId="0" applyNumberFormat="1" applyFont="1" applyBorder="1" applyAlignment="1" applyProtection="1">
      <alignment horizontal="center" vertical="center"/>
      <protection locked="0"/>
    </xf>
    <xf numFmtId="3" fontId="15" fillId="0" borderId="175" xfId="0" applyNumberFormat="1" applyFont="1" applyBorder="1" applyAlignment="1" applyProtection="1">
      <alignment horizontal="center" vertical="center"/>
      <protection locked="0"/>
    </xf>
    <xf numFmtId="0" fontId="13" fillId="0" borderId="149" xfId="0" applyFont="1" applyBorder="1" applyAlignment="1" applyProtection="1">
      <alignment horizontal="center" vertical="center" wrapText="1"/>
      <protection locked="0"/>
    </xf>
    <xf numFmtId="0" fontId="13" fillId="0" borderId="140" xfId="0" applyFont="1" applyBorder="1" applyAlignment="1" applyProtection="1">
      <alignment horizontal="center" vertical="center" wrapText="1"/>
      <protection locked="0"/>
    </xf>
    <xf numFmtId="0" fontId="13" fillId="0" borderId="175" xfId="0" applyFont="1" applyBorder="1" applyAlignment="1" applyProtection="1">
      <alignment horizontal="center" vertical="center" wrapText="1"/>
      <protection locked="0"/>
    </xf>
    <xf numFmtId="0" fontId="13" fillId="0" borderId="176" xfId="0" applyFont="1" applyBorder="1" applyAlignment="1" applyProtection="1">
      <alignment horizontal="center" vertical="center" wrapText="1"/>
      <protection locked="0"/>
    </xf>
    <xf numFmtId="0" fontId="13" fillId="0" borderId="194" xfId="0" applyFont="1" applyBorder="1" applyAlignment="1" applyProtection="1">
      <alignment horizontal="center" vertical="center" wrapText="1"/>
      <protection locked="0"/>
    </xf>
    <xf numFmtId="0" fontId="13" fillId="0" borderId="195" xfId="0" applyFont="1" applyBorder="1" applyAlignment="1" applyProtection="1">
      <alignment horizontal="center" vertical="center" wrapText="1"/>
      <protection locked="0"/>
    </xf>
    <xf numFmtId="0" fontId="6" fillId="0" borderId="30" xfId="0" applyFont="1" applyBorder="1" applyAlignment="1" applyProtection="1">
      <alignment horizontal="left" vertical="center" wrapText="1"/>
      <protection locked="0"/>
    </xf>
    <xf numFmtId="0" fontId="6" fillId="0" borderId="31" xfId="0" applyFont="1" applyBorder="1" applyAlignment="1" applyProtection="1">
      <alignment horizontal="left" vertical="center" wrapText="1"/>
      <protection locked="0"/>
    </xf>
    <xf numFmtId="0" fontId="6" fillId="0" borderId="61"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3" fontId="15" fillId="0" borderId="31" xfId="0" applyNumberFormat="1" applyFont="1" applyBorder="1" applyAlignment="1" applyProtection="1">
      <alignment horizontal="center"/>
      <protection locked="0"/>
    </xf>
    <xf numFmtId="3" fontId="15" fillId="0" borderId="81" xfId="0" applyNumberFormat="1" applyFont="1" applyBorder="1" applyAlignment="1" applyProtection="1">
      <alignment horizontal="center"/>
      <protection locked="0"/>
    </xf>
    <xf numFmtId="0" fontId="6" fillId="0" borderId="59"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protection locked="0"/>
    </xf>
    <xf numFmtId="0" fontId="6" fillId="0" borderId="51" xfId="0" applyFont="1" applyBorder="1" applyAlignment="1" applyProtection="1">
      <alignment horizontal="center" vertical="center"/>
      <protection locked="0"/>
    </xf>
    <xf numFmtId="0" fontId="6" fillId="0" borderId="51" xfId="0" applyFont="1" applyBorder="1" applyAlignment="1" applyProtection="1">
      <alignment horizontal="center" vertical="center" wrapText="1"/>
      <protection locked="0"/>
    </xf>
    <xf numFmtId="0" fontId="6" fillId="0" borderId="132"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68" xfId="0" applyFont="1" applyBorder="1" applyAlignment="1" applyProtection="1">
      <alignment horizontal="center" vertical="center" wrapText="1"/>
      <protection locked="0"/>
    </xf>
    <xf numFmtId="0" fontId="6" fillId="0" borderId="127" xfId="0" applyFont="1" applyBorder="1" applyAlignment="1" applyProtection="1">
      <alignment horizontal="center" vertical="center" wrapText="1"/>
      <protection locked="0"/>
    </xf>
    <xf numFmtId="0" fontId="6" fillId="0" borderId="53" xfId="0" applyFont="1" applyBorder="1" applyAlignment="1" applyProtection="1">
      <alignment horizontal="center" vertical="center" wrapText="1"/>
      <protection locked="0"/>
    </xf>
    <xf numFmtId="0" fontId="13" fillId="0" borderId="139" xfId="0" applyFont="1" applyBorder="1" applyAlignment="1" applyProtection="1">
      <alignment horizontal="center" vertical="center"/>
      <protection locked="0"/>
    </xf>
    <xf numFmtId="0" fontId="13" fillId="0" borderId="129" xfId="0" applyFont="1" applyBorder="1" applyAlignment="1" applyProtection="1">
      <alignment horizontal="center" vertical="center"/>
      <protection locked="0"/>
    </xf>
    <xf numFmtId="0" fontId="13" fillId="0" borderId="201" xfId="0" applyFont="1" applyBorder="1" applyAlignment="1" applyProtection="1">
      <alignment horizontal="center" vertical="center"/>
      <protection locked="0"/>
    </xf>
    <xf numFmtId="0" fontId="13" fillId="0" borderId="93"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6" fillId="0" borderId="202" xfId="0" applyFont="1" applyBorder="1" applyAlignment="1" applyProtection="1">
      <alignment horizontal="center" vertical="center"/>
      <protection locked="0"/>
    </xf>
    <xf numFmtId="0" fontId="6" fillId="0" borderId="203"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3" fontId="15" fillId="0" borderId="51" xfId="0" applyNumberFormat="1" applyFont="1" applyBorder="1" applyAlignment="1" applyProtection="1">
      <alignment horizontal="center" vertical="center"/>
      <protection locked="0"/>
    </xf>
    <xf numFmtId="3" fontId="15" fillId="0" borderId="17" xfId="0" applyNumberFormat="1" applyFont="1" applyBorder="1" applyAlignment="1" applyProtection="1">
      <alignment horizontal="center" vertical="center"/>
      <protection locked="0"/>
    </xf>
    <xf numFmtId="0" fontId="6" fillId="0" borderId="50" xfId="0" applyFont="1" applyBorder="1" applyAlignment="1" applyProtection="1">
      <alignment horizontal="left" vertical="center" wrapText="1"/>
      <protection locked="0"/>
    </xf>
    <xf numFmtId="0" fontId="6" fillId="0" borderId="51" xfId="0" applyFont="1" applyBorder="1" applyAlignment="1" applyProtection="1">
      <alignment horizontal="left" vertical="center" wrapText="1"/>
      <protection locked="0"/>
    </xf>
    <xf numFmtId="3" fontId="15" fillId="0" borderId="58" xfId="0" applyNumberFormat="1" applyFont="1" applyBorder="1" applyAlignment="1" applyProtection="1">
      <alignment horizontal="center"/>
      <protection locked="0"/>
    </xf>
    <xf numFmtId="3" fontId="15" fillId="0" borderId="57" xfId="0" applyNumberFormat="1" applyFont="1" applyBorder="1" applyAlignment="1" applyProtection="1">
      <alignment horizontal="center"/>
      <protection locked="0"/>
    </xf>
    <xf numFmtId="3" fontId="15" fillId="0" borderId="58" xfId="0" applyNumberFormat="1" applyFont="1" applyBorder="1" applyAlignment="1" applyProtection="1">
      <alignment horizontal="center"/>
      <protection hidden="1"/>
    </xf>
    <xf numFmtId="3" fontId="15" fillId="0" borderId="31" xfId="0" applyNumberFormat="1" applyFont="1" applyBorder="1" applyAlignment="1" applyProtection="1">
      <alignment horizontal="center"/>
      <protection hidden="1"/>
    </xf>
    <xf numFmtId="0" fontId="6" fillId="0" borderId="132" xfId="0" applyFont="1" applyBorder="1" applyAlignment="1" applyProtection="1">
      <alignment horizontal="center" vertical="center"/>
      <protection locked="0"/>
    </xf>
    <xf numFmtId="0" fontId="13" fillId="0" borderId="139" xfId="0" applyFont="1" applyBorder="1" applyAlignment="1" applyProtection="1">
      <alignment horizontal="center" vertical="center" wrapText="1"/>
      <protection locked="0"/>
    </xf>
    <xf numFmtId="0" fontId="13" fillId="0" borderId="93" xfId="0" applyFont="1" applyBorder="1" applyAlignment="1" applyProtection="1">
      <alignment horizontal="center" vertical="center" wrapText="1"/>
      <protection locked="0"/>
    </xf>
    <xf numFmtId="0" fontId="6" fillId="0" borderId="18" xfId="0" applyFont="1" applyBorder="1" applyAlignment="1">
      <alignment horizontal="center" vertical="center" wrapText="1"/>
    </xf>
    <xf numFmtId="0" fontId="6" fillId="0" borderId="148" xfId="0" applyFont="1" applyBorder="1" applyAlignment="1">
      <alignment horizontal="center" vertical="center" wrapText="1"/>
    </xf>
    <xf numFmtId="0" fontId="13" fillId="0" borderId="100" xfId="0" applyFont="1" applyBorder="1" applyAlignment="1" applyProtection="1">
      <alignment horizontal="center" vertical="center" wrapText="1"/>
      <protection locked="0"/>
    </xf>
    <xf numFmtId="0" fontId="13" fillId="0" borderId="122" xfId="0" applyFont="1" applyBorder="1" applyAlignment="1" applyProtection="1">
      <alignment horizontal="center" vertical="center" wrapText="1"/>
      <protection locked="0"/>
    </xf>
    <xf numFmtId="0" fontId="15" fillId="0" borderId="79" xfId="0" applyFont="1" applyBorder="1" applyAlignment="1" applyProtection="1">
      <alignment horizontal="left" vertical="center" wrapText="1" indent="1"/>
      <protection locked="0"/>
    </xf>
    <xf numFmtId="0" fontId="15" fillId="0" borderId="80" xfId="0" applyFont="1" applyBorder="1" applyAlignment="1" applyProtection="1">
      <alignment horizontal="left" vertical="center" wrapText="1" indent="1"/>
      <protection locked="0"/>
    </xf>
    <xf numFmtId="0" fontId="15" fillId="0" borderId="84" xfId="0" applyFont="1" applyBorder="1" applyAlignment="1" applyProtection="1">
      <alignment horizontal="left" vertical="center" wrapText="1" indent="1"/>
      <protection locked="0"/>
    </xf>
    <xf numFmtId="0" fontId="15" fillId="0" borderId="85" xfId="0" applyFont="1" applyBorder="1" applyAlignment="1" applyProtection="1">
      <alignment horizontal="left" vertical="center" wrapText="1" indent="1"/>
      <protection locked="0"/>
    </xf>
    <xf numFmtId="0" fontId="15" fillId="0" borderId="160" xfId="0" applyFont="1" applyBorder="1" applyAlignment="1" applyProtection="1">
      <alignment horizontal="left" vertical="center" wrapText="1" indent="1"/>
      <protection locked="0"/>
    </xf>
    <xf numFmtId="0" fontId="15" fillId="0" borderId="186" xfId="0" applyFont="1" applyBorder="1" applyAlignment="1" applyProtection="1">
      <alignment horizontal="left" vertical="center" wrapText="1" indent="1"/>
      <protection locked="0"/>
    </xf>
    <xf numFmtId="3" fontId="15" fillId="0" borderId="190" xfId="0" applyNumberFormat="1" applyFont="1" applyBorder="1" applyAlignment="1" applyProtection="1">
      <alignment horizontal="center" vertical="center"/>
      <protection locked="0"/>
    </xf>
    <xf numFmtId="3" fontId="15" fillId="0" borderId="191" xfId="0" applyNumberFormat="1" applyFont="1" applyBorder="1" applyAlignment="1" applyProtection="1">
      <alignment horizontal="center" vertical="center"/>
      <protection locked="0"/>
    </xf>
    <xf numFmtId="3" fontId="15" fillId="0" borderId="139" xfId="0" applyNumberFormat="1" applyFont="1" applyBorder="1" applyAlignment="1" applyProtection="1">
      <alignment horizontal="center" vertical="center"/>
      <protection locked="0"/>
    </xf>
    <xf numFmtId="3" fontId="15" fillId="0" borderId="93" xfId="0" applyNumberFormat="1" applyFont="1" applyBorder="1" applyAlignment="1" applyProtection="1">
      <alignment horizontal="center" vertical="center"/>
      <protection locked="0"/>
    </xf>
    <xf numFmtId="10" fontId="15" fillId="0" borderId="51" xfId="0" applyNumberFormat="1" applyFont="1" applyBorder="1" applyAlignment="1" applyProtection="1">
      <alignment horizontal="center"/>
      <protection locked="0"/>
    </xf>
    <xf numFmtId="10" fontId="15" fillId="0" borderId="132" xfId="0" applyNumberFormat="1" applyFont="1" applyBorder="1" applyAlignment="1" applyProtection="1">
      <alignment horizontal="center"/>
      <protection locked="0"/>
    </xf>
    <xf numFmtId="10" fontId="15" fillId="0" borderId="59" xfId="0" applyNumberFormat="1" applyFont="1" applyBorder="1" applyAlignment="1" applyProtection="1">
      <alignment horizontal="center"/>
      <protection locked="0"/>
    </xf>
    <xf numFmtId="10" fontId="15" fillId="0" borderId="17" xfId="0" applyNumberFormat="1" applyFont="1" applyBorder="1" applyAlignment="1" applyProtection="1">
      <alignment horizontal="center"/>
      <protection locked="0"/>
    </xf>
    <xf numFmtId="10" fontId="15" fillId="0" borderId="59" xfId="0" applyNumberFormat="1" applyFont="1" applyBorder="1" applyAlignment="1" applyProtection="1">
      <alignment horizontal="center"/>
      <protection hidden="1"/>
    </xf>
    <xf numFmtId="10" fontId="15" fillId="0" borderId="51" xfId="0" applyNumberFormat="1" applyFont="1" applyBorder="1" applyAlignment="1" applyProtection="1">
      <alignment horizontal="center"/>
      <protection hidden="1"/>
    </xf>
    <xf numFmtId="3" fontId="15" fillId="0" borderId="51" xfId="0" applyNumberFormat="1" applyFont="1" applyBorder="1" applyAlignment="1" applyProtection="1">
      <alignment horizontal="center"/>
      <protection locked="0"/>
    </xf>
    <xf numFmtId="3" fontId="15" fillId="0" borderId="132" xfId="0" applyNumberFormat="1" applyFont="1" applyBorder="1" applyAlignment="1" applyProtection="1">
      <alignment horizontal="center"/>
      <protection locked="0"/>
    </xf>
    <xf numFmtId="3" fontId="15" fillId="0" borderId="59" xfId="0" applyNumberFormat="1" applyFont="1" applyBorder="1" applyAlignment="1" applyProtection="1">
      <alignment horizontal="center"/>
      <protection locked="0"/>
    </xf>
    <xf numFmtId="3" fontId="15" fillId="0" borderId="17" xfId="0" applyNumberFormat="1" applyFont="1" applyBorder="1" applyAlignment="1" applyProtection="1">
      <alignment horizontal="center"/>
      <protection locked="0"/>
    </xf>
    <xf numFmtId="3" fontId="15" fillId="0" borderId="59" xfId="0" applyNumberFormat="1" applyFont="1" applyBorder="1" applyAlignment="1" applyProtection="1">
      <alignment horizontal="center"/>
      <protection hidden="1"/>
    </xf>
    <xf numFmtId="3" fontId="15" fillId="0" borderId="51" xfId="0" applyNumberFormat="1" applyFont="1" applyBorder="1" applyAlignment="1" applyProtection="1">
      <alignment horizontal="center"/>
      <protection hidden="1"/>
    </xf>
    <xf numFmtId="0" fontId="13" fillId="0" borderId="135" xfId="0" applyFont="1" applyBorder="1" applyAlignment="1" applyProtection="1">
      <alignment horizontal="center" vertical="center" wrapText="1"/>
      <protection locked="0"/>
    </xf>
    <xf numFmtId="0" fontId="13" fillId="0" borderId="136" xfId="0" applyFont="1" applyBorder="1" applyAlignment="1" applyProtection="1">
      <alignment horizontal="center" vertical="center" wrapText="1"/>
      <protection locked="0"/>
    </xf>
    <xf numFmtId="0" fontId="13" fillId="0" borderId="138" xfId="0" applyFont="1" applyBorder="1" applyAlignment="1" applyProtection="1">
      <alignment horizontal="center" vertical="center" wrapText="1"/>
      <protection locked="0"/>
    </xf>
    <xf numFmtId="0" fontId="13" fillId="0" borderId="188" xfId="0" applyFont="1" applyBorder="1" applyAlignment="1" applyProtection="1">
      <alignment horizontal="center" vertical="center" wrapText="1"/>
      <protection locked="0"/>
    </xf>
    <xf numFmtId="0" fontId="13" fillId="0" borderId="136" xfId="0" applyFont="1" applyBorder="1" applyAlignment="1" applyProtection="1">
      <alignment horizontal="center"/>
      <protection locked="0"/>
    </xf>
    <xf numFmtId="0" fontId="13" fillId="0" borderId="137" xfId="0" applyFont="1" applyBorder="1" applyAlignment="1" applyProtection="1">
      <alignment horizontal="center"/>
      <protection locked="0"/>
    </xf>
    <xf numFmtId="0" fontId="13" fillId="0" borderId="114" xfId="0" applyFont="1" applyBorder="1" applyAlignment="1" applyProtection="1">
      <alignment horizontal="center" vertical="center" wrapText="1"/>
      <protection locked="0"/>
    </xf>
    <xf numFmtId="3" fontId="15" fillId="0" borderId="174" xfId="0" applyNumberFormat="1" applyFont="1" applyBorder="1" applyAlignment="1" applyProtection="1">
      <alignment horizontal="center"/>
      <protection locked="0"/>
    </xf>
    <xf numFmtId="3" fontId="15" fillId="0" borderId="153" xfId="0" applyNumberFormat="1" applyFont="1" applyBorder="1" applyAlignment="1" applyProtection="1">
      <alignment horizontal="center"/>
      <protection locked="0"/>
    </xf>
    <xf numFmtId="0" fontId="13" fillId="0" borderId="33" xfId="0" applyFont="1" applyBorder="1" applyAlignment="1" applyProtection="1">
      <alignment horizontal="left" vertical="center" wrapText="1"/>
      <protection locked="0"/>
    </xf>
    <xf numFmtId="0" fontId="13" fillId="0" borderId="34" xfId="0" applyFont="1" applyBorder="1" applyAlignment="1" applyProtection="1">
      <alignment horizontal="left" vertical="center" wrapText="1"/>
      <protection locked="0"/>
    </xf>
    <xf numFmtId="0" fontId="6" fillId="0" borderId="113"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54" xfId="0" applyFont="1" applyBorder="1" applyAlignment="1" applyProtection="1">
      <alignment horizontal="left" vertical="center" wrapText="1"/>
      <protection locked="0"/>
    </xf>
    <xf numFmtId="3" fontId="15" fillId="0" borderId="124" xfId="0" applyNumberFormat="1" applyFont="1" applyBorder="1" applyAlignment="1" applyProtection="1">
      <alignment horizontal="center" vertical="center" wrapText="1"/>
      <protection locked="0"/>
    </xf>
    <xf numFmtId="3" fontId="15" fillId="0" borderId="24" xfId="0" applyNumberFormat="1" applyFont="1" applyBorder="1" applyAlignment="1" applyProtection="1">
      <alignment horizontal="center" vertical="center" wrapText="1"/>
      <protection locked="0"/>
    </xf>
    <xf numFmtId="3" fontId="15" fillId="0" borderId="25" xfId="0" applyNumberFormat="1" applyFont="1" applyBorder="1" applyAlignment="1" applyProtection="1">
      <alignment horizontal="center" vertical="center" wrapText="1"/>
      <protection locked="0"/>
    </xf>
    <xf numFmtId="0" fontId="13" fillId="0" borderId="102" xfId="0" applyFont="1" applyBorder="1" applyAlignment="1" applyProtection="1">
      <alignment horizontal="center" vertical="center" wrapText="1"/>
      <protection locked="0"/>
    </xf>
    <xf numFmtId="0" fontId="13" fillId="0" borderId="189" xfId="0" applyFont="1" applyBorder="1" applyAlignment="1" applyProtection="1">
      <alignment horizontal="center" vertical="center" wrapText="1"/>
      <protection locked="0"/>
    </xf>
    <xf numFmtId="0" fontId="6" fillId="0" borderId="12"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174" xfId="0" applyFont="1" applyBorder="1" applyAlignment="1" applyProtection="1">
      <alignment horizontal="left" vertical="center" wrapText="1"/>
      <protection locked="0"/>
    </xf>
    <xf numFmtId="0" fontId="6" fillId="0" borderId="147" xfId="0" applyFont="1" applyBorder="1" applyAlignment="1" applyProtection="1">
      <alignment horizontal="left" vertical="center" wrapText="1"/>
      <protection locked="0"/>
    </xf>
    <xf numFmtId="0" fontId="6" fillId="0" borderId="153" xfId="0" applyFont="1" applyBorder="1" applyAlignment="1" applyProtection="1">
      <alignment horizontal="left" vertical="center" wrapText="1"/>
      <protection locked="0"/>
    </xf>
    <xf numFmtId="0" fontId="6" fillId="0" borderId="96"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149" xfId="0" applyFont="1" applyBorder="1" applyAlignment="1" applyProtection="1">
      <alignment horizontal="center" vertical="center" wrapText="1"/>
      <protection locked="0"/>
    </xf>
    <xf numFmtId="0" fontId="6" fillId="0" borderId="147" xfId="0" applyFont="1" applyBorder="1" applyAlignment="1" applyProtection="1">
      <alignment horizontal="center" vertical="center" wrapText="1"/>
      <protection locked="0"/>
    </xf>
    <xf numFmtId="0" fontId="6" fillId="0" borderId="153" xfId="0" applyFont="1" applyBorder="1" applyAlignment="1" applyProtection="1">
      <alignment horizontal="center" vertical="center" wrapText="1"/>
      <protection locked="0"/>
    </xf>
    <xf numFmtId="3" fontId="15" fillId="0" borderId="96" xfId="0" applyNumberFormat="1" applyFont="1" applyBorder="1" applyAlignment="1" applyProtection="1">
      <alignment horizontal="center" vertical="center" wrapText="1"/>
      <protection locked="0"/>
    </xf>
    <xf numFmtId="3" fontId="15" fillId="0" borderId="11" xfId="0" applyNumberFormat="1" applyFont="1" applyBorder="1" applyAlignment="1" applyProtection="1">
      <alignment horizontal="center" vertical="center" wrapText="1"/>
      <protection locked="0"/>
    </xf>
    <xf numFmtId="3" fontId="15" fillId="0" borderId="70" xfId="0" applyNumberFormat="1" applyFont="1" applyBorder="1" applyAlignment="1" applyProtection="1">
      <alignment horizontal="center" vertical="center" wrapText="1"/>
      <protection locked="0"/>
    </xf>
    <xf numFmtId="3" fontId="15" fillId="0" borderId="1" xfId="0" applyNumberFormat="1" applyFont="1" applyBorder="1" applyAlignment="1" applyProtection="1">
      <alignment horizontal="center" vertical="center" wrapText="1"/>
      <protection locked="0"/>
    </xf>
    <xf numFmtId="3" fontId="15" fillId="0" borderId="2" xfId="0" applyNumberFormat="1" applyFont="1" applyBorder="1" applyAlignment="1" applyProtection="1">
      <alignment horizontal="center" vertical="center" wrapText="1"/>
      <protection locked="0"/>
    </xf>
    <xf numFmtId="3" fontId="15" fillId="0" borderId="68" xfId="0" applyNumberFormat="1" applyFont="1" applyBorder="1" applyAlignment="1" applyProtection="1">
      <alignment horizontal="center" vertical="center" wrapText="1"/>
      <protection locked="0"/>
    </xf>
    <xf numFmtId="0" fontId="13" fillId="2" borderId="18" xfId="0" applyFont="1" applyFill="1" applyBorder="1" applyAlignment="1" applyProtection="1">
      <alignment horizontal="center" vertical="center" wrapText="1"/>
      <protection locked="0"/>
    </xf>
    <xf numFmtId="0" fontId="13" fillId="2" borderId="18" xfId="0" applyFont="1" applyFill="1" applyBorder="1" applyAlignment="1">
      <alignment horizontal="center" vertical="center" wrapText="1"/>
    </xf>
    <xf numFmtId="0" fontId="13" fillId="2" borderId="148" xfId="0" applyFont="1" applyFill="1" applyBorder="1" applyAlignment="1">
      <alignment horizontal="center" vertical="center" wrapText="1"/>
    </xf>
    <xf numFmtId="0" fontId="6" fillId="0" borderId="73" xfId="0" applyFont="1" applyBorder="1" applyAlignment="1" applyProtection="1">
      <alignment horizontal="left" vertical="center" wrapText="1"/>
      <protection locked="0"/>
    </xf>
    <xf numFmtId="3" fontId="15" fillId="0" borderId="14" xfId="0" applyNumberFormat="1" applyFont="1" applyBorder="1" applyAlignment="1" applyProtection="1">
      <alignment horizontal="center" vertical="center" wrapText="1"/>
      <protection locked="0"/>
    </xf>
    <xf numFmtId="0" fontId="15" fillId="0" borderId="14" xfId="0" applyFont="1" applyBorder="1" applyAlignment="1">
      <alignment horizontal="center" vertical="center" wrapText="1"/>
    </xf>
    <xf numFmtId="0" fontId="13" fillId="0" borderId="6"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3" fontId="23" fillId="0" borderId="48" xfId="0" applyNumberFormat="1" applyFont="1" applyBorder="1" applyAlignment="1" applyProtection="1">
      <alignment horizontal="center" vertical="center" wrapText="1"/>
      <protection locked="0"/>
    </xf>
    <xf numFmtId="3" fontId="23" fillId="0" borderId="47" xfId="0" applyNumberFormat="1" applyFont="1" applyBorder="1" applyAlignment="1" applyProtection="1">
      <alignment horizontal="center" vertical="center"/>
      <protection locked="0"/>
    </xf>
    <xf numFmtId="3" fontId="23" fillId="0" borderId="48" xfId="0" applyNumberFormat="1" applyFont="1" applyBorder="1" applyAlignment="1" applyProtection="1">
      <alignment horizontal="center" vertical="center"/>
      <protection locked="0"/>
    </xf>
    <xf numFmtId="0" fontId="13" fillId="0" borderId="119"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3" fontId="15" fillId="0" borderId="12" xfId="0" applyNumberFormat="1" applyFont="1" applyBorder="1" applyAlignment="1" applyProtection="1">
      <alignment horizontal="center" vertical="center"/>
      <protection locked="0"/>
    </xf>
    <xf numFmtId="3" fontId="15" fillId="0" borderId="13" xfId="0" applyNumberFormat="1" applyFont="1" applyBorder="1" applyAlignment="1" applyProtection="1">
      <alignment horizontal="center" vertical="center"/>
      <protection locked="0"/>
    </xf>
    <xf numFmtId="3" fontId="15" fillId="0" borderId="13" xfId="0" applyNumberFormat="1" applyFont="1" applyBorder="1" applyAlignment="1" applyProtection="1">
      <alignment horizontal="center" vertical="center" wrapText="1"/>
      <protection locked="0"/>
    </xf>
    <xf numFmtId="3" fontId="15" fillId="0" borderId="18" xfId="0" applyNumberFormat="1" applyFont="1" applyBorder="1" applyAlignment="1" applyProtection="1">
      <alignment horizontal="center" vertical="center" wrapText="1"/>
      <protection locked="0"/>
    </xf>
    <xf numFmtId="3" fontId="15" fillId="0" borderId="19" xfId="0" applyNumberFormat="1" applyFont="1" applyBorder="1" applyAlignment="1" applyProtection="1">
      <alignment horizontal="center" vertical="center" wrapText="1"/>
      <protection locked="0"/>
    </xf>
    <xf numFmtId="0" fontId="18" fillId="0" borderId="17" xfId="0" applyFont="1" applyBorder="1" applyAlignment="1" applyProtection="1">
      <alignment horizontal="left" vertical="center" wrapText="1" indent="1"/>
      <protection locked="0"/>
    </xf>
    <xf numFmtId="0" fontId="18" fillId="0" borderId="68" xfId="0" applyFont="1" applyBorder="1" applyAlignment="1" applyProtection="1">
      <alignment horizontal="left" vertical="center" wrapText="1" indent="1"/>
      <protection locked="0"/>
    </xf>
    <xf numFmtId="0" fontId="5" fillId="0" borderId="140" xfId="0" applyFont="1" applyBorder="1" applyAlignment="1" applyProtection="1">
      <alignment horizontal="center" vertical="center" wrapText="1"/>
      <protection locked="0"/>
    </xf>
    <xf numFmtId="0" fontId="5" fillId="0" borderId="205" xfId="0" applyFont="1" applyBorder="1" applyAlignment="1" applyProtection="1">
      <alignment horizontal="center" vertical="center" wrapText="1"/>
      <protection locked="0"/>
    </xf>
    <xf numFmtId="0" fontId="5" fillId="0" borderId="288" xfId="0" applyFont="1" applyBorder="1" applyAlignment="1" applyProtection="1">
      <alignment horizontal="center" vertical="center" wrapText="1"/>
      <protection locked="0"/>
    </xf>
    <xf numFmtId="0" fontId="5" fillId="0" borderId="186" xfId="0" applyFont="1" applyBorder="1" applyAlignment="1" applyProtection="1">
      <alignment horizontal="center" vertical="center" wrapText="1"/>
      <protection locked="0"/>
    </xf>
    <xf numFmtId="3" fontId="23" fillId="0" borderId="149" xfId="0" applyNumberFormat="1" applyFont="1" applyBorder="1" applyAlignment="1" applyProtection="1">
      <alignment horizontal="center" vertical="center"/>
      <protection locked="0"/>
    </xf>
    <xf numFmtId="3" fontId="23" fillId="0" borderId="147" xfId="0" applyNumberFormat="1" applyFont="1" applyBorder="1" applyAlignment="1" applyProtection="1">
      <alignment horizontal="center" vertical="center"/>
      <protection locked="0"/>
    </xf>
    <xf numFmtId="3" fontId="15" fillId="0" borderId="15" xfId="0" applyNumberFormat="1" applyFont="1" applyBorder="1" applyAlignment="1" applyProtection="1">
      <alignment horizontal="center" vertical="center" wrapText="1"/>
      <protection locked="0"/>
    </xf>
    <xf numFmtId="3" fontId="15" fillId="0" borderId="3" xfId="0" applyNumberFormat="1" applyFont="1" applyBorder="1" applyAlignment="1" applyProtection="1">
      <alignment horizontal="center" vertical="center"/>
      <protection locked="0"/>
    </xf>
    <xf numFmtId="3" fontId="15" fillId="0" borderId="3" xfId="0" applyNumberFormat="1" applyFont="1" applyBorder="1" applyAlignment="1" applyProtection="1">
      <alignment horizontal="center" vertical="center" wrapText="1"/>
      <protection locked="0"/>
    </xf>
    <xf numFmtId="3" fontId="15" fillId="0" borderId="22" xfId="0" applyNumberFormat="1" applyFont="1" applyBorder="1" applyAlignment="1" applyProtection="1">
      <alignment horizontal="center" vertical="center"/>
      <protection locked="0"/>
    </xf>
    <xf numFmtId="3" fontId="15" fillId="0" borderId="23" xfId="0" applyNumberFormat="1" applyFont="1" applyBorder="1" applyAlignment="1" applyProtection="1">
      <alignment horizontal="center" vertical="center"/>
      <protection locked="0"/>
    </xf>
    <xf numFmtId="3" fontId="15" fillId="0" borderId="54" xfId="0" applyNumberFormat="1" applyFont="1" applyBorder="1" applyAlignment="1" applyProtection="1">
      <alignment horizontal="center" vertical="center" wrapText="1"/>
      <protection locked="0"/>
    </xf>
    <xf numFmtId="3" fontId="15" fillId="0" borderId="21" xfId="0" applyNumberFormat="1" applyFont="1" applyBorder="1" applyAlignment="1" applyProtection="1">
      <alignment horizontal="center" vertical="center" wrapText="1"/>
      <protection locked="0"/>
    </xf>
    <xf numFmtId="3" fontId="15" fillId="0" borderId="23" xfId="0" applyNumberFormat="1" applyFont="1" applyBorder="1" applyAlignment="1" applyProtection="1">
      <alignment horizontal="center" vertical="center" wrapText="1"/>
      <protection locked="0"/>
    </xf>
    <xf numFmtId="0" fontId="18" fillId="0" borderId="46" xfId="0" applyFont="1" applyBorder="1" applyAlignment="1" applyProtection="1">
      <alignment horizontal="left" vertical="center" wrapText="1" indent="1"/>
      <protection locked="0"/>
    </xf>
    <xf numFmtId="0" fontId="18" fillId="0" borderId="105" xfId="0" applyFont="1" applyBorder="1" applyAlignment="1" applyProtection="1">
      <alignment horizontal="left" vertical="center" wrapText="1" indent="1"/>
      <protection locked="0"/>
    </xf>
    <xf numFmtId="3" fontId="23" fillId="0" borderId="152" xfId="0" applyNumberFormat="1" applyFont="1" applyBorder="1" applyAlignment="1" applyProtection="1">
      <alignment horizontal="center" vertical="center" wrapText="1"/>
      <protection locked="0"/>
    </xf>
    <xf numFmtId="3" fontId="23" fillId="0" borderId="152" xfId="0" applyNumberFormat="1" applyFont="1" applyBorder="1" applyAlignment="1" applyProtection="1">
      <alignment horizontal="center" vertical="center"/>
      <protection locked="0"/>
    </xf>
    <xf numFmtId="3"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vertical="center"/>
      <protection locked="0"/>
    </xf>
    <xf numFmtId="3" fontId="23" fillId="0" borderId="149" xfId="0" applyNumberFormat="1" applyFont="1" applyBorder="1" applyAlignment="1" applyProtection="1">
      <alignment horizontal="center" vertical="center" wrapText="1"/>
      <protection locked="0"/>
    </xf>
    <xf numFmtId="3" fontId="23" fillId="0" borderId="147" xfId="0" applyNumberFormat="1" applyFont="1" applyBorder="1" applyAlignment="1" applyProtection="1">
      <alignment horizontal="center" vertical="center" wrapText="1"/>
      <protection locked="0"/>
    </xf>
    <xf numFmtId="0" fontId="5" fillId="0" borderId="93" xfId="0" applyFont="1" applyBorder="1" applyAlignment="1" applyProtection="1">
      <alignment horizontal="left" vertical="center" wrapText="1"/>
      <protection locked="0"/>
    </xf>
    <xf numFmtId="0" fontId="5" fillId="0" borderId="102" xfId="0" applyFont="1" applyBorder="1" applyAlignment="1" applyProtection="1">
      <alignment horizontal="left" vertical="center" wrapText="1"/>
      <protection locked="0"/>
    </xf>
    <xf numFmtId="0" fontId="5" fillId="0" borderId="92" xfId="0" applyFont="1" applyBorder="1" applyAlignment="1" applyProtection="1">
      <alignment horizontal="left" vertical="center" wrapText="1"/>
      <protection locked="0"/>
    </xf>
    <xf numFmtId="0" fontId="18" fillId="0" borderId="174" xfId="0" applyFont="1" applyBorder="1" applyAlignment="1" applyProtection="1">
      <alignment horizontal="left" vertical="center" wrapText="1" indent="1"/>
      <protection locked="0"/>
    </xf>
    <xf numFmtId="0" fontId="18" fillId="0" borderId="146" xfId="0" applyFont="1" applyBorder="1" applyAlignment="1" applyProtection="1">
      <alignment horizontal="left" vertical="center" wrapText="1" indent="1"/>
      <protection locked="0"/>
    </xf>
    <xf numFmtId="3" fontId="23" fillId="0" borderId="146" xfId="0" applyNumberFormat="1" applyFont="1" applyBorder="1" applyAlignment="1" applyProtection="1">
      <alignment horizontal="center" vertical="center" wrapText="1"/>
      <protection locked="0"/>
    </xf>
    <xf numFmtId="0" fontId="18" fillId="0" borderId="12" xfId="0" applyFont="1" applyBorder="1" applyAlignment="1" applyProtection="1">
      <alignment horizontal="left" vertical="center" wrapText="1" indent="1"/>
      <protection locked="0"/>
    </xf>
    <xf numFmtId="0" fontId="18" fillId="0" borderId="70" xfId="0" applyFont="1" applyBorder="1" applyAlignment="1" applyProtection="1">
      <alignment horizontal="left" vertical="center" wrapText="1" indent="1"/>
      <protection locked="0"/>
    </xf>
    <xf numFmtId="3" fontId="15" fillId="0" borderId="31" xfId="0" applyNumberFormat="1" applyFont="1" applyBorder="1" applyAlignment="1" applyProtection="1">
      <alignment horizontal="center" vertical="center" wrapText="1"/>
      <protection locked="0"/>
    </xf>
    <xf numFmtId="3" fontId="15" fillId="0" borderId="57" xfId="0" applyNumberFormat="1" applyFont="1" applyBorder="1" applyAlignment="1" applyProtection="1">
      <alignment horizontal="center" vertical="center" wrapText="1"/>
      <protection locked="0"/>
    </xf>
    <xf numFmtId="0" fontId="15" fillId="0" borderId="31" xfId="0" applyFont="1" applyBorder="1" applyAlignment="1" applyProtection="1">
      <alignment horizontal="left" vertical="center" wrapText="1"/>
      <protection locked="0"/>
    </xf>
    <xf numFmtId="0" fontId="15" fillId="0" borderId="32" xfId="0" applyFont="1" applyBorder="1" applyAlignment="1" applyProtection="1">
      <alignment horizontal="left" vertical="center" wrapText="1"/>
      <protection locked="0"/>
    </xf>
    <xf numFmtId="0" fontId="6" fillId="0" borderId="33" xfId="0" applyFont="1" applyBorder="1" applyAlignment="1" applyProtection="1">
      <alignment horizontal="left" vertical="justify" wrapText="1"/>
      <protection locked="0"/>
    </xf>
    <xf numFmtId="0" fontId="6" fillId="0" borderId="34" xfId="0" applyFont="1" applyBorder="1" applyAlignment="1" applyProtection="1">
      <alignment horizontal="left" vertical="justify" wrapText="1"/>
      <protection locked="0"/>
    </xf>
    <xf numFmtId="0" fontId="21" fillId="0" borderId="97" xfId="0" applyFont="1" applyBorder="1" applyAlignment="1" applyProtection="1">
      <alignment horizontal="center" vertical="center" wrapText="1"/>
      <protection locked="0"/>
    </xf>
    <xf numFmtId="0" fontId="21" fillId="0" borderId="98" xfId="0" applyFont="1" applyBorder="1" applyAlignment="1" applyProtection="1">
      <alignment horizontal="center" vertical="center" wrapText="1"/>
      <protection locked="0"/>
    </xf>
    <xf numFmtId="0" fontId="19" fillId="0" borderId="91" xfId="0" applyFont="1" applyBorder="1" applyAlignment="1" applyProtection="1">
      <alignment horizontal="center" vertical="center" wrapText="1"/>
      <protection locked="0"/>
    </xf>
    <xf numFmtId="0" fontId="19" fillId="0" borderId="92" xfId="0" applyFont="1" applyBorder="1" applyAlignment="1" applyProtection="1">
      <alignment horizontal="center" vertical="center" wrapText="1"/>
      <protection locked="0"/>
    </xf>
    <xf numFmtId="0" fontId="21" fillId="0" borderId="104" xfId="0" applyFont="1" applyBorder="1" applyAlignment="1" applyProtection="1">
      <alignment horizontal="center" vertical="center" wrapText="1"/>
      <protection locked="0"/>
    </xf>
    <xf numFmtId="0" fontId="21" fillId="0" borderId="105" xfId="0" applyFont="1" applyBorder="1" applyAlignment="1" applyProtection="1">
      <alignment horizontal="center" vertical="center" wrapText="1"/>
      <protection locked="0"/>
    </xf>
    <xf numFmtId="0" fontId="15" fillId="0" borderId="20" xfId="0" applyFont="1" applyBorder="1" applyAlignment="1" applyProtection="1">
      <alignment horizontal="left" vertical="center"/>
      <protection locked="0"/>
    </xf>
    <xf numFmtId="0" fontId="15" fillId="0" borderId="21" xfId="0" applyFont="1" applyBorder="1" applyAlignment="1" applyProtection="1">
      <alignment horizontal="left" vertical="center"/>
      <protection locked="0"/>
    </xf>
    <xf numFmtId="0" fontId="5" fillId="0" borderId="191" xfId="0" applyFont="1" applyBorder="1" applyAlignment="1" applyProtection="1">
      <alignment horizontal="left" vertical="center" wrapText="1"/>
      <protection locked="0"/>
    </xf>
    <xf numFmtId="0" fontId="5" fillId="0" borderId="161" xfId="0" applyFont="1" applyBorder="1" applyAlignment="1" applyProtection="1">
      <alignment horizontal="left" vertical="center" wrapText="1"/>
      <protection locked="0"/>
    </xf>
    <xf numFmtId="0" fontId="5" fillId="0" borderId="186" xfId="0" applyFont="1" applyBorder="1" applyAlignment="1" applyProtection="1">
      <alignment horizontal="left" vertical="center" wrapText="1"/>
      <protection locked="0"/>
    </xf>
    <xf numFmtId="0" fontId="6" fillId="0" borderId="59" xfId="0" applyFont="1" applyBorder="1" applyAlignment="1">
      <alignment horizontal="center" vertical="center" wrapText="1"/>
    </xf>
    <xf numFmtId="0" fontId="6" fillId="0" borderId="175"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48" xfId="0" applyFont="1" applyBorder="1" applyAlignment="1">
      <alignment horizontal="center" vertical="center" wrapText="1"/>
    </xf>
    <xf numFmtId="0" fontId="13" fillId="0" borderId="118" xfId="0" applyFont="1" applyBorder="1" applyAlignment="1" applyProtection="1">
      <alignment horizontal="center" vertical="center" wrapText="1"/>
      <protection locked="0"/>
    </xf>
    <xf numFmtId="0" fontId="13" fillId="0" borderId="120" xfId="0" applyFont="1" applyBorder="1" applyAlignment="1" applyProtection="1">
      <alignment horizontal="center" vertical="center" wrapText="1"/>
      <protection locked="0"/>
    </xf>
    <xf numFmtId="0" fontId="13" fillId="0" borderId="47" xfId="0" applyFont="1" applyBorder="1" applyAlignment="1" applyProtection="1">
      <alignment horizontal="center" vertical="center" wrapText="1"/>
      <protection locked="0"/>
    </xf>
    <xf numFmtId="0" fontId="13" fillId="0" borderId="152" xfId="0" applyFont="1" applyBorder="1" applyAlignment="1" applyProtection="1">
      <alignment horizontal="center" vertical="center" wrapText="1"/>
      <protection locked="0"/>
    </xf>
    <xf numFmtId="0" fontId="13" fillId="0" borderId="105" xfId="0" applyFont="1" applyBorder="1" applyAlignment="1" applyProtection="1">
      <alignment horizontal="center" vertical="center" wrapText="1"/>
      <protection locked="0"/>
    </xf>
    <xf numFmtId="0" fontId="13" fillId="0" borderId="17" xfId="0" applyFont="1" applyBorder="1" applyAlignment="1" applyProtection="1">
      <alignment horizontal="left" vertical="center"/>
      <protection locked="0"/>
    </xf>
    <xf numFmtId="0" fontId="13" fillId="0" borderId="2"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68" xfId="0" applyFont="1" applyBorder="1" applyAlignment="1" applyProtection="1">
      <alignment horizontal="center" vertical="center" wrapText="1"/>
      <protection locked="0"/>
    </xf>
    <xf numFmtId="0" fontId="13" fillId="0" borderId="174" xfId="0" applyFont="1" applyBorder="1" applyAlignment="1" applyProtection="1">
      <alignment horizontal="left" vertical="center"/>
      <protection locked="0"/>
    </xf>
    <xf numFmtId="0" fontId="13" fillId="0" borderId="147" xfId="0" applyFont="1" applyBorder="1" applyAlignment="1" applyProtection="1">
      <alignment horizontal="left" vertical="center"/>
      <protection locked="0"/>
    </xf>
    <xf numFmtId="0" fontId="13" fillId="0" borderId="153" xfId="0" applyFont="1" applyBorder="1" applyAlignment="1" applyProtection="1">
      <alignment horizontal="left" vertical="center"/>
      <protection locked="0"/>
    </xf>
    <xf numFmtId="0" fontId="13" fillId="0" borderId="149" xfId="0" applyFont="1" applyBorder="1" applyAlignment="1" applyProtection="1">
      <alignment horizontal="left" vertical="center" wrapText="1"/>
      <protection locked="0"/>
    </xf>
    <xf numFmtId="0" fontId="13" fillId="0" borderId="147" xfId="0" applyFont="1" applyBorder="1" applyAlignment="1" applyProtection="1">
      <alignment horizontal="left" vertical="center" wrapText="1"/>
      <protection locked="0"/>
    </xf>
    <xf numFmtId="0" fontId="13" fillId="0" borderId="153" xfId="0" applyFont="1" applyBorder="1" applyAlignment="1" applyProtection="1">
      <alignment horizontal="left" vertical="center" wrapText="1"/>
      <protection locked="0"/>
    </xf>
    <xf numFmtId="0" fontId="13" fillId="0" borderId="153" xfId="0" applyFont="1" applyBorder="1" applyAlignment="1" applyProtection="1">
      <alignment horizontal="center" vertical="center" wrapText="1"/>
      <protection locked="0"/>
    </xf>
    <xf numFmtId="0" fontId="13" fillId="0" borderId="146" xfId="0" applyFont="1" applyBorder="1" applyAlignment="1" applyProtection="1">
      <alignment horizontal="center" vertical="center" wrapText="1"/>
      <protection locked="0"/>
    </xf>
    <xf numFmtId="0" fontId="6" fillId="0" borderId="121" xfId="0" applyFont="1" applyBorder="1" applyAlignment="1" applyProtection="1">
      <alignment horizontal="left" vertical="center" wrapText="1"/>
      <protection locked="0"/>
    </xf>
    <xf numFmtId="0" fontId="6" fillId="0" borderId="87" xfId="0" applyFont="1" applyBorder="1" applyAlignment="1" applyProtection="1">
      <alignment horizontal="left" vertical="center" wrapText="1"/>
      <protection locked="0"/>
    </xf>
    <xf numFmtId="0" fontId="6" fillId="0" borderId="122" xfId="0" applyFont="1" applyBorder="1" applyAlignment="1" applyProtection="1">
      <alignment horizontal="left" vertical="center" wrapText="1"/>
      <protection locked="0"/>
    </xf>
    <xf numFmtId="3" fontId="15" fillId="0" borderId="123" xfId="0" applyNumberFormat="1" applyFont="1" applyBorder="1" applyAlignment="1" applyProtection="1">
      <alignment horizontal="center" vertical="center" wrapText="1"/>
      <protection locked="0"/>
    </xf>
    <xf numFmtId="3" fontId="15" fillId="0" borderId="87" xfId="0" applyNumberFormat="1" applyFont="1" applyBorder="1" applyAlignment="1" applyProtection="1">
      <alignment horizontal="center" vertical="center" wrapText="1"/>
      <protection locked="0"/>
    </xf>
    <xf numFmtId="3" fontId="15" fillId="0" borderId="88" xfId="0" applyNumberFormat="1" applyFont="1" applyBorder="1" applyAlignment="1" applyProtection="1">
      <alignment horizontal="center" vertical="center" wrapText="1"/>
      <protection locked="0"/>
    </xf>
    <xf numFmtId="0" fontId="15" fillId="0" borderId="51" xfId="0" applyFont="1" applyBorder="1" applyAlignment="1" applyProtection="1">
      <alignment horizontal="center" vertical="center"/>
      <protection locked="0"/>
    </xf>
    <xf numFmtId="0" fontId="15" fillId="0" borderId="17" xfId="0" applyFont="1" applyBorder="1" applyAlignment="1" applyProtection="1">
      <alignment horizontal="center" vertical="center"/>
      <protection locked="0"/>
    </xf>
    <xf numFmtId="49" fontId="15" fillId="0" borderId="51" xfId="0" applyNumberFormat="1" applyFont="1" applyBorder="1" applyAlignment="1" applyProtection="1">
      <alignment horizontal="center" vertical="center"/>
      <protection locked="0"/>
    </xf>
    <xf numFmtId="0" fontId="15" fillId="0" borderId="68" xfId="0" applyFont="1" applyBorder="1" applyAlignment="1" applyProtection="1">
      <alignment horizontal="center" vertical="center"/>
      <protection locked="0"/>
    </xf>
    <xf numFmtId="0" fontId="15" fillId="0" borderId="60" xfId="0" applyFont="1" applyBorder="1" applyAlignment="1" applyProtection="1">
      <alignment horizontal="center" vertical="center"/>
      <protection locked="0"/>
    </xf>
    <xf numFmtId="0" fontId="15" fillId="0" borderId="72" xfId="0" applyFont="1" applyBorder="1" applyAlignment="1" applyProtection="1">
      <alignment horizontal="left"/>
      <protection locked="0"/>
    </xf>
    <xf numFmtId="0" fontId="15" fillId="0" borderId="73" xfId="0" applyFont="1" applyBorder="1" applyAlignment="1" applyProtection="1">
      <alignment horizontal="left"/>
      <protection locked="0"/>
    </xf>
    <xf numFmtId="0" fontId="0" fillId="0" borderId="0" xfId="0" applyAlignment="1">
      <alignment horizontal="left" vertical="center" wrapText="1"/>
    </xf>
    <xf numFmtId="0" fontId="17" fillId="0" borderId="87" xfId="0" applyFont="1" applyBorder="1" applyAlignment="1" applyProtection="1">
      <alignment horizontal="center" vertical="center" textRotation="90" wrapText="1"/>
      <protection locked="0"/>
    </xf>
    <xf numFmtId="0" fontId="17" fillId="0" borderId="128" xfId="0" applyFont="1" applyBorder="1" applyAlignment="1" applyProtection="1">
      <alignment horizontal="center" vertical="center" textRotation="90" wrapText="1"/>
      <protection locked="0"/>
    </xf>
    <xf numFmtId="0" fontId="5" fillId="0" borderId="0" xfId="0" applyFont="1" applyAlignment="1" applyProtection="1">
      <alignment horizontal="justify" vertical="top" wrapText="1"/>
      <protection locked="0"/>
    </xf>
    <xf numFmtId="0" fontId="13" fillId="0" borderId="0" xfId="0" applyFont="1" applyAlignment="1" applyProtection="1">
      <alignment horizontal="left"/>
      <protection locked="0"/>
    </xf>
    <xf numFmtId="0" fontId="13" fillId="0" borderId="84" xfId="0" applyFont="1" applyBorder="1" applyAlignment="1" applyProtection="1">
      <alignment horizontal="center" vertical="center" wrapText="1"/>
      <protection locked="0"/>
    </xf>
    <xf numFmtId="0" fontId="13" fillId="0" borderId="89" xfId="0" applyFont="1" applyBorder="1" applyAlignment="1" applyProtection="1">
      <alignment horizontal="center" vertical="center" wrapText="1"/>
      <protection locked="0"/>
    </xf>
    <xf numFmtId="0" fontId="5" fillId="0" borderId="57" xfId="0" applyFont="1" applyBorder="1" applyAlignment="1" applyProtection="1">
      <alignment horizontal="center" vertical="center" wrapText="1"/>
      <protection locked="0"/>
    </xf>
    <xf numFmtId="0" fontId="5" fillId="0" borderId="65" xfId="0" applyFont="1" applyBorder="1" applyAlignment="1" applyProtection="1">
      <alignment horizontal="center" vertical="center" wrapText="1"/>
      <protection locked="0"/>
    </xf>
    <xf numFmtId="0" fontId="5" fillId="0" borderId="67" xfId="0" applyFont="1" applyBorder="1" applyAlignment="1" applyProtection="1">
      <alignment horizontal="center" vertical="center" wrapText="1"/>
      <protection locked="0"/>
    </xf>
    <xf numFmtId="0" fontId="17" fillId="0" borderId="125" xfId="0" applyFont="1" applyBorder="1" applyAlignment="1" applyProtection="1">
      <alignment horizontal="center" vertical="center" textRotation="90" wrapText="1"/>
      <protection locked="0"/>
    </xf>
    <xf numFmtId="0" fontId="17" fillId="0" borderId="127" xfId="0" applyFont="1" applyBorder="1" applyAlignment="1" applyProtection="1">
      <alignment horizontal="center" vertical="center" textRotation="90" wrapText="1"/>
      <protection locked="0"/>
    </xf>
    <xf numFmtId="0" fontId="21" fillId="0" borderId="16" xfId="0" applyFont="1" applyBorder="1" applyAlignment="1" applyProtection="1">
      <alignment horizontal="center" vertical="center" wrapText="1"/>
      <protection locked="0"/>
    </xf>
    <xf numFmtId="0" fontId="21" fillId="0" borderId="68" xfId="0" applyFont="1" applyBorder="1" applyAlignment="1" applyProtection="1">
      <alignment horizontal="center" vertical="center" wrapText="1"/>
      <protection locked="0"/>
    </xf>
    <xf numFmtId="0" fontId="6" fillId="0" borderId="30" xfId="0" applyFont="1" applyBorder="1" applyAlignment="1" applyProtection="1">
      <alignment horizontal="left" vertical="justify" wrapText="1"/>
      <protection locked="0"/>
    </xf>
    <xf numFmtId="0" fontId="6" fillId="0" borderId="31" xfId="0" applyFont="1" applyBorder="1" applyAlignment="1" applyProtection="1">
      <alignment horizontal="left" vertical="justify" wrapText="1"/>
      <protection locked="0"/>
    </xf>
    <xf numFmtId="0" fontId="6" fillId="0" borderId="36" xfId="0" applyFont="1" applyBorder="1" applyAlignment="1" applyProtection="1">
      <alignment horizontal="center"/>
      <protection locked="0"/>
    </xf>
    <xf numFmtId="0" fontId="13" fillId="0" borderId="28" xfId="0" applyFont="1" applyBorder="1" applyAlignment="1" applyProtection="1">
      <alignment horizontal="center" vertical="center" wrapText="1"/>
      <protection locked="0"/>
    </xf>
    <xf numFmtId="0" fontId="13" fillId="0" borderId="29" xfId="0" applyFont="1" applyBorder="1" applyAlignment="1" applyProtection="1">
      <alignment horizontal="center" vertical="center" wrapText="1"/>
      <protection locked="0"/>
    </xf>
    <xf numFmtId="0" fontId="18" fillId="0" borderId="91" xfId="0" applyFont="1" applyBorder="1" applyAlignment="1" applyProtection="1">
      <alignment horizontal="left" vertical="center" wrapText="1"/>
      <protection locked="0"/>
    </xf>
    <xf numFmtId="0" fontId="18" fillId="0" borderId="102" xfId="0" applyFont="1" applyBorder="1" applyAlignment="1" applyProtection="1">
      <alignment horizontal="left" vertical="center" wrapText="1"/>
      <protection locked="0"/>
    </xf>
    <xf numFmtId="0" fontId="18" fillId="0" borderId="151" xfId="0" applyFont="1" applyBorder="1" applyAlignment="1" applyProtection="1">
      <alignment horizontal="left" vertical="center" wrapText="1"/>
      <protection locked="0"/>
    </xf>
    <xf numFmtId="0" fontId="15" fillId="0" borderId="50" xfId="0" applyFont="1" applyBorder="1" applyAlignment="1" applyProtection="1">
      <alignment horizontal="left"/>
      <protection locked="0"/>
    </xf>
    <xf numFmtId="0" fontId="15" fillId="0" borderId="51" xfId="0" applyFont="1" applyBorder="1" applyAlignment="1" applyProtection="1">
      <alignment horizontal="left"/>
      <protection locked="0"/>
    </xf>
    <xf numFmtId="0" fontId="15" fillId="0" borderId="0" xfId="0" applyFont="1" applyAlignment="1" applyProtection="1">
      <alignment horizontal="left"/>
      <protection locked="0"/>
    </xf>
    <xf numFmtId="0" fontId="16"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1" fillId="0" borderId="0" xfId="0" applyFont="1" applyAlignment="1" applyProtection="1">
      <alignment horizontal="left" vertical="center"/>
      <protection locked="0"/>
    </xf>
    <xf numFmtId="0" fontId="21" fillId="0" borderId="84" xfId="0" applyFont="1" applyBorder="1" applyAlignment="1" applyProtection="1">
      <alignment horizontal="center" vertical="center" wrapText="1"/>
      <protection locked="0"/>
    </xf>
    <xf numFmtId="0" fontId="21" fillId="0" borderId="85"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196" xfId="0" applyFont="1" applyBorder="1" applyAlignment="1" applyProtection="1">
      <alignment horizontal="center" vertical="center" wrapText="1"/>
      <protection locked="0"/>
    </xf>
    <xf numFmtId="0" fontId="13" fillId="0" borderId="0" xfId="0" applyFont="1" applyAlignment="1" applyProtection="1">
      <alignment vertical="center" wrapText="1"/>
      <protection locked="0"/>
    </xf>
    <xf numFmtId="0" fontId="5" fillId="0" borderId="93"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8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92" xfId="0" applyFont="1" applyBorder="1" applyAlignment="1" applyProtection="1">
      <alignment horizontal="center" vertical="center" wrapText="1"/>
      <protection locked="0"/>
    </xf>
    <xf numFmtId="0" fontId="13" fillId="0" borderId="12" xfId="0" applyFont="1" applyBorder="1" applyAlignment="1" applyProtection="1">
      <alignment horizontal="left" vertical="center" wrapText="1"/>
      <protection locked="0"/>
    </xf>
    <xf numFmtId="0" fontId="13" fillId="0" borderId="17" xfId="0" applyFont="1" applyBorder="1" applyAlignment="1" applyProtection="1">
      <alignment horizontal="left" vertical="center" wrapText="1"/>
      <protection locked="0"/>
    </xf>
    <xf numFmtId="0" fontId="13" fillId="0" borderId="174" xfId="0" applyFont="1" applyBorder="1" applyAlignment="1" applyProtection="1">
      <alignment horizontal="left" vertical="center" wrapText="1"/>
      <protection locked="0"/>
    </xf>
    <xf numFmtId="0" fontId="13" fillId="0" borderId="96"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2" fillId="0" borderId="93" xfId="0" applyFont="1" applyBorder="1" applyAlignment="1" applyProtection="1">
      <alignment horizontal="left" vertical="top" wrapText="1"/>
      <protection locked="0"/>
    </xf>
    <xf numFmtId="0" fontId="12" fillId="0" borderId="102" xfId="0" applyFont="1" applyBorder="1" applyAlignment="1" applyProtection="1">
      <alignment horizontal="left" vertical="top" wrapText="1"/>
      <protection locked="0"/>
    </xf>
    <xf numFmtId="0" fontId="12" fillId="0" borderId="92" xfId="0" applyFont="1" applyBorder="1" applyAlignment="1" applyProtection="1">
      <alignment horizontal="left" vertical="top" wrapText="1"/>
      <protection locked="0"/>
    </xf>
    <xf numFmtId="0" fontId="14"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10" fillId="0" borderId="0" xfId="0" applyFont="1" applyAlignment="1" applyProtection="1">
      <alignment horizontal="center"/>
      <protection locked="0"/>
    </xf>
    <xf numFmtId="0" fontId="39" fillId="0" borderId="0" xfId="0" applyFont="1" applyAlignment="1" applyProtection="1">
      <alignment horizontal="left" vertical="center"/>
      <protection locked="0"/>
    </xf>
    <xf numFmtId="0" fontId="10" fillId="0" borderId="0" xfId="0" applyFont="1" applyAlignment="1" applyProtection="1">
      <alignment horizontal="center" vertical="center"/>
      <protection locked="0"/>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201" xfId="0" applyFont="1" applyBorder="1" applyAlignment="1" applyProtection="1">
      <alignment horizontal="center" vertical="center" wrapText="1"/>
      <protection locked="0"/>
    </xf>
    <xf numFmtId="0" fontId="13" fillId="0" borderId="131" xfId="0" applyFont="1" applyBorder="1" applyAlignment="1" applyProtection="1">
      <alignment horizontal="left" vertical="center" wrapText="1"/>
      <protection locked="0"/>
    </xf>
    <xf numFmtId="0" fontId="13" fillId="0" borderId="14" xfId="0" applyFont="1" applyBorder="1" applyAlignment="1" applyProtection="1">
      <alignment horizontal="left" vertical="center" wrapText="1"/>
      <protection locked="0"/>
    </xf>
    <xf numFmtId="0" fontId="13" fillId="0" borderId="132" xfId="0" applyFont="1" applyBorder="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0" fontId="13" fillId="0" borderId="134" xfId="0" applyFont="1" applyBorder="1" applyAlignment="1" applyProtection="1">
      <alignment horizontal="left" vertical="center" wrapText="1"/>
      <protection locked="0"/>
    </xf>
    <xf numFmtId="0" fontId="13" fillId="0" borderId="148" xfId="0" applyFont="1" applyBorder="1" applyAlignment="1" applyProtection="1">
      <alignment horizontal="left" vertical="center" wrapText="1"/>
      <protection locked="0"/>
    </xf>
    <xf numFmtId="0" fontId="15" fillId="0" borderId="20" xfId="0" applyFont="1" applyBorder="1" applyAlignment="1" applyProtection="1">
      <alignment horizontal="left" vertical="center" wrapText="1"/>
      <protection locked="0"/>
    </xf>
    <xf numFmtId="0" fontId="15" fillId="0" borderId="21" xfId="0" applyFont="1" applyBorder="1" applyAlignment="1" applyProtection="1">
      <alignment horizontal="left" vertical="center" wrapText="1"/>
      <protection locked="0"/>
    </xf>
    <xf numFmtId="0" fontId="15" fillId="0" borderId="22" xfId="0" applyFont="1" applyBorder="1" applyAlignment="1" applyProtection="1">
      <alignment horizontal="left" vertical="center"/>
      <protection locked="0"/>
    </xf>
    <xf numFmtId="0" fontId="15" fillId="0" borderId="23" xfId="0" applyFont="1" applyBorder="1" applyAlignment="1" applyProtection="1">
      <alignment horizontal="left" vertical="center"/>
      <protection locked="0"/>
    </xf>
    <xf numFmtId="0" fontId="15" fillId="0" borderId="24" xfId="0" applyFont="1" applyBorder="1" applyAlignment="1" applyProtection="1">
      <alignment horizontal="left" vertical="center"/>
      <protection locked="0"/>
    </xf>
    <xf numFmtId="0" fontId="15" fillId="0" borderId="25" xfId="0" applyFont="1" applyBorder="1" applyAlignment="1" applyProtection="1">
      <alignment horizontal="left" vertical="center"/>
      <protection locked="0"/>
    </xf>
    <xf numFmtId="0" fontId="13" fillId="0" borderId="130" xfId="0" applyFont="1" applyBorder="1" applyAlignment="1">
      <alignment horizontal="center"/>
    </xf>
    <xf numFmtId="0" fontId="13" fillId="0" borderId="201" xfId="0" applyFont="1" applyBorder="1" applyAlignment="1">
      <alignment horizontal="center"/>
    </xf>
    <xf numFmtId="0" fontId="6" fillId="0" borderId="191" xfId="0" applyFont="1" applyBorder="1"/>
    <xf numFmtId="0" fontId="6" fillId="0" borderId="161" xfId="0" applyFont="1" applyBorder="1"/>
    <xf numFmtId="0" fontId="6" fillId="0" borderId="305" xfId="0" applyFont="1" applyBorder="1"/>
    <xf numFmtId="0" fontId="6" fillId="0" borderId="94" xfId="0" applyFont="1" applyBorder="1" applyAlignment="1">
      <alignment vertical="center"/>
    </xf>
    <xf numFmtId="0" fontId="6" fillId="0" borderId="102" xfId="0" applyFont="1" applyBorder="1" applyAlignment="1">
      <alignment vertical="center"/>
    </xf>
    <xf numFmtId="0" fontId="6" fillId="0" borderId="92" xfId="0" applyFont="1" applyBorder="1" applyAlignment="1">
      <alignment vertical="center"/>
    </xf>
    <xf numFmtId="0" fontId="15" fillId="0" borderId="10"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wrapText="1"/>
      <protection locked="0"/>
    </xf>
    <xf numFmtId="0" fontId="15" fillId="0" borderId="12" xfId="0" applyFont="1" applyBorder="1" applyAlignment="1" applyProtection="1">
      <alignment horizontal="left" vertical="center" wrapText="1"/>
      <protection locked="0"/>
    </xf>
    <xf numFmtId="0" fontId="15" fillId="0" borderId="13" xfId="0" applyFont="1" applyBorder="1" applyAlignment="1" applyProtection="1">
      <alignment horizontal="left" vertical="center" wrapText="1"/>
      <protection locked="0"/>
    </xf>
    <xf numFmtId="0" fontId="15" fillId="0" borderId="14" xfId="0" applyFont="1" applyBorder="1" applyAlignment="1" applyProtection="1">
      <alignment horizontal="left" vertical="center"/>
      <protection locked="0"/>
    </xf>
    <xf numFmtId="0" fontId="15" fillId="0" borderId="15" xfId="0" applyFont="1" applyBorder="1" applyAlignment="1" applyProtection="1">
      <alignment horizontal="left" vertical="center"/>
      <protection locked="0"/>
    </xf>
    <xf numFmtId="0" fontId="15" fillId="0" borderId="16" xfId="0" applyFont="1" applyBorder="1" applyAlignment="1" applyProtection="1">
      <alignment horizontal="left" vertical="center" wrapText="1"/>
      <protection locked="0"/>
    </xf>
    <xf numFmtId="0" fontId="15" fillId="0" borderId="2" xfId="0" applyFont="1" applyBorder="1" applyAlignment="1" applyProtection="1">
      <alignment horizontal="left" vertical="center" wrapText="1"/>
      <protection locked="0"/>
    </xf>
    <xf numFmtId="0" fontId="15" fillId="0" borderId="17"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18" xfId="0" applyFont="1" applyBorder="1" applyAlignment="1" applyProtection="1">
      <alignment horizontal="left" vertical="center"/>
      <protection locked="0"/>
    </xf>
    <xf numFmtId="0" fontId="15" fillId="0" borderId="19" xfId="0" applyFont="1" applyBorder="1" applyAlignment="1" applyProtection="1">
      <alignment horizontal="left" vertical="center"/>
      <protection locked="0"/>
    </xf>
    <xf numFmtId="0" fontId="13" fillId="0" borderId="36" xfId="0" applyFont="1" applyBorder="1" applyAlignment="1" applyProtection="1">
      <alignment horizontal="left" vertical="top" wrapText="1"/>
      <protection locked="0"/>
    </xf>
    <xf numFmtId="0" fontId="13" fillId="0" borderId="36" xfId="0" applyFont="1" applyBorder="1" applyAlignment="1" applyProtection="1">
      <alignment horizontal="left" vertical="top"/>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15" fillId="4" borderId="132" xfId="0" applyFont="1" applyFill="1" applyBorder="1" applyAlignment="1" applyProtection="1">
      <alignment horizontal="left" vertical="center" wrapText="1"/>
      <protection locked="0"/>
    </xf>
    <xf numFmtId="0" fontId="15" fillId="4" borderId="18"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protection locked="0"/>
    </xf>
    <xf numFmtId="0" fontId="15" fillId="4" borderId="59" xfId="0" applyFont="1" applyFill="1" applyBorder="1" applyAlignment="1" applyProtection="1">
      <alignment horizontal="left" vertical="center" wrapText="1"/>
      <protection locked="0"/>
    </xf>
    <xf numFmtId="0" fontId="41" fillId="0" borderId="0" xfId="0" applyFont="1" applyAlignment="1" applyProtection="1">
      <alignment horizontal="left" vertical="center" wrapText="1"/>
      <protection locked="0"/>
    </xf>
    <xf numFmtId="0" fontId="6" fillId="0" borderId="104" xfId="0" applyFont="1" applyBorder="1" applyAlignment="1" applyProtection="1">
      <alignment horizontal="left" vertical="center" wrapText="1"/>
      <protection locked="0"/>
    </xf>
    <xf numFmtId="0" fontId="6" fillId="0" borderId="48" xfId="0" applyFont="1" applyBorder="1" applyAlignment="1" applyProtection="1">
      <alignment horizontal="left" vertical="center" wrapText="1"/>
      <protection locked="0"/>
    </xf>
    <xf numFmtId="0" fontId="6" fillId="0" borderId="105"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0" fontId="6" fillId="0" borderId="68" xfId="0" applyFont="1" applyBorder="1" applyAlignment="1" applyProtection="1">
      <alignment horizontal="left" vertical="center" wrapText="1"/>
      <protection locked="0"/>
    </xf>
    <xf numFmtId="0" fontId="6" fillId="0" borderId="20"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6" fillId="0" borderId="69" xfId="0" applyFont="1" applyBorder="1" applyAlignment="1" applyProtection="1">
      <alignment horizontal="left" vertical="center" wrapText="1"/>
      <protection locked="0"/>
    </xf>
    <xf numFmtId="0" fontId="13" fillId="0" borderId="37" xfId="0" applyFont="1" applyBorder="1" applyAlignment="1" applyProtection="1">
      <alignment horizontal="center" vertical="center" wrapText="1"/>
      <protection locked="0"/>
    </xf>
    <xf numFmtId="0" fontId="13" fillId="0" borderId="38" xfId="0" applyFont="1" applyBorder="1" applyAlignment="1" applyProtection="1">
      <alignment horizontal="center" vertical="center" wrapText="1"/>
      <protection locked="0"/>
    </xf>
    <xf numFmtId="0" fontId="13" fillId="0" borderId="39" xfId="0" applyFont="1" applyBorder="1" applyAlignment="1" applyProtection="1">
      <alignment horizontal="center" vertical="center" wrapText="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left" vertical="center" wrapText="1"/>
      <protection locked="0"/>
    </xf>
    <xf numFmtId="49" fontId="15" fillId="0" borderId="0" xfId="0" applyNumberFormat="1" applyFont="1" applyAlignment="1" applyProtection="1">
      <alignment horizontal="left" vertical="center"/>
      <protection locked="0"/>
    </xf>
    <xf numFmtId="49" fontId="33" fillId="0" borderId="0" xfId="0" applyNumberFormat="1" applyFont="1" applyAlignment="1" applyProtection="1">
      <alignment horizontal="left" vertical="center"/>
      <protection locked="0"/>
    </xf>
    <xf numFmtId="0" fontId="6" fillId="0" borderId="93" xfId="0" applyFont="1" applyBorder="1" applyAlignment="1" applyProtection="1">
      <alignment horizontal="left" vertical="top" wrapText="1"/>
      <protection locked="0"/>
    </xf>
    <xf numFmtId="0" fontId="6" fillId="0" borderId="102" xfId="0" applyFont="1" applyBorder="1" applyAlignment="1" applyProtection="1">
      <alignment horizontal="left" vertical="top" wrapText="1"/>
      <protection locked="0"/>
    </xf>
    <xf numFmtId="0" fontId="6" fillId="0" borderId="92" xfId="0" applyFont="1" applyBorder="1" applyAlignment="1" applyProtection="1">
      <alignment horizontal="left" vertical="top" wrapText="1"/>
      <protection locked="0"/>
    </xf>
    <xf numFmtId="0" fontId="13" fillId="0" borderId="129" xfId="0" applyFont="1" applyBorder="1" applyAlignment="1">
      <alignment horizontal="center"/>
    </xf>
    <xf numFmtId="0" fontId="8" fillId="0" borderId="0" xfId="0" applyFont="1" applyAlignment="1" applyProtection="1">
      <alignment horizontal="left" vertical="center" wrapText="1"/>
      <protection locked="0"/>
    </xf>
    <xf numFmtId="0" fontId="8" fillId="0" borderId="0" xfId="0" applyFont="1" applyAlignment="1" applyProtection="1">
      <alignment horizontal="left" vertical="center"/>
      <protection locked="0"/>
    </xf>
    <xf numFmtId="3" fontId="15" fillId="0" borderId="1" xfId="0" applyNumberFormat="1" applyFont="1" applyBorder="1" applyAlignment="1" applyProtection="1">
      <alignment horizontal="center" vertical="center"/>
      <protection locked="0"/>
    </xf>
    <xf numFmtId="3" fontId="15" fillId="0" borderId="2" xfId="0" applyNumberFormat="1" applyFont="1" applyBorder="1" applyAlignment="1" applyProtection="1">
      <alignment horizontal="center" vertical="center"/>
      <protection locked="0"/>
    </xf>
    <xf numFmtId="3" fontId="15" fillId="0" borderId="52" xfId="0" applyNumberFormat="1" applyFont="1" applyBorder="1" applyAlignment="1" applyProtection="1">
      <alignment horizontal="center" vertical="center"/>
      <protection locked="0"/>
    </xf>
    <xf numFmtId="3" fontId="15" fillId="0" borderId="34" xfId="0" applyNumberFormat="1" applyFont="1" applyBorder="1" applyAlignment="1" applyProtection="1">
      <alignment horizontal="center" vertical="center"/>
      <protection locked="0"/>
    </xf>
    <xf numFmtId="3" fontId="15" fillId="0" borderId="53" xfId="0" applyNumberFormat="1" applyFont="1" applyBorder="1" applyAlignment="1" applyProtection="1">
      <alignment horizontal="center" vertical="center"/>
      <protection locked="0"/>
    </xf>
    <xf numFmtId="3" fontId="15" fillId="0" borderId="54" xfId="0" applyNumberFormat="1" applyFont="1" applyBorder="1" applyAlignment="1" applyProtection="1">
      <alignment horizontal="center" vertical="center"/>
      <protection locked="0"/>
    </xf>
    <xf numFmtId="3" fontId="15" fillId="0" borderId="21" xfId="0" applyNumberFormat="1" applyFont="1" applyBorder="1" applyAlignment="1" applyProtection="1">
      <alignment horizontal="center" vertical="center"/>
      <protection locked="0"/>
    </xf>
    <xf numFmtId="3" fontId="15" fillId="0" borderId="55" xfId="0" applyNumberFormat="1" applyFont="1" applyBorder="1" applyAlignment="1" applyProtection="1">
      <alignment horizontal="center" vertical="center"/>
      <protection locked="0"/>
    </xf>
    <xf numFmtId="0" fontId="15" fillId="4" borderId="131" xfId="0" applyFont="1" applyFill="1" applyBorder="1" applyAlignment="1" applyProtection="1">
      <alignment horizontal="left" vertical="center" wrapText="1"/>
      <protection locked="0"/>
    </xf>
    <xf numFmtId="0" fontId="15" fillId="4" borderId="14" xfId="0" applyFont="1" applyFill="1" applyBorder="1" applyAlignment="1" applyProtection="1">
      <alignment horizontal="left" vertical="center" wrapText="1"/>
      <protection locked="0"/>
    </xf>
    <xf numFmtId="0" fontId="15" fillId="4" borderId="96" xfId="0" applyFont="1" applyFill="1" applyBorder="1" applyAlignment="1" applyProtection="1">
      <alignment horizontal="left" vertical="center" wrapText="1"/>
      <protection locked="0"/>
    </xf>
    <xf numFmtId="0" fontId="15" fillId="0" borderId="132" xfId="0" applyFont="1" applyBorder="1" applyAlignment="1" applyProtection="1">
      <alignment horizontal="left" vertical="center" wrapText="1"/>
      <protection locked="0"/>
    </xf>
    <xf numFmtId="0" fontId="15" fillId="0" borderId="18"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59" xfId="0" applyFont="1" applyBorder="1" applyAlignment="1" applyProtection="1">
      <alignment horizontal="left" vertical="center" wrapText="1"/>
      <protection locked="0"/>
    </xf>
    <xf numFmtId="0" fontId="13" fillId="0" borderId="40"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13" fillId="0" borderId="41" xfId="0" applyFont="1" applyBorder="1" applyAlignment="1" applyProtection="1">
      <alignment horizontal="center" vertical="center"/>
      <protection locked="0"/>
    </xf>
    <xf numFmtId="0" fontId="13" fillId="0" borderId="42" xfId="0" applyFont="1" applyBorder="1" applyAlignment="1" applyProtection="1">
      <alignment horizontal="center" vertical="center" wrapText="1"/>
      <protection locked="0"/>
    </xf>
    <xf numFmtId="0" fontId="13" fillId="0" borderId="43" xfId="0" applyFont="1" applyBorder="1" applyAlignment="1" applyProtection="1">
      <alignment horizontal="center" vertical="center" wrapText="1"/>
      <protection locked="0"/>
    </xf>
    <xf numFmtId="3" fontId="15" fillId="0" borderId="45" xfId="0" applyNumberFormat="1" applyFont="1" applyBorder="1" applyAlignment="1" applyProtection="1">
      <alignment horizontal="center" vertical="center"/>
      <protection locked="0"/>
    </xf>
    <xf numFmtId="3" fontId="15" fillId="0" borderId="49" xfId="0" applyNumberFormat="1" applyFont="1" applyBorder="1" applyAlignment="1" applyProtection="1">
      <alignment horizontal="center" vertical="center"/>
      <protection locked="0"/>
    </xf>
    <xf numFmtId="0" fontId="15" fillId="4" borderId="196" xfId="0" applyFont="1" applyFill="1" applyBorder="1" applyAlignment="1" applyProtection="1">
      <alignment horizontal="left" vertical="center" wrapText="1"/>
      <protection locked="0"/>
    </xf>
    <xf numFmtId="0" fontId="15" fillId="0" borderId="134" xfId="0" applyFont="1" applyBorder="1" applyAlignment="1" applyProtection="1">
      <alignment horizontal="left" vertical="center" wrapText="1"/>
      <protection locked="0"/>
    </xf>
    <xf numFmtId="0" fontId="15" fillId="0" borderId="148" xfId="0" applyFont="1" applyBorder="1" applyAlignment="1" applyProtection="1">
      <alignment horizontal="left" vertical="center" wrapText="1"/>
      <protection locked="0"/>
    </xf>
    <xf numFmtId="0" fontId="15" fillId="0" borderId="149" xfId="0" applyFont="1" applyBorder="1" applyAlignment="1" applyProtection="1">
      <alignment horizontal="left" vertical="center" wrapText="1"/>
      <protection locked="0"/>
    </xf>
    <xf numFmtId="0" fontId="15" fillId="0" borderId="175" xfId="0" applyFont="1" applyBorder="1" applyAlignment="1" applyProtection="1">
      <alignment horizontal="left" vertical="center" wrapText="1"/>
      <protection locked="0"/>
    </xf>
    <xf numFmtId="0" fontId="41" fillId="0" borderId="18" xfId="0" applyFont="1" applyBorder="1" applyAlignment="1" applyProtection="1">
      <alignment horizontal="center" vertical="center"/>
      <protection locked="0"/>
    </xf>
    <xf numFmtId="3" fontId="15" fillId="0" borderId="68" xfId="0" applyNumberFormat="1" applyFont="1" applyBorder="1" applyAlignment="1" applyProtection="1">
      <alignment horizontal="center" vertical="center"/>
      <protection locked="0"/>
    </xf>
    <xf numFmtId="0" fontId="15" fillId="0" borderId="16" xfId="0" applyFont="1" applyBorder="1" applyAlignment="1" applyProtection="1">
      <alignment horizontal="left" vertical="center"/>
      <protection locked="0"/>
    </xf>
    <xf numFmtId="0" fontId="15" fillId="0" borderId="2" xfId="0" applyFont="1" applyBorder="1" applyAlignment="1" applyProtection="1">
      <alignment horizontal="left" vertical="center"/>
      <protection locked="0"/>
    </xf>
    <xf numFmtId="0" fontId="15" fillId="0" borderId="68" xfId="0" applyFont="1" applyBorder="1" applyAlignment="1" applyProtection="1">
      <alignment horizontal="left" vertical="center"/>
      <protection locked="0"/>
    </xf>
    <xf numFmtId="0" fontId="15" fillId="0" borderId="17" xfId="0" applyFont="1" applyBorder="1" applyAlignment="1" applyProtection="1">
      <alignment horizontal="left" vertical="center"/>
      <protection locked="0"/>
    </xf>
    <xf numFmtId="0" fontId="15" fillId="0" borderId="3" xfId="0" applyFont="1" applyBorder="1" applyAlignment="1" applyProtection="1">
      <alignment horizontal="left" vertical="center"/>
      <protection locked="0"/>
    </xf>
    <xf numFmtId="3" fontId="15" fillId="0" borderId="1" xfId="0" applyNumberFormat="1" applyFont="1" applyBorder="1" applyAlignment="1" applyProtection="1">
      <alignment vertical="center"/>
      <protection locked="0"/>
    </xf>
    <xf numFmtId="3" fontId="15" fillId="0" borderId="2" xfId="0" applyNumberFormat="1" applyFont="1" applyBorder="1" applyAlignment="1" applyProtection="1">
      <alignment vertical="center"/>
      <protection locked="0"/>
    </xf>
    <xf numFmtId="3" fontId="15" fillId="0" borderId="52" xfId="0" applyNumberFormat="1" applyFont="1" applyBorder="1" applyAlignment="1" applyProtection="1">
      <alignment vertical="center"/>
      <protection locked="0"/>
    </xf>
    <xf numFmtId="0" fontId="15" fillId="0" borderId="33" xfId="0" applyFont="1" applyBorder="1" applyAlignment="1" applyProtection="1">
      <alignment horizontal="left" vertical="center"/>
      <protection locked="0"/>
    </xf>
    <xf numFmtId="0" fontId="15" fillId="0" borderId="34" xfId="0" applyFont="1" applyBorder="1" applyAlignment="1" applyProtection="1">
      <alignment horizontal="left" vertical="center"/>
      <protection locked="0"/>
    </xf>
    <xf numFmtId="0" fontId="40" fillId="0" borderId="0" xfId="0" applyFont="1" applyAlignment="1" applyProtection="1">
      <alignment horizontal="left" vertical="center" wrapText="1"/>
      <protection locked="0"/>
    </xf>
    <xf numFmtId="0" fontId="40" fillId="0" borderId="0" xfId="0" applyFont="1" applyAlignment="1" applyProtection="1">
      <alignment horizontal="left" vertical="center"/>
      <protection locked="0"/>
    </xf>
    <xf numFmtId="0" fontId="15" fillId="0" borderId="132" xfId="0" applyFont="1" applyBorder="1" applyAlignment="1" applyProtection="1">
      <alignment horizontal="left" vertical="center"/>
      <protection locked="0"/>
    </xf>
    <xf numFmtId="0" fontId="15" fillId="0" borderId="18" xfId="0" applyFont="1" applyBorder="1" applyAlignment="1" applyProtection="1">
      <alignment horizontal="center" vertical="center"/>
      <protection locked="0"/>
    </xf>
    <xf numFmtId="0" fontId="13" fillId="0" borderId="201" xfId="0" applyFont="1" applyBorder="1" applyAlignment="1" applyProtection="1">
      <alignment horizontal="center" vertical="center" wrapText="1"/>
      <protection locked="0"/>
    </xf>
    <xf numFmtId="0" fontId="41" fillId="0" borderId="14" xfId="0" applyFont="1" applyBorder="1" applyAlignment="1" applyProtection="1">
      <alignment horizontal="center" vertical="center"/>
      <protection locked="0"/>
    </xf>
    <xf numFmtId="3" fontId="15" fillId="0" borderId="196" xfId="0" applyNumberFormat="1" applyFont="1" applyBorder="1" applyAlignment="1" applyProtection="1">
      <alignment horizontal="center" vertical="center"/>
      <protection locked="0"/>
    </xf>
    <xf numFmtId="3" fontId="15" fillId="0" borderId="73" xfId="0" applyNumberFormat="1" applyFont="1" applyBorder="1" applyAlignment="1" applyProtection="1">
      <alignment horizontal="center" vertical="center"/>
      <protection locked="0"/>
    </xf>
    <xf numFmtId="0" fontId="15" fillId="0" borderId="53" xfId="0" applyFont="1" applyBorder="1" applyAlignment="1" applyProtection="1">
      <alignment horizontal="left" vertical="center"/>
      <protection locked="0"/>
    </xf>
    <xf numFmtId="3" fontId="15" fillId="0" borderId="61" xfId="0" applyNumberFormat="1" applyFont="1" applyBorder="1" applyAlignment="1" applyProtection="1">
      <alignment vertical="center"/>
      <protection locked="0"/>
    </xf>
    <xf numFmtId="3" fontId="15" fillId="0" borderId="34" xfId="0" applyNumberFormat="1" applyFont="1" applyBorder="1" applyAlignment="1" applyProtection="1">
      <alignment vertical="center"/>
      <protection locked="0"/>
    </xf>
    <xf numFmtId="3" fontId="15" fillId="0" borderId="35" xfId="0" applyNumberFormat="1" applyFont="1" applyBorder="1" applyAlignment="1" applyProtection="1">
      <alignment vertical="center"/>
      <protection locked="0"/>
    </xf>
    <xf numFmtId="0" fontId="15" fillId="0" borderId="18" xfId="0" applyFont="1" applyBorder="1" applyAlignment="1">
      <alignment horizontal="center" vertical="center"/>
    </xf>
    <xf numFmtId="0" fontId="15" fillId="0" borderId="59" xfId="0" applyFont="1" applyBorder="1" applyAlignment="1">
      <alignment horizontal="center" vertical="center"/>
    </xf>
    <xf numFmtId="0" fontId="6" fillId="0" borderId="0" xfId="0" applyFont="1" applyAlignment="1" applyProtection="1">
      <alignment horizontal="justify" vertical="top" wrapText="1"/>
      <protection locked="0"/>
    </xf>
    <xf numFmtId="0" fontId="15" fillId="0" borderId="30" xfId="0" applyFont="1" applyBorder="1" applyAlignment="1" applyProtection="1">
      <alignment horizontal="left"/>
      <protection locked="0"/>
    </xf>
    <xf numFmtId="0" fontId="15" fillId="0" borderId="31" xfId="0" applyFont="1" applyBorder="1" applyAlignment="1" applyProtection="1">
      <alignment horizontal="left"/>
      <protection locked="0"/>
    </xf>
    <xf numFmtId="0" fontId="15" fillId="0" borderId="31" xfId="0" applyFont="1" applyBorder="1" applyAlignment="1" applyProtection="1">
      <alignment horizontal="center" vertical="center"/>
      <protection locked="0"/>
    </xf>
    <xf numFmtId="0" fontId="15" fillId="0" borderId="57" xfId="0" applyFont="1" applyBorder="1" applyAlignment="1" applyProtection="1">
      <alignment horizontal="center" vertical="center"/>
      <protection locked="0"/>
    </xf>
    <xf numFmtId="0" fontId="13" fillId="0" borderId="129" xfId="0" applyFont="1" applyBorder="1" applyAlignment="1" applyProtection="1">
      <alignment horizontal="center" vertical="center" wrapText="1"/>
      <protection locked="0"/>
    </xf>
    <xf numFmtId="0" fontId="13" fillId="0" borderId="130" xfId="0" applyFont="1" applyBorder="1" applyAlignment="1" applyProtection="1">
      <alignment horizontal="center" vertical="center" wrapText="1"/>
      <protection locked="0"/>
    </xf>
    <xf numFmtId="0" fontId="6" fillId="0" borderId="130" xfId="0" applyFont="1" applyBorder="1" applyAlignment="1">
      <alignment horizontal="center" vertical="center"/>
    </xf>
    <xf numFmtId="0" fontId="6" fillId="0" borderId="201" xfId="0" applyFont="1" applyBorder="1" applyAlignment="1">
      <alignment horizontal="center" vertical="center"/>
    </xf>
    <xf numFmtId="0" fontId="15" fillId="0" borderId="131" xfId="0" applyFont="1" applyBorder="1" applyAlignment="1" applyProtection="1">
      <alignment horizontal="left" vertical="center"/>
      <protection locked="0"/>
    </xf>
    <xf numFmtId="3" fontId="15" fillId="0" borderId="14" xfId="0" applyNumberFormat="1" applyFont="1" applyBorder="1" applyAlignment="1" applyProtection="1">
      <alignment horizontal="center" vertical="center"/>
      <protection locked="0"/>
    </xf>
    <xf numFmtId="0" fontId="15" fillId="0" borderId="14" xfId="0" applyFont="1" applyBorder="1" applyAlignment="1">
      <alignment horizontal="center" vertical="center"/>
    </xf>
    <xf numFmtId="0" fontId="15" fillId="0" borderId="196" xfId="0" applyFont="1" applyBorder="1" applyAlignment="1">
      <alignment horizontal="center" vertical="center"/>
    </xf>
    <xf numFmtId="0" fontId="15" fillId="0" borderId="134" xfId="0" applyFont="1" applyBorder="1" applyAlignment="1" applyProtection="1">
      <alignment horizontal="left" vertical="center"/>
      <protection locked="0"/>
    </xf>
    <xf numFmtId="0" fontId="15" fillId="0" borderId="148" xfId="0" applyFont="1" applyBorder="1" applyAlignment="1" applyProtection="1">
      <alignment horizontal="left" vertical="center"/>
      <protection locked="0"/>
    </xf>
    <xf numFmtId="0" fontId="15" fillId="0" borderId="148" xfId="0" applyFont="1" applyBorder="1" applyAlignment="1" applyProtection="1">
      <alignment horizontal="center" vertical="center"/>
      <protection locked="0"/>
    </xf>
    <xf numFmtId="0" fontId="15" fillId="0" borderId="148" xfId="0" applyFont="1" applyBorder="1" applyAlignment="1">
      <alignment horizontal="center" vertical="center"/>
    </xf>
    <xf numFmtId="0" fontId="15" fillId="0" borderId="175" xfId="0" applyFont="1" applyBorder="1" applyAlignment="1">
      <alignment horizontal="center" vertical="center"/>
    </xf>
    <xf numFmtId="0" fontId="5" fillId="0" borderId="27"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protection locked="0"/>
    </xf>
    <xf numFmtId="0" fontId="5" fillId="0" borderId="62"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70"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3" fillId="0" borderId="147" xfId="0" applyFont="1" applyBorder="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49" fontId="15" fillId="0" borderId="31" xfId="0" applyNumberFormat="1" applyFont="1" applyBorder="1" applyAlignment="1" applyProtection="1">
      <alignment horizontal="center" vertical="center"/>
      <protection locked="0"/>
    </xf>
    <xf numFmtId="0" fontId="15" fillId="0" borderId="66" xfId="0" applyFont="1" applyBorder="1" applyAlignment="1" applyProtection="1">
      <alignment horizontal="center" vertical="center"/>
      <protection locked="0"/>
    </xf>
    <xf numFmtId="0" fontId="15" fillId="0" borderId="32" xfId="0" applyFont="1" applyBorder="1" applyAlignment="1" applyProtection="1">
      <alignment horizontal="center" vertical="center"/>
      <protection locked="0"/>
    </xf>
    <xf numFmtId="0" fontId="13" fillId="0" borderId="80" xfId="0" applyFont="1" applyBorder="1" applyAlignment="1" applyProtection="1">
      <alignment horizontal="center" vertical="center" wrapText="1"/>
      <protection locked="0"/>
    </xf>
    <xf numFmtId="0" fontId="13" fillId="0" borderId="85" xfId="0" applyFont="1" applyBorder="1" applyAlignment="1" applyProtection="1">
      <alignment horizontal="center" vertical="center" wrapText="1"/>
      <protection locked="0"/>
    </xf>
    <xf numFmtId="0" fontId="13" fillId="0" borderId="78" xfId="0" applyFont="1" applyBorder="1" applyAlignment="1" applyProtection="1">
      <alignment horizontal="center" vertical="center" wrapText="1"/>
      <protection locked="0"/>
    </xf>
    <xf numFmtId="0" fontId="7" fillId="0" borderId="0" xfId="0" applyFont="1" applyAlignment="1" applyProtection="1">
      <alignment horizontal="left" vertical="justify" wrapText="1"/>
      <protection locked="0"/>
    </xf>
    <xf numFmtId="0" fontId="19" fillId="0" borderId="106" xfId="0" applyFont="1" applyBorder="1" applyAlignment="1" applyProtection="1">
      <alignment horizontal="center" vertical="center" wrapText="1"/>
      <protection locked="0"/>
    </xf>
    <xf numFmtId="0" fontId="19" fillId="0" borderId="107" xfId="0" applyFont="1" applyBorder="1" applyAlignment="1" applyProtection="1">
      <alignment horizontal="center" vertical="center" wrapText="1"/>
      <protection locked="0"/>
    </xf>
    <xf numFmtId="0" fontId="15" fillId="0" borderId="31" xfId="0" applyFont="1" applyBorder="1" applyAlignment="1" applyProtection="1">
      <alignment horizontal="center"/>
      <protection locked="0"/>
    </xf>
    <xf numFmtId="0" fontId="15" fillId="0" borderId="57" xfId="0" applyFont="1" applyBorder="1" applyAlignment="1" applyProtection="1">
      <alignment horizontal="center"/>
      <protection locked="0"/>
    </xf>
    <xf numFmtId="3" fontId="15" fillId="0" borderId="32" xfId="0" applyNumberFormat="1" applyFont="1" applyBorder="1" applyAlignment="1" applyProtection="1">
      <alignment horizontal="center"/>
      <protection locked="0"/>
    </xf>
    <xf numFmtId="0" fontId="17" fillId="0" borderId="88" xfId="0" applyFont="1" applyBorder="1" applyAlignment="1" applyProtection="1">
      <alignment horizontal="center" vertical="center" wrapText="1"/>
      <protection locked="0"/>
    </xf>
    <xf numFmtId="0" fontId="18" fillId="0" borderId="84" xfId="0" applyFont="1" applyBorder="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18" fillId="0" borderId="26" xfId="0" applyFont="1" applyBorder="1" applyAlignment="1" applyProtection="1">
      <alignment horizontal="left" vertical="center" wrapText="1"/>
      <protection locked="0"/>
    </xf>
    <xf numFmtId="0" fontId="18" fillId="0" borderId="90" xfId="0" applyFont="1" applyBorder="1" applyAlignment="1" applyProtection="1">
      <alignment horizontal="left" vertical="center" wrapText="1"/>
      <protection locked="0"/>
    </xf>
    <xf numFmtId="3" fontId="15" fillId="0" borderId="34" xfId="0" applyNumberFormat="1" applyFont="1" applyBorder="1" applyAlignment="1" applyProtection="1">
      <alignment horizontal="center" vertical="center" wrapText="1"/>
      <protection locked="0"/>
    </xf>
    <xf numFmtId="3" fontId="15" fillId="0" borderId="53" xfId="0" applyNumberFormat="1" applyFont="1" applyBorder="1" applyAlignment="1" applyProtection="1">
      <alignment horizontal="center" vertical="center" wrapText="1"/>
      <protection locked="0"/>
    </xf>
    <xf numFmtId="0" fontId="15" fillId="0" borderId="34" xfId="0" applyFont="1" applyBorder="1" applyAlignment="1" applyProtection="1">
      <alignment horizontal="left" vertical="center" wrapText="1"/>
      <protection locked="0"/>
    </xf>
    <xf numFmtId="0" fontId="15" fillId="0" borderId="35" xfId="0" applyFont="1" applyBorder="1" applyAlignment="1" applyProtection="1">
      <alignment horizontal="left" vertical="center" wrapText="1"/>
      <protection locked="0"/>
    </xf>
    <xf numFmtId="0" fontId="17" fillId="0" borderId="101" xfId="0" applyFont="1" applyBorder="1" applyAlignment="1" applyProtection="1">
      <alignment horizontal="center" vertical="center" wrapText="1"/>
      <protection locked="0"/>
    </xf>
    <xf numFmtId="0" fontId="17" fillId="0" borderId="109" xfId="0" applyFont="1" applyBorder="1" applyAlignment="1" applyProtection="1">
      <alignment horizontal="center" vertical="center" wrapText="1"/>
      <protection locked="0"/>
    </xf>
    <xf numFmtId="0" fontId="21" fillId="0" borderId="10" xfId="0" applyFont="1" applyBorder="1" applyAlignment="1" applyProtection="1">
      <alignment horizontal="center" vertical="center" wrapText="1"/>
      <protection locked="0"/>
    </xf>
    <xf numFmtId="0" fontId="21" fillId="0" borderId="70" xfId="0" applyFont="1" applyBorder="1" applyAlignment="1" applyProtection="1">
      <alignment horizontal="center" vertical="center" wrapText="1"/>
      <protection locked="0"/>
    </xf>
    <xf numFmtId="0" fontId="5" fillId="0" borderId="81" xfId="0" applyFont="1" applyBorder="1" applyAlignment="1" applyProtection="1">
      <alignment horizontal="center" vertical="center" wrapText="1"/>
      <protection locked="0"/>
    </xf>
    <xf numFmtId="0" fontId="5" fillId="0" borderId="82" xfId="0" applyFont="1" applyBorder="1" applyAlignment="1" applyProtection="1">
      <alignment horizontal="center" vertical="center" wrapText="1"/>
      <protection locked="0"/>
    </xf>
    <xf numFmtId="0" fontId="5" fillId="0" borderId="83" xfId="0" applyFont="1" applyBorder="1" applyAlignment="1" applyProtection="1">
      <alignment horizontal="center" vertical="center" wrapText="1"/>
      <protection locked="0"/>
    </xf>
    <xf numFmtId="0" fontId="17" fillId="0" borderId="86" xfId="0" applyFont="1" applyBorder="1" applyAlignment="1" applyProtection="1">
      <alignment horizontal="center" vertical="center" textRotation="90" wrapText="1"/>
      <protection locked="0"/>
    </xf>
    <xf numFmtId="0" fontId="13" fillId="0" borderId="193" xfId="0" applyFont="1" applyBorder="1" applyAlignment="1" applyProtection="1">
      <alignment horizontal="center" vertical="center" wrapText="1"/>
      <protection locked="0"/>
    </xf>
    <xf numFmtId="0" fontId="13" fillId="0" borderId="141" xfId="0" applyFont="1" applyBorder="1" applyAlignment="1" applyProtection="1">
      <alignment horizontal="center" vertical="center"/>
      <protection locked="0"/>
    </xf>
    <xf numFmtId="0" fontId="13" fillId="0" borderId="142" xfId="0" applyFont="1" applyBorder="1" applyAlignment="1" applyProtection="1">
      <alignment horizontal="center" vertical="center"/>
      <protection locked="0"/>
    </xf>
    <xf numFmtId="0" fontId="13" fillId="0" borderId="191" xfId="0" applyFont="1" applyBorder="1" applyAlignment="1" applyProtection="1">
      <alignment horizontal="center" vertical="center"/>
      <protection locked="0"/>
    </xf>
    <xf numFmtId="0" fontId="13" fillId="0" borderId="161" xfId="0" applyFont="1" applyBorder="1" applyAlignment="1" applyProtection="1">
      <alignment horizontal="center" vertical="center"/>
      <protection locked="0"/>
    </xf>
    <xf numFmtId="0" fontId="13" fillId="0" borderId="305" xfId="0" applyFont="1" applyBorder="1" applyAlignment="1" applyProtection="1">
      <alignment horizontal="center" vertical="center"/>
      <protection locked="0"/>
    </xf>
    <xf numFmtId="0" fontId="13" fillId="0" borderId="141" xfId="0" applyFont="1" applyBorder="1" applyAlignment="1" applyProtection="1">
      <alignment horizontal="center" vertical="center" wrapText="1"/>
      <protection locked="0"/>
    </xf>
    <xf numFmtId="0" fontId="13" fillId="0" borderId="142" xfId="0" applyFont="1" applyBorder="1" applyAlignment="1" applyProtection="1">
      <alignment horizontal="center" vertical="center" wrapText="1"/>
      <protection locked="0"/>
    </xf>
    <xf numFmtId="0" fontId="13" fillId="0" borderId="288" xfId="0" applyFont="1" applyBorder="1" applyAlignment="1" applyProtection="1">
      <alignment horizontal="center" vertical="center" wrapText="1"/>
      <protection locked="0"/>
    </xf>
    <xf numFmtId="0" fontId="13" fillId="0" borderId="161" xfId="0" applyFont="1" applyBorder="1" applyAlignment="1" applyProtection="1">
      <alignment horizontal="center" vertical="center" wrapText="1"/>
      <protection locked="0"/>
    </xf>
    <xf numFmtId="0" fontId="13" fillId="0" borderId="305" xfId="0" applyFont="1" applyBorder="1" applyAlignment="1" applyProtection="1">
      <alignment horizontal="center" vertical="center" wrapText="1"/>
      <protection locked="0"/>
    </xf>
    <xf numFmtId="0" fontId="13" fillId="0" borderId="48" xfId="0" applyFont="1" applyBorder="1" applyAlignment="1" applyProtection="1">
      <alignment horizontal="center" vertical="center" wrapText="1"/>
      <protection locked="0"/>
    </xf>
    <xf numFmtId="0" fontId="15" fillId="0" borderId="51" xfId="0" applyFont="1" applyBorder="1" applyAlignment="1" applyProtection="1">
      <alignment horizontal="center"/>
      <protection locked="0"/>
    </xf>
    <xf numFmtId="0" fontId="15" fillId="0" borderId="17" xfId="0" applyFont="1" applyBorder="1" applyAlignment="1" applyProtection="1">
      <alignment horizontal="center"/>
      <protection locked="0"/>
    </xf>
    <xf numFmtId="3" fontId="15" fillId="0" borderId="60" xfId="0" applyNumberFormat="1" applyFont="1" applyBorder="1" applyAlignment="1" applyProtection="1">
      <alignment horizontal="center"/>
      <protection locked="0"/>
    </xf>
    <xf numFmtId="0" fontId="15" fillId="0" borderId="33" xfId="0" applyFont="1" applyBorder="1" applyAlignment="1" applyProtection="1">
      <alignment horizontal="left"/>
      <protection locked="0"/>
    </xf>
    <xf numFmtId="0" fontId="15" fillId="0" borderId="34" xfId="0" applyFont="1" applyBorder="1" applyAlignment="1" applyProtection="1">
      <alignment horizontal="left"/>
      <protection locked="0"/>
    </xf>
    <xf numFmtId="0" fontId="15" fillId="0" borderId="34" xfId="0" applyFont="1" applyBorder="1" applyAlignment="1" applyProtection="1">
      <alignment horizontal="center"/>
      <protection locked="0"/>
    </xf>
    <xf numFmtId="0" fontId="15" fillId="0" borderId="53" xfId="0" applyFont="1" applyBorder="1" applyAlignment="1" applyProtection="1">
      <alignment horizontal="center"/>
      <protection locked="0"/>
    </xf>
    <xf numFmtId="3" fontId="15" fillId="0" borderId="34" xfId="0" applyNumberFormat="1" applyFont="1" applyBorder="1" applyAlignment="1" applyProtection="1">
      <alignment horizontal="center"/>
      <protection locked="0"/>
    </xf>
    <xf numFmtId="3" fontId="15" fillId="0" borderId="35" xfId="0" applyNumberFormat="1" applyFont="1" applyBorder="1" applyAlignment="1" applyProtection="1">
      <alignment horizontal="center"/>
      <protection locked="0"/>
    </xf>
    <xf numFmtId="0" fontId="13" fillId="0" borderId="27" xfId="0" applyFont="1" applyBorder="1" applyAlignment="1" applyProtection="1">
      <alignment horizontal="center" vertical="center" wrapText="1"/>
      <protection locked="0"/>
    </xf>
    <xf numFmtId="0" fontId="13" fillId="0" borderId="26" xfId="0" applyFont="1" applyBorder="1" applyAlignment="1" applyProtection="1">
      <alignment horizontal="center" vertical="center" wrapText="1"/>
      <protection locked="0"/>
    </xf>
    <xf numFmtId="0" fontId="19" fillId="0" borderId="104" xfId="0" applyFont="1" applyBorder="1" applyAlignment="1" applyProtection="1">
      <alignment horizontal="center" vertical="center" wrapText="1"/>
      <protection locked="0"/>
    </xf>
    <xf numFmtId="0" fontId="19" fillId="0" borderId="105" xfId="0" applyFont="1" applyBorder="1" applyAlignment="1" applyProtection="1">
      <alignment horizontal="center" vertical="center" wrapText="1"/>
      <protection locked="0"/>
    </xf>
    <xf numFmtId="0" fontId="15" fillId="0" borderId="100" xfId="0" applyFont="1" applyBorder="1" applyAlignment="1" applyProtection="1">
      <alignment horizontal="left" vertical="center"/>
      <protection locked="0"/>
    </xf>
    <xf numFmtId="0" fontId="15" fillId="0" borderId="99" xfId="0" applyFont="1" applyBorder="1" applyAlignment="1" applyProtection="1">
      <alignment horizontal="left" vertical="center"/>
      <protection locked="0"/>
    </xf>
    <xf numFmtId="0" fontId="15" fillId="0" borderId="200" xfId="0" applyFont="1" applyBorder="1" applyAlignment="1" applyProtection="1">
      <alignment horizontal="left" vertical="center"/>
      <protection locked="0"/>
    </xf>
    <xf numFmtId="0" fontId="15" fillId="0" borderId="96"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5" fillId="0" borderId="13" xfId="0" applyFont="1" applyBorder="1" applyAlignment="1" applyProtection="1">
      <alignment horizontal="left" vertical="center"/>
      <protection locked="0"/>
    </xf>
    <xf numFmtId="0" fontId="17" fillId="0" borderId="126" xfId="0" applyFont="1" applyBorder="1" applyAlignment="1" applyProtection="1">
      <alignment horizontal="center" vertical="center" textRotation="90" wrapText="1"/>
      <protection locked="0"/>
    </xf>
    <xf numFmtId="0" fontId="18" fillId="0" borderId="103" xfId="0" applyFont="1" applyBorder="1" applyAlignment="1" applyProtection="1">
      <alignment horizontal="left" vertical="center" wrapText="1"/>
      <protection locked="0"/>
    </xf>
    <xf numFmtId="0" fontId="20" fillId="0" borderId="133" xfId="0" applyFont="1" applyBorder="1" applyAlignment="1" applyProtection="1">
      <alignment horizontal="left" vertical="center" wrapText="1"/>
      <protection locked="0"/>
    </xf>
    <xf numFmtId="0" fontId="20" fillId="0" borderId="147" xfId="0" applyFont="1" applyBorder="1" applyAlignment="1" applyProtection="1">
      <alignment horizontal="left" vertical="center" wrapText="1"/>
      <protection locked="0"/>
    </xf>
    <xf numFmtId="3" fontId="22" fillId="0" borderId="175" xfId="0" applyNumberFormat="1" applyFont="1" applyBorder="1" applyAlignment="1" applyProtection="1">
      <alignment horizontal="center" vertical="center" wrapText="1"/>
      <protection locked="0"/>
    </xf>
    <xf numFmtId="3" fontId="22" fillId="0" borderId="174" xfId="0" applyNumberFormat="1" applyFont="1" applyBorder="1" applyAlignment="1" applyProtection="1">
      <alignment horizontal="center" vertical="center" wrapText="1"/>
      <protection locked="0"/>
    </xf>
    <xf numFmtId="3" fontId="22" fillId="0" borderId="175" xfId="0" applyNumberFormat="1" applyFont="1" applyBorder="1" applyAlignment="1" applyProtection="1">
      <alignment horizontal="center" vertical="center" wrapText="1"/>
      <protection hidden="1"/>
    </xf>
    <xf numFmtId="3" fontId="22" fillId="0" borderId="176" xfId="0" applyNumberFormat="1" applyFont="1" applyBorder="1" applyAlignment="1" applyProtection="1">
      <alignment horizontal="center" vertical="center" wrapText="1"/>
      <protection hidden="1"/>
    </xf>
    <xf numFmtId="0" fontId="17" fillId="0" borderId="140" xfId="0" applyFont="1" applyBorder="1" applyAlignment="1" applyProtection="1">
      <alignment horizontal="center" vertical="center" textRotation="90" wrapText="1"/>
      <protection locked="0"/>
    </xf>
    <xf numFmtId="0" fontId="17" fillId="0" borderId="122" xfId="0" applyFont="1" applyBorder="1" applyAlignment="1" applyProtection="1">
      <alignment horizontal="center" vertical="center" textRotation="90" wrapText="1"/>
      <protection locked="0"/>
    </xf>
    <xf numFmtId="0" fontId="17" fillId="0" borderId="108" xfId="0" applyFont="1" applyBorder="1" applyAlignment="1" applyProtection="1">
      <alignment horizontal="center" vertical="center" textRotation="90" wrapText="1"/>
      <protection locked="0"/>
    </xf>
    <xf numFmtId="0" fontId="5" fillId="0" borderId="139"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48" xfId="0" applyFont="1" applyBorder="1" applyAlignment="1" applyProtection="1">
      <alignment horizontal="center" vertical="center" wrapText="1"/>
      <protection locked="0"/>
    </xf>
    <xf numFmtId="0" fontId="5" fillId="0" borderId="141" xfId="0" applyFont="1" applyBorder="1" applyAlignment="1" applyProtection="1">
      <alignment horizontal="center" vertical="center" wrapText="1"/>
      <protection locked="0"/>
    </xf>
    <xf numFmtId="0" fontId="5" fillId="0" borderId="161" xfId="0" applyFont="1" applyBorder="1" applyAlignment="1" applyProtection="1">
      <alignment horizontal="center" vertical="center" wrapText="1"/>
      <protection locked="0"/>
    </xf>
    <xf numFmtId="0" fontId="6" fillId="0" borderId="0" xfId="0" applyFont="1" applyAlignment="1" applyProtection="1">
      <alignment horizontal="left"/>
      <protection locked="0"/>
    </xf>
    <xf numFmtId="0" fontId="13" fillId="0" borderId="46" xfId="0" applyFont="1" applyBorder="1" applyAlignment="1" applyProtection="1">
      <alignment horizontal="left" vertical="center"/>
      <protection locked="0"/>
    </xf>
    <xf numFmtId="0" fontId="13" fillId="0" borderId="48" xfId="0" applyFont="1" applyBorder="1" applyAlignment="1" applyProtection="1">
      <alignment horizontal="left" vertical="center"/>
      <protection locked="0"/>
    </xf>
    <xf numFmtId="0" fontId="13" fillId="0" borderId="152" xfId="0" applyFont="1" applyBorder="1" applyAlignment="1" applyProtection="1">
      <alignment horizontal="left" vertical="center"/>
      <protection locked="0"/>
    </xf>
    <xf numFmtId="0" fontId="6" fillId="0" borderId="146" xfId="0" applyFont="1" applyBorder="1" applyAlignment="1" applyProtection="1">
      <alignment horizontal="left" vertical="center" wrapText="1"/>
      <protection locked="0"/>
    </xf>
    <xf numFmtId="3" fontId="15" fillId="0" borderId="174" xfId="0" applyNumberFormat="1" applyFont="1" applyBorder="1" applyAlignment="1" applyProtection="1">
      <alignment horizontal="center" vertical="center"/>
      <protection locked="0"/>
    </xf>
    <xf numFmtId="3" fontId="15" fillId="0" borderId="147" xfId="0" applyNumberFormat="1" applyFont="1" applyBorder="1" applyAlignment="1" applyProtection="1">
      <alignment horizontal="center" vertical="center"/>
      <protection locked="0"/>
    </xf>
    <xf numFmtId="3" fontId="15" fillId="0" borderId="153" xfId="0" applyNumberFormat="1" applyFont="1" applyBorder="1" applyAlignment="1" applyProtection="1">
      <alignment horizontal="center" vertical="center"/>
      <protection locked="0"/>
    </xf>
    <xf numFmtId="3" fontId="14" fillId="0" borderId="93" xfId="0" applyNumberFormat="1" applyFont="1" applyBorder="1" applyAlignment="1" applyProtection="1">
      <alignment horizontal="center" vertical="center"/>
      <protection hidden="1"/>
    </xf>
    <xf numFmtId="3" fontId="14" fillId="0" borderId="189" xfId="0" applyNumberFormat="1" applyFont="1" applyBorder="1" applyAlignment="1" applyProtection="1">
      <alignment horizontal="center" vertical="center"/>
      <protection hidden="1"/>
    </xf>
    <xf numFmtId="0" fontId="15" fillId="0" borderId="0" xfId="0" applyFont="1" applyAlignment="1" applyProtection="1">
      <alignment horizontal="justify" vertical="top" wrapText="1"/>
      <protection locked="0"/>
    </xf>
    <xf numFmtId="0" fontId="33" fillId="0" borderId="157" xfId="0" applyFont="1" applyBorder="1" applyAlignment="1" applyProtection="1">
      <alignment horizontal="center" vertical="center" wrapText="1"/>
      <protection locked="0"/>
    </xf>
    <xf numFmtId="0" fontId="33" fillId="0" borderId="183" xfId="0" applyFont="1" applyBorder="1" applyAlignment="1" applyProtection="1">
      <alignment horizontal="center" vertical="center" wrapText="1"/>
      <protection locked="0"/>
    </xf>
    <xf numFmtId="0" fontId="33" fillId="0" borderId="158" xfId="0" applyFont="1" applyBorder="1" applyAlignment="1" applyProtection="1">
      <alignment horizontal="center" vertical="center" wrapText="1"/>
      <protection locked="0"/>
    </xf>
    <xf numFmtId="0" fontId="33" fillId="0" borderId="197" xfId="0" applyFont="1" applyBorder="1" applyAlignment="1" applyProtection="1">
      <alignment horizontal="center" vertical="center" wrapText="1"/>
      <protection locked="0"/>
    </xf>
    <xf numFmtId="0" fontId="33" fillId="0" borderId="167" xfId="0" applyFont="1" applyBorder="1" applyAlignment="1" applyProtection="1">
      <alignment horizontal="center" vertical="center" wrapText="1"/>
      <protection locked="0"/>
    </xf>
    <xf numFmtId="0" fontId="33" fillId="0" borderId="171" xfId="0" applyFont="1" applyBorder="1" applyAlignment="1" applyProtection="1">
      <alignment horizontal="center" vertical="center" wrapText="1"/>
      <protection locked="0"/>
    </xf>
    <xf numFmtId="0" fontId="33" fillId="0" borderId="169" xfId="0" applyFont="1" applyBorder="1" applyAlignment="1" applyProtection="1">
      <alignment horizontal="center" vertical="center" wrapText="1"/>
      <protection locked="0"/>
    </xf>
    <xf numFmtId="0" fontId="33" fillId="0" borderId="172" xfId="0" applyFont="1" applyBorder="1" applyAlignment="1" applyProtection="1">
      <alignment horizontal="center" vertical="center" wrapText="1"/>
      <protection locked="0"/>
    </xf>
    <xf numFmtId="0" fontId="13" fillId="0" borderId="143" xfId="0" applyFont="1" applyBorder="1" applyAlignment="1" applyProtection="1">
      <alignment horizontal="center" vertical="center" wrapText="1"/>
      <protection locked="0"/>
    </xf>
    <xf numFmtId="0" fontId="13" fillId="0" borderId="144"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190" xfId="0" applyFont="1" applyBorder="1" applyAlignment="1" applyProtection="1">
      <alignment horizontal="center" vertical="center" wrapText="1"/>
      <protection locked="0"/>
    </xf>
    <xf numFmtId="0" fontId="13" fillId="0" borderId="191"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0" borderId="62" xfId="0" applyFont="1" applyBorder="1" applyAlignment="1" applyProtection="1">
      <alignment horizontal="center" vertical="center" wrapText="1"/>
      <protection locked="0"/>
    </xf>
    <xf numFmtId="0" fontId="13" fillId="0" borderId="63" xfId="0" applyFont="1" applyBorder="1" applyAlignment="1" applyProtection="1">
      <alignment horizontal="center" vertical="center" wrapText="1"/>
      <protection locked="0"/>
    </xf>
    <xf numFmtId="0" fontId="6" fillId="0" borderId="64" xfId="0" applyFont="1" applyBorder="1" applyAlignment="1" applyProtection="1">
      <alignment horizontal="left" vertical="center" wrapText="1"/>
      <protection locked="0"/>
    </xf>
    <xf numFmtId="3" fontId="14" fillId="0" borderId="34" xfId="0" applyNumberFormat="1" applyFont="1" applyBorder="1" applyAlignment="1" applyProtection="1">
      <alignment horizontal="center" vertical="center" wrapText="1"/>
      <protection hidden="1"/>
    </xf>
    <xf numFmtId="3" fontId="14" fillId="0" borderId="53" xfId="0" applyNumberFormat="1" applyFont="1" applyBorder="1" applyAlignment="1" applyProtection="1">
      <alignment horizontal="center" vertical="center" wrapText="1"/>
      <protection hidden="1"/>
    </xf>
    <xf numFmtId="3" fontId="14" fillId="0" borderId="108" xfId="0" applyNumberFormat="1" applyFont="1" applyBorder="1" applyAlignment="1" applyProtection="1">
      <alignment horizontal="center" vertical="center"/>
      <protection hidden="1"/>
    </xf>
    <xf numFmtId="3" fontId="14" fillId="0" borderId="36" xfId="0" applyNumberFormat="1" applyFont="1" applyBorder="1" applyAlignment="1" applyProtection="1">
      <alignment horizontal="center" vertical="center"/>
      <protection hidden="1"/>
    </xf>
    <xf numFmtId="3" fontId="14" fillId="0" borderId="198" xfId="0" applyNumberFormat="1" applyFont="1" applyBorder="1" applyAlignment="1" applyProtection="1">
      <alignment horizontal="center" vertical="center"/>
      <protection hidden="1"/>
    </xf>
    <xf numFmtId="3" fontId="15" fillId="0" borderId="51" xfId="0" applyNumberFormat="1" applyFont="1" applyBorder="1" applyAlignment="1" applyProtection="1">
      <alignment horizontal="center" vertical="center" wrapText="1"/>
      <protection locked="0"/>
    </xf>
    <xf numFmtId="3" fontId="15" fillId="0" borderId="17" xfId="0" applyNumberFormat="1" applyFont="1" applyBorder="1" applyAlignment="1" applyProtection="1">
      <alignment horizontal="center" vertical="center" wrapText="1"/>
      <protection locked="0"/>
    </xf>
    <xf numFmtId="0" fontId="6" fillId="0" borderId="164" xfId="0" applyFont="1" applyBorder="1" applyAlignment="1" applyProtection="1">
      <alignment horizontal="left" vertical="center" wrapText="1"/>
      <protection locked="0"/>
    </xf>
    <xf numFmtId="0" fontId="6" fillId="0" borderId="192" xfId="0" applyFont="1" applyBorder="1" applyAlignment="1" applyProtection="1">
      <alignment horizontal="left" vertical="center" wrapText="1"/>
      <protection locked="0"/>
    </xf>
    <xf numFmtId="3" fontId="15" fillId="0" borderId="192" xfId="0" applyNumberFormat="1" applyFont="1" applyBorder="1" applyAlignment="1" applyProtection="1">
      <alignment horizontal="center" vertical="center" wrapText="1"/>
      <protection locked="0"/>
    </xf>
    <xf numFmtId="3" fontId="15" fillId="0" borderId="174" xfId="0" applyNumberFormat="1" applyFont="1" applyBorder="1" applyAlignment="1" applyProtection="1">
      <alignment horizontal="center" vertical="center" wrapText="1"/>
      <protection locked="0"/>
    </xf>
    <xf numFmtId="3" fontId="15" fillId="0" borderId="149" xfId="0" applyNumberFormat="1" applyFont="1" applyBorder="1" applyAlignment="1" applyProtection="1">
      <alignment horizontal="center" vertical="center"/>
      <protection locked="0"/>
    </xf>
    <xf numFmtId="3" fontId="15" fillId="0" borderId="150" xfId="0" applyNumberFormat="1" applyFont="1" applyBorder="1" applyAlignment="1" applyProtection="1">
      <alignment horizontal="center" vertical="center"/>
      <protection locked="0"/>
    </xf>
    <xf numFmtId="0" fontId="33" fillId="0" borderId="170" xfId="0" applyFont="1" applyBorder="1" applyAlignment="1" applyProtection="1">
      <alignment horizontal="center" vertical="center"/>
      <protection locked="0"/>
    </xf>
    <xf numFmtId="0" fontId="33" fillId="0" borderId="172" xfId="0" applyFont="1" applyBorder="1" applyAlignment="1" applyProtection="1">
      <alignment horizontal="center" vertical="center"/>
      <protection locked="0"/>
    </xf>
    <xf numFmtId="0" fontId="33" fillId="0" borderId="173" xfId="0" applyFont="1" applyBorder="1" applyAlignment="1" applyProtection="1">
      <alignment horizontal="center" vertical="center"/>
      <protection locked="0"/>
    </xf>
    <xf numFmtId="0" fontId="6" fillId="0" borderId="66" xfId="0" applyFont="1" applyBorder="1" applyAlignment="1" applyProtection="1">
      <alignment horizontal="left" vertical="center"/>
      <protection locked="0"/>
    </xf>
    <xf numFmtId="3" fontId="15" fillId="0" borderId="111" xfId="0" applyNumberFormat="1" applyFont="1" applyBorder="1" applyAlignment="1" applyProtection="1">
      <alignment horizontal="center" vertical="center"/>
      <protection locked="0"/>
    </xf>
    <xf numFmtId="3" fontId="15" fillId="0" borderId="67" xfId="0" applyNumberFormat="1" applyFont="1" applyBorder="1" applyAlignment="1" applyProtection="1">
      <alignment horizontal="center" vertical="center"/>
      <protection locked="0"/>
    </xf>
    <xf numFmtId="3" fontId="14" fillId="0" borderId="212" xfId="0" applyNumberFormat="1" applyFont="1" applyBorder="1" applyAlignment="1" applyProtection="1">
      <alignment horizontal="right" vertical="center" indent="3"/>
      <protection hidden="1"/>
    </xf>
    <xf numFmtId="3" fontId="14" fillId="0" borderId="213" xfId="0" applyNumberFormat="1" applyFont="1" applyBorder="1" applyAlignment="1" applyProtection="1">
      <alignment horizontal="right" vertical="center" indent="3"/>
      <protection hidden="1"/>
    </xf>
    <xf numFmtId="3" fontId="14" fillId="0" borderId="214" xfId="0" applyNumberFormat="1" applyFont="1" applyBorder="1" applyAlignment="1" applyProtection="1">
      <alignment horizontal="right" vertical="center" indent="3"/>
      <protection hidden="1"/>
    </xf>
    <xf numFmtId="3" fontId="14" fillId="0" borderId="215" xfId="0" applyNumberFormat="1" applyFont="1" applyBorder="1" applyAlignment="1" applyProtection="1">
      <alignment horizontal="right" vertical="center" indent="3"/>
      <protection hidden="1"/>
    </xf>
    <xf numFmtId="3" fontId="15" fillId="0" borderId="218" xfId="0" applyNumberFormat="1" applyFont="1" applyBorder="1" applyAlignment="1" applyProtection="1">
      <alignment horizontal="center" vertical="center"/>
      <protection locked="0"/>
    </xf>
    <xf numFmtId="3" fontId="15" fillId="0" borderId="219" xfId="0" applyNumberFormat="1" applyFont="1" applyBorder="1" applyAlignment="1" applyProtection="1">
      <alignment horizontal="center" vertical="center"/>
      <protection locked="0"/>
    </xf>
    <xf numFmtId="3" fontId="15" fillId="0" borderId="149" xfId="0" applyNumberFormat="1" applyFont="1" applyBorder="1" applyAlignment="1" applyProtection="1">
      <alignment horizontal="center"/>
      <protection locked="0"/>
    </xf>
    <xf numFmtId="3" fontId="15" fillId="0" borderId="149" xfId="0" applyNumberFormat="1" applyFont="1" applyBorder="1" applyAlignment="1" applyProtection="1">
      <alignment horizontal="center"/>
      <protection hidden="1"/>
    </xf>
    <xf numFmtId="3" fontId="15" fillId="0" borderId="146" xfId="0" applyNumberFormat="1" applyFont="1" applyBorder="1" applyAlignment="1" applyProtection="1">
      <alignment horizontal="center"/>
      <protection hidden="1"/>
    </xf>
    <xf numFmtId="3" fontId="15" fillId="0" borderId="203" xfId="0" applyNumberFormat="1" applyFont="1" applyBorder="1" applyAlignment="1" applyProtection="1">
      <alignment horizontal="center"/>
      <protection hidden="1"/>
    </xf>
    <xf numFmtId="3" fontId="15" fillId="0" borderId="45" xfId="0" applyNumberFormat="1" applyFont="1" applyBorder="1" applyAlignment="1" applyProtection="1">
      <alignment horizontal="center"/>
      <protection hidden="1"/>
    </xf>
    <xf numFmtId="3" fontId="15" fillId="0" borderId="1" xfId="0" applyNumberFormat="1" applyFont="1" applyBorder="1" applyAlignment="1" applyProtection="1">
      <alignment horizontal="center"/>
      <protection locked="0"/>
    </xf>
    <xf numFmtId="3" fontId="15" fillId="0" borderId="3" xfId="0" applyNumberFormat="1" applyFont="1" applyBorder="1" applyAlignment="1" applyProtection="1">
      <alignment horizontal="center"/>
      <protection locked="0"/>
    </xf>
    <xf numFmtId="3" fontId="13" fillId="0" borderId="207" xfId="0" applyNumberFormat="1" applyFont="1" applyBorder="1" applyAlignment="1" applyProtection="1">
      <alignment horizontal="center" vertical="center" wrapText="1"/>
      <protection locked="0"/>
    </xf>
    <xf numFmtId="3" fontId="13" fillId="0" borderId="208" xfId="0" applyNumberFormat="1" applyFont="1" applyBorder="1" applyAlignment="1" applyProtection="1">
      <alignment horizontal="center" vertical="center" wrapText="1"/>
      <protection locked="0"/>
    </xf>
    <xf numFmtId="3" fontId="13" fillId="0" borderId="209" xfId="0" applyNumberFormat="1" applyFont="1" applyBorder="1" applyAlignment="1" applyProtection="1">
      <alignment horizontal="center" vertical="center" wrapText="1"/>
      <protection locked="0"/>
    </xf>
    <xf numFmtId="3" fontId="13" fillId="0" borderId="210" xfId="0" applyNumberFormat="1" applyFont="1" applyBorder="1" applyAlignment="1" applyProtection="1">
      <alignment horizontal="center" vertical="center" wrapText="1"/>
      <protection locked="0"/>
    </xf>
    <xf numFmtId="3" fontId="15" fillId="0" borderId="1" xfId="0" applyNumberFormat="1" applyFont="1" applyBorder="1" applyAlignment="1" applyProtection="1">
      <alignment horizontal="center"/>
      <protection hidden="1"/>
    </xf>
    <xf numFmtId="3" fontId="15" fillId="0" borderId="68" xfId="0" applyNumberFormat="1" applyFont="1" applyBorder="1" applyAlignment="1" applyProtection="1">
      <alignment horizontal="center"/>
      <protection hidden="1"/>
    </xf>
    <xf numFmtId="3" fontId="15" fillId="0" borderId="127" xfId="0" applyNumberFormat="1" applyFont="1" applyBorder="1" applyAlignment="1" applyProtection="1">
      <alignment horizontal="center"/>
      <protection locked="0"/>
    </xf>
    <xf numFmtId="3" fontId="15" fillId="0" borderId="239" xfId="0" applyNumberFormat="1" applyFont="1" applyBorder="1" applyAlignment="1" applyProtection="1">
      <alignment horizontal="center" vertical="center"/>
      <protection locked="0"/>
    </xf>
    <xf numFmtId="3" fontId="14" fillId="0" borderId="230" xfId="0" applyNumberFormat="1" applyFont="1" applyBorder="1" applyAlignment="1" applyProtection="1">
      <alignment horizontal="right" vertical="center" indent="3"/>
      <protection hidden="1"/>
    </xf>
    <xf numFmtId="3" fontId="14" fillId="0" borderId="231" xfId="0" applyNumberFormat="1" applyFont="1" applyBorder="1" applyAlignment="1" applyProtection="1">
      <alignment horizontal="right" vertical="center" indent="3"/>
      <protection hidden="1"/>
    </xf>
    <xf numFmtId="3" fontId="14" fillId="0" borderId="232" xfId="0" applyNumberFormat="1" applyFont="1" applyBorder="1" applyAlignment="1" applyProtection="1">
      <alignment horizontal="right" vertical="center" indent="3"/>
      <protection hidden="1"/>
    </xf>
    <xf numFmtId="3" fontId="14" fillId="0" borderId="233" xfId="0" applyNumberFormat="1" applyFont="1" applyBorder="1" applyAlignment="1" applyProtection="1">
      <alignment horizontal="right" vertical="center" indent="3"/>
      <protection hidden="1"/>
    </xf>
    <xf numFmtId="3" fontId="15" fillId="0" borderId="235" xfId="0" applyNumberFormat="1" applyFont="1" applyBorder="1" applyAlignment="1" applyProtection="1">
      <alignment horizontal="center" vertical="center"/>
      <protection locked="0"/>
    </xf>
    <xf numFmtId="3" fontId="15" fillId="0" borderId="222" xfId="0" applyNumberFormat="1" applyFont="1" applyBorder="1" applyAlignment="1" applyProtection="1">
      <alignment horizontal="center" vertical="center"/>
      <protection locked="0"/>
    </xf>
    <xf numFmtId="3" fontId="15" fillId="0" borderId="236" xfId="0" applyNumberFormat="1" applyFont="1" applyBorder="1" applyAlignment="1" applyProtection="1">
      <alignment horizontal="center" vertical="center"/>
      <protection locked="0"/>
    </xf>
    <xf numFmtId="3" fontId="15" fillId="0" borderId="237" xfId="0" applyNumberFormat="1" applyFont="1" applyBorder="1" applyAlignment="1" applyProtection="1">
      <alignment horizontal="center" vertical="center"/>
      <protection locked="0"/>
    </xf>
    <xf numFmtId="3" fontId="15" fillId="0" borderId="61" xfId="0" applyNumberFormat="1" applyFont="1" applyBorder="1" applyAlignment="1" applyProtection="1">
      <alignment horizontal="center"/>
      <protection locked="0"/>
    </xf>
    <xf numFmtId="3" fontId="15" fillId="0" borderId="53" xfId="0" applyNumberFormat="1" applyFont="1" applyBorder="1" applyAlignment="1" applyProtection="1">
      <alignment horizontal="center"/>
      <protection locked="0"/>
    </xf>
    <xf numFmtId="3" fontId="15" fillId="0" borderId="61" xfId="0" applyNumberFormat="1" applyFont="1" applyBorder="1" applyAlignment="1" applyProtection="1">
      <alignment horizontal="center"/>
      <protection hidden="1"/>
    </xf>
    <xf numFmtId="3" fontId="15" fillId="0" borderId="34" xfId="0" applyNumberFormat="1" applyFont="1" applyBorder="1" applyAlignment="1" applyProtection="1">
      <alignment horizontal="center"/>
      <protection hidden="1"/>
    </xf>
    <xf numFmtId="3" fontId="15" fillId="0" borderId="11" xfId="0" applyNumberFormat="1" applyFont="1" applyBorder="1" applyAlignment="1" applyProtection="1">
      <alignment horizontal="center" vertical="center"/>
      <protection locked="0"/>
    </xf>
    <xf numFmtId="3" fontId="15" fillId="0" borderId="223" xfId="0" applyNumberFormat="1" applyFont="1" applyBorder="1" applyAlignment="1" applyProtection="1">
      <alignment horizontal="center" vertical="center"/>
      <protection locked="0"/>
    </xf>
    <xf numFmtId="3" fontId="15" fillId="0" borderId="225" xfId="0" applyNumberFormat="1" applyFont="1" applyBorder="1" applyAlignment="1" applyProtection="1">
      <alignment horizontal="center" vertical="center"/>
      <protection locked="0"/>
    </xf>
    <xf numFmtId="3" fontId="15" fillId="0" borderId="226" xfId="0" applyNumberFormat="1" applyFont="1" applyBorder="1" applyAlignment="1" applyProtection="1">
      <alignment horizontal="center" vertical="center"/>
      <protection locked="0"/>
    </xf>
    <xf numFmtId="3" fontId="15" fillId="0" borderId="227" xfId="0" applyNumberFormat="1" applyFont="1" applyBorder="1" applyAlignment="1" applyProtection="1">
      <alignment horizontal="center" vertical="center"/>
      <protection locked="0"/>
    </xf>
    <xf numFmtId="3" fontId="15" fillId="0" borderId="228" xfId="0" applyNumberFormat="1" applyFont="1" applyBorder="1" applyAlignment="1" applyProtection="1">
      <alignment horizontal="center" vertical="center"/>
      <protection locked="0"/>
    </xf>
    <xf numFmtId="3" fontId="15" fillId="0" borderId="60" xfId="0" applyNumberFormat="1" applyFont="1" applyBorder="1" applyAlignment="1" applyProtection="1">
      <alignment horizontal="center" vertical="center"/>
      <protection locked="0"/>
    </xf>
    <xf numFmtId="0" fontId="27" fillId="0" borderId="0" xfId="0" applyFont="1" applyAlignment="1" applyProtection="1">
      <alignment horizontal="left" vertical="center"/>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13" fillId="0" borderId="30" xfId="0" applyFont="1" applyBorder="1" applyAlignment="1" applyProtection="1">
      <alignment horizontal="left" vertical="center"/>
      <protection locked="0"/>
    </xf>
    <xf numFmtId="0" fontId="13" fillId="0" borderId="31" xfId="0" applyFont="1" applyBorder="1" applyAlignment="1" applyProtection="1">
      <alignment horizontal="left" vertical="center"/>
      <protection locked="0"/>
    </xf>
    <xf numFmtId="0" fontId="13" fillId="0" borderId="164" xfId="0" applyFont="1" applyBorder="1" applyAlignment="1" applyProtection="1">
      <alignment horizontal="left" vertical="center"/>
      <protection locked="0"/>
    </xf>
    <xf numFmtId="0" fontId="13" fillId="0" borderId="192" xfId="0" applyFont="1" applyBorder="1" applyAlignment="1" applyProtection="1">
      <alignment horizontal="left" vertical="center"/>
      <protection locked="0"/>
    </xf>
    <xf numFmtId="0" fontId="15" fillId="0" borderId="224" xfId="0" applyFont="1" applyBorder="1" applyAlignment="1" applyProtection="1">
      <alignment horizontal="left" vertical="center" wrapText="1" indent="1"/>
      <protection locked="0"/>
    </xf>
    <xf numFmtId="0" fontId="15" fillId="0" borderId="225" xfId="0" applyFont="1" applyBorder="1" applyAlignment="1" applyProtection="1">
      <alignment horizontal="left" vertical="center" wrapText="1" indent="1"/>
      <protection locked="0"/>
    </xf>
    <xf numFmtId="0" fontId="13" fillId="0" borderId="229" xfId="0" applyFont="1" applyBorder="1" applyAlignment="1" applyProtection="1">
      <alignment vertical="center" wrapText="1"/>
      <protection locked="0"/>
    </xf>
    <xf numFmtId="0" fontId="13" fillId="0" borderId="230" xfId="0" applyFont="1" applyBorder="1" applyAlignment="1" applyProtection="1">
      <alignment vertical="center" wrapText="1"/>
      <protection locked="0"/>
    </xf>
    <xf numFmtId="0" fontId="15" fillId="0" borderId="234" xfId="0" applyFont="1" applyBorder="1" applyAlignment="1" applyProtection="1">
      <alignment horizontal="left" vertical="center" wrapText="1" indent="1"/>
      <protection locked="0"/>
    </xf>
    <xf numFmtId="0" fontId="15" fillId="0" borderId="235" xfId="0" applyFont="1" applyBorder="1" applyAlignment="1" applyProtection="1">
      <alignment horizontal="left" vertical="center" wrapText="1" indent="1"/>
      <protection locked="0"/>
    </xf>
    <xf numFmtId="3" fontId="26" fillId="0" borderId="192" xfId="0" applyNumberFormat="1" applyFont="1" applyBorder="1" applyAlignment="1" applyProtection="1">
      <alignment horizontal="center" vertical="center" wrapText="1"/>
      <protection locked="0"/>
    </xf>
    <xf numFmtId="3" fontId="26" fillId="0" borderId="176" xfId="0" applyNumberFormat="1" applyFont="1" applyBorder="1" applyAlignment="1" applyProtection="1">
      <alignment horizontal="center" vertical="center" wrapText="1"/>
      <protection locked="0"/>
    </xf>
    <xf numFmtId="3" fontId="15" fillId="0" borderId="264" xfId="0" applyNumberFormat="1" applyFont="1" applyBorder="1" applyAlignment="1" applyProtection="1">
      <alignment horizontal="center" vertical="center"/>
      <protection locked="0"/>
    </xf>
    <xf numFmtId="3" fontId="26" fillId="0" borderId="6" xfId="0" applyNumberFormat="1" applyFont="1" applyBorder="1" applyAlignment="1" applyProtection="1">
      <alignment horizontal="center" vertical="center" wrapText="1"/>
      <protection locked="0"/>
    </xf>
    <xf numFmtId="3" fontId="26" fillId="0" borderId="5" xfId="0" applyNumberFormat="1" applyFont="1" applyBorder="1" applyAlignment="1" applyProtection="1">
      <alignment horizontal="center" vertical="center" wrapText="1"/>
      <protection locked="0"/>
    </xf>
    <xf numFmtId="3" fontId="26" fillId="0" borderId="63" xfId="0" applyNumberFormat="1" applyFont="1" applyBorder="1" applyAlignment="1" applyProtection="1">
      <alignment horizontal="center" vertical="center" wrapText="1"/>
      <protection locked="0"/>
    </xf>
    <xf numFmtId="3" fontId="14" fillId="0" borderId="57" xfId="0" applyNumberFormat="1" applyFont="1" applyBorder="1" applyAlignment="1" applyProtection="1">
      <alignment horizontal="center" vertical="center"/>
      <protection locked="0"/>
    </xf>
    <xf numFmtId="3" fontId="14" fillId="0" borderId="65" xfId="0" applyNumberFormat="1" applyFont="1" applyBorder="1" applyAlignment="1" applyProtection="1">
      <alignment horizontal="center" vertical="center"/>
      <protection locked="0"/>
    </xf>
    <xf numFmtId="3" fontId="14" fillId="0" borderId="67" xfId="0" applyNumberFormat="1" applyFont="1" applyBorder="1" applyAlignment="1" applyProtection="1">
      <alignment horizontal="center" vertical="center"/>
      <protection locked="0"/>
    </xf>
    <xf numFmtId="0" fontId="6" fillId="0" borderId="50" xfId="0" applyFont="1" applyBorder="1" applyAlignment="1" applyProtection="1">
      <alignment horizontal="left" vertical="center"/>
      <protection locked="0"/>
    </xf>
    <xf numFmtId="0" fontId="6" fillId="0" borderId="51"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4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29" fillId="0" borderId="18" xfId="0" applyFont="1" applyBorder="1" applyAlignment="1" applyProtection="1">
      <alignment horizontal="left" vertical="center" wrapText="1"/>
      <protection locked="0"/>
    </xf>
    <xf numFmtId="3" fontId="15" fillId="0" borderId="18" xfId="0" applyNumberFormat="1" applyFont="1" applyBorder="1" applyAlignment="1" applyProtection="1">
      <alignment horizontal="right" vertical="center"/>
      <protection locked="0"/>
    </xf>
    <xf numFmtId="0" fontId="30" fillId="0" borderId="18" xfId="0" applyFont="1" applyBorder="1" applyAlignment="1" applyProtection="1">
      <alignment horizontal="left" vertical="center" wrapText="1"/>
      <protection locked="0"/>
    </xf>
    <xf numFmtId="0" fontId="29" fillId="0" borderId="18" xfId="0" applyFont="1" applyBorder="1" applyAlignment="1" applyProtection="1">
      <alignment horizontal="center" vertical="center" wrapText="1"/>
      <protection locked="0"/>
    </xf>
    <xf numFmtId="3" fontId="15" fillId="0" borderId="96" xfId="0" applyNumberFormat="1" applyFont="1" applyBorder="1" applyAlignment="1" applyProtection="1">
      <alignment horizontal="center" vertical="top"/>
      <protection hidden="1"/>
    </xf>
    <xf numFmtId="3" fontId="15" fillId="0" borderId="71" xfId="0" applyNumberFormat="1" applyFont="1" applyBorder="1" applyAlignment="1" applyProtection="1">
      <alignment horizontal="center" vertical="top"/>
      <protection hidden="1"/>
    </xf>
    <xf numFmtId="0" fontId="13" fillId="0" borderId="33" xfId="0" applyFont="1" applyBorder="1" applyAlignment="1" applyProtection="1">
      <alignment horizontal="left" vertical="center"/>
      <protection locked="0"/>
    </xf>
    <xf numFmtId="0" fontId="13" fillId="0" borderId="34" xfId="0" applyFont="1" applyBorder="1" applyAlignment="1" applyProtection="1">
      <alignment horizontal="left" vertical="center"/>
      <protection locked="0"/>
    </xf>
    <xf numFmtId="0" fontId="6" fillId="0" borderId="164" xfId="0" applyFont="1" applyBorder="1" applyAlignment="1" applyProtection="1">
      <alignment horizontal="left" vertical="center"/>
      <protection locked="0"/>
    </xf>
    <xf numFmtId="0" fontId="6" fillId="0" borderId="192" xfId="0" applyFont="1" applyBorder="1" applyAlignment="1" applyProtection="1">
      <alignment horizontal="left" vertical="center"/>
      <protection locked="0"/>
    </xf>
    <xf numFmtId="3" fontId="15" fillId="0" borderId="192" xfId="0" applyNumberFormat="1" applyFont="1" applyBorder="1" applyAlignment="1" applyProtection="1">
      <alignment horizontal="center" vertical="center"/>
      <protection locked="0"/>
    </xf>
    <xf numFmtId="3" fontId="15" fillId="0" borderId="176" xfId="0" applyNumberFormat="1" applyFont="1" applyBorder="1" applyAlignment="1" applyProtection="1">
      <alignment horizontal="center" vertical="center"/>
      <protection locked="0"/>
    </xf>
    <xf numFmtId="3" fontId="14" fillId="0" borderId="34" xfId="0" applyNumberFormat="1" applyFont="1" applyBorder="1" applyAlignment="1" applyProtection="1">
      <alignment horizontal="center" vertical="center"/>
      <protection hidden="1"/>
    </xf>
    <xf numFmtId="3" fontId="14" fillId="0" borderId="35" xfId="0" applyNumberFormat="1" applyFont="1" applyBorder="1" applyAlignment="1" applyProtection="1">
      <alignment horizontal="center" vertical="center"/>
      <protection hidden="1"/>
    </xf>
    <xf numFmtId="0" fontId="6" fillId="0" borderId="26" xfId="0" applyFont="1" applyBorder="1" applyAlignment="1" applyProtection="1">
      <alignment horizontal="left" vertical="center"/>
      <protection locked="0"/>
    </xf>
    <xf numFmtId="3" fontId="28" fillId="0" borderId="26" xfId="0" applyNumberFormat="1" applyFont="1" applyBorder="1" applyAlignment="1" applyProtection="1">
      <alignment horizontal="center"/>
      <protection locked="0"/>
    </xf>
    <xf numFmtId="0" fontId="5" fillId="0" borderId="118" xfId="0" applyFont="1" applyBorder="1" applyAlignment="1" applyProtection="1">
      <alignment horizontal="left" vertical="center" wrapText="1"/>
      <protection locked="0"/>
    </xf>
    <xf numFmtId="0" fontId="8" fillId="0" borderId="119" xfId="0" applyFont="1" applyBorder="1" applyAlignment="1">
      <alignment horizontal="left" vertical="center" wrapText="1"/>
    </xf>
    <xf numFmtId="0" fontId="27" fillId="0" borderId="36" xfId="0" applyFont="1" applyBorder="1" applyAlignment="1" applyProtection="1">
      <alignment horizontal="left" vertical="center" wrapText="1"/>
      <protection locked="0"/>
    </xf>
    <xf numFmtId="0" fontId="6" fillId="0" borderId="36" xfId="0" applyFont="1" applyBorder="1" applyAlignment="1">
      <alignment horizontal="left" vertical="center"/>
    </xf>
    <xf numFmtId="3" fontId="15" fillId="0" borderId="125" xfId="0" applyNumberFormat="1" applyFont="1" applyBorder="1" applyAlignment="1" applyProtection="1">
      <alignment horizontal="center" vertical="center"/>
      <protection hidden="1"/>
    </xf>
    <xf numFmtId="0" fontId="6" fillId="0" borderId="100" xfId="0" applyFont="1" applyBorder="1" applyAlignment="1">
      <alignment horizontal="center" vertical="center"/>
    </xf>
    <xf numFmtId="0" fontId="15" fillId="0" borderId="126" xfId="0" applyFont="1" applyBorder="1" applyAlignment="1">
      <alignment horizontal="center" vertical="center"/>
    </xf>
    <xf numFmtId="0" fontId="15" fillId="0" borderId="266" xfId="0" applyFont="1" applyBorder="1" applyAlignment="1">
      <alignment horizontal="center" vertical="center"/>
    </xf>
    <xf numFmtId="0" fontId="5" fillId="0" borderId="4" xfId="0" applyFont="1" applyBorder="1" applyAlignment="1" applyProtection="1">
      <alignment horizontal="left" vertical="center" wrapText="1"/>
      <protection locked="0"/>
    </xf>
    <xf numFmtId="0" fontId="5" fillId="0" borderId="62"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indent="1"/>
      <protection locked="0"/>
    </xf>
    <xf numFmtId="0" fontId="15" fillId="0" borderId="11" xfId="0" applyFont="1" applyBorder="1" applyAlignment="1" applyProtection="1">
      <alignment horizontal="left" vertical="center" indent="1"/>
      <protection locked="0"/>
    </xf>
    <xf numFmtId="3" fontId="15" fillId="0" borderId="12" xfId="0" applyNumberFormat="1" applyFont="1" applyBorder="1" applyAlignment="1" applyProtection="1">
      <alignment horizontal="center" vertical="center" wrapText="1"/>
      <protection locked="0"/>
    </xf>
    <xf numFmtId="3" fontId="15" fillId="0" borderId="196" xfId="0" applyNumberFormat="1" applyFont="1" applyBorder="1" applyAlignment="1" applyProtection="1">
      <alignment horizontal="center" vertical="top"/>
      <protection hidden="1"/>
    </xf>
    <xf numFmtId="3" fontId="15" fillId="0" borderId="74" xfId="0" applyNumberFormat="1" applyFont="1" applyBorder="1" applyAlignment="1" applyProtection="1">
      <alignment horizontal="center" vertical="top"/>
      <protection hidden="1"/>
    </xf>
    <xf numFmtId="0" fontId="15" fillId="0" borderId="133" xfId="0" applyFont="1" applyBorder="1" applyAlignment="1" applyProtection="1">
      <alignment horizontal="left" vertical="center" indent="1"/>
      <protection locked="0"/>
    </xf>
    <xf numFmtId="0" fontId="15" fillId="0" borderId="147" xfId="0" applyFont="1" applyBorder="1" applyAlignment="1" applyProtection="1">
      <alignment horizontal="left" vertical="center" indent="1"/>
      <protection locked="0"/>
    </xf>
    <xf numFmtId="0" fontId="13" fillId="0" borderId="54" xfId="0" applyFont="1" applyBorder="1" applyAlignment="1" applyProtection="1">
      <alignment horizontal="center" vertical="center" wrapText="1"/>
      <protection locked="0"/>
    </xf>
    <xf numFmtId="0" fontId="13" fillId="0" borderId="55" xfId="0" applyFont="1" applyBorder="1" applyAlignment="1" applyProtection="1">
      <alignment horizontal="center" vertical="center" wrapText="1"/>
      <protection locked="0"/>
    </xf>
    <xf numFmtId="0" fontId="13" fillId="0" borderId="22" xfId="0" applyFont="1" applyBorder="1" applyAlignment="1" applyProtection="1">
      <alignment horizontal="center" vertical="center" wrapText="1"/>
      <protection locked="0"/>
    </xf>
    <xf numFmtId="0" fontId="13" fillId="0" borderId="23" xfId="0" applyFont="1" applyBorder="1" applyAlignment="1" applyProtection="1">
      <alignment horizontal="center" vertical="center" wrapText="1"/>
      <protection locked="0"/>
    </xf>
    <xf numFmtId="3" fontId="14" fillId="0" borderId="136" xfId="0" applyNumberFormat="1" applyFont="1" applyBorder="1" applyAlignment="1" applyProtection="1">
      <alignment horizontal="center" vertical="center"/>
      <protection hidden="1"/>
    </xf>
    <xf numFmtId="3" fontId="14" fillId="0" borderId="40" xfId="0" applyNumberFormat="1" applyFont="1" applyBorder="1" applyAlignment="1" applyProtection="1">
      <alignment horizontal="center" vertical="center"/>
      <protection hidden="1"/>
    </xf>
    <xf numFmtId="3" fontId="14" fillId="0" borderId="42" xfId="0" applyNumberFormat="1" applyFont="1" applyBorder="1" applyAlignment="1" applyProtection="1">
      <alignment horizontal="center" vertical="center"/>
      <protection hidden="1"/>
    </xf>
    <xf numFmtId="3" fontId="14" fillId="0" borderId="43" xfId="0" applyNumberFormat="1" applyFont="1" applyBorder="1" applyAlignment="1" applyProtection="1">
      <alignment horizontal="center" vertical="center"/>
      <protection hidden="1"/>
    </xf>
    <xf numFmtId="3" fontId="15" fillId="0" borderId="175" xfId="0" applyNumberFormat="1" applyFont="1" applyBorder="1" applyAlignment="1" applyProtection="1">
      <alignment horizontal="center" vertical="top"/>
      <protection hidden="1"/>
    </xf>
    <xf numFmtId="3" fontId="15" fillId="0" borderId="176" xfId="0" applyNumberFormat="1" applyFont="1" applyBorder="1" applyAlignment="1" applyProtection="1">
      <alignment horizontal="center" vertical="top"/>
      <protection hidden="1"/>
    </xf>
    <xf numFmtId="0" fontId="13" fillId="0" borderId="79" xfId="0" applyFont="1" applyBorder="1" applyAlignment="1" applyProtection="1">
      <alignment horizontal="center" vertical="center"/>
      <protection locked="0"/>
    </xf>
    <xf numFmtId="0" fontId="13" fillId="0" borderId="80" xfId="0" applyFont="1" applyBorder="1" applyAlignment="1" applyProtection="1">
      <alignment horizontal="center" vertical="center"/>
      <protection locked="0"/>
    </xf>
    <xf numFmtId="0" fontId="13" fillId="0" borderId="89"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0" fontId="13" fillId="0" borderId="78" xfId="0" applyFont="1" applyBorder="1" applyAlignment="1" applyProtection="1">
      <alignment horizontal="center" vertical="center"/>
      <protection locked="0"/>
    </xf>
    <xf numFmtId="0" fontId="13" fillId="0" borderId="135" xfId="0" applyFont="1" applyBorder="1" applyAlignment="1" applyProtection="1">
      <alignment horizontal="left" vertical="center" wrapText="1"/>
      <protection locked="0"/>
    </xf>
    <xf numFmtId="0" fontId="13" fillId="0" borderId="136" xfId="0" applyFont="1" applyBorder="1" applyAlignment="1" applyProtection="1">
      <alignment horizontal="left" vertical="center" wrapText="1"/>
      <protection locked="0"/>
    </xf>
    <xf numFmtId="0" fontId="13" fillId="0" borderId="40" xfId="0" applyFont="1" applyBorder="1" applyAlignment="1" applyProtection="1">
      <alignment horizontal="left" vertical="center" wrapText="1"/>
      <protection locked="0"/>
    </xf>
    <xf numFmtId="3" fontId="15" fillId="0" borderId="36" xfId="0" applyNumberFormat="1" applyFont="1" applyBorder="1" applyAlignment="1" applyProtection="1">
      <alignment horizontal="center" vertical="center"/>
      <protection locked="0"/>
    </xf>
    <xf numFmtId="3" fontId="15" fillId="0" borderId="108" xfId="0" applyNumberFormat="1" applyFont="1" applyBorder="1" applyAlignment="1" applyProtection="1">
      <alignment horizontal="center" vertical="top"/>
      <protection hidden="1"/>
    </xf>
    <xf numFmtId="3" fontId="15" fillId="0" borderId="198" xfId="0" applyNumberFormat="1" applyFont="1" applyBorder="1" applyAlignment="1" applyProtection="1">
      <alignment horizontal="center" vertical="top"/>
      <protection hidden="1"/>
    </xf>
    <xf numFmtId="0" fontId="5" fillId="0" borderId="79" xfId="0" applyFont="1" applyBorder="1" applyAlignment="1" applyProtection="1">
      <alignment horizontal="center" vertical="center" wrapText="1"/>
      <protection locked="0"/>
    </xf>
    <xf numFmtId="0" fontId="8" fillId="0" borderId="80" xfId="0" applyFont="1" applyBorder="1" applyAlignment="1">
      <alignment horizontal="center" vertical="center" wrapText="1"/>
    </xf>
    <xf numFmtId="0" fontId="8" fillId="0" borderId="89" xfId="0" applyFont="1" applyBorder="1" applyAlignment="1">
      <alignment horizontal="center" vertical="center" wrapText="1"/>
    </xf>
    <xf numFmtId="0" fontId="8" fillId="0" borderId="78" xfId="0" applyFont="1" applyBorder="1" applyAlignment="1">
      <alignment horizontal="center" vertical="center" wrapText="1"/>
    </xf>
    <xf numFmtId="3" fontId="14" fillId="0" borderId="8" xfId="0" applyNumberFormat="1" applyFont="1" applyBorder="1" applyAlignment="1" applyProtection="1">
      <alignment horizontal="center" vertical="center"/>
      <protection hidden="1"/>
    </xf>
    <xf numFmtId="0" fontId="6" fillId="0" borderId="56" xfId="0" applyFont="1" applyBorder="1" applyAlignment="1">
      <alignment horizontal="center" vertical="center"/>
    </xf>
    <xf numFmtId="3" fontId="14" fillId="0" borderId="120" xfId="0" applyNumberFormat="1" applyFont="1" applyBorder="1" applyAlignment="1" applyProtection="1">
      <alignment horizontal="center" vertical="center"/>
      <protection hidden="1"/>
    </xf>
    <xf numFmtId="0" fontId="6" fillId="0" borderId="119" xfId="0" applyFont="1" applyBorder="1" applyAlignment="1">
      <alignment horizontal="center" vertical="center"/>
    </xf>
    <xf numFmtId="3" fontId="15" fillId="0" borderId="124" xfId="0" applyNumberFormat="1" applyFont="1" applyBorder="1" applyAlignment="1" applyProtection="1">
      <alignment horizontal="center" vertical="center"/>
      <protection hidden="1"/>
    </xf>
    <xf numFmtId="0" fontId="6" fillId="0" borderId="54" xfId="0" applyFont="1" applyBorder="1" applyAlignment="1">
      <alignment horizontal="center" vertical="center"/>
    </xf>
    <xf numFmtId="0" fontId="15" fillId="0" borderId="24" xfId="0" applyFont="1" applyBorder="1" applyAlignment="1">
      <alignment horizontal="center" vertical="center"/>
    </xf>
    <xf numFmtId="0" fontId="15" fillId="0" borderId="199" xfId="0" applyFont="1" applyBorder="1" applyAlignment="1">
      <alignment horizontal="center" vertical="center"/>
    </xf>
    <xf numFmtId="0" fontId="6" fillId="0" borderId="24" xfId="0" applyFont="1" applyBorder="1" applyAlignment="1">
      <alignment horizontal="center" vertical="center"/>
    </xf>
    <xf numFmtId="0" fontId="15" fillId="0" borderId="25" xfId="0" applyFont="1" applyBorder="1" applyAlignment="1">
      <alignment horizontal="center" vertical="center"/>
    </xf>
    <xf numFmtId="0" fontId="6" fillId="0" borderId="126" xfId="0" applyFont="1" applyBorder="1" applyAlignment="1">
      <alignment horizontal="center" vertical="center"/>
    </xf>
    <xf numFmtId="0" fontId="15" fillId="0" borderId="101" xfId="0" applyFont="1" applyBorder="1" applyAlignment="1">
      <alignment horizontal="center" vertical="center"/>
    </xf>
    <xf numFmtId="0" fontId="21" fillId="0" borderId="117" xfId="0" applyFont="1" applyBorder="1" applyAlignment="1" applyProtection="1">
      <alignment horizontal="left" vertical="center" wrapText="1"/>
      <protection locked="0"/>
    </xf>
    <xf numFmtId="0" fontId="21" fillId="0" borderId="1" xfId="0" applyFont="1" applyBorder="1" applyAlignment="1">
      <alignment horizontal="left" vertical="center" wrapText="1"/>
    </xf>
    <xf numFmtId="0" fontId="5" fillId="0" borderId="6" xfId="0" applyFont="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8" fillId="0" borderId="63" xfId="0" applyFont="1" applyBorder="1" applyAlignment="1">
      <alignment horizontal="center" vertical="center" wrapText="1"/>
    </xf>
    <xf numFmtId="3" fontId="15" fillId="0" borderId="132" xfId="0" applyNumberFormat="1" applyFont="1" applyBorder="1" applyAlignment="1" applyProtection="1">
      <alignment horizontal="center" vertical="center"/>
      <protection hidden="1"/>
    </xf>
    <xf numFmtId="0" fontId="6" fillId="0" borderId="18" xfId="0" applyFont="1" applyBorder="1" applyAlignment="1">
      <alignment horizontal="center" vertical="center"/>
    </xf>
    <xf numFmtId="0" fontId="15" fillId="0" borderId="19" xfId="0" applyFont="1" applyBorder="1" applyAlignment="1">
      <alignment horizontal="center" vertical="center"/>
    </xf>
    <xf numFmtId="0" fontId="8" fillId="0" borderId="62" xfId="0" applyFont="1" applyBorder="1" applyAlignment="1">
      <alignment horizontal="center" vertical="center" wrapText="1"/>
    </xf>
    <xf numFmtId="0" fontId="5" fillId="0" borderId="120" xfId="0" applyFont="1" applyBorder="1" applyAlignment="1" applyProtection="1">
      <alignment horizontal="center" vertical="center" wrapText="1"/>
      <protection locked="0"/>
    </xf>
    <xf numFmtId="0" fontId="5" fillId="0" borderId="8"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9" xfId="0" applyFont="1" applyBorder="1" applyAlignment="1">
      <alignment horizontal="center" vertical="center" wrapText="1"/>
    </xf>
    <xf numFmtId="0" fontId="6" fillId="0" borderId="0" xfId="0" applyFont="1" applyAlignment="1">
      <alignment horizontal="left" vertical="center" wrapText="1"/>
    </xf>
    <xf numFmtId="0" fontId="21" fillId="0" borderId="59" xfId="0" applyFont="1" applyBorder="1" applyAlignment="1">
      <alignment horizontal="left" vertical="center" wrapText="1"/>
    </xf>
    <xf numFmtId="0" fontId="21" fillId="0" borderId="265" xfId="0" applyFont="1" applyBorder="1" applyAlignment="1" applyProtection="1">
      <alignment horizontal="left" vertical="center" wrapText="1"/>
      <protection locked="0"/>
    </xf>
    <xf numFmtId="0" fontId="21" fillId="0" borderId="100" xfId="0" applyFont="1" applyBorder="1" applyAlignment="1">
      <alignment horizontal="left" vertical="center" wrapText="1"/>
    </xf>
    <xf numFmtId="0" fontId="26" fillId="0" borderId="167" xfId="0" applyFont="1" applyBorder="1" applyAlignment="1" applyProtection="1">
      <alignment horizontal="center" vertical="center"/>
      <protection locked="0"/>
    </xf>
    <xf numFmtId="0" fontId="6" fillId="0" borderId="202" xfId="0" applyFont="1" applyBorder="1" applyAlignment="1" applyProtection="1">
      <alignment horizontal="left" vertical="center" wrapText="1"/>
      <protection locked="0"/>
    </xf>
    <xf numFmtId="0" fontId="6" fillId="0" borderId="145" xfId="0" applyFont="1" applyBorder="1" applyAlignment="1" applyProtection="1">
      <alignment horizontal="left" vertical="center" wrapText="1"/>
      <protection locked="0"/>
    </xf>
    <xf numFmtId="3" fontId="14" fillId="0" borderId="18" xfId="0" applyNumberFormat="1" applyFont="1" applyBorder="1" applyAlignment="1" applyProtection="1">
      <alignment horizontal="center" vertical="center"/>
      <protection locked="0"/>
    </xf>
    <xf numFmtId="3" fontId="14" fillId="0" borderId="59" xfId="0" applyNumberFormat="1" applyFont="1" applyBorder="1" applyAlignment="1" applyProtection="1">
      <alignment horizontal="center" vertical="center"/>
      <protection locked="0"/>
    </xf>
    <xf numFmtId="9" fontId="26" fillId="0" borderId="18" xfId="0" applyNumberFormat="1" applyFont="1" applyBorder="1" applyAlignment="1" applyProtection="1">
      <alignment horizontal="center" vertical="center"/>
      <protection locked="0"/>
    </xf>
    <xf numFmtId="9" fontId="14" fillId="0" borderId="18" xfId="0" applyNumberFormat="1" applyFont="1" applyBorder="1" applyAlignment="1" applyProtection="1">
      <alignment horizontal="center" vertical="center"/>
      <protection locked="0"/>
    </xf>
    <xf numFmtId="9" fontId="14" fillId="0" borderId="59" xfId="0" applyNumberFormat="1" applyFont="1" applyBorder="1" applyAlignment="1" applyProtection="1">
      <alignment horizontal="center" vertical="center"/>
      <protection locked="0"/>
    </xf>
    <xf numFmtId="0" fontId="13" fillId="0" borderId="134" xfId="0" applyFont="1" applyBorder="1" applyAlignment="1" applyProtection="1">
      <alignment horizontal="left" vertical="center"/>
      <protection locked="0"/>
    </xf>
    <xf numFmtId="0" fontId="13" fillId="0" borderId="148" xfId="0" applyFont="1" applyBorder="1" applyAlignment="1" applyProtection="1">
      <alignment horizontal="left" vertical="center"/>
      <protection locked="0"/>
    </xf>
    <xf numFmtId="3" fontId="14" fillId="0" borderId="148" xfId="0" applyNumberFormat="1" applyFont="1" applyBorder="1" applyAlignment="1" applyProtection="1">
      <alignment horizontal="center" vertical="center"/>
      <protection hidden="1"/>
    </xf>
    <xf numFmtId="0" fontId="6" fillId="0" borderId="132"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5" fillId="0" borderId="129" xfId="0" applyFont="1" applyBorder="1" applyAlignment="1" applyProtection="1">
      <alignment horizontal="center" vertical="center"/>
      <protection locked="0"/>
    </xf>
    <xf numFmtId="0" fontId="6" fillId="0" borderId="18" xfId="0" applyFont="1" applyBorder="1" applyAlignment="1" applyProtection="1">
      <alignment horizontal="center" vertical="center" wrapText="1"/>
      <protection locked="0"/>
    </xf>
    <xf numFmtId="0" fontId="6" fillId="0" borderId="148" xfId="0" applyFont="1" applyBorder="1" applyAlignment="1" applyProtection="1">
      <alignment horizontal="center" vertical="center" wrapText="1"/>
      <protection locked="0"/>
    </xf>
    <xf numFmtId="0" fontId="6" fillId="0" borderId="175" xfId="0" applyFont="1" applyBorder="1" applyAlignment="1" applyProtection="1">
      <alignment horizontal="center" vertical="center" wrapText="1"/>
      <protection locked="0"/>
    </xf>
    <xf numFmtId="0" fontId="14" fillId="0" borderId="132" xfId="0" applyFont="1" applyBorder="1" applyAlignment="1" applyProtection="1">
      <alignment horizontal="left"/>
      <protection locked="0"/>
    </xf>
    <xf numFmtId="0" fontId="14" fillId="0" borderId="18" xfId="0" applyFont="1" applyBorder="1" applyAlignment="1" applyProtection="1">
      <alignment horizontal="left"/>
      <protection locked="0"/>
    </xf>
    <xf numFmtId="0" fontId="14" fillId="0" borderId="59" xfId="0" applyFont="1" applyBorder="1" applyAlignment="1" applyProtection="1">
      <alignment horizontal="left"/>
      <protection locked="0"/>
    </xf>
    <xf numFmtId="0" fontId="23" fillId="0" borderId="132" xfId="0" applyFont="1" applyBorder="1" applyAlignment="1" applyProtection="1">
      <alignment horizontal="left" vertical="center"/>
      <protection locked="0"/>
    </xf>
    <xf numFmtId="0" fontId="23" fillId="0" borderId="18" xfId="0" applyFont="1" applyBorder="1" applyAlignment="1" applyProtection="1">
      <alignment horizontal="left" vertical="center"/>
      <protection locked="0"/>
    </xf>
    <xf numFmtId="0" fontId="23" fillId="0" borderId="132" xfId="0" applyFont="1" applyBorder="1" applyAlignment="1" applyProtection="1">
      <alignment horizontal="center" vertical="center"/>
      <protection locked="0"/>
    </xf>
    <xf numFmtId="0" fontId="23" fillId="0" borderId="18" xfId="0" applyFont="1" applyBorder="1" applyAlignment="1" applyProtection="1">
      <alignment horizontal="center" vertical="center"/>
      <protection locked="0"/>
    </xf>
    <xf numFmtId="0" fontId="14" fillId="0" borderId="131" xfId="0" applyFont="1" applyBorder="1" applyAlignment="1" applyProtection="1">
      <alignment horizontal="left"/>
      <protection locked="0"/>
    </xf>
    <xf numFmtId="0" fontId="14" fillId="0" borderId="14" xfId="0" applyFont="1" applyBorder="1" applyAlignment="1" applyProtection="1">
      <alignment horizontal="left"/>
      <protection locked="0"/>
    </xf>
    <xf numFmtId="0" fontId="14" fillId="0" borderId="196" xfId="0" applyFont="1" applyBorder="1" applyAlignment="1" applyProtection="1">
      <alignment horizontal="left"/>
      <protection locked="0"/>
    </xf>
    <xf numFmtId="0" fontId="8" fillId="0" borderId="30" xfId="0" applyFont="1" applyBorder="1" applyAlignment="1" applyProtection="1">
      <alignment horizontal="left" vertical="center" wrapText="1"/>
      <protection locked="0"/>
    </xf>
    <xf numFmtId="0" fontId="8" fillId="0" borderId="31" xfId="0" applyFont="1" applyBorder="1" applyAlignment="1" applyProtection="1">
      <alignment horizontal="left" vertical="center" wrapText="1"/>
      <protection locked="0"/>
    </xf>
    <xf numFmtId="3" fontId="14" fillId="0" borderId="31" xfId="0" applyNumberFormat="1" applyFont="1" applyBorder="1" applyAlignment="1" applyProtection="1">
      <alignment horizontal="center" vertical="center"/>
      <protection locked="0"/>
    </xf>
    <xf numFmtId="3" fontId="14" fillId="0" borderId="58" xfId="0" applyNumberFormat="1" applyFont="1" applyBorder="1" applyAlignment="1" applyProtection="1">
      <alignment horizontal="center" vertical="center"/>
      <protection locked="0"/>
    </xf>
    <xf numFmtId="3" fontId="14" fillId="0" borderId="32" xfId="0" applyNumberFormat="1" applyFont="1" applyBorder="1" applyAlignment="1" applyProtection="1">
      <alignment horizontal="center" vertical="center"/>
      <protection locked="0"/>
    </xf>
    <xf numFmtId="0" fontId="27" fillId="0" borderId="132" xfId="0" applyFont="1" applyBorder="1" applyAlignment="1" applyProtection="1">
      <alignment horizontal="left" vertical="center" wrapText="1" indent="4"/>
      <protection locked="0"/>
    </xf>
    <xf numFmtId="0" fontId="27" fillId="0" borderId="18" xfId="0" applyFont="1" applyBorder="1" applyAlignment="1" applyProtection="1">
      <alignment horizontal="left" vertical="center" wrapText="1" indent="4"/>
      <protection locked="0"/>
    </xf>
    <xf numFmtId="3" fontId="15" fillId="0" borderId="18" xfId="0" applyNumberFormat="1" applyFont="1" applyBorder="1" applyAlignment="1" applyProtection="1">
      <alignment horizontal="right" vertical="center" indent="1"/>
      <protection locked="0"/>
    </xf>
    <xf numFmtId="3" fontId="15" fillId="0" borderId="59" xfId="0" applyNumberFormat="1" applyFont="1" applyBorder="1" applyAlignment="1" applyProtection="1">
      <alignment horizontal="right" vertical="center" indent="1"/>
      <protection locked="0"/>
    </xf>
    <xf numFmtId="3" fontId="15" fillId="0" borderId="262" xfId="0" applyNumberFormat="1" applyFont="1" applyBorder="1" applyAlignment="1" applyProtection="1">
      <alignment horizontal="right" vertical="center" indent="1"/>
      <protection locked="0"/>
    </xf>
    <xf numFmtId="3" fontId="15" fillId="0" borderId="281" xfId="0" applyNumberFormat="1" applyFont="1" applyBorder="1" applyAlignment="1" applyProtection="1">
      <alignment horizontal="right" vertical="center" indent="1"/>
      <protection locked="0"/>
    </xf>
    <xf numFmtId="3" fontId="15" fillId="0" borderId="282" xfId="0" applyNumberFormat="1" applyFont="1" applyBorder="1" applyAlignment="1" applyProtection="1">
      <alignment horizontal="right" vertical="center" indent="1"/>
      <protection locked="0"/>
    </xf>
    <xf numFmtId="3" fontId="15" fillId="0" borderId="263" xfId="0" applyNumberFormat="1" applyFont="1" applyBorder="1" applyAlignment="1" applyProtection="1">
      <alignment horizontal="right" vertical="center" indent="1"/>
      <protection locked="0"/>
    </xf>
    <xf numFmtId="3" fontId="14" fillId="0" borderId="285" xfId="0" applyNumberFormat="1" applyFont="1" applyBorder="1" applyAlignment="1" applyProtection="1">
      <alignment horizontal="right" vertical="center" indent="1"/>
      <protection hidden="1"/>
    </xf>
    <xf numFmtId="3" fontId="14" fillId="0" borderId="102" xfId="0" applyNumberFormat="1" applyFont="1" applyBorder="1" applyAlignment="1" applyProtection="1">
      <alignment horizontal="right" vertical="center" indent="1"/>
      <protection hidden="1"/>
    </xf>
    <xf numFmtId="3" fontId="14" fillId="0" borderId="189" xfId="0" applyNumberFormat="1" applyFont="1" applyBorder="1" applyAlignment="1" applyProtection="1">
      <alignment horizontal="right" vertical="center" indent="1"/>
      <protection hidden="1"/>
    </xf>
    <xf numFmtId="3" fontId="14" fillId="0" borderId="94" xfId="0" applyNumberFormat="1" applyFont="1" applyBorder="1" applyAlignment="1" applyProtection="1">
      <alignment horizontal="right" vertical="center" indent="1"/>
      <protection hidden="1"/>
    </xf>
    <xf numFmtId="3" fontId="14" fillId="0" borderId="286" xfId="0" applyNumberFormat="1" applyFont="1" applyBorder="1" applyAlignment="1" applyProtection="1">
      <alignment horizontal="right" vertical="center" indent="1"/>
      <protection hidden="1"/>
    </xf>
    <xf numFmtId="3" fontId="15" fillId="0" borderId="278" xfId="0" applyNumberFormat="1" applyFont="1" applyBorder="1" applyAlignment="1" applyProtection="1">
      <alignment horizontal="right" vertical="center" indent="1"/>
      <protection locked="0"/>
    </xf>
    <xf numFmtId="3" fontId="15" fillId="0" borderId="218" xfId="0" applyNumberFormat="1" applyFont="1" applyBorder="1" applyAlignment="1" applyProtection="1">
      <alignment horizontal="right" vertical="center" indent="1"/>
      <protection locked="0"/>
    </xf>
    <xf numFmtId="3" fontId="15" fillId="0" borderId="279" xfId="0" applyNumberFormat="1" applyFont="1" applyBorder="1" applyAlignment="1" applyProtection="1">
      <alignment horizontal="right" vertical="center" indent="1"/>
      <protection locked="0"/>
    </xf>
    <xf numFmtId="3" fontId="15" fillId="0" borderId="280" xfId="0" applyNumberFormat="1" applyFont="1" applyBorder="1" applyAlignment="1" applyProtection="1">
      <alignment horizontal="right" vertical="center" indent="1"/>
      <protection locked="0"/>
    </xf>
    <xf numFmtId="3" fontId="15" fillId="0" borderId="235" xfId="0" applyNumberFormat="1" applyFont="1" applyBorder="1" applyAlignment="1" applyProtection="1">
      <alignment horizontal="right" vertical="center" indent="1"/>
      <protection locked="0"/>
    </xf>
    <xf numFmtId="3" fontId="15" fillId="0" borderId="222" xfId="0" applyNumberFormat="1" applyFont="1" applyBorder="1" applyAlignment="1" applyProtection="1">
      <alignment horizontal="right" vertical="center" indent="1"/>
      <protection locked="0"/>
    </xf>
    <xf numFmtId="3" fontId="15" fillId="0" borderId="236" xfId="0" applyNumberFormat="1" applyFont="1" applyBorder="1" applyAlignment="1" applyProtection="1">
      <alignment horizontal="right" vertical="center" indent="1"/>
      <protection locked="0"/>
    </xf>
    <xf numFmtId="3" fontId="15" fillId="0" borderId="237" xfId="0" applyNumberFormat="1" applyFont="1" applyBorder="1" applyAlignment="1" applyProtection="1">
      <alignment horizontal="right" vertical="center" indent="1"/>
      <protection locked="0"/>
    </xf>
    <xf numFmtId="0" fontId="8" fillId="0" borderId="50" xfId="0" applyFont="1" applyBorder="1" applyAlignment="1" applyProtection="1">
      <alignment horizontal="left" vertical="center" wrapText="1"/>
      <protection locked="0"/>
    </xf>
    <xf numFmtId="3" fontId="14" fillId="0" borderId="51" xfId="0" applyNumberFormat="1" applyFont="1" applyBorder="1" applyAlignment="1" applyProtection="1">
      <alignment horizontal="center" vertical="center"/>
      <protection locked="0"/>
    </xf>
    <xf numFmtId="3" fontId="14" fillId="0" borderId="17" xfId="0" applyNumberFormat="1" applyFont="1" applyBorder="1" applyAlignment="1" applyProtection="1">
      <alignment horizontal="center" vertical="center"/>
      <protection locked="0"/>
    </xf>
    <xf numFmtId="3" fontId="14" fillId="0" borderId="60" xfId="0" applyNumberFormat="1" applyFont="1" applyBorder="1" applyAlignment="1" applyProtection="1">
      <alignment horizontal="center" vertical="center"/>
      <protection locked="0"/>
    </xf>
    <xf numFmtId="3" fontId="14" fillId="0" borderId="40" xfId="0" applyNumberFormat="1" applyFont="1" applyBorder="1" applyAlignment="1" applyProtection="1">
      <alignment horizontal="center" vertical="center" wrapText="1"/>
      <protection hidden="1"/>
    </xf>
    <xf numFmtId="3" fontId="14" fillId="0" borderId="41" xfId="0" applyNumberFormat="1" applyFont="1" applyBorder="1" applyAlignment="1" applyProtection="1">
      <alignment horizontal="center" vertical="center" wrapText="1"/>
      <protection hidden="1"/>
    </xf>
    <xf numFmtId="3" fontId="14" fillId="0" borderId="41" xfId="0" applyNumberFormat="1" applyFont="1" applyBorder="1" applyAlignment="1" applyProtection="1">
      <alignment horizontal="center" vertical="center"/>
      <protection hidden="1"/>
    </xf>
    <xf numFmtId="3" fontId="14" fillId="0" borderId="38" xfId="0" applyNumberFormat="1" applyFont="1" applyBorder="1" applyAlignment="1" applyProtection="1">
      <alignment horizontal="center" vertical="center"/>
      <protection hidden="1"/>
    </xf>
    <xf numFmtId="0" fontId="13" fillId="0" borderId="184" xfId="0" applyFont="1" applyBorder="1" applyAlignment="1" applyProtection="1">
      <alignment horizontal="center" vertical="center" wrapText="1"/>
      <protection locked="0"/>
    </xf>
    <xf numFmtId="0" fontId="13" fillId="0" borderId="200" xfId="0" applyFont="1" applyBorder="1" applyAlignment="1" applyProtection="1">
      <alignment horizontal="center" vertical="center" wrapText="1"/>
      <protection locked="0"/>
    </xf>
    <xf numFmtId="0" fontId="8" fillId="0" borderId="75" xfId="0" applyFont="1" applyBorder="1" applyAlignment="1" applyProtection="1">
      <alignment horizontal="left" vertical="center" wrapText="1"/>
      <protection locked="0"/>
    </xf>
    <xf numFmtId="0" fontId="8" fillId="0" borderId="76" xfId="0" applyFont="1" applyBorder="1" applyAlignment="1" applyProtection="1">
      <alignment horizontal="left" vertical="center" wrapText="1"/>
      <protection locked="0"/>
    </xf>
    <xf numFmtId="3" fontId="14" fillId="0" borderId="76" xfId="0" applyNumberFormat="1" applyFont="1" applyBorder="1" applyAlignment="1" applyProtection="1">
      <alignment horizontal="center" vertical="center"/>
      <protection locked="0"/>
    </xf>
    <xf numFmtId="3" fontId="14" fillId="0" borderId="22" xfId="0" applyNumberFormat="1" applyFont="1" applyBorder="1" applyAlignment="1" applyProtection="1">
      <alignment horizontal="center" vertical="center"/>
      <protection locked="0"/>
    </xf>
    <xf numFmtId="3" fontId="14" fillId="0" borderId="199" xfId="0" applyNumberFormat="1" applyFont="1" applyBorder="1" applyAlignment="1" applyProtection="1">
      <alignment horizontal="center" vertical="center"/>
      <protection locked="0"/>
    </xf>
    <xf numFmtId="3" fontId="14" fillId="0" borderId="77" xfId="0" applyNumberFormat="1" applyFont="1" applyBorder="1" applyAlignment="1" applyProtection="1">
      <alignment horizontal="center" vertical="center"/>
      <protection locked="0"/>
    </xf>
    <xf numFmtId="0" fontId="15" fillId="0" borderId="0" xfId="0" applyFont="1" applyAlignment="1">
      <alignment horizontal="justify" vertical="top"/>
    </xf>
    <xf numFmtId="0" fontId="13" fillId="0" borderId="56" xfId="0" applyFont="1" applyBorder="1" applyAlignment="1" applyProtection="1">
      <alignment horizontal="center" vertical="center" wrapText="1"/>
      <protection locked="0"/>
    </xf>
    <xf numFmtId="0" fontId="15" fillId="0" borderId="254" xfId="0" applyFont="1" applyBorder="1" applyAlignment="1" applyProtection="1">
      <alignment horizontal="left" vertical="center" wrapText="1"/>
      <protection locked="0"/>
    </xf>
    <xf numFmtId="0" fontId="15" fillId="0" borderId="256" xfId="0" applyFont="1" applyBorder="1" applyAlignment="1" applyProtection="1">
      <alignment horizontal="left" vertical="center" wrapText="1"/>
      <protection locked="0"/>
    </xf>
    <xf numFmtId="0" fontId="15" fillId="0" borderId="238" xfId="0" applyFont="1" applyBorder="1" applyAlignment="1" applyProtection="1">
      <alignment horizontal="left" vertical="center" wrapText="1"/>
      <protection locked="0"/>
    </xf>
    <xf numFmtId="0" fontId="15" fillId="0" borderId="240" xfId="0" applyFont="1" applyBorder="1" applyAlignment="1" applyProtection="1">
      <alignment horizontal="left" vertical="center" wrapText="1"/>
      <protection locked="0"/>
    </xf>
    <xf numFmtId="0" fontId="15" fillId="0" borderId="261" xfId="0" applyFont="1" applyBorder="1" applyAlignment="1" applyProtection="1">
      <alignment horizontal="left" vertical="center" wrapText="1"/>
      <protection locked="0"/>
    </xf>
    <xf numFmtId="0" fontId="15" fillId="0" borderId="281" xfId="0" applyFont="1" applyBorder="1" applyAlignment="1" applyProtection="1">
      <alignment horizontal="left" vertical="center" wrapText="1"/>
      <protection locked="0"/>
    </xf>
    <xf numFmtId="0" fontId="27" fillId="0" borderId="99" xfId="0" applyFont="1" applyBorder="1" applyAlignment="1" applyProtection="1">
      <alignment horizontal="center" vertical="center" wrapText="1"/>
      <protection locked="0"/>
    </xf>
    <xf numFmtId="0" fontId="6" fillId="0" borderId="99" xfId="0" applyFont="1" applyBorder="1" applyAlignment="1">
      <alignment horizontal="center" vertical="center" wrapText="1"/>
    </xf>
    <xf numFmtId="0" fontId="27" fillId="0" borderId="54" xfId="0" applyFont="1" applyBorder="1" applyAlignment="1" applyProtection="1">
      <alignment horizontal="center" vertical="center" wrapText="1"/>
      <protection locked="0"/>
    </xf>
    <xf numFmtId="0" fontId="6" fillId="0" borderId="55" xfId="0" applyFont="1" applyBorder="1" applyAlignment="1">
      <alignment horizontal="center" vertical="center" wrapText="1"/>
    </xf>
    <xf numFmtId="3" fontId="22" fillId="0" borderId="57" xfId="0" applyNumberFormat="1" applyFont="1" applyBorder="1" applyAlignment="1" applyProtection="1">
      <alignment horizontal="center" vertical="center"/>
      <protection locked="0"/>
    </xf>
    <xf numFmtId="0" fontId="6" fillId="0" borderId="178" xfId="0" applyFont="1" applyBorder="1" applyAlignment="1">
      <alignment horizontal="center" vertical="center"/>
    </xf>
    <xf numFmtId="3" fontId="22" fillId="0" borderId="111" xfId="0" applyNumberFormat="1" applyFont="1" applyBorder="1" applyAlignment="1" applyProtection="1">
      <alignment horizontal="center" vertical="center"/>
      <protection locked="0"/>
    </xf>
    <xf numFmtId="0" fontId="6" fillId="0" borderId="67" xfId="0" applyFont="1" applyBorder="1" applyAlignment="1">
      <alignment horizontal="center" vertical="center"/>
    </xf>
    <xf numFmtId="0" fontId="13" fillId="0" borderId="249" xfId="0" applyFont="1" applyBorder="1" applyAlignment="1" applyProtection="1">
      <alignment horizontal="left" vertical="center" wrapText="1"/>
      <protection locked="0"/>
    </xf>
    <xf numFmtId="0" fontId="13" fillId="0" borderId="248" xfId="0" applyFont="1" applyBorder="1" applyAlignment="1" applyProtection="1">
      <alignment horizontal="left" vertical="center" wrapText="1"/>
      <protection locked="0"/>
    </xf>
    <xf numFmtId="0" fontId="13" fillId="0" borderId="135" xfId="0" applyFont="1" applyBorder="1" applyAlignment="1" applyProtection="1">
      <alignment horizontal="center" vertical="center"/>
      <protection locked="0"/>
    </xf>
    <xf numFmtId="0" fontId="13" fillId="0" borderId="136" xfId="0" applyFont="1" applyBorder="1" applyAlignment="1" applyProtection="1">
      <alignment horizontal="center" vertical="center"/>
      <protection locked="0"/>
    </xf>
    <xf numFmtId="0" fontId="13" fillId="0" borderId="137" xfId="0" applyFont="1" applyBorder="1" applyAlignment="1" applyProtection="1">
      <alignment horizontal="center" vertical="center"/>
      <protection locked="0"/>
    </xf>
    <xf numFmtId="0" fontId="13" fillId="0" borderId="143" xfId="0" applyFont="1" applyBorder="1" applyAlignment="1" applyProtection="1">
      <alignment horizontal="center" vertical="center"/>
      <protection locked="0"/>
    </xf>
    <xf numFmtId="0" fontId="13" fillId="0" borderId="144" xfId="0" applyFont="1" applyBorder="1" applyAlignment="1" applyProtection="1">
      <alignment horizontal="center" vertical="center"/>
      <protection locked="0"/>
    </xf>
    <xf numFmtId="0" fontId="13" fillId="0" borderId="195" xfId="0" applyFont="1" applyBorder="1" applyAlignment="1" applyProtection="1">
      <alignment horizontal="center" vertical="center"/>
      <protection locked="0"/>
    </xf>
    <xf numFmtId="0" fontId="13" fillId="0" borderId="30" xfId="0" applyFont="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158" xfId="0" applyFont="1" applyBorder="1" applyAlignment="1" applyProtection="1">
      <alignment horizontal="center" vertical="center"/>
      <protection locked="0"/>
    </xf>
    <xf numFmtId="0" fontId="13" fillId="0" borderId="197" xfId="0" applyFont="1" applyBorder="1" applyAlignment="1" applyProtection="1">
      <alignment horizontal="center" vertical="center"/>
      <protection locked="0"/>
    </xf>
    <xf numFmtId="0" fontId="13" fillId="0" borderId="171" xfId="0" applyFont="1" applyBorder="1" applyAlignment="1" applyProtection="1">
      <alignment horizontal="center" vertical="center"/>
      <protection locked="0"/>
    </xf>
    <xf numFmtId="0" fontId="13" fillId="0" borderId="266" xfId="0" applyFont="1" applyBorder="1" applyAlignment="1" applyProtection="1">
      <alignment horizontal="center" vertical="center" wrapText="1"/>
      <protection locked="0"/>
    </xf>
    <xf numFmtId="0" fontId="13" fillId="0" borderId="287" xfId="0" applyFont="1" applyBorder="1" applyAlignment="1" applyProtection="1">
      <alignment horizontal="center" vertical="center" wrapText="1"/>
      <protection locked="0"/>
    </xf>
    <xf numFmtId="0" fontId="13" fillId="0" borderId="289" xfId="0" applyFont="1" applyBorder="1" applyAlignment="1" applyProtection="1">
      <alignment horizontal="center" vertical="center" wrapText="1"/>
      <protection locked="0"/>
    </xf>
    <xf numFmtId="0" fontId="6" fillId="0" borderId="67" xfId="0" applyFont="1" applyBorder="1" applyAlignment="1" applyProtection="1">
      <alignment horizontal="left" vertical="center"/>
      <protection locked="0"/>
    </xf>
    <xf numFmtId="3" fontId="15" fillId="0" borderId="64" xfId="0" applyNumberFormat="1" applyFont="1" applyBorder="1" applyAlignment="1" applyProtection="1">
      <alignment horizontal="center" vertical="center"/>
      <protection locked="0"/>
    </xf>
    <xf numFmtId="0" fontId="6" fillId="0" borderId="16" xfId="0" applyFont="1" applyBorder="1" applyAlignment="1" applyProtection="1">
      <alignment horizontal="left" vertical="center"/>
      <protection locked="0"/>
    </xf>
    <xf numFmtId="0" fontId="6" fillId="0" borderId="52" xfId="0" applyFont="1" applyBorder="1" applyAlignment="1" applyProtection="1">
      <alignment horizontal="left" vertical="center"/>
      <protection locked="0"/>
    </xf>
    <xf numFmtId="3" fontId="15" fillId="0" borderId="16" xfId="0" applyNumberFormat="1"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55"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13" fillId="0" borderId="21" xfId="0" applyFont="1" applyBorder="1" applyAlignment="1" applyProtection="1">
      <alignment horizontal="center" vertical="center" wrapText="1"/>
      <protection locked="0"/>
    </xf>
    <xf numFmtId="0" fontId="13" fillId="0" borderId="1" xfId="0" applyFont="1" applyBorder="1" applyAlignment="1" applyProtection="1">
      <alignment horizontal="left" vertical="center"/>
      <protection locked="0"/>
    </xf>
    <xf numFmtId="0" fontId="26" fillId="0" borderId="79" xfId="0" applyFont="1" applyBorder="1" applyAlignment="1" applyProtection="1">
      <alignment horizontal="center" vertical="center" wrapText="1"/>
      <protection locked="0"/>
    </xf>
    <xf numFmtId="0" fontId="6" fillId="0" borderId="26" xfId="0" applyFont="1" applyBorder="1" applyAlignment="1">
      <alignment horizontal="center" vertical="center" wrapText="1"/>
    </xf>
    <xf numFmtId="0" fontId="6" fillId="0" borderId="84" xfId="0" applyFont="1" applyBorder="1" applyAlignment="1">
      <alignment horizontal="center" vertical="center" wrapText="1"/>
    </xf>
    <xf numFmtId="0" fontId="6" fillId="0" borderId="0" xfId="0" applyFont="1" applyAlignment="1">
      <alignment horizontal="center" vertical="center" wrapText="1"/>
    </xf>
    <xf numFmtId="0" fontId="26" fillId="0" borderId="82" xfId="0" applyFont="1" applyBorder="1" applyAlignment="1" applyProtection="1">
      <alignment horizontal="center" vertical="center" wrapText="1"/>
      <protection locked="0"/>
    </xf>
    <xf numFmtId="0" fontId="6" fillId="0" borderId="58" xfId="0" applyFont="1" applyBorder="1" applyAlignment="1">
      <alignment horizontal="center" vertical="center" wrapText="1"/>
    </xf>
    <xf numFmtId="0" fontId="26" fillId="0" borderId="65" xfId="0" applyFont="1" applyBorder="1" applyAlignment="1" applyProtection="1">
      <alignment horizontal="center" vertical="center" wrapText="1"/>
      <protection locked="0"/>
    </xf>
    <xf numFmtId="0" fontId="6" fillId="0" borderId="65"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5" xfId="0" applyFont="1" applyBorder="1" applyAlignment="1">
      <alignment horizontal="left" vertical="center" wrapText="1"/>
    </xf>
    <xf numFmtId="0" fontId="6" fillId="0" borderId="66" xfId="0" applyFont="1" applyBorder="1" applyAlignment="1">
      <alignment horizontal="left" vertical="center" wrapText="1"/>
    </xf>
    <xf numFmtId="3" fontId="22" fillId="0" borderId="12" xfId="0" applyNumberFormat="1" applyFont="1" applyBorder="1" applyAlignment="1" applyProtection="1">
      <alignment horizontal="center" vertical="center"/>
      <protection locked="0"/>
    </xf>
    <xf numFmtId="0" fontId="6" fillId="0" borderId="13" xfId="0" applyFont="1" applyBorder="1" applyAlignment="1">
      <alignment horizontal="center" vertical="center"/>
    </xf>
    <xf numFmtId="3" fontId="22" fillId="0" borderId="96" xfId="0" applyNumberFormat="1" applyFont="1" applyBorder="1" applyAlignment="1" applyProtection="1">
      <alignment horizontal="center" vertical="center"/>
      <protection locked="0"/>
    </xf>
    <xf numFmtId="0" fontId="6" fillId="0" borderId="71" xfId="0" applyFont="1" applyBorder="1" applyAlignment="1">
      <alignment horizontal="center" vertical="center"/>
    </xf>
    <xf numFmtId="3" fontId="22" fillId="0" borderId="17" xfId="0" applyNumberFormat="1" applyFont="1" applyBorder="1" applyAlignment="1" applyProtection="1">
      <alignment horizontal="center" vertical="center"/>
      <protection locked="0"/>
    </xf>
    <xf numFmtId="0" fontId="6" fillId="0" borderId="3" xfId="0" applyFont="1" applyBorder="1" applyAlignment="1">
      <alignment horizontal="center" vertical="center"/>
    </xf>
    <xf numFmtId="3" fontId="22" fillId="0" borderId="1" xfId="0" applyNumberFormat="1" applyFont="1" applyBorder="1" applyAlignment="1" applyProtection="1">
      <alignment horizontal="center" vertical="center"/>
      <protection locked="0"/>
    </xf>
    <xf numFmtId="0" fontId="6" fillId="0" borderId="52" xfId="0" applyFont="1" applyBorder="1" applyAlignment="1">
      <alignment horizontal="center" vertical="center"/>
    </xf>
    <xf numFmtId="3" fontId="22" fillId="0" borderId="155" xfId="0" applyNumberFormat="1" applyFont="1" applyBorder="1" applyAlignment="1">
      <alignment horizontal="center" vertical="center"/>
    </xf>
    <xf numFmtId="0" fontId="6" fillId="0" borderId="180" xfId="0" applyFont="1" applyBorder="1" applyAlignment="1">
      <alignment horizontal="center" vertical="center"/>
    </xf>
    <xf numFmtId="3" fontId="22" fillId="0" borderId="181" xfId="0" applyNumberFormat="1" applyFont="1" applyBorder="1" applyAlignment="1">
      <alignment horizontal="center" vertical="center"/>
    </xf>
    <xf numFmtId="0" fontId="6" fillId="0" borderId="156" xfId="0" applyFont="1" applyBorder="1" applyAlignment="1">
      <alignment horizontal="center" vertical="center"/>
    </xf>
    <xf numFmtId="0" fontId="6" fillId="0" borderId="133" xfId="0" applyFont="1" applyBorder="1" applyAlignment="1" applyProtection="1">
      <alignment horizontal="left" vertical="center" wrapText="1"/>
      <protection locked="0"/>
    </xf>
    <xf numFmtId="0" fontId="6" fillId="0" borderId="147" xfId="0" applyFont="1" applyBorder="1" applyAlignment="1">
      <alignment horizontal="left" vertical="center" wrapText="1"/>
    </xf>
    <xf numFmtId="3" fontId="22" fillId="0" borderId="184" xfId="0" applyNumberFormat="1" applyFont="1" applyBorder="1" applyAlignment="1" applyProtection="1">
      <alignment horizontal="center" vertical="center"/>
      <protection locked="0"/>
    </xf>
    <xf numFmtId="0" fontId="6" fillId="0" borderId="200" xfId="0" applyFont="1" applyBorder="1" applyAlignment="1">
      <alignment horizontal="center" vertical="center"/>
    </xf>
    <xf numFmtId="3" fontId="22" fillId="0" borderId="100" xfId="0" applyNumberFormat="1" applyFont="1" applyBorder="1" applyAlignment="1" applyProtection="1">
      <alignment horizontal="center" vertical="center"/>
      <protection locked="0"/>
    </xf>
    <xf numFmtId="0" fontId="6" fillId="0" borderId="185" xfId="0" applyFont="1" applyBorder="1" applyAlignment="1">
      <alignment horizontal="center" vertical="center"/>
    </xf>
    <xf numFmtId="0" fontId="13" fillId="0" borderId="106" xfId="0" applyFont="1" applyBorder="1" applyAlignment="1" applyProtection="1">
      <alignment horizontal="left" vertical="center" wrapText="1"/>
      <protection locked="0"/>
    </xf>
    <xf numFmtId="0" fontId="6" fillId="0" borderId="154" xfId="0" applyFont="1" applyBorder="1" applyAlignment="1">
      <alignment horizontal="left" vertical="center" wrapText="1"/>
    </xf>
    <xf numFmtId="0" fontId="6" fillId="0" borderId="2" xfId="0" applyFont="1" applyBorder="1" applyAlignment="1">
      <alignment horizontal="left" vertical="center" wrapText="1"/>
    </xf>
    <xf numFmtId="0" fontId="13" fillId="0" borderId="91" xfId="0" applyFont="1" applyBorder="1" applyAlignment="1" applyProtection="1">
      <alignment horizontal="left" vertical="center" wrapText="1"/>
      <protection locked="0"/>
    </xf>
    <xf numFmtId="0" fontId="6" fillId="0" borderId="102" xfId="0" applyFont="1" applyBorder="1" applyAlignment="1">
      <alignment horizontal="left" vertical="center" wrapText="1"/>
    </xf>
    <xf numFmtId="0" fontId="6" fillId="0" borderId="92" xfId="0" applyFont="1" applyBorder="1" applyAlignment="1">
      <alignment horizontal="left" vertical="center" wrapText="1"/>
    </xf>
    <xf numFmtId="3" fontId="22" fillId="0" borderId="93" xfId="0" applyNumberFormat="1" applyFont="1" applyBorder="1" applyAlignment="1">
      <alignment horizontal="center" vertical="center"/>
    </xf>
    <xf numFmtId="0" fontId="6" fillId="0" borderId="189" xfId="0" applyFont="1" applyBorder="1" applyAlignment="1">
      <alignment horizontal="center" vertical="center"/>
    </xf>
    <xf numFmtId="3" fontId="22" fillId="0" borderId="94" xfId="0" applyNumberFormat="1" applyFont="1" applyBorder="1" applyAlignment="1">
      <alignment horizontal="center" vertical="center"/>
    </xf>
    <xf numFmtId="0" fontId="6" fillId="0" borderId="151" xfId="0" applyFont="1" applyBorder="1" applyAlignment="1">
      <alignment horizontal="center" vertical="center"/>
    </xf>
    <xf numFmtId="0" fontId="6" fillId="0" borderId="48" xfId="0" applyFont="1" applyBorder="1" applyAlignment="1">
      <alignment horizontal="left" vertical="center" wrapText="1"/>
    </xf>
    <xf numFmtId="3" fontId="14" fillId="0" borderId="272" xfId="0" applyNumberFormat="1" applyFont="1" applyBorder="1" applyAlignment="1" applyProtection="1">
      <alignment horizontal="center" vertical="center"/>
      <protection hidden="1"/>
    </xf>
    <xf numFmtId="3" fontId="14" fillId="0" borderId="137" xfId="0" applyNumberFormat="1" applyFont="1" applyBorder="1" applyAlignment="1" applyProtection="1">
      <alignment horizontal="center" vertical="center"/>
      <protection hidden="1"/>
    </xf>
    <xf numFmtId="3" fontId="15" fillId="0" borderId="203" xfId="0" applyNumberFormat="1" applyFont="1" applyBorder="1" applyAlignment="1" applyProtection="1">
      <alignment horizontal="center" vertical="center"/>
      <protection locked="0"/>
    </xf>
    <xf numFmtId="0" fontId="15" fillId="0" borderId="44" xfId="0" applyFont="1" applyBorder="1" applyAlignment="1" applyProtection="1">
      <alignment horizontal="left" vertical="center" indent="1"/>
      <protection locked="0"/>
    </xf>
    <xf numFmtId="0" fontId="15" fillId="0" borderId="45" xfId="0" applyFont="1" applyBorder="1" applyAlignment="1" applyProtection="1">
      <alignment horizontal="left" vertical="center" indent="1"/>
      <protection locked="0"/>
    </xf>
    <xf numFmtId="0" fontId="26" fillId="0" borderId="27" xfId="0" applyFont="1" applyBorder="1" applyAlignment="1" applyProtection="1">
      <alignment horizontal="center" vertical="center"/>
      <protection locked="0"/>
    </xf>
    <xf numFmtId="0" fontId="26" fillId="0" borderId="28" xfId="0" applyFont="1" applyBorder="1" applyAlignment="1" applyProtection="1">
      <alignment horizontal="center" vertical="center"/>
      <protection locked="0"/>
    </xf>
    <xf numFmtId="0" fontId="6" fillId="0" borderId="68" xfId="0" applyFont="1" applyBorder="1" applyAlignment="1">
      <alignment horizontal="left" vertical="center" wrapText="1"/>
    </xf>
    <xf numFmtId="0" fontId="6" fillId="0" borderId="146" xfId="0" applyFont="1" applyBorder="1" applyAlignment="1">
      <alignment horizontal="left" vertical="center" wrapText="1"/>
    </xf>
    <xf numFmtId="0" fontId="26" fillId="0" borderId="6" xfId="0" applyFont="1" applyBorder="1" applyAlignment="1" applyProtection="1">
      <alignment horizontal="center" vertical="center"/>
      <protection locked="0"/>
    </xf>
    <xf numFmtId="0" fontId="26" fillId="0" borderId="56" xfId="0" applyFont="1" applyBorder="1" applyAlignment="1" applyProtection="1">
      <alignment horizontal="center" vertical="center" wrapText="1"/>
      <protection locked="0"/>
    </xf>
    <xf numFmtId="0" fontId="26" fillId="0" borderId="28" xfId="0" applyFont="1" applyBorder="1" applyAlignment="1" applyProtection="1">
      <alignment horizontal="center" vertical="center" wrapText="1"/>
      <protection locked="0"/>
    </xf>
    <xf numFmtId="0" fontId="26" fillId="0" borderId="29" xfId="0" applyFont="1" applyBorder="1" applyAlignment="1" applyProtection="1">
      <alignment horizontal="center" vertical="center" wrapText="1"/>
      <protection locked="0"/>
    </xf>
    <xf numFmtId="3" fontId="15" fillId="0" borderId="74" xfId="0" applyNumberFormat="1" applyFont="1" applyBorder="1" applyAlignment="1" applyProtection="1">
      <alignment horizontal="center" vertical="center"/>
      <protection locked="0"/>
    </xf>
    <xf numFmtId="0" fontId="15" fillId="0" borderId="50" xfId="0" applyFont="1" applyBorder="1" applyAlignment="1" applyProtection="1">
      <alignment horizontal="left" vertical="center" indent="1"/>
      <protection locked="0"/>
    </xf>
    <xf numFmtId="0" fontId="15" fillId="0" borderId="51" xfId="0" applyFont="1" applyBorder="1" applyAlignment="1" applyProtection="1">
      <alignment horizontal="left" vertical="center" indent="1"/>
      <protection locked="0"/>
    </xf>
    <xf numFmtId="0" fontId="15" fillId="0" borderId="273" xfId="0" applyFont="1" applyBorder="1" applyAlignment="1" applyProtection="1">
      <alignment horizontal="left" vertical="center" indent="1"/>
      <protection locked="0"/>
    </xf>
    <xf numFmtId="0" fontId="15" fillId="0" borderId="190" xfId="0" applyFont="1" applyBorder="1" applyAlignment="1" applyProtection="1">
      <alignment horizontal="left" vertical="center" indent="1"/>
      <protection locked="0"/>
    </xf>
    <xf numFmtId="3" fontId="14" fillId="0" borderId="190" xfId="0" applyNumberFormat="1" applyFont="1" applyBorder="1" applyAlignment="1" applyProtection="1">
      <alignment horizontal="center" vertical="center"/>
      <protection hidden="1"/>
    </xf>
    <xf numFmtId="3" fontId="14" fillId="0" borderId="191" xfId="0" applyNumberFormat="1" applyFont="1" applyBorder="1" applyAlignment="1" applyProtection="1">
      <alignment horizontal="center" vertical="center"/>
      <protection hidden="1"/>
    </xf>
    <xf numFmtId="3" fontId="14" fillId="0" borderId="275" xfId="0" applyNumberFormat="1" applyFont="1" applyBorder="1" applyAlignment="1" applyProtection="1">
      <alignment horizontal="center" vertical="center"/>
      <protection hidden="1"/>
    </xf>
    <xf numFmtId="3" fontId="14" fillId="0" borderId="276" xfId="0" applyNumberFormat="1" applyFont="1" applyBorder="1" applyAlignment="1" applyProtection="1">
      <alignment horizontal="center" vertical="center"/>
      <protection hidden="1"/>
    </xf>
    <xf numFmtId="0" fontId="13" fillId="0" borderId="138" xfId="0" applyFont="1" applyBorder="1" applyAlignment="1" applyProtection="1">
      <alignment horizontal="left" vertical="center" wrapText="1"/>
      <protection locked="0"/>
    </xf>
    <xf numFmtId="0" fontId="13" fillId="0" borderId="139" xfId="0" applyFont="1" applyBorder="1" applyAlignment="1" applyProtection="1">
      <alignment horizontal="left" vertical="center" wrapText="1"/>
      <protection locked="0"/>
    </xf>
    <xf numFmtId="0" fontId="26" fillId="0" borderId="309" xfId="0" applyFont="1" applyBorder="1" applyAlignment="1" applyProtection="1">
      <alignment horizontal="center" vertical="center" wrapText="1"/>
      <protection locked="0"/>
    </xf>
    <xf numFmtId="0" fontId="26" fillId="0" borderId="310" xfId="0" applyFont="1" applyBorder="1" applyAlignment="1" applyProtection="1">
      <alignment horizontal="center" vertical="center" wrapText="1"/>
      <protection locked="0"/>
    </xf>
    <xf numFmtId="0" fontId="6" fillId="0" borderId="273" xfId="0" applyFont="1" applyBorder="1" applyAlignment="1" applyProtection="1">
      <alignment horizontal="left" vertical="center"/>
      <protection locked="0"/>
    </xf>
    <xf numFmtId="3" fontId="14" fillId="0" borderId="212" xfId="0" applyNumberFormat="1" applyFont="1" applyBorder="1" applyAlignment="1" applyProtection="1">
      <alignment horizontal="center" vertical="center"/>
      <protection hidden="1"/>
    </xf>
    <xf numFmtId="3" fontId="14" fillId="0" borderId="213" xfId="0" applyNumberFormat="1" applyFont="1" applyBorder="1" applyAlignment="1" applyProtection="1">
      <alignment horizontal="center" vertical="center"/>
      <protection hidden="1"/>
    </xf>
    <xf numFmtId="3" fontId="14" fillId="0" borderId="214" xfId="0" applyNumberFormat="1" applyFont="1" applyBorder="1" applyAlignment="1" applyProtection="1">
      <alignment horizontal="center" vertical="center"/>
      <protection hidden="1"/>
    </xf>
    <xf numFmtId="3" fontId="14" fillId="0" borderId="311" xfId="0" applyNumberFormat="1" applyFont="1" applyBorder="1" applyAlignment="1" applyProtection="1">
      <alignment horizontal="center" vertical="center"/>
      <protection hidden="1"/>
    </xf>
    <xf numFmtId="0" fontId="15" fillId="0" borderId="72" xfId="0" applyFont="1" applyBorder="1" applyAlignment="1" applyProtection="1">
      <alignment horizontal="left" vertical="center" indent="1"/>
      <protection locked="0"/>
    </xf>
    <xf numFmtId="0" fontId="15" fillId="0" borderId="73" xfId="0" applyFont="1" applyBorder="1" applyAlignment="1" applyProtection="1">
      <alignment horizontal="left" vertical="center" indent="1"/>
      <protection locked="0"/>
    </xf>
    <xf numFmtId="3" fontId="14" fillId="0" borderId="175" xfId="0" applyNumberFormat="1" applyFont="1" applyBorder="1" applyAlignment="1" applyProtection="1">
      <alignment horizontal="center" vertical="center"/>
      <protection hidden="1"/>
    </xf>
    <xf numFmtId="3" fontId="14" fillId="0" borderId="192" xfId="0" applyNumberFormat="1" applyFont="1" applyBorder="1" applyAlignment="1" applyProtection="1">
      <alignment horizontal="center" vertical="center"/>
      <protection hidden="1"/>
    </xf>
    <xf numFmtId="3" fontId="14" fillId="0" borderId="176" xfId="0" applyNumberFormat="1" applyFont="1" applyBorder="1" applyAlignment="1" applyProtection="1">
      <alignment horizontal="center" vertical="center"/>
      <protection hidden="1"/>
    </xf>
    <xf numFmtId="3" fontId="15" fillId="0" borderId="197" xfId="0" applyNumberFormat="1" applyFont="1" applyBorder="1" applyAlignment="1" applyProtection="1">
      <alignment horizontal="center" vertical="center"/>
      <protection locked="0"/>
    </xf>
    <xf numFmtId="3" fontId="15" fillId="0" borderId="171" xfId="0" applyNumberFormat="1" applyFont="1" applyBorder="1" applyAlignment="1" applyProtection="1">
      <alignment horizontal="center" vertical="center"/>
      <protection locked="0"/>
    </xf>
    <xf numFmtId="0" fontId="15" fillId="0" borderId="33" xfId="0" applyFont="1" applyBorder="1" applyAlignment="1" applyProtection="1">
      <alignment horizontal="left" vertical="center" indent="1"/>
      <protection locked="0"/>
    </xf>
    <xf numFmtId="0" fontId="15" fillId="0" borderId="34" xfId="0" applyFont="1" applyBorder="1" applyAlignment="1" applyProtection="1">
      <alignment horizontal="left" vertical="center" indent="1"/>
      <protection locked="0"/>
    </xf>
    <xf numFmtId="3" fontId="14" fillId="0" borderId="139" xfId="0" applyNumberFormat="1" applyFont="1" applyBorder="1" applyAlignment="1" applyProtection="1">
      <alignment horizontal="center" vertical="center"/>
      <protection hidden="1"/>
    </xf>
    <xf numFmtId="3" fontId="14" fillId="0" borderId="201" xfId="0" applyNumberFormat="1" applyFont="1" applyBorder="1" applyAlignment="1" applyProtection="1">
      <alignment horizontal="center" vertical="center"/>
      <protection hidden="1"/>
    </xf>
    <xf numFmtId="3" fontId="14" fillId="0" borderId="177" xfId="0" applyNumberFormat="1" applyFont="1" applyBorder="1" applyAlignment="1" applyProtection="1">
      <alignment horizontal="center" vertical="center"/>
      <protection hidden="1"/>
    </xf>
    <xf numFmtId="3" fontId="15" fillId="0" borderId="275" xfId="0" applyNumberFormat="1" applyFont="1" applyBorder="1" applyAlignment="1" applyProtection="1">
      <alignment horizontal="center" vertical="center"/>
      <protection locked="0"/>
    </xf>
    <xf numFmtId="3" fontId="15" fillId="0" borderId="276" xfId="0" applyNumberFormat="1" applyFont="1" applyBorder="1" applyAlignment="1" applyProtection="1">
      <alignment horizontal="center" vertical="center"/>
      <protection locked="0"/>
    </xf>
    <xf numFmtId="3" fontId="14" fillId="0" borderId="278" xfId="0" applyNumberFormat="1" applyFont="1" applyBorder="1" applyAlignment="1">
      <alignment horizontal="center" vertical="center"/>
    </xf>
    <xf numFmtId="3" fontId="14" fillId="0" borderId="218" xfId="0" applyNumberFormat="1" applyFont="1" applyBorder="1" applyAlignment="1">
      <alignment horizontal="center" vertical="center"/>
    </xf>
    <xf numFmtId="3" fontId="14" fillId="0" borderId="47" xfId="0" applyNumberFormat="1" applyFont="1" applyBorder="1" applyAlignment="1">
      <alignment horizontal="center" vertical="center"/>
    </xf>
    <xf numFmtId="3" fontId="14" fillId="0" borderId="48" xfId="0" applyNumberFormat="1" applyFont="1" applyBorder="1" applyAlignment="1">
      <alignment horizontal="center" vertical="center"/>
    </xf>
    <xf numFmtId="3" fontId="14" fillId="0" borderId="219" xfId="0" applyNumberFormat="1" applyFont="1" applyBorder="1" applyAlignment="1">
      <alignment horizontal="center" vertical="center"/>
    </xf>
    <xf numFmtId="0" fontId="6" fillId="0" borderId="72" xfId="0" applyFont="1" applyBorder="1" applyAlignment="1" applyProtection="1">
      <alignment horizontal="left" vertical="center" wrapText="1"/>
      <protection locked="0"/>
    </xf>
    <xf numFmtId="0" fontId="6" fillId="0" borderId="0" xfId="0" applyFont="1" applyAlignment="1">
      <alignment horizontal="left" vertical="center"/>
    </xf>
    <xf numFmtId="3" fontId="14" fillId="0" borderId="317" xfId="0" applyNumberFormat="1" applyFont="1" applyBorder="1" applyAlignment="1" applyProtection="1">
      <alignment horizontal="center" vertical="center"/>
      <protection hidden="1"/>
    </xf>
    <xf numFmtId="3" fontId="14" fillId="0" borderId="318" xfId="0" applyNumberFormat="1" applyFont="1" applyBorder="1" applyAlignment="1" applyProtection="1">
      <alignment horizontal="center" vertical="center"/>
      <protection hidden="1"/>
    </xf>
    <xf numFmtId="3" fontId="14" fillId="0" borderId="319" xfId="0" applyNumberFormat="1" applyFont="1" applyBorder="1" applyAlignment="1" applyProtection="1">
      <alignment horizontal="center" vertical="center"/>
      <protection hidden="1"/>
    </xf>
    <xf numFmtId="3" fontId="14" fillId="0" borderId="320" xfId="0" applyNumberFormat="1" applyFont="1" applyBorder="1" applyAlignment="1" applyProtection="1">
      <alignment horizontal="center" vertical="center"/>
      <protection hidden="1"/>
    </xf>
    <xf numFmtId="3" fontId="15" fillId="0" borderId="322" xfId="0" applyNumberFormat="1" applyFont="1" applyBorder="1" applyAlignment="1" applyProtection="1">
      <alignment horizontal="center" vertical="center"/>
      <protection locked="0"/>
    </xf>
    <xf numFmtId="3" fontId="15" fillId="0" borderId="323" xfId="0" applyNumberFormat="1" applyFont="1" applyBorder="1" applyAlignment="1" applyProtection="1">
      <alignment horizontal="center" vertical="center"/>
      <protection locked="0"/>
    </xf>
    <xf numFmtId="3" fontId="15" fillId="0" borderId="324" xfId="0" applyNumberFormat="1" applyFont="1" applyBorder="1" applyAlignment="1" applyProtection="1">
      <alignment horizontal="center" vertical="center"/>
      <protection locked="0"/>
    </xf>
    <xf numFmtId="3" fontId="15" fillId="0" borderId="325" xfId="0" applyNumberFormat="1" applyFont="1" applyBorder="1" applyAlignment="1" applyProtection="1">
      <alignment horizontal="center" vertical="center"/>
      <protection locked="0"/>
    </xf>
    <xf numFmtId="3" fontId="15" fillId="0" borderId="313" xfId="0" applyNumberFormat="1" applyFont="1" applyBorder="1" applyAlignment="1" applyProtection="1">
      <alignment horizontal="center" vertical="center"/>
      <protection locked="0"/>
    </xf>
    <xf numFmtId="3" fontId="15" fillId="0" borderId="293" xfId="0" applyNumberFormat="1" applyFont="1" applyBorder="1" applyAlignment="1" applyProtection="1">
      <alignment horizontal="center" vertical="center"/>
      <protection locked="0"/>
    </xf>
    <xf numFmtId="3" fontId="15" fillId="0" borderId="314" xfId="0" applyNumberFormat="1" applyFont="1" applyBorder="1" applyAlignment="1" applyProtection="1">
      <alignment horizontal="center" vertical="center"/>
      <protection locked="0"/>
    </xf>
    <xf numFmtId="3" fontId="15" fillId="0" borderId="315" xfId="0" applyNumberFormat="1" applyFont="1" applyBorder="1" applyAlignment="1" applyProtection="1">
      <alignment horizontal="center" vertical="center"/>
      <protection locked="0"/>
    </xf>
    <xf numFmtId="0" fontId="6" fillId="0" borderId="312" xfId="0" applyFont="1" applyBorder="1" applyAlignment="1" applyProtection="1">
      <alignment horizontal="left" vertical="center" wrapText="1"/>
      <protection locked="0"/>
    </xf>
    <xf numFmtId="0" fontId="6" fillId="0" borderId="313" xfId="0" applyFont="1" applyBorder="1" applyAlignment="1" applyProtection="1">
      <alignment horizontal="left" vertical="center" wrapText="1"/>
      <protection locked="0"/>
    </xf>
    <xf numFmtId="0" fontId="13" fillId="0" borderId="316" xfId="0" applyFont="1" applyBorder="1" applyAlignment="1" applyProtection="1">
      <alignment horizontal="left" vertical="center" wrapText="1"/>
      <protection locked="0"/>
    </xf>
    <xf numFmtId="0" fontId="13" fillId="0" borderId="317" xfId="0" applyFont="1" applyBorder="1" applyAlignment="1" applyProtection="1">
      <alignment horizontal="left" vertical="center" wrapText="1"/>
      <protection locked="0"/>
    </xf>
    <xf numFmtId="0" fontId="15" fillId="0" borderId="321" xfId="0" applyFont="1" applyBorder="1" applyAlignment="1" applyProtection="1">
      <alignment horizontal="left" vertical="center" wrapText="1" indent="1"/>
      <protection locked="0"/>
    </xf>
    <xf numFmtId="0" fontId="15" fillId="0" borderId="322" xfId="0" applyFont="1" applyBorder="1" applyAlignment="1" applyProtection="1">
      <alignment horizontal="left" vertical="center" wrapText="1" indent="1"/>
      <protection locked="0"/>
    </xf>
    <xf numFmtId="0" fontId="6" fillId="0" borderId="238" xfId="0" applyFont="1" applyBorder="1" applyAlignment="1" applyProtection="1">
      <alignment horizontal="left" vertical="center" wrapText="1"/>
      <protection locked="0"/>
    </xf>
    <xf numFmtId="0" fontId="6" fillId="0" borderId="239" xfId="0" applyFont="1" applyBorder="1" applyAlignment="1" applyProtection="1">
      <alignment horizontal="left" vertical="center" wrapText="1"/>
      <protection locked="0"/>
    </xf>
    <xf numFmtId="3" fontId="15" fillId="0" borderId="262" xfId="0" applyNumberFormat="1" applyFont="1" applyBorder="1" applyAlignment="1" applyProtection="1">
      <alignment horizontal="center" vertical="center"/>
      <protection locked="0"/>
    </xf>
    <xf numFmtId="3" fontId="15" fillId="0" borderId="281" xfId="0" applyNumberFormat="1" applyFont="1" applyBorder="1" applyAlignment="1" applyProtection="1">
      <alignment horizontal="center" vertical="center"/>
      <protection locked="0"/>
    </xf>
    <xf numFmtId="3" fontId="15" fillId="0" borderId="282" xfId="0" applyNumberFormat="1" applyFont="1" applyBorder="1" applyAlignment="1" applyProtection="1">
      <alignment horizontal="center" vertical="center"/>
      <protection locked="0"/>
    </xf>
    <xf numFmtId="3" fontId="15" fillId="0" borderId="263" xfId="0" applyNumberFormat="1" applyFont="1" applyBorder="1" applyAlignment="1" applyProtection="1">
      <alignment horizontal="center" vertical="center"/>
      <protection locked="0"/>
    </xf>
    <xf numFmtId="0" fontId="13" fillId="0" borderId="211" xfId="0" applyFont="1" applyBorder="1" applyAlignment="1" applyProtection="1">
      <alignment horizontal="left" vertical="center" wrapText="1"/>
      <protection locked="0"/>
    </xf>
    <xf numFmtId="0" fontId="13" fillId="0" borderId="212" xfId="0" applyFont="1" applyBorder="1" applyAlignment="1" applyProtection="1">
      <alignment horizontal="left" vertical="center" wrapText="1"/>
      <protection locked="0"/>
    </xf>
    <xf numFmtId="3" fontId="15" fillId="0" borderId="278" xfId="0" applyNumberFormat="1" applyFont="1" applyBorder="1" applyAlignment="1" applyProtection="1">
      <alignment horizontal="center" vertical="center"/>
      <protection locked="0"/>
    </xf>
    <xf numFmtId="3" fontId="15" fillId="0" borderId="279" xfId="0" applyNumberFormat="1" applyFont="1" applyBorder="1" applyAlignment="1" applyProtection="1">
      <alignment horizontal="center" vertical="center"/>
      <protection locked="0"/>
    </xf>
    <xf numFmtId="3" fontId="15" fillId="0" borderId="280" xfId="0" applyNumberFormat="1" applyFont="1" applyBorder="1" applyAlignment="1" applyProtection="1">
      <alignment horizontal="center" vertical="center"/>
      <protection locked="0"/>
    </xf>
    <xf numFmtId="0" fontId="13" fillId="0" borderId="277" xfId="0" applyFont="1" applyBorder="1" applyAlignment="1" applyProtection="1">
      <alignment horizontal="left" vertical="center" wrapText="1"/>
      <protection locked="0"/>
    </xf>
    <xf numFmtId="0" fontId="13" fillId="0" borderId="278" xfId="0" applyFont="1" applyBorder="1" applyAlignment="1" applyProtection="1">
      <alignment horizontal="left" vertical="center" wrapText="1"/>
      <protection locked="0"/>
    </xf>
    <xf numFmtId="3" fontId="28" fillId="0" borderId="51" xfId="0" applyNumberFormat="1" applyFont="1" applyBorder="1" applyAlignment="1" applyProtection="1">
      <alignment horizontal="center" vertical="center"/>
      <protection locked="0"/>
    </xf>
    <xf numFmtId="3" fontId="28" fillId="0" borderId="17" xfId="0" applyNumberFormat="1" applyFont="1" applyBorder="1" applyAlignment="1" applyProtection="1">
      <alignment horizontal="center" vertical="center"/>
      <protection locked="0"/>
    </xf>
    <xf numFmtId="3" fontId="28" fillId="0" borderId="59" xfId="0" applyNumberFormat="1" applyFont="1" applyBorder="1" applyAlignment="1" applyProtection="1">
      <alignment horizontal="center" vertical="center"/>
      <protection locked="0"/>
    </xf>
    <xf numFmtId="3" fontId="28" fillId="0" borderId="60" xfId="0" applyNumberFormat="1" applyFont="1" applyBorder="1" applyAlignment="1" applyProtection="1">
      <alignment horizontal="center" vertical="center"/>
      <protection locked="0"/>
    </xf>
    <xf numFmtId="3" fontId="28" fillId="0" borderId="192" xfId="0" applyNumberFormat="1" applyFont="1" applyBorder="1" applyAlignment="1" applyProtection="1">
      <alignment horizontal="center" vertical="center"/>
      <protection locked="0"/>
    </xf>
    <xf numFmtId="3" fontId="28" fillId="0" borderId="174" xfId="0" applyNumberFormat="1" applyFont="1" applyBorder="1" applyAlignment="1" applyProtection="1">
      <alignment horizontal="center" vertical="center"/>
      <protection locked="0"/>
    </xf>
    <xf numFmtId="3" fontId="28" fillId="0" borderId="175" xfId="0" applyNumberFormat="1" applyFont="1" applyBorder="1" applyAlignment="1" applyProtection="1">
      <alignment horizontal="center" vertical="center"/>
      <protection locked="0"/>
    </xf>
    <xf numFmtId="3" fontId="28" fillId="0" borderId="176" xfId="0" applyNumberFormat="1" applyFont="1" applyBorder="1" applyAlignment="1" applyProtection="1">
      <alignment horizontal="center" vertical="center"/>
      <protection locked="0"/>
    </xf>
    <xf numFmtId="3" fontId="24" fillId="0" borderId="61" xfId="0" applyNumberFormat="1" applyFont="1" applyBorder="1" applyAlignment="1" applyProtection="1">
      <alignment horizontal="center" vertical="center"/>
      <protection hidden="1"/>
    </xf>
    <xf numFmtId="3" fontId="24" fillId="0" borderId="34" xfId="0" applyNumberFormat="1" applyFont="1" applyBorder="1" applyAlignment="1" applyProtection="1">
      <alignment horizontal="center" vertical="center"/>
      <protection hidden="1"/>
    </xf>
    <xf numFmtId="3" fontId="24" fillId="0" borderId="35" xfId="0" applyNumberFormat="1" applyFont="1" applyBorder="1" applyAlignment="1" applyProtection="1">
      <alignment horizontal="center" vertical="center"/>
      <protection hidden="1"/>
    </xf>
    <xf numFmtId="0" fontId="26" fillId="0" borderId="6" xfId="0" applyFont="1" applyBorder="1" applyAlignment="1" applyProtection="1">
      <alignment horizontal="center" vertical="center" wrapText="1"/>
      <protection locked="0"/>
    </xf>
    <xf numFmtId="0" fontId="13" fillId="0" borderId="283" xfId="0" applyFont="1" applyBorder="1" applyAlignment="1" applyProtection="1">
      <alignment horizontal="left" vertical="center" wrapText="1"/>
      <protection locked="0"/>
    </xf>
    <xf numFmtId="0" fontId="13" fillId="0" borderId="284" xfId="0" applyFont="1" applyBorder="1" applyAlignment="1" applyProtection="1">
      <alignment horizontal="left" vertical="center" wrapText="1"/>
      <protection locked="0"/>
    </xf>
    <xf numFmtId="0" fontId="15" fillId="0" borderId="261" xfId="0" applyFont="1" applyBorder="1" applyAlignment="1" applyProtection="1">
      <alignment horizontal="left" vertical="center" wrapText="1" indent="1"/>
      <protection locked="0"/>
    </xf>
    <xf numFmtId="0" fontId="15" fillId="0" borderId="262" xfId="0" applyFont="1" applyBorder="1" applyAlignment="1" applyProtection="1">
      <alignment horizontal="left" vertical="center" wrapText="1" indent="1"/>
      <protection locked="0"/>
    </xf>
    <xf numFmtId="0" fontId="6" fillId="0" borderId="277" xfId="0" applyFont="1" applyBorder="1" applyAlignment="1" applyProtection="1">
      <alignment horizontal="left" vertical="center" wrapText="1"/>
      <protection locked="0"/>
    </xf>
    <xf numFmtId="0" fontId="6" fillId="0" borderId="278" xfId="0" applyFont="1" applyBorder="1" applyAlignment="1" applyProtection="1">
      <alignment horizontal="left" vertical="center" wrapText="1"/>
      <protection locked="0"/>
    </xf>
    <xf numFmtId="3" fontId="15" fillId="0" borderId="244" xfId="0" applyNumberFormat="1" applyFont="1" applyBorder="1" applyAlignment="1" applyProtection="1">
      <alignment horizontal="center" vertical="center"/>
      <protection locked="0"/>
    </xf>
    <xf numFmtId="3" fontId="15" fillId="0" borderId="245" xfId="0" applyNumberFormat="1" applyFont="1" applyBorder="1" applyAlignment="1" applyProtection="1">
      <alignment horizontal="center" vertical="center"/>
      <protection locked="0"/>
    </xf>
    <xf numFmtId="3" fontId="15" fillId="0" borderId="246" xfId="0" applyNumberFormat="1" applyFont="1" applyBorder="1" applyAlignment="1" applyProtection="1">
      <alignment horizontal="center" vertical="center"/>
      <protection locked="0"/>
    </xf>
    <xf numFmtId="3" fontId="15" fillId="0" borderId="247" xfId="0" applyNumberFormat="1" applyFont="1" applyBorder="1" applyAlignment="1" applyProtection="1">
      <alignment horizontal="center" vertical="center"/>
      <protection locked="0"/>
    </xf>
    <xf numFmtId="0" fontId="11" fillId="0" borderId="0" xfId="0" applyFont="1" applyAlignment="1" applyProtection="1">
      <alignment horizontal="left"/>
      <protection locked="0"/>
    </xf>
    <xf numFmtId="3" fontId="15" fillId="0" borderId="239" xfId="0" applyNumberFormat="1" applyFont="1" applyBorder="1" applyAlignment="1" applyProtection="1">
      <alignment horizontal="center" vertical="center" wrapText="1"/>
      <protection locked="0"/>
    </xf>
    <xf numFmtId="0" fontId="13" fillId="0" borderId="53" xfId="0" applyFont="1" applyBorder="1" applyAlignment="1" applyProtection="1">
      <alignment horizontal="left" vertical="center"/>
      <protection locked="0"/>
    </xf>
    <xf numFmtId="3" fontId="24" fillId="0" borderId="53" xfId="0" applyNumberFormat="1" applyFont="1" applyBorder="1" applyAlignment="1" applyProtection="1">
      <alignment horizontal="center" vertical="center"/>
      <protection hidden="1"/>
    </xf>
    <xf numFmtId="0" fontId="26" fillId="0" borderId="230" xfId="0" applyFont="1" applyBorder="1" applyAlignment="1" applyProtection="1">
      <alignment horizontal="center" vertical="center" wrapText="1"/>
      <protection locked="0"/>
    </xf>
    <xf numFmtId="0" fontId="26" fillId="0" borderId="231" xfId="0" applyFont="1" applyBorder="1" applyAlignment="1" applyProtection="1">
      <alignment horizontal="center" vertical="center" wrapText="1"/>
      <protection locked="0"/>
    </xf>
    <xf numFmtId="0" fontId="26" fillId="0" borderId="232" xfId="0" applyFont="1" applyBorder="1" applyAlignment="1" applyProtection="1">
      <alignment horizontal="center" vertical="center" wrapText="1"/>
      <protection locked="0"/>
    </xf>
    <xf numFmtId="0" fontId="26" fillId="0" borderId="233" xfId="0" applyFont="1" applyBorder="1" applyAlignment="1" applyProtection="1">
      <alignment horizontal="center" vertical="center" wrapText="1"/>
      <protection locked="0"/>
    </xf>
    <xf numFmtId="3" fontId="15" fillId="0" borderId="255" xfId="0" applyNumberFormat="1" applyFont="1" applyBorder="1" applyAlignment="1" applyProtection="1">
      <alignment horizontal="center" vertical="center" wrapText="1"/>
      <protection locked="0"/>
    </xf>
    <xf numFmtId="0" fontId="26" fillId="0" borderId="229" xfId="0" applyFont="1" applyBorder="1" applyAlignment="1" applyProtection="1">
      <alignment horizontal="center" vertical="center" wrapText="1"/>
      <protection locked="0"/>
    </xf>
    <xf numFmtId="0" fontId="6" fillId="0" borderId="254" xfId="0" applyFont="1" applyBorder="1" applyAlignment="1" applyProtection="1">
      <alignment horizontal="left" vertical="center" wrapText="1"/>
      <protection locked="0"/>
    </xf>
    <xf numFmtId="0" fontId="6" fillId="0" borderId="255" xfId="0" applyFont="1" applyBorder="1" applyAlignment="1" applyProtection="1">
      <alignment horizontal="left" vertical="center" wrapText="1"/>
      <protection locked="0"/>
    </xf>
    <xf numFmtId="0" fontId="13" fillId="0" borderId="231" xfId="0" applyFont="1" applyBorder="1" applyAlignment="1" applyProtection="1">
      <alignment horizontal="center" vertical="center" wrapText="1"/>
      <protection locked="0"/>
    </xf>
    <xf numFmtId="0" fontId="13" fillId="0" borderId="359" xfId="0" applyFont="1" applyBorder="1" applyAlignment="1" applyProtection="1">
      <alignment horizontal="center" vertical="center" wrapText="1"/>
      <protection locked="0"/>
    </xf>
    <xf numFmtId="0" fontId="13" fillId="0" borderId="367" xfId="0" applyFont="1" applyBorder="1" applyAlignment="1" applyProtection="1">
      <alignment horizontal="center" vertical="center" wrapText="1"/>
      <protection locked="0"/>
    </xf>
    <xf numFmtId="0" fontId="13" fillId="0" borderId="366" xfId="0" applyFont="1" applyBorder="1" applyAlignment="1" applyProtection="1">
      <alignment horizontal="center" vertical="center" wrapText="1"/>
      <protection locked="0"/>
    </xf>
    <xf numFmtId="0" fontId="13" fillId="0" borderId="360" xfId="0" applyFont="1" applyBorder="1" applyAlignment="1" applyProtection="1">
      <alignment horizontal="center" vertical="center" wrapText="1"/>
      <protection locked="0"/>
    </xf>
    <xf numFmtId="0" fontId="6" fillId="0" borderId="240" xfId="0" applyFont="1" applyBorder="1" applyAlignment="1" applyProtection="1">
      <alignment horizontal="left" vertical="center" wrapText="1"/>
      <protection locked="0"/>
    </xf>
    <xf numFmtId="0" fontId="13" fillId="0" borderId="229" xfId="0" applyFont="1" applyBorder="1" applyAlignment="1" applyProtection="1">
      <alignment horizontal="center" vertical="center"/>
      <protection locked="0"/>
    </xf>
    <xf numFmtId="0" fontId="13" fillId="0" borderId="230" xfId="0" applyFont="1" applyBorder="1" applyAlignment="1" applyProtection="1">
      <alignment horizontal="center" vertical="center"/>
      <protection locked="0"/>
    </xf>
    <xf numFmtId="0" fontId="13" fillId="0" borderId="231" xfId="0" applyFont="1" applyBorder="1" applyAlignment="1" applyProtection="1">
      <alignment horizontal="center" vertical="center"/>
      <protection locked="0"/>
    </xf>
    <xf numFmtId="0" fontId="6" fillId="0" borderId="256" xfId="0" applyFont="1" applyBorder="1" applyAlignment="1" applyProtection="1">
      <alignment horizontal="left" vertical="center" wrapText="1"/>
      <protection locked="0"/>
    </xf>
    <xf numFmtId="3" fontId="15" fillId="0" borderId="299" xfId="0" applyNumberFormat="1" applyFont="1" applyBorder="1" applyAlignment="1" applyProtection="1">
      <alignment horizontal="center" vertical="center" wrapText="1"/>
      <protection locked="0"/>
    </xf>
    <xf numFmtId="0" fontId="15" fillId="0" borderId="255" xfId="0" applyFont="1" applyBorder="1" applyAlignment="1" applyProtection="1">
      <alignment horizontal="center" vertical="center"/>
      <protection locked="0"/>
    </xf>
    <xf numFmtId="0" fontId="15" fillId="0" borderId="256" xfId="0" applyFont="1" applyBorder="1" applyAlignment="1" applyProtection="1">
      <alignment horizontal="center" vertical="center"/>
      <protection locked="0"/>
    </xf>
    <xf numFmtId="3" fontId="15" fillId="0" borderId="257" xfId="0" applyNumberFormat="1" applyFont="1" applyBorder="1" applyAlignment="1" applyProtection="1">
      <alignment horizontal="center" vertical="center"/>
      <protection locked="0"/>
    </xf>
    <xf numFmtId="3" fontId="15" fillId="0" borderId="256" xfId="0" applyNumberFormat="1" applyFont="1" applyBorder="1" applyAlignment="1" applyProtection="1">
      <alignment horizontal="center" vertical="center"/>
      <protection locked="0"/>
    </xf>
    <xf numFmtId="3" fontId="15" fillId="0" borderId="258" xfId="0" applyNumberFormat="1" applyFont="1" applyBorder="1" applyAlignment="1" applyProtection="1">
      <alignment horizontal="center" vertical="center"/>
      <protection locked="0"/>
    </xf>
    <xf numFmtId="3" fontId="15" fillId="0" borderId="297" xfId="0" applyNumberFormat="1" applyFont="1" applyBorder="1" applyAlignment="1" applyProtection="1">
      <alignment horizontal="center" vertical="center" wrapText="1"/>
      <protection locked="0"/>
    </xf>
    <xf numFmtId="0" fontId="30" fillId="0" borderId="267" xfId="0" applyFont="1" applyBorder="1" applyAlignment="1" applyProtection="1">
      <alignment horizontal="center" vertical="center" wrapText="1"/>
      <protection locked="0"/>
    </xf>
    <xf numFmtId="0" fontId="30" fillId="0" borderId="268" xfId="0" applyFont="1" applyBorder="1" applyAlignment="1" applyProtection="1">
      <alignment horizontal="center" vertical="center" wrapText="1"/>
      <protection locked="0"/>
    </xf>
    <xf numFmtId="0" fontId="30" fillId="0" borderId="249" xfId="0" applyFont="1" applyBorder="1" applyAlignment="1" applyProtection="1">
      <alignment horizontal="center" vertical="center" wrapText="1"/>
      <protection locked="0"/>
    </xf>
    <xf numFmtId="0" fontId="30" fillId="0" borderId="248" xfId="0" applyFont="1" applyBorder="1" applyAlignment="1" applyProtection="1">
      <alignment horizontal="center" vertical="center" wrapText="1"/>
      <protection locked="0"/>
    </xf>
    <xf numFmtId="0" fontId="26" fillId="0" borderId="307" xfId="0" applyFont="1" applyBorder="1" applyAlignment="1" applyProtection="1">
      <alignment horizontal="center" vertical="center"/>
      <protection locked="0"/>
    </xf>
    <xf numFmtId="0" fontId="26" fillId="0" borderId="308" xfId="0" applyFont="1" applyBorder="1" applyAlignment="1" applyProtection="1">
      <alignment horizontal="center" vertical="center"/>
      <protection locked="0"/>
    </xf>
    <xf numFmtId="0" fontId="26" fillId="0" borderId="260" xfId="0" applyFont="1" applyBorder="1" applyAlignment="1" applyProtection="1">
      <alignment horizontal="center" vertical="center"/>
      <protection locked="0"/>
    </xf>
    <xf numFmtId="0" fontId="26" fillId="0" borderId="327" xfId="0" applyFont="1" applyBorder="1" applyAlignment="1" applyProtection="1">
      <alignment horizontal="center" vertical="center"/>
      <protection locked="0"/>
    </xf>
    <xf numFmtId="0" fontId="6" fillId="0" borderId="37" xfId="0" applyFont="1" applyBorder="1" applyAlignment="1" applyProtection="1">
      <alignment horizontal="center"/>
      <protection locked="0"/>
    </xf>
    <xf numFmtId="0" fontId="6" fillId="0" borderId="38" xfId="0" applyFont="1" applyBorder="1" applyAlignment="1" applyProtection="1">
      <alignment horizontal="center"/>
      <protection locked="0"/>
    </xf>
    <xf numFmtId="0" fontId="8" fillId="0" borderId="0" xfId="0" applyFont="1" applyAlignment="1" applyProtection="1">
      <alignment horizontal="justify" vertical="top" wrapText="1"/>
      <protection locked="0"/>
    </xf>
    <xf numFmtId="0" fontId="13" fillId="0" borderId="0" xfId="0" applyFont="1" applyAlignment="1" applyProtection="1">
      <alignment horizontal="justify" vertical="top"/>
      <protection locked="0"/>
    </xf>
    <xf numFmtId="0" fontId="26" fillId="0" borderId="129" xfId="0" applyFont="1" applyBorder="1" applyAlignment="1" applyProtection="1">
      <alignment horizontal="center" vertical="center"/>
      <protection locked="0"/>
    </xf>
    <xf numFmtId="0" fontId="26" fillId="0" borderId="130" xfId="0" applyFont="1" applyBorder="1" applyAlignment="1" applyProtection="1">
      <alignment horizontal="center" vertical="center"/>
      <protection locked="0"/>
    </xf>
    <xf numFmtId="0" fontId="26" fillId="0" borderId="95" xfId="0" applyFont="1" applyBorder="1" applyAlignment="1" applyProtection="1">
      <alignment horizontal="center" vertical="center"/>
      <protection locked="0"/>
    </xf>
    <xf numFmtId="0" fontId="15" fillId="0" borderId="131" xfId="0" applyFont="1" applyBorder="1" applyAlignment="1" applyProtection="1">
      <alignment horizontal="center" vertical="center"/>
      <protection locked="0"/>
    </xf>
    <xf numFmtId="0" fontId="15" fillId="0" borderId="96" xfId="0" applyFont="1" applyBorder="1" applyAlignment="1" applyProtection="1">
      <alignment horizontal="center" vertical="center"/>
      <protection locked="0"/>
    </xf>
    <xf numFmtId="0" fontId="15" fillId="0" borderId="254" xfId="0" applyFont="1" applyBorder="1" applyAlignment="1" applyProtection="1">
      <alignment horizontal="left" vertical="center" wrapText="1" indent="1"/>
      <protection locked="0"/>
    </xf>
    <xf numFmtId="0" fontId="15" fillId="0" borderId="255" xfId="0" applyFont="1" applyBorder="1" applyAlignment="1" applyProtection="1">
      <alignment horizontal="left" vertical="center" wrapText="1" indent="1"/>
      <protection locked="0"/>
    </xf>
    <xf numFmtId="3" fontId="15" fillId="0" borderId="252" xfId="0" applyNumberFormat="1" applyFont="1" applyBorder="1" applyAlignment="1" applyProtection="1">
      <alignment horizontal="center" vertical="center" wrapText="1"/>
      <protection locked="0"/>
    </xf>
    <xf numFmtId="3" fontId="15" fillId="0" borderId="251" xfId="0" applyNumberFormat="1" applyFont="1" applyBorder="1" applyAlignment="1" applyProtection="1">
      <alignment horizontal="center" vertical="center" wrapText="1"/>
      <protection locked="0"/>
    </xf>
    <xf numFmtId="3" fontId="15" fillId="0" borderId="253" xfId="0" applyNumberFormat="1" applyFont="1" applyBorder="1" applyAlignment="1" applyProtection="1">
      <alignment horizontal="center" vertical="center" wrapText="1"/>
      <protection locked="0"/>
    </xf>
    <xf numFmtId="0" fontId="15" fillId="0" borderId="370" xfId="0" applyFont="1" applyBorder="1" applyAlignment="1" applyProtection="1">
      <alignment horizontal="left" vertical="center" wrapText="1"/>
      <protection locked="0"/>
    </xf>
    <xf numFmtId="0" fontId="15" fillId="0" borderId="223" xfId="0" applyFont="1" applyBorder="1" applyAlignment="1" applyProtection="1">
      <alignment horizontal="left" vertical="center" wrapText="1"/>
      <protection locked="0"/>
    </xf>
    <xf numFmtId="0" fontId="26" fillId="0" borderId="31" xfId="0" applyFont="1" applyBorder="1" applyAlignment="1" applyProtection="1">
      <alignment horizontal="center" vertical="center" wrapText="1"/>
      <protection locked="0"/>
    </xf>
    <xf numFmtId="0" fontId="26" fillId="0" borderId="32" xfId="0" applyFont="1" applyBorder="1" applyAlignment="1" applyProtection="1">
      <alignment horizontal="center" vertical="center" wrapText="1"/>
      <protection locked="0"/>
    </xf>
    <xf numFmtId="0" fontId="6" fillId="0" borderId="110" xfId="0" applyFont="1" applyBorder="1" applyAlignment="1" applyProtection="1">
      <alignment horizontal="left"/>
      <protection locked="0"/>
    </xf>
    <xf numFmtId="0" fontId="6" fillId="0" borderId="82" xfId="0" applyFont="1" applyBorder="1" applyAlignment="1" applyProtection="1">
      <alignment horizontal="left"/>
      <protection locked="0"/>
    </xf>
    <xf numFmtId="0" fontId="6" fillId="0" borderId="111" xfId="0" applyFont="1" applyBorder="1" applyAlignment="1" applyProtection="1">
      <alignment horizontal="left"/>
      <protection locked="0"/>
    </xf>
    <xf numFmtId="0" fontId="6" fillId="0" borderId="16" xfId="0" applyFont="1" applyBorder="1" applyAlignment="1" applyProtection="1">
      <alignment horizontal="center" vertical="center" wrapText="1"/>
      <protection locked="0"/>
    </xf>
    <xf numFmtId="0" fontId="15" fillId="0" borderId="132"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6" fillId="0" borderId="117" xfId="0" applyFont="1" applyBorder="1" applyAlignment="1" applyProtection="1">
      <alignment horizontal="center" wrapText="1"/>
      <protection locked="0"/>
    </xf>
    <xf numFmtId="0" fontId="6" fillId="0" borderId="1" xfId="0" applyFont="1" applyBorder="1" applyAlignment="1" applyProtection="1">
      <alignment horizontal="center" wrapText="1"/>
      <protection locked="0"/>
    </xf>
    <xf numFmtId="0" fontId="26" fillId="0" borderId="287" xfId="0" applyFont="1" applyBorder="1" applyAlignment="1" applyProtection="1">
      <alignment horizontal="center" vertical="center"/>
      <protection locked="0"/>
    </xf>
    <xf numFmtId="0" fontId="26" fillId="0" borderId="287" xfId="0" applyFont="1" applyBorder="1" applyAlignment="1" applyProtection="1">
      <alignment horizontal="center" vertical="center" wrapText="1"/>
      <protection locked="0"/>
    </xf>
    <xf numFmtId="0" fontId="26" fillId="0" borderId="289" xfId="0" applyFont="1" applyBorder="1" applyAlignment="1" applyProtection="1">
      <alignment horizontal="center" vertical="center" wrapText="1"/>
      <protection locked="0"/>
    </xf>
    <xf numFmtId="0" fontId="26" fillId="0" borderId="79" xfId="0" applyFont="1" applyBorder="1" applyAlignment="1" applyProtection="1">
      <alignment horizontal="center" vertical="center"/>
      <protection locked="0"/>
    </xf>
    <xf numFmtId="0" fontId="26" fillId="0" borderId="26" xfId="0" applyFont="1" applyBorder="1" applyAlignment="1" applyProtection="1">
      <alignment horizontal="center" vertical="center"/>
      <protection locked="0"/>
    </xf>
    <xf numFmtId="0" fontId="26" fillId="0" borderId="84"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6" fillId="0" borderId="117" xfId="0" applyFont="1" applyBorder="1" applyAlignment="1" applyProtection="1">
      <alignment horizontal="left"/>
      <protection locked="0"/>
    </xf>
    <xf numFmtId="0" fontId="6" fillId="0" borderId="18" xfId="0" applyFont="1" applyBorder="1" applyAlignment="1" applyProtection="1">
      <alignment horizontal="left"/>
      <protection locked="0"/>
    </xf>
    <xf numFmtId="0" fontId="6" fillId="0" borderId="1" xfId="0" applyFont="1" applyBorder="1" applyAlignment="1" applyProtection="1">
      <alignment horizontal="left"/>
      <protection locked="0"/>
    </xf>
    <xf numFmtId="0" fontId="15" fillId="0" borderId="76" xfId="0" applyFont="1" applyBorder="1" applyAlignment="1" applyProtection="1">
      <alignment horizontal="center" vertical="center"/>
      <protection locked="0"/>
    </xf>
    <xf numFmtId="0" fontId="15" fillId="0" borderId="77" xfId="0" applyFont="1" applyBorder="1" applyAlignment="1" applyProtection="1">
      <alignment horizontal="center" vertical="center"/>
      <protection locked="0"/>
    </xf>
    <xf numFmtId="0" fontId="6" fillId="0" borderId="113" xfId="0" applyFont="1" applyBorder="1" applyAlignment="1" applyProtection="1">
      <alignment horizontal="center" wrapText="1"/>
      <protection locked="0"/>
    </xf>
    <xf numFmtId="0" fontId="6" fillId="0" borderId="54" xfId="0" applyFont="1" applyBorder="1" applyAlignment="1" applyProtection="1">
      <alignment horizontal="center" wrapText="1"/>
      <protection locked="0"/>
    </xf>
    <xf numFmtId="0" fontId="15" fillId="0" borderId="124" xfId="0" applyFont="1" applyBorder="1" applyAlignment="1" applyProtection="1">
      <alignment horizontal="center" vertical="center"/>
      <protection locked="0"/>
    </xf>
    <xf numFmtId="0" fontId="15" fillId="0" borderId="24" xfId="0" applyFont="1" applyBorder="1" applyAlignment="1" applyProtection="1">
      <alignment horizontal="center" vertical="center"/>
      <protection locked="0"/>
    </xf>
    <xf numFmtId="0" fontId="15" fillId="0" borderId="54" xfId="0" applyFont="1" applyBorder="1" applyAlignment="1" applyProtection="1">
      <alignment horizontal="center" vertical="center"/>
      <protection locked="0"/>
    </xf>
    <xf numFmtId="0" fontId="15" fillId="0" borderId="25"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6" fillId="0" borderId="117" xfId="0" applyFont="1" applyBorder="1" applyAlignment="1" applyProtection="1">
      <alignment horizontal="left" wrapText="1"/>
      <protection locked="0"/>
    </xf>
    <xf numFmtId="0" fontId="6" fillId="0" borderId="18" xfId="0" applyFont="1" applyBorder="1" applyAlignment="1" applyProtection="1">
      <alignment horizontal="left" wrapText="1"/>
      <protection locked="0"/>
    </xf>
    <xf numFmtId="0" fontId="6" fillId="0" borderId="1" xfId="0" applyFont="1" applyBorder="1" applyAlignment="1" applyProtection="1">
      <alignment horizontal="left" wrapText="1"/>
      <protection locked="0"/>
    </xf>
    <xf numFmtId="0" fontId="13" fillId="0" borderId="185" xfId="0" applyFont="1" applyBorder="1" applyAlignment="1" applyProtection="1">
      <alignment horizontal="center" vertical="center" wrapText="1"/>
      <protection locked="0"/>
    </xf>
    <xf numFmtId="3" fontId="22" fillId="0" borderId="178" xfId="0" applyNumberFormat="1" applyFont="1" applyBorder="1" applyAlignment="1" applyProtection="1">
      <alignment horizontal="center" vertical="center"/>
      <protection locked="0"/>
    </xf>
    <xf numFmtId="3" fontId="20" fillId="0" borderId="111" xfId="0" applyNumberFormat="1" applyFont="1" applyBorder="1" applyAlignment="1" applyProtection="1">
      <alignment horizontal="center" vertical="center" wrapText="1"/>
      <protection hidden="1"/>
    </xf>
    <xf numFmtId="3" fontId="20" fillId="0" borderId="67" xfId="0" applyNumberFormat="1" applyFont="1" applyBorder="1" applyAlignment="1" applyProtection="1">
      <alignment horizontal="center" vertical="center" wrapText="1"/>
      <protection hidden="1"/>
    </xf>
    <xf numFmtId="0" fontId="6" fillId="0" borderId="113" xfId="0" applyFont="1" applyBorder="1" applyAlignment="1" applyProtection="1">
      <alignment horizontal="left" wrapText="1"/>
      <protection locked="0"/>
    </xf>
    <xf numFmtId="0" fontId="6" fillId="0" borderId="24" xfId="0" applyFont="1" applyBorder="1" applyAlignment="1" applyProtection="1">
      <alignment horizontal="left" wrapText="1"/>
      <protection locked="0"/>
    </xf>
    <xf numFmtId="0" fontId="6" fillId="0" borderId="54" xfId="0" applyFont="1" applyBorder="1" applyAlignment="1" applyProtection="1">
      <alignment horizontal="left" wrapText="1"/>
      <protection locked="0"/>
    </xf>
    <xf numFmtId="0" fontId="6" fillId="0" borderId="117"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3" fontId="22" fillId="0" borderId="3" xfId="0" applyNumberFormat="1" applyFont="1" applyBorder="1" applyAlignment="1" applyProtection="1">
      <alignment horizontal="center" vertical="center"/>
      <protection locked="0"/>
    </xf>
    <xf numFmtId="3" fontId="20" fillId="0" borderId="1" xfId="0" applyNumberFormat="1" applyFont="1" applyBorder="1" applyAlignment="1" applyProtection="1">
      <alignment horizontal="center" vertical="center" wrapText="1"/>
      <protection hidden="1"/>
    </xf>
    <xf numFmtId="3" fontId="20" fillId="0" borderId="52" xfId="0" applyNumberFormat="1" applyFont="1" applyBorder="1" applyAlignment="1" applyProtection="1">
      <alignment horizontal="center" vertical="center" wrapText="1"/>
      <protection hidden="1"/>
    </xf>
    <xf numFmtId="0" fontId="6" fillId="0" borderId="68" xfId="0" applyFont="1" applyBorder="1" applyAlignment="1" applyProtection="1">
      <alignment horizontal="left" vertical="center"/>
      <protection locked="0"/>
    </xf>
    <xf numFmtId="0" fontId="26" fillId="0" borderId="80" xfId="0" applyFont="1" applyBorder="1" applyAlignment="1" applyProtection="1">
      <alignment horizontal="center" vertical="center"/>
      <protection locked="0"/>
    </xf>
    <xf numFmtId="0" fontId="26" fillId="0" borderId="89" xfId="0" applyFont="1" applyBorder="1" applyAlignment="1" applyProtection="1">
      <alignment horizontal="center" vertical="center"/>
      <protection locked="0"/>
    </xf>
    <xf numFmtId="0" fontId="26" fillId="0" borderId="36" xfId="0" applyFont="1" applyBorder="1" applyAlignment="1" applyProtection="1">
      <alignment horizontal="center" vertical="center"/>
      <protection locked="0"/>
    </xf>
    <xf numFmtId="0" fontId="26" fillId="0" borderId="78" xfId="0" applyFont="1" applyBorder="1" applyAlignment="1" applyProtection="1">
      <alignment horizontal="center" vertical="center"/>
      <protection locked="0"/>
    </xf>
    <xf numFmtId="0" fontId="16" fillId="0" borderId="36" xfId="0" applyFont="1" applyBorder="1" applyAlignment="1" applyProtection="1">
      <alignment horizontal="left" vertical="center"/>
      <protection locked="0"/>
    </xf>
    <xf numFmtId="0" fontId="12" fillId="0" borderId="4"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3" fontId="22" fillId="0" borderId="22" xfId="0" applyNumberFormat="1" applyFont="1" applyBorder="1" applyAlignment="1" applyProtection="1">
      <alignment horizontal="center" vertical="center"/>
      <protection locked="0"/>
    </xf>
    <xf numFmtId="3" fontId="22" fillId="0" borderId="23" xfId="0" applyNumberFormat="1" applyFont="1" applyBorder="1" applyAlignment="1" applyProtection="1">
      <alignment horizontal="center" vertical="center"/>
      <protection locked="0"/>
    </xf>
    <xf numFmtId="3" fontId="20" fillId="0" borderId="54" xfId="0" applyNumberFormat="1" applyFont="1" applyBorder="1" applyAlignment="1" applyProtection="1">
      <alignment horizontal="center" vertical="center" wrapText="1"/>
      <protection hidden="1"/>
    </xf>
    <xf numFmtId="3" fontId="20" fillId="0" borderId="55" xfId="0" applyNumberFormat="1" applyFont="1" applyBorder="1" applyAlignment="1" applyProtection="1">
      <alignment horizontal="center" vertical="center" wrapText="1"/>
      <protection hidden="1"/>
    </xf>
    <xf numFmtId="0" fontId="13" fillId="0" borderId="85" xfId="0" applyFont="1" applyBorder="1" applyAlignment="1" applyProtection="1">
      <alignment horizontal="center" vertical="center"/>
      <protection locked="0"/>
    </xf>
    <xf numFmtId="0" fontId="36" fillId="0" borderId="20" xfId="0" applyFont="1" applyBorder="1" applyAlignment="1" applyProtection="1">
      <alignment horizontal="left" vertical="center" wrapText="1"/>
      <protection locked="0"/>
    </xf>
    <xf numFmtId="0" fontId="36" fillId="0" borderId="21" xfId="0" applyFont="1" applyBorder="1" applyAlignment="1" applyProtection="1">
      <alignment horizontal="left" vertical="center" wrapText="1"/>
      <protection locked="0"/>
    </xf>
    <xf numFmtId="0" fontId="36" fillId="0" borderId="69" xfId="0" applyFont="1" applyBorder="1" applyAlignment="1" applyProtection="1">
      <alignment horizontal="left" vertical="center" wrapText="1"/>
      <protection locked="0"/>
    </xf>
    <xf numFmtId="0" fontId="8" fillId="0" borderId="59" xfId="0" applyFont="1" applyBorder="1" applyAlignment="1" applyProtection="1">
      <alignment horizontal="left" vertical="justify" wrapText="1"/>
      <protection locked="0"/>
    </xf>
    <xf numFmtId="0" fontId="8" fillId="0" borderId="51" xfId="0" applyFont="1" applyBorder="1" applyAlignment="1" applyProtection="1">
      <alignment horizontal="left" vertical="justify" wrapText="1"/>
      <protection locked="0"/>
    </xf>
    <xf numFmtId="0" fontId="8" fillId="0" borderId="17" xfId="0" applyFont="1" applyBorder="1" applyAlignment="1" applyProtection="1">
      <alignment horizontal="left" vertical="justify" wrapText="1"/>
      <protection locked="0"/>
    </xf>
    <xf numFmtId="3" fontId="23" fillId="0" borderId="59" xfId="0" applyNumberFormat="1" applyFont="1" applyBorder="1" applyAlignment="1" applyProtection="1">
      <alignment horizontal="center" vertical="center" wrapText="1"/>
      <protection locked="0"/>
    </xf>
    <xf numFmtId="3" fontId="23" fillId="0" borderId="17" xfId="0" applyNumberFormat="1" applyFont="1" applyBorder="1" applyAlignment="1" applyProtection="1">
      <alignment horizontal="center" vertical="center" wrapText="1"/>
      <protection locked="0"/>
    </xf>
    <xf numFmtId="3" fontId="23" fillId="0" borderId="60" xfId="0" applyNumberFormat="1" applyFont="1" applyBorder="1" applyAlignment="1" applyProtection="1">
      <alignment horizontal="center" vertical="center" wrapText="1"/>
      <protection locked="0"/>
    </xf>
    <xf numFmtId="0" fontId="37" fillId="0" borderId="72" xfId="0" applyFont="1" applyBorder="1" applyAlignment="1" applyProtection="1">
      <alignment horizontal="center" vertical="center"/>
      <protection locked="0"/>
    </xf>
    <xf numFmtId="0" fontId="37" fillId="0" borderId="12" xfId="0" applyFont="1" applyBorder="1" applyAlignment="1" applyProtection="1">
      <alignment horizontal="center" vertical="center"/>
      <protection locked="0"/>
    </xf>
    <xf numFmtId="0" fontId="5" fillId="3" borderId="58" xfId="0" applyFont="1" applyFill="1" applyBorder="1" applyAlignment="1" applyProtection="1">
      <alignment horizontal="left" vertical="center" wrapText="1"/>
      <protection locked="0"/>
    </xf>
    <xf numFmtId="0" fontId="5" fillId="3" borderId="31" xfId="0" applyFont="1" applyFill="1" applyBorder="1" applyAlignment="1" applyProtection="1">
      <alignment horizontal="left" vertical="center" wrapText="1"/>
      <protection locked="0"/>
    </xf>
    <xf numFmtId="0" fontId="5" fillId="3" borderId="81" xfId="0" applyFont="1" applyFill="1" applyBorder="1" applyAlignment="1" applyProtection="1">
      <alignment horizontal="left" vertical="center" wrapText="1"/>
      <protection locked="0"/>
    </xf>
    <xf numFmtId="3" fontId="18" fillId="3" borderId="58" xfId="0" applyNumberFormat="1" applyFont="1" applyFill="1" applyBorder="1" applyAlignment="1" applyProtection="1">
      <alignment horizontal="right" vertical="center" wrapText="1" indent="1"/>
      <protection locked="0"/>
    </xf>
    <xf numFmtId="3" fontId="18" fillId="3" borderId="57" xfId="0" applyNumberFormat="1" applyFont="1" applyFill="1" applyBorder="1" applyAlignment="1" applyProtection="1">
      <alignment horizontal="right" vertical="center" wrapText="1" indent="1"/>
      <protection locked="0"/>
    </xf>
    <xf numFmtId="3" fontId="18" fillId="3" borderId="32" xfId="0" applyNumberFormat="1" applyFont="1" applyFill="1" applyBorder="1" applyAlignment="1" applyProtection="1">
      <alignment horizontal="right" vertical="center" wrapText="1" indent="1"/>
      <protection locked="0"/>
    </xf>
    <xf numFmtId="0" fontId="8" fillId="0" borderId="196" xfId="0" applyFont="1" applyBorder="1" applyAlignment="1" applyProtection="1">
      <alignment horizontal="left" vertical="justify" wrapText="1"/>
      <protection locked="0"/>
    </xf>
    <xf numFmtId="0" fontId="8" fillId="0" borderId="73" xfId="0" applyFont="1" applyBorder="1" applyAlignment="1" applyProtection="1">
      <alignment horizontal="left" vertical="justify" wrapText="1"/>
      <protection locked="0"/>
    </xf>
    <xf numFmtId="0" fontId="8" fillId="0" borderId="12" xfId="0" applyFont="1" applyBorder="1" applyAlignment="1" applyProtection="1">
      <alignment horizontal="left" vertical="justify" wrapText="1"/>
      <protection locked="0"/>
    </xf>
    <xf numFmtId="0" fontId="37" fillId="0" borderId="50" xfId="0" applyFont="1" applyBorder="1" applyAlignment="1" applyProtection="1">
      <alignment horizontal="center" vertical="center"/>
      <protection locked="0"/>
    </xf>
    <xf numFmtId="0" fontId="37" fillId="0" borderId="17" xfId="0" applyFont="1" applyBorder="1" applyAlignment="1" applyProtection="1">
      <alignment horizontal="center" vertical="center"/>
      <protection locked="0"/>
    </xf>
    <xf numFmtId="3" fontId="23" fillId="0" borderId="196" xfId="0" applyNumberFormat="1" applyFont="1" applyBorder="1" applyAlignment="1" applyProtection="1">
      <alignment horizontal="center" vertical="center" wrapText="1"/>
      <protection locked="0"/>
    </xf>
    <xf numFmtId="3" fontId="23" fillId="0" borderId="12" xfId="0" applyNumberFormat="1" applyFont="1" applyBorder="1" applyAlignment="1" applyProtection="1">
      <alignment horizontal="center" vertical="center" wrapText="1"/>
      <protection locked="0"/>
    </xf>
    <xf numFmtId="3" fontId="23" fillId="0" borderId="74" xfId="0" applyNumberFormat="1" applyFont="1" applyBorder="1" applyAlignment="1" applyProtection="1">
      <alignment horizontal="center" vertical="center" wrapText="1"/>
      <protection locked="0"/>
    </xf>
    <xf numFmtId="0" fontId="5" fillId="0" borderId="201" xfId="0" applyFont="1" applyBorder="1" applyAlignment="1" applyProtection="1">
      <alignment horizontal="left" vertical="justify" wrapText="1"/>
      <protection locked="0"/>
    </xf>
    <xf numFmtId="0" fontId="5" fillId="0" borderId="139" xfId="0" applyFont="1" applyBorder="1" applyAlignment="1" applyProtection="1">
      <alignment horizontal="left" vertical="justify" wrapText="1"/>
      <protection locked="0"/>
    </xf>
    <xf numFmtId="0" fontId="5" fillId="0" borderId="93" xfId="0" applyFont="1" applyBorder="1" applyAlignment="1" applyProtection="1">
      <alignment horizontal="left" vertical="justify" wrapText="1"/>
      <protection locked="0"/>
    </xf>
    <xf numFmtId="3" fontId="18" fillId="0" borderId="201" xfId="0" applyNumberFormat="1" applyFont="1" applyBorder="1" applyAlignment="1" applyProtection="1">
      <alignment horizontal="center" vertical="center" wrapText="1"/>
      <protection hidden="1"/>
    </xf>
    <xf numFmtId="3" fontId="18" fillId="0" borderId="93" xfId="0" applyNumberFormat="1" applyFont="1" applyBorder="1" applyAlignment="1" applyProtection="1">
      <alignment horizontal="center" vertical="center" wrapText="1"/>
      <protection hidden="1"/>
    </xf>
    <xf numFmtId="3" fontId="18" fillId="0" borderId="177" xfId="0" applyNumberFormat="1" applyFont="1" applyBorder="1" applyAlignment="1" applyProtection="1">
      <alignment horizontal="center" vertical="center" wrapText="1"/>
      <protection hidden="1"/>
    </xf>
    <xf numFmtId="0" fontId="37" fillId="3" borderId="30" xfId="0" applyFont="1" applyFill="1" applyBorder="1" applyAlignment="1" applyProtection="1">
      <alignment horizontal="center" vertical="top"/>
      <protection locked="0"/>
    </xf>
    <xf numFmtId="0" fontId="37" fillId="3" borderId="57" xfId="0" applyFont="1" applyFill="1" applyBorder="1" applyAlignment="1" applyProtection="1">
      <alignment horizontal="center" vertical="top"/>
      <protection locked="0"/>
    </xf>
    <xf numFmtId="0" fontId="5" fillId="3" borderId="203" xfId="0" applyFont="1" applyFill="1" applyBorder="1" applyAlignment="1" applyProtection="1">
      <alignment horizontal="left" vertical="center" wrapText="1"/>
      <protection locked="0"/>
    </xf>
    <xf numFmtId="0" fontId="8" fillId="3" borderId="45" xfId="0" applyFont="1" applyFill="1" applyBorder="1" applyAlignment="1" applyProtection="1">
      <alignment horizontal="left" vertical="center" wrapText="1"/>
      <protection locked="0"/>
    </xf>
    <xf numFmtId="0" fontId="8" fillId="3" borderId="46" xfId="0" applyFont="1" applyFill="1" applyBorder="1" applyAlignment="1" applyProtection="1">
      <alignment horizontal="left" vertical="center" wrapText="1"/>
      <protection locked="0"/>
    </xf>
    <xf numFmtId="3" fontId="23" fillId="3" borderId="203" xfId="0" applyNumberFormat="1" applyFont="1" applyFill="1" applyBorder="1" applyAlignment="1" applyProtection="1">
      <alignment horizontal="center" vertical="center" wrapText="1"/>
      <protection locked="0"/>
    </xf>
    <xf numFmtId="3" fontId="23" fillId="3" borderId="46" xfId="0" applyNumberFormat="1" applyFont="1" applyFill="1" applyBorder="1" applyAlignment="1" applyProtection="1">
      <alignment horizontal="center" vertical="center" wrapText="1"/>
      <protection locked="0"/>
    </xf>
    <xf numFmtId="3" fontId="23" fillId="3" borderId="264" xfId="0" applyNumberFormat="1" applyFont="1" applyFill="1" applyBorder="1" applyAlignment="1" applyProtection="1">
      <alignment horizontal="center" vertical="center" wrapText="1"/>
      <protection locked="0"/>
    </xf>
    <xf numFmtId="0" fontId="37" fillId="0" borderId="138" xfId="0" applyFont="1" applyBorder="1" applyAlignment="1" applyProtection="1">
      <alignment horizontal="center" vertical="center"/>
      <protection locked="0"/>
    </xf>
    <xf numFmtId="0" fontId="37" fillId="0" borderId="93" xfId="0" applyFont="1" applyBorder="1" applyAlignment="1" applyProtection="1">
      <alignment horizontal="center" vertical="center"/>
      <protection locked="0"/>
    </xf>
    <xf numFmtId="0" fontId="8" fillId="0" borderId="172" xfId="0" applyFont="1" applyBorder="1" applyAlignment="1" applyProtection="1">
      <alignment horizontal="left" vertical="justify" wrapText="1"/>
      <protection locked="0"/>
    </xf>
    <xf numFmtId="0" fontId="8" fillId="0" borderId="197" xfId="0" applyFont="1" applyBorder="1" applyAlignment="1" applyProtection="1">
      <alignment horizontal="left" vertical="justify" wrapText="1"/>
      <protection locked="0"/>
    </xf>
    <xf numFmtId="0" fontId="8" fillId="0" borderId="171" xfId="0" applyFont="1" applyBorder="1" applyAlignment="1" applyProtection="1">
      <alignment horizontal="left" vertical="justify" wrapText="1"/>
      <protection locked="0"/>
    </xf>
    <xf numFmtId="3" fontId="23" fillId="0" borderId="172" xfId="0" applyNumberFormat="1" applyFont="1" applyBorder="1" applyAlignment="1" applyProtection="1">
      <alignment horizontal="center" vertical="center" wrapText="1"/>
      <protection locked="0"/>
    </xf>
    <xf numFmtId="3" fontId="23" fillId="0" borderId="171" xfId="0" applyNumberFormat="1" applyFont="1" applyBorder="1" applyAlignment="1" applyProtection="1">
      <alignment horizontal="center" vertical="center" wrapText="1"/>
      <protection locked="0"/>
    </xf>
    <xf numFmtId="3" fontId="23" fillId="0" borderId="173" xfId="0" applyNumberFormat="1" applyFont="1" applyBorder="1" applyAlignment="1" applyProtection="1">
      <alignment horizontal="center" vertical="center" wrapText="1"/>
      <protection locked="0"/>
    </xf>
    <xf numFmtId="0" fontId="37" fillId="3" borderId="44" xfId="0" applyFont="1" applyFill="1" applyBorder="1" applyAlignment="1" applyProtection="1">
      <alignment horizontal="center" vertical="center"/>
      <protection locked="0"/>
    </xf>
    <xf numFmtId="0" fontId="37" fillId="3" borderId="46" xfId="0" applyFont="1" applyFill="1" applyBorder="1" applyAlignment="1" applyProtection="1">
      <alignment horizontal="center" vertical="center"/>
      <protection locked="0"/>
    </xf>
    <xf numFmtId="3" fontId="23" fillId="0" borderId="94" xfId="0" applyNumberFormat="1" applyFont="1" applyBorder="1" applyAlignment="1" applyProtection="1">
      <alignment horizontal="center" vertical="center" wrapText="1"/>
      <protection hidden="1"/>
    </xf>
    <xf numFmtId="3" fontId="23" fillId="0" borderId="189" xfId="0" applyNumberFormat="1" applyFont="1" applyBorder="1" applyAlignment="1" applyProtection="1">
      <alignment horizontal="center" vertical="center" wrapText="1"/>
      <protection hidden="1"/>
    </xf>
    <xf numFmtId="3" fontId="23" fillId="0" borderId="151" xfId="0" applyNumberFormat="1" applyFont="1" applyBorder="1" applyAlignment="1" applyProtection="1">
      <alignment horizontal="center" vertical="center" wrapText="1"/>
      <protection hidden="1"/>
    </xf>
    <xf numFmtId="0" fontId="8" fillId="0" borderId="96" xfId="0" applyFont="1" applyBorder="1" applyAlignment="1" applyProtection="1">
      <alignment horizontal="left" vertical="justify" wrapText="1"/>
      <protection locked="0"/>
    </xf>
    <xf numFmtId="0" fontId="8" fillId="0" borderId="11" xfId="0" applyFont="1" applyBorder="1" applyAlignment="1" applyProtection="1">
      <alignment horizontal="left" vertical="justify" wrapText="1"/>
      <protection locked="0"/>
    </xf>
    <xf numFmtId="0" fontId="8" fillId="0" borderId="13" xfId="0" applyFont="1" applyBorder="1" applyAlignment="1" applyProtection="1">
      <alignment horizontal="left" vertical="justify" wrapText="1"/>
      <protection locked="0"/>
    </xf>
    <xf numFmtId="3" fontId="23" fillId="0" borderId="96" xfId="0" applyNumberFormat="1" applyFont="1" applyBorder="1" applyAlignment="1" applyProtection="1">
      <alignment horizontal="center" vertical="center" wrapText="1"/>
      <protection locked="0"/>
    </xf>
    <xf numFmtId="3" fontId="23" fillId="0" borderId="13" xfId="0" applyNumberFormat="1" applyFont="1" applyBorder="1" applyAlignment="1" applyProtection="1">
      <alignment horizontal="center" vertical="center" wrapText="1"/>
      <protection locked="0"/>
    </xf>
    <xf numFmtId="3" fontId="23" fillId="0" borderId="71" xfId="0" applyNumberFormat="1" applyFont="1" applyBorder="1" applyAlignment="1" applyProtection="1">
      <alignment horizontal="center" vertical="center" wrapText="1"/>
      <protection locked="0"/>
    </xf>
    <xf numFmtId="0" fontId="37" fillId="0" borderId="352" xfId="0" applyFont="1" applyBorder="1" applyAlignment="1" applyProtection="1">
      <alignment horizontal="center" vertical="center"/>
      <protection locked="0"/>
    </xf>
    <xf numFmtId="0" fontId="37" fillId="0" borderId="184" xfId="0" applyFont="1" applyBorder="1" applyAlignment="1" applyProtection="1">
      <alignment horizontal="center" vertical="center"/>
      <protection locked="0"/>
    </xf>
    <xf numFmtId="0" fontId="37" fillId="0" borderId="91" xfId="0" applyFont="1" applyBorder="1" applyAlignment="1" applyProtection="1">
      <alignment horizontal="center" vertical="center"/>
      <protection locked="0"/>
    </xf>
    <xf numFmtId="0" fontId="37" fillId="0" borderId="189" xfId="0" applyFont="1" applyBorder="1" applyAlignment="1" applyProtection="1">
      <alignment horizontal="center" vertical="center"/>
      <protection locked="0"/>
    </xf>
    <xf numFmtId="0" fontId="38" fillId="0" borderId="138" xfId="0" applyFont="1" applyBorder="1" applyAlignment="1" applyProtection="1">
      <alignment horizontal="center" vertical="center"/>
      <protection locked="0"/>
    </xf>
    <xf numFmtId="0" fontId="38" fillId="0" borderId="93" xfId="0" applyFont="1" applyBorder="1" applyAlignment="1" applyProtection="1">
      <alignment horizontal="center" vertical="center"/>
      <protection locked="0"/>
    </xf>
    <xf numFmtId="0" fontId="8" fillId="0" borderId="1" xfId="0" applyFont="1" applyBorder="1" applyAlignment="1" applyProtection="1">
      <alignment horizontal="left" vertical="justify" wrapText="1"/>
      <protection locked="0"/>
    </xf>
    <xf numFmtId="0" fontId="8" fillId="0" borderId="2" xfId="0" applyFont="1" applyBorder="1" applyAlignment="1" applyProtection="1">
      <alignment horizontal="left" vertical="justify" wrapText="1"/>
      <protection locked="0"/>
    </xf>
    <xf numFmtId="0" fontId="8" fillId="0" borderId="3" xfId="0" applyFont="1" applyBorder="1" applyAlignment="1" applyProtection="1">
      <alignment horizontal="left" vertical="justify" wrapText="1"/>
      <protection locked="0"/>
    </xf>
    <xf numFmtId="3" fontId="23" fillId="0" borderId="52" xfId="0" applyNumberFormat="1" applyFont="1" applyBorder="1" applyAlignment="1" applyProtection="1">
      <alignment horizontal="center" vertical="center" wrapText="1"/>
      <protection locked="0"/>
    </xf>
    <xf numFmtId="0" fontId="37" fillId="0" borderId="16" xfId="0" applyFont="1" applyBorder="1" applyAlignment="1" applyProtection="1">
      <alignment horizontal="center" vertical="center"/>
      <protection locked="0"/>
    </xf>
    <xf numFmtId="0" fontId="37" fillId="0" borderId="3" xfId="0" applyFont="1" applyBorder="1" applyAlignment="1" applyProtection="1">
      <alignment horizontal="center" vertical="center"/>
      <protection locked="0"/>
    </xf>
    <xf numFmtId="0" fontId="37" fillId="0" borderId="97" xfId="0" applyFont="1" applyBorder="1" applyAlignment="1" applyProtection="1">
      <alignment horizontal="center" vertical="center"/>
      <protection locked="0"/>
    </xf>
    <xf numFmtId="0" fontId="37" fillId="0" borderId="200" xfId="0" applyFont="1" applyBorder="1" applyAlignment="1" applyProtection="1">
      <alignment horizontal="center" vertical="center"/>
      <protection locked="0"/>
    </xf>
    <xf numFmtId="0" fontId="8" fillId="0" borderId="100" xfId="0" applyFont="1" applyBorder="1" applyAlignment="1" applyProtection="1">
      <alignment horizontal="left" vertical="justify" wrapText="1"/>
      <protection locked="0"/>
    </xf>
    <xf numFmtId="0" fontId="8" fillId="0" borderId="99" xfId="0" applyFont="1" applyBorder="1" applyAlignment="1" applyProtection="1">
      <alignment horizontal="left" vertical="justify" wrapText="1"/>
      <protection locked="0"/>
    </xf>
    <xf numFmtId="0" fontId="8" fillId="0" borderId="200" xfId="0" applyFont="1" applyBorder="1" applyAlignment="1" applyProtection="1">
      <alignment horizontal="left" vertical="justify" wrapText="1"/>
      <protection locked="0"/>
    </xf>
    <xf numFmtId="3" fontId="23" fillId="0" borderId="100" xfId="0" applyNumberFormat="1" applyFont="1" applyBorder="1" applyAlignment="1" applyProtection="1">
      <alignment horizontal="center" vertical="center" wrapText="1"/>
      <protection locked="0"/>
    </xf>
    <xf numFmtId="3" fontId="23" fillId="0" borderId="200" xfId="0" applyNumberFormat="1" applyFont="1" applyBorder="1" applyAlignment="1" applyProtection="1">
      <alignment horizontal="center" vertical="center" wrapText="1"/>
      <protection locked="0"/>
    </xf>
    <xf numFmtId="3" fontId="23" fillId="0" borderId="185" xfId="0" applyNumberFormat="1" applyFont="1" applyBorder="1" applyAlignment="1" applyProtection="1">
      <alignment horizontal="center" vertical="center" wrapText="1"/>
      <protection locked="0"/>
    </xf>
    <xf numFmtId="0" fontId="8" fillId="0" borderId="266" xfId="0" applyFont="1" applyBorder="1" applyAlignment="1" applyProtection="1">
      <alignment horizontal="left" vertical="justify" wrapText="1"/>
      <protection locked="0"/>
    </xf>
    <xf numFmtId="0" fontId="8" fillId="0" borderId="287" xfId="0" applyFont="1" applyBorder="1" applyAlignment="1" applyProtection="1">
      <alignment horizontal="left" vertical="justify" wrapText="1"/>
      <protection locked="0"/>
    </xf>
    <xf numFmtId="0" fontId="8" fillId="0" borderId="184" xfId="0" applyFont="1" applyBorder="1" applyAlignment="1" applyProtection="1">
      <alignment horizontal="left" vertical="justify" wrapText="1"/>
      <protection locked="0"/>
    </xf>
    <xf numFmtId="3" fontId="23" fillId="0" borderId="266" xfId="0" applyNumberFormat="1" applyFont="1" applyBorder="1" applyAlignment="1" applyProtection="1">
      <alignment horizontal="center" vertical="center" wrapText="1"/>
      <protection locked="0"/>
    </xf>
    <xf numFmtId="3" fontId="23" fillId="0" borderId="184" xfId="0" applyNumberFormat="1" applyFont="1" applyBorder="1" applyAlignment="1" applyProtection="1">
      <alignment horizontal="center" vertical="center" wrapText="1"/>
      <protection locked="0"/>
    </xf>
    <xf numFmtId="3" fontId="23" fillId="0" borderId="289" xfId="0" applyNumberFormat="1" applyFont="1" applyBorder="1" applyAlignment="1" applyProtection="1">
      <alignment horizontal="center" vertical="center" wrapText="1"/>
      <protection locked="0"/>
    </xf>
    <xf numFmtId="0" fontId="37" fillId="0" borderId="10" xfId="0" applyFont="1" applyBorder="1" applyAlignment="1" applyProtection="1">
      <alignment horizontal="center" vertical="center"/>
      <protection locked="0"/>
    </xf>
    <xf numFmtId="0" fontId="37" fillId="0" borderId="13" xfId="0" applyFont="1" applyBorder="1" applyAlignment="1" applyProtection="1">
      <alignment horizontal="center" vertical="center"/>
      <protection locked="0"/>
    </xf>
    <xf numFmtId="3" fontId="18" fillId="0" borderId="201" xfId="0" applyNumberFormat="1" applyFont="1" applyBorder="1" applyAlignment="1" applyProtection="1">
      <alignment horizontal="center" vertical="center" wrapText="1"/>
      <protection locked="0"/>
    </xf>
    <xf numFmtId="3" fontId="18" fillId="0" borderId="93" xfId="0" applyNumberFormat="1" applyFont="1" applyBorder="1" applyAlignment="1" applyProtection="1">
      <alignment horizontal="center" vertical="center" wrapText="1"/>
      <protection locked="0"/>
    </xf>
    <xf numFmtId="3" fontId="18" fillId="0" borderId="177" xfId="0" applyNumberFormat="1" applyFont="1" applyBorder="1" applyAlignment="1" applyProtection="1">
      <alignment horizontal="center" vertical="center" wrapText="1"/>
      <protection locked="0"/>
    </xf>
    <xf numFmtId="0" fontId="37" fillId="0" borderId="273" xfId="0" applyFont="1" applyBorder="1" applyAlignment="1" applyProtection="1">
      <alignment horizontal="center" vertical="center"/>
      <protection locked="0"/>
    </xf>
    <xf numFmtId="0" fontId="37" fillId="0" borderId="191" xfId="0" applyFont="1" applyBorder="1" applyAlignment="1" applyProtection="1">
      <alignment horizontal="center" vertical="center"/>
      <protection locked="0"/>
    </xf>
    <xf numFmtId="0" fontId="5" fillId="3" borderId="194" xfId="0" applyFont="1" applyFill="1" applyBorder="1" applyAlignment="1" applyProtection="1">
      <alignment horizontal="left" vertical="center" wrapText="1"/>
      <protection locked="0"/>
    </xf>
    <xf numFmtId="0" fontId="5" fillId="3" borderId="144" xfId="0" applyFont="1" applyFill="1" applyBorder="1" applyAlignment="1" applyProtection="1">
      <alignment horizontal="left" vertical="center" wrapText="1"/>
      <protection locked="0"/>
    </xf>
    <xf numFmtId="0" fontId="5" fillId="3" borderId="193" xfId="0" applyFont="1" applyFill="1" applyBorder="1" applyAlignment="1" applyProtection="1">
      <alignment horizontal="left" vertical="center" wrapText="1"/>
      <protection locked="0"/>
    </xf>
    <xf numFmtId="3" fontId="23" fillId="3" borderId="194" xfId="0" applyNumberFormat="1" applyFont="1" applyFill="1" applyBorder="1" applyAlignment="1" applyProtection="1">
      <alignment horizontal="center" vertical="center" wrapText="1"/>
      <protection locked="0"/>
    </xf>
    <xf numFmtId="3" fontId="23" fillId="3" borderId="193" xfId="0" applyNumberFormat="1" applyFont="1" applyFill="1" applyBorder="1" applyAlignment="1" applyProtection="1">
      <alignment horizontal="center" vertical="center" wrapText="1"/>
      <protection locked="0"/>
    </xf>
    <xf numFmtId="3" fontId="23" fillId="0" borderId="150" xfId="0" applyNumberFormat="1" applyFont="1" applyBorder="1" applyAlignment="1" applyProtection="1">
      <alignment horizontal="center" vertical="center" wrapText="1"/>
      <protection locked="0"/>
    </xf>
    <xf numFmtId="0" fontId="8" fillId="0" borderId="275" xfId="0" applyFont="1" applyBorder="1" applyAlignment="1" applyProtection="1">
      <alignment horizontal="left" vertical="justify" wrapText="1"/>
      <protection locked="0"/>
    </xf>
    <xf numFmtId="0" fontId="8" fillId="0" borderId="190" xfId="0" applyFont="1" applyBorder="1" applyAlignment="1" applyProtection="1">
      <alignment horizontal="left" vertical="justify" wrapText="1"/>
      <protection locked="0"/>
    </xf>
    <xf numFmtId="0" fontId="8" fillId="0" borderId="191" xfId="0" applyFont="1" applyBorder="1" applyAlignment="1" applyProtection="1">
      <alignment horizontal="left" vertical="justify" wrapText="1"/>
      <protection locked="0"/>
    </xf>
    <xf numFmtId="3" fontId="23" fillId="0" borderId="275" xfId="0" applyNumberFormat="1" applyFont="1" applyBorder="1" applyAlignment="1" applyProtection="1">
      <alignment horizontal="center" vertical="center" wrapText="1"/>
      <protection locked="0"/>
    </xf>
    <xf numFmtId="3" fontId="23" fillId="0" borderId="191" xfId="0" applyNumberFormat="1" applyFont="1" applyBorder="1" applyAlignment="1" applyProtection="1">
      <alignment horizontal="center" vertical="center" wrapText="1"/>
      <protection locked="0"/>
    </xf>
    <xf numFmtId="3" fontId="23" fillId="0" borderId="276" xfId="0" applyNumberFormat="1" applyFont="1" applyBorder="1" applyAlignment="1" applyProtection="1">
      <alignment horizontal="center" vertical="center" wrapText="1"/>
      <protection locked="0"/>
    </xf>
    <xf numFmtId="0" fontId="5" fillId="0" borderId="94" xfId="0" applyFont="1" applyBorder="1" applyAlignment="1" applyProtection="1">
      <alignment horizontal="left" vertical="justify" wrapText="1"/>
      <protection locked="0"/>
    </xf>
    <xf numFmtId="0" fontId="5" fillId="0" borderId="102" xfId="0" applyFont="1" applyBorder="1" applyAlignment="1" applyProtection="1">
      <alignment horizontal="left" vertical="justify" wrapText="1"/>
      <protection locked="0"/>
    </xf>
    <xf numFmtId="0" fontId="5" fillId="0" borderId="189" xfId="0" applyFont="1" applyBorder="1" applyAlignment="1" applyProtection="1">
      <alignment horizontal="left" vertical="justify" wrapText="1"/>
      <protection locked="0"/>
    </xf>
    <xf numFmtId="0" fontId="16" fillId="0" borderId="0" xfId="0" applyFont="1" applyAlignment="1" applyProtection="1">
      <alignment horizontal="left" vertical="center"/>
      <protection locked="0"/>
    </xf>
    <xf numFmtId="0" fontId="12" fillId="0" borderId="27"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37" fillId="3" borderId="135" xfId="0" applyFont="1" applyFill="1" applyBorder="1" applyAlignment="1" applyProtection="1">
      <alignment horizontal="center" vertical="top"/>
      <protection locked="0"/>
    </xf>
    <xf numFmtId="0" fontId="37" fillId="3" borderId="40" xfId="0" applyFont="1" applyFill="1" applyBorder="1" applyAlignment="1" applyProtection="1">
      <alignment horizontal="center" vertical="top"/>
      <protection locked="0"/>
    </xf>
    <xf numFmtId="0" fontId="38" fillId="0" borderId="160" xfId="0" applyFont="1" applyBorder="1" applyAlignment="1" applyProtection="1">
      <alignment horizontal="center" vertical="center"/>
      <protection locked="0"/>
    </xf>
    <xf numFmtId="0" fontId="38" fillId="0" borderId="161" xfId="0" applyFont="1" applyBorder="1" applyAlignment="1" applyProtection="1">
      <alignment horizontal="center" vertical="center"/>
      <protection locked="0"/>
    </xf>
    <xf numFmtId="0" fontId="8" fillId="0" borderId="96"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3" fontId="23" fillId="0" borderId="96" xfId="0" applyNumberFormat="1" applyFont="1" applyBorder="1" applyAlignment="1" applyProtection="1">
      <alignment horizontal="right" vertical="center" wrapText="1" indent="1"/>
      <protection locked="0"/>
    </xf>
    <xf numFmtId="3" fontId="23" fillId="0" borderId="11" xfId="0" applyNumberFormat="1" applyFont="1" applyBorder="1" applyAlignment="1" applyProtection="1">
      <alignment horizontal="right" vertical="center" wrapText="1" indent="1"/>
      <protection locked="0"/>
    </xf>
    <xf numFmtId="3" fontId="23" fillId="0" borderId="71" xfId="0" applyNumberFormat="1" applyFont="1" applyBorder="1" applyAlignment="1" applyProtection="1">
      <alignment horizontal="right" vertical="center" wrapText="1" indent="1"/>
      <protection locked="0"/>
    </xf>
    <xf numFmtId="0" fontId="5" fillId="0" borderId="288" xfId="0" applyFont="1" applyBorder="1" applyAlignment="1" applyProtection="1">
      <alignment horizontal="left" vertical="center" wrapText="1"/>
      <protection locked="0"/>
    </xf>
    <xf numFmtId="0" fontId="5" fillId="0" borderId="305" xfId="0" applyFont="1" applyBorder="1" applyAlignment="1" applyProtection="1">
      <alignment horizontal="left" vertical="center" wrapText="1"/>
      <protection locked="0"/>
    </xf>
    <xf numFmtId="3" fontId="18" fillId="0" borderId="288" xfId="0" applyNumberFormat="1" applyFont="1" applyBorder="1" applyAlignment="1" applyProtection="1">
      <alignment horizontal="right" vertical="center" wrapText="1" indent="1"/>
      <protection locked="0"/>
    </xf>
    <xf numFmtId="3" fontId="18" fillId="0" borderId="161" xfId="0" applyNumberFormat="1" applyFont="1" applyBorder="1" applyAlignment="1" applyProtection="1">
      <alignment horizontal="right" vertical="center" wrapText="1" indent="1"/>
      <protection locked="0"/>
    </xf>
    <xf numFmtId="3" fontId="18" fillId="0" borderId="162" xfId="0" applyNumberFormat="1" applyFont="1" applyBorder="1" applyAlignment="1" applyProtection="1">
      <alignment horizontal="right" vertical="center" wrapText="1" indent="1"/>
      <protection locked="0"/>
    </xf>
    <xf numFmtId="0" fontId="5" fillId="0" borderId="94" xfId="0" applyFont="1" applyBorder="1" applyAlignment="1" applyProtection="1">
      <alignment horizontal="left" vertical="center" wrapText="1"/>
      <protection locked="0"/>
    </xf>
    <xf numFmtId="0" fontId="5" fillId="0" borderId="189" xfId="0" applyFont="1" applyBorder="1" applyAlignment="1" applyProtection="1">
      <alignment horizontal="left" vertical="center" wrapText="1"/>
      <protection locked="0"/>
    </xf>
    <xf numFmtId="3" fontId="18" fillId="0" borderId="94" xfId="0" applyNumberFormat="1" applyFont="1" applyBorder="1" applyAlignment="1" applyProtection="1">
      <alignment horizontal="right" vertical="center" wrapText="1" indent="1"/>
      <protection hidden="1"/>
    </xf>
    <xf numFmtId="3" fontId="18" fillId="0" borderId="102" xfId="0" applyNumberFormat="1" applyFont="1" applyBorder="1" applyAlignment="1" applyProtection="1">
      <alignment horizontal="right" vertical="center" wrapText="1" indent="1"/>
      <protection hidden="1"/>
    </xf>
    <xf numFmtId="3" fontId="18" fillId="0" borderId="151" xfId="0" applyNumberFormat="1" applyFont="1" applyBorder="1" applyAlignment="1" applyProtection="1">
      <alignment horizontal="right" vertical="center" wrapText="1" indent="1"/>
      <protection hidden="1"/>
    </xf>
    <xf numFmtId="0" fontId="38" fillId="0" borderId="91" xfId="0" applyFont="1" applyBorder="1" applyAlignment="1" applyProtection="1">
      <alignment horizontal="center" vertical="center"/>
      <protection locked="0"/>
    </xf>
    <xf numFmtId="0" fontId="38" fillId="0" borderId="102" xfId="0" applyFont="1" applyBorder="1" applyAlignment="1" applyProtection="1">
      <alignment horizontal="center" vertical="center"/>
      <protection locked="0"/>
    </xf>
    <xf numFmtId="0" fontId="37" fillId="0" borderId="11" xfId="0" applyFont="1" applyBorder="1" applyAlignment="1" applyProtection="1">
      <alignment horizontal="center" vertical="center"/>
      <protection locked="0"/>
    </xf>
    <xf numFmtId="0" fontId="5" fillId="3" borderId="272" xfId="0" applyFont="1" applyFill="1" applyBorder="1" applyAlignment="1" applyProtection="1">
      <alignment horizontal="left" vertical="center" wrapText="1"/>
      <protection locked="0"/>
    </xf>
    <xf numFmtId="0" fontId="5" fillId="3" borderId="136" xfId="0" applyFont="1" applyFill="1" applyBorder="1" applyAlignment="1" applyProtection="1">
      <alignment horizontal="left" vertical="center" wrapText="1"/>
      <protection locked="0"/>
    </xf>
    <xf numFmtId="0" fontId="5" fillId="3" borderId="271" xfId="0" applyFont="1" applyFill="1" applyBorder="1" applyAlignment="1" applyProtection="1">
      <alignment horizontal="left" vertical="center" wrapText="1"/>
      <protection locked="0"/>
    </xf>
    <xf numFmtId="3" fontId="18" fillId="3" borderId="272" xfId="0" applyNumberFormat="1" applyFont="1" applyFill="1" applyBorder="1" applyAlignment="1" applyProtection="1">
      <alignment horizontal="right" vertical="center" wrapText="1" indent="1"/>
      <protection locked="0"/>
    </xf>
    <xf numFmtId="3" fontId="18" fillId="3" borderId="40" xfId="0" applyNumberFormat="1" applyFont="1" applyFill="1" applyBorder="1" applyAlignment="1" applyProtection="1">
      <alignment horizontal="right" vertical="center" wrapText="1" indent="1"/>
      <protection locked="0"/>
    </xf>
    <xf numFmtId="3" fontId="18" fillId="3" borderId="137" xfId="0" applyNumberFormat="1" applyFont="1" applyFill="1" applyBorder="1" applyAlignment="1" applyProtection="1">
      <alignment horizontal="right" vertical="center" wrapText="1" indent="1"/>
      <protection locked="0"/>
    </xf>
    <xf numFmtId="0" fontId="37" fillId="0" borderId="2" xfId="0" applyFont="1" applyBorder="1" applyAlignment="1" applyProtection="1">
      <alignment horizontal="center" vertical="center"/>
      <protection locked="0"/>
    </xf>
    <xf numFmtId="3" fontId="23" fillId="0" borderId="1" xfId="0" applyNumberFormat="1" applyFont="1" applyBorder="1" applyAlignment="1" applyProtection="1">
      <alignment horizontal="right" vertical="center" wrapText="1" indent="1"/>
      <protection locked="0"/>
    </xf>
    <xf numFmtId="3" fontId="23" fillId="0" borderId="52" xfId="0" applyNumberFormat="1" applyFont="1" applyBorder="1" applyAlignment="1" applyProtection="1">
      <alignment horizontal="right" vertical="center" wrapText="1" indent="1"/>
      <protection locked="0"/>
    </xf>
    <xf numFmtId="0" fontId="8" fillId="0" borderId="1"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3" fontId="23" fillId="0" borderId="2" xfId="0" applyNumberFormat="1" applyFont="1" applyBorder="1" applyAlignment="1" applyProtection="1">
      <alignment horizontal="right" vertical="center" wrapText="1" indent="1"/>
      <protection locked="0"/>
    </xf>
    <xf numFmtId="0" fontId="8" fillId="0" borderId="47"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152" xfId="0" applyFont="1" applyBorder="1" applyAlignment="1" applyProtection="1">
      <alignment horizontal="left" vertical="center" wrapText="1"/>
      <protection locked="0"/>
    </xf>
    <xf numFmtId="3" fontId="23" fillId="0" borderId="47" xfId="0" applyNumberFormat="1" applyFont="1" applyBorder="1" applyAlignment="1" applyProtection="1">
      <alignment horizontal="right" vertical="center" wrapText="1" indent="1"/>
      <protection locked="0"/>
    </xf>
    <xf numFmtId="3" fontId="23" fillId="0" borderId="48" xfId="0" applyNumberFormat="1" applyFont="1" applyBorder="1" applyAlignment="1" applyProtection="1">
      <alignment horizontal="right" vertical="center" wrapText="1" indent="1"/>
      <protection locked="0"/>
    </xf>
    <xf numFmtId="0" fontId="8" fillId="0" borderId="100" xfId="0" applyFont="1" applyBorder="1" applyAlignment="1" applyProtection="1">
      <alignment horizontal="left" vertical="center" wrapText="1"/>
      <protection locked="0"/>
    </xf>
    <xf numFmtId="0" fontId="8" fillId="0" borderId="99" xfId="0" applyFont="1" applyBorder="1" applyAlignment="1" applyProtection="1">
      <alignment horizontal="left" vertical="center" wrapText="1"/>
      <protection locked="0"/>
    </xf>
    <xf numFmtId="0" fontId="8" fillId="0" borderId="200" xfId="0" applyFont="1" applyBorder="1" applyAlignment="1" applyProtection="1">
      <alignment horizontal="left" vertical="center" wrapText="1"/>
      <protection locked="0"/>
    </xf>
    <xf numFmtId="3" fontId="23" fillId="0" borderId="100" xfId="0" applyNumberFormat="1" applyFont="1" applyBorder="1" applyAlignment="1" applyProtection="1">
      <alignment horizontal="right" vertical="center" wrapText="1" indent="1"/>
      <protection locked="0"/>
    </xf>
    <xf numFmtId="3" fontId="23" fillId="0" borderId="99" xfId="0" applyNumberFormat="1" applyFont="1" applyBorder="1" applyAlignment="1" applyProtection="1">
      <alignment horizontal="right" vertical="center" wrapText="1" indent="1"/>
      <protection locked="0"/>
    </xf>
    <xf numFmtId="3" fontId="23" fillId="0" borderId="185" xfId="0" applyNumberFormat="1" applyFont="1" applyBorder="1" applyAlignment="1" applyProtection="1">
      <alignment horizontal="right" vertical="center" wrapText="1" indent="1"/>
      <protection locked="0"/>
    </xf>
    <xf numFmtId="3" fontId="23" fillId="0" borderId="49" xfId="0" applyNumberFormat="1" applyFont="1" applyBorder="1" applyAlignment="1" applyProtection="1">
      <alignment horizontal="right" vertical="center" wrapText="1" indent="1"/>
      <protection locked="0"/>
    </xf>
    <xf numFmtId="0" fontId="37" fillId="0" borderId="99" xfId="0" applyFont="1" applyBorder="1" applyAlignment="1" applyProtection="1">
      <alignment horizontal="center" vertical="center"/>
      <protection locked="0"/>
    </xf>
    <xf numFmtId="0" fontId="8" fillId="0" borderId="149" xfId="0" applyFont="1" applyBorder="1" applyAlignment="1" applyProtection="1">
      <alignment horizontal="left" vertical="center" wrapText="1"/>
      <protection locked="0"/>
    </xf>
    <xf numFmtId="0" fontId="8" fillId="0" borderId="147" xfId="0" applyFont="1" applyBorder="1" applyAlignment="1" applyProtection="1">
      <alignment horizontal="left" vertical="center" wrapText="1"/>
      <protection locked="0"/>
    </xf>
    <xf numFmtId="0" fontId="8" fillId="0" borderId="153" xfId="0" applyFont="1" applyBorder="1" applyAlignment="1" applyProtection="1">
      <alignment horizontal="left" vertical="center" wrapText="1"/>
      <protection locked="0"/>
    </xf>
    <xf numFmtId="3" fontId="23" fillId="0" borderId="149" xfId="0" applyNumberFormat="1" applyFont="1" applyBorder="1" applyAlignment="1" applyProtection="1">
      <alignment horizontal="right" vertical="center" wrapText="1" indent="1"/>
      <protection locked="0"/>
    </xf>
    <xf numFmtId="3" fontId="23" fillId="0" borderId="147" xfId="0" applyNumberFormat="1" applyFont="1" applyBorder="1" applyAlignment="1" applyProtection="1">
      <alignment horizontal="right" vertical="center" wrapText="1" indent="1"/>
      <protection locked="0"/>
    </xf>
    <xf numFmtId="3" fontId="23" fillId="0" borderId="150" xfId="0" applyNumberFormat="1" applyFont="1" applyBorder="1" applyAlignment="1" applyProtection="1">
      <alignment horizontal="right" vertical="center" wrapText="1" indent="1"/>
      <protection locked="0"/>
    </xf>
    <xf numFmtId="0" fontId="37" fillId="0" borderId="104" xfId="0" applyFont="1" applyBorder="1" applyAlignment="1" applyProtection="1">
      <alignment horizontal="center" vertical="center"/>
      <protection locked="0"/>
    </xf>
    <xf numFmtId="0" fontId="37" fillId="0" borderId="48" xfId="0" applyFont="1" applyBorder="1" applyAlignment="1" applyProtection="1">
      <alignment horizontal="center" vertical="center"/>
      <protection locked="0"/>
    </xf>
    <xf numFmtId="0" fontId="37" fillId="0" borderId="133" xfId="0" applyFont="1" applyBorder="1" applyAlignment="1" applyProtection="1">
      <alignment horizontal="center" vertical="center"/>
      <protection locked="0"/>
    </xf>
    <xf numFmtId="0" fontId="37" fillId="0" borderId="147" xfId="0" applyFont="1" applyBorder="1" applyAlignment="1" applyProtection="1">
      <alignment horizontal="center" vertical="center"/>
      <protection locked="0"/>
    </xf>
    <xf numFmtId="0" fontId="8" fillId="0" borderId="91" xfId="0" applyFont="1" applyBorder="1" applyAlignment="1" applyProtection="1">
      <alignment horizontal="center" vertical="top"/>
      <protection locked="0"/>
    </xf>
    <xf numFmtId="0" fontId="8" fillId="0" borderId="102" xfId="0" applyFont="1" applyBorder="1" applyAlignment="1" applyProtection="1">
      <alignment horizontal="center" vertical="top"/>
      <protection locked="0"/>
    </xf>
    <xf numFmtId="0" fontId="5" fillId="0" borderId="201" xfId="0" applyFont="1" applyBorder="1" applyAlignment="1" applyProtection="1">
      <alignment horizontal="left" vertical="center" wrapText="1"/>
      <protection locked="0"/>
    </xf>
    <xf numFmtId="0" fontId="5" fillId="0" borderId="139" xfId="0" applyFont="1" applyBorder="1" applyAlignment="1" applyProtection="1">
      <alignment horizontal="left" vertical="center" wrapText="1"/>
      <protection locked="0"/>
    </xf>
    <xf numFmtId="0" fontId="5" fillId="0" borderId="129" xfId="0" applyFont="1" applyBorder="1" applyAlignment="1" applyProtection="1">
      <alignment horizontal="left" vertical="center" wrapText="1"/>
      <protection locked="0"/>
    </xf>
    <xf numFmtId="3" fontId="18" fillId="0" borderId="201" xfId="0" applyNumberFormat="1" applyFont="1" applyBorder="1" applyAlignment="1" applyProtection="1">
      <alignment horizontal="right" vertical="center" wrapText="1" indent="1"/>
      <protection hidden="1"/>
    </xf>
    <xf numFmtId="3" fontId="18" fillId="0" borderId="93" xfId="0" applyNumberFormat="1" applyFont="1" applyBorder="1" applyAlignment="1" applyProtection="1">
      <alignment horizontal="right" vertical="center" wrapText="1" indent="1"/>
      <protection hidden="1"/>
    </xf>
    <xf numFmtId="3" fontId="18" fillId="0" borderId="177" xfId="0" applyNumberFormat="1" applyFont="1" applyBorder="1" applyAlignment="1" applyProtection="1">
      <alignment horizontal="right" vertical="center" wrapText="1" indent="1"/>
      <protection hidden="1"/>
    </xf>
    <xf numFmtId="3" fontId="23" fillId="3" borderId="203" xfId="0" applyNumberFormat="1" applyFont="1" applyFill="1" applyBorder="1" applyAlignment="1" applyProtection="1">
      <alignment horizontal="right" vertical="center" wrapText="1"/>
      <protection locked="0"/>
    </xf>
    <xf numFmtId="3" fontId="23" fillId="3" borderId="46" xfId="0" applyNumberFormat="1" applyFont="1" applyFill="1" applyBorder="1" applyAlignment="1" applyProtection="1">
      <alignment horizontal="right" vertical="center" wrapText="1"/>
      <protection locked="0"/>
    </xf>
    <xf numFmtId="3" fontId="23" fillId="3" borderId="264" xfId="0" applyNumberFormat="1" applyFont="1" applyFill="1" applyBorder="1" applyAlignment="1" applyProtection="1">
      <alignment horizontal="right" vertical="center" wrapText="1"/>
      <protection locked="0"/>
    </xf>
    <xf numFmtId="0" fontId="8" fillId="0" borderId="59" xfId="0" applyFont="1" applyBorder="1" applyAlignment="1" applyProtection="1">
      <alignment horizontal="left" vertical="center" wrapText="1"/>
      <protection locked="0"/>
    </xf>
    <xf numFmtId="3" fontId="23" fillId="0" borderId="59" xfId="0" applyNumberFormat="1" applyFont="1" applyBorder="1" applyAlignment="1" applyProtection="1">
      <alignment horizontal="right" vertical="center" wrapText="1" indent="1"/>
      <protection locked="0"/>
    </xf>
    <xf numFmtId="3" fontId="23" fillId="0" borderId="17" xfId="0" applyNumberFormat="1" applyFont="1" applyBorder="1" applyAlignment="1" applyProtection="1">
      <alignment horizontal="right" vertical="center" wrapText="1" indent="1"/>
      <protection locked="0"/>
    </xf>
    <xf numFmtId="3" fontId="23" fillId="0" borderId="60" xfId="0" applyNumberFormat="1" applyFont="1" applyBorder="1" applyAlignment="1" applyProtection="1">
      <alignment horizontal="right" vertical="center" wrapText="1" indent="1"/>
      <protection locked="0"/>
    </xf>
    <xf numFmtId="0" fontId="37" fillId="0" borderId="153" xfId="0" applyFont="1" applyBorder="1" applyAlignment="1" applyProtection="1">
      <alignment horizontal="center" vertical="center"/>
      <protection locked="0"/>
    </xf>
    <xf numFmtId="3" fontId="23" fillId="0" borderId="153" xfId="0" applyNumberFormat="1" applyFont="1" applyBorder="1" applyAlignment="1" applyProtection="1">
      <alignment horizontal="right" vertical="center" wrapText="1" indent="1"/>
      <protection locked="0"/>
    </xf>
    <xf numFmtId="0" fontId="8" fillId="0" borderId="266" xfId="0" applyFont="1" applyBorder="1" applyAlignment="1" applyProtection="1">
      <alignment horizontal="left" vertical="center" wrapText="1"/>
      <protection locked="0"/>
    </xf>
    <xf numFmtId="0" fontId="8" fillId="0" borderId="287" xfId="0" applyFont="1" applyBorder="1" applyAlignment="1" applyProtection="1">
      <alignment horizontal="left" vertical="center" wrapText="1"/>
      <protection locked="0"/>
    </xf>
    <xf numFmtId="0" fontId="8" fillId="0" borderId="184" xfId="0" applyFont="1" applyBorder="1" applyAlignment="1" applyProtection="1">
      <alignment horizontal="left" vertical="center" wrapText="1"/>
      <protection locked="0"/>
    </xf>
    <xf numFmtId="3" fontId="23" fillId="0" borderId="266" xfId="0" applyNumberFormat="1" applyFont="1" applyBorder="1" applyAlignment="1" applyProtection="1">
      <alignment horizontal="right" vertical="center" wrapText="1" indent="1"/>
      <protection locked="0"/>
    </xf>
    <xf numFmtId="3" fontId="23" fillId="0" borderId="184" xfId="0" applyNumberFormat="1" applyFont="1" applyBorder="1" applyAlignment="1" applyProtection="1">
      <alignment horizontal="right" vertical="center" wrapText="1" indent="1"/>
      <protection locked="0"/>
    </xf>
    <xf numFmtId="3" fontId="23" fillId="0" borderId="289" xfId="0" applyNumberFormat="1" applyFont="1" applyBorder="1" applyAlignment="1" applyProtection="1">
      <alignment horizontal="right" vertical="center" wrapText="1" indent="1"/>
      <protection locked="0"/>
    </xf>
    <xf numFmtId="3" fontId="23" fillId="0" borderId="3" xfId="0" applyNumberFormat="1" applyFont="1" applyBorder="1" applyAlignment="1" applyProtection="1">
      <alignment horizontal="right" vertical="center" wrapText="1" indent="1"/>
      <protection locked="0"/>
    </xf>
    <xf numFmtId="3" fontId="23" fillId="0" borderId="94" xfId="0" applyNumberFormat="1" applyFont="1" applyBorder="1" applyAlignment="1" applyProtection="1">
      <alignment horizontal="right" vertical="center" wrapText="1" indent="1"/>
      <protection locked="0"/>
    </xf>
    <xf numFmtId="3" fontId="23" fillId="0" borderId="189" xfId="0" applyNumberFormat="1" applyFont="1" applyBorder="1" applyAlignment="1" applyProtection="1">
      <alignment horizontal="right" vertical="center" wrapText="1" indent="1"/>
      <protection locked="0"/>
    </xf>
    <xf numFmtId="3" fontId="23" fillId="0" borderId="151" xfId="0" applyNumberFormat="1" applyFont="1" applyBorder="1" applyAlignment="1" applyProtection="1">
      <alignment horizontal="right" vertical="center" wrapText="1" indent="1"/>
      <protection locked="0"/>
    </xf>
    <xf numFmtId="3" fontId="23" fillId="0" borderId="13" xfId="0" applyNumberFormat="1" applyFont="1" applyBorder="1" applyAlignment="1" applyProtection="1">
      <alignment horizontal="right" vertical="center" wrapText="1" indent="1"/>
      <protection locked="0"/>
    </xf>
    <xf numFmtId="0" fontId="5" fillId="3" borderId="201" xfId="0" applyFont="1" applyFill="1" applyBorder="1" applyAlignment="1" applyProtection="1">
      <alignment horizontal="left" vertical="center" wrapText="1"/>
      <protection locked="0"/>
    </xf>
    <xf numFmtId="0" fontId="5" fillId="3" borderId="139" xfId="0" applyFont="1" applyFill="1" applyBorder="1" applyAlignment="1" applyProtection="1">
      <alignment horizontal="left" vertical="center" wrapText="1"/>
      <protection locked="0"/>
    </xf>
    <xf numFmtId="0" fontId="5" fillId="3" borderId="93" xfId="0" applyFont="1" applyFill="1" applyBorder="1" applyAlignment="1" applyProtection="1">
      <alignment horizontal="left" vertical="center" wrapText="1"/>
      <protection locked="0"/>
    </xf>
    <xf numFmtId="3" fontId="23" fillId="3" borderId="201" xfId="0" applyNumberFormat="1" applyFont="1" applyFill="1" applyBorder="1" applyAlignment="1" applyProtection="1">
      <alignment horizontal="right" vertical="center" wrapText="1" indent="1"/>
      <protection locked="0"/>
    </xf>
    <xf numFmtId="3" fontId="23" fillId="3" borderId="93" xfId="0" applyNumberFormat="1" applyFont="1" applyFill="1" applyBorder="1" applyAlignment="1" applyProtection="1">
      <alignment horizontal="right" vertical="center" wrapText="1" indent="1"/>
      <protection locked="0"/>
    </xf>
    <xf numFmtId="3" fontId="23" fillId="3" borderId="177" xfId="0" applyNumberFormat="1" applyFont="1" applyFill="1" applyBorder="1" applyAlignment="1" applyProtection="1">
      <alignment horizontal="right" vertical="center" wrapText="1" indent="1"/>
      <protection locked="0"/>
    </xf>
    <xf numFmtId="3" fontId="23" fillId="0" borderId="122" xfId="0" applyNumberFormat="1" applyFont="1" applyBorder="1" applyAlignment="1" applyProtection="1">
      <alignment horizontal="right" vertical="center" wrapText="1" indent="1"/>
      <protection locked="0"/>
    </xf>
    <xf numFmtId="3" fontId="23" fillId="0" borderId="86" xfId="0" applyNumberFormat="1" applyFont="1" applyBorder="1" applyAlignment="1" applyProtection="1">
      <alignment horizontal="right" vertical="center" wrapText="1" indent="1"/>
      <protection locked="0"/>
    </xf>
    <xf numFmtId="3" fontId="23" fillId="0" borderId="103" xfId="0" applyNumberFormat="1" applyFont="1" applyBorder="1" applyAlignment="1" applyProtection="1">
      <alignment horizontal="right" vertical="center" wrapText="1" indent="1"/>
      <protection locked="0"/>
    </xf>
    <xf numFmtId="0" fontId="8" fillId="0" borderId="288" xfId="0" applyFont="1" applyBorder="1" applyAlignment="1" applyProtection="1">
      <alignment horizontal="left" vertical="center" wrapText="1"/>
      <protection locked="0"/>
    </xf>
    <xf numFmtId="0" fontId="8" fillId="0" borderId="161" xfId="0" applyFont="1" applyBorder="1" applyAlignment="1" applyProtection="1">
      <alignment horizontal="left" vertical="center" wrapText="1"/>
      <protection locked="0"/>
    </xf>
    <xf numFmtId="0" fontId="8" fillId="0" borderId="305" xfId="0" applyFont="1" applyBorder="1" applyAlignment="1" applyProtection="1">
      <alignment horizontal="left" vertical="center" wrapText="1"/>
      <protection locked="0"/>
    </xf>
    <xf numFmtId="3" fontId="23" fillId="0" borderId="200" xfId="0" applyNumberFormat="1" applyFont="1" applyBorder="1" applyAlignment="1" applyProtection="1">
      <alignment horizontal="right" vertical="center" wrapText="1" indent="1"/>
      <protection locked="0"/>
    </xf>
    <xf numFmtId="0" fontId="8" fillId="0" borderId="196" xfId="0" applyFont="1" applyBorder="1" applyAlignment="1" applyProtection="1">
      <alignment horizontal="left" vertical="center" wrapText="1"/>
      <protection locked="0"/>
    </xf>
    <xf numFmtId="0" fontId="8" fillId="0" borderId="73"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3" fontId="23" fillId="0" borderId="196" xfId="0" applyNumberFormat="1" applyFont="1" applyBorder="1" applyAlignment="1" applyProtection="1">
      <alignment horizontal="right" vertical="center" wrapText="1" indent="1"/>
      <protection locked="0"/>
    </xf>
    <xf numFmtId="3" fontId="23" fillId="0" borderId="12" xfId="0" applyNumberFormat="1" applyFont="1" applyBorder="1" applyAlignment="1" applyProtection="1">
      <alignment horizontal="right" vertical="center" wrapText="1" indent="1"/>
      <protection locked="0"/>
    </xf>
    <xf numFmtId="3" fontId="23" fillId="0" borderId="74" xfId="0" applyNumberFormat="1" applyFont="1" applyBorder="1" applyAlignment="1" applyProtection="1">
      <alignment horizontal="right" vertical="center" wrapText="1" indent="1"/>
      <protection locked="0"/>
    </xf>
    <xf numFmtId="0" fontId="8" fillId="0" borderId="139" xfId="0" applyFont="1" applyBorder="1" applyAlignment="1" applyProtection="1">
      <alignment horizontal="left" vertical="center" wrapText="1"/>
      <protection locked="0"/>
    </xf>
    <xf numFmtId="0" fontId="8" fillId="0" borderId="93" xfId="0" applyFont="1" applyBorder="1" applyAlignment="1" applyProtection="1">
      <alignment horizontal="left" vertical="center" wrapText="1"/>
      <protection locked="0"/>
    </xf>
    <xf numFmtId="0" fontId="37" fillId="3" borderId="138" xfId="0" applyFont="1" applyFill="1" applyBorder="1" applyAlignment="1" applyProtection="1">
      <alignment horizontal="center" vertical="center"/>
      <protection locked="0"/>
    </xf>
    <xf numFmtId="0" fontId="37" fillId="3" borderId="93" xfId="0" applyFont="1" applyFill="1" applyBorder="1" applyAlignment="1" applyProtection="1">
      <alignment horizontal="center" vertical="center"/>
      <protection locked="0"/>
    </xf>
    <xf numFmtId="0" fontId="8" fillId="0" borderId="275" xfId="0" applyFont="1" applyBorder="1" applyAlignment="1" applyProtection="1">
      <alignment horizontal="left" vertical="center" wrapText="1"/>
      <protection locked="0"/>
    </xf>
    <xf numFmtId="0" fontId="8" fillId="0" borderId="190" xfId="0" applyFont="1" applyBorder="1" applyAlignment="1" applyProtection="1">
      <alignment horizontal="left" vertical="center" wrapText="1"/>
      <protection locked="0"/>
    </xf>
    <xf numFmtId="0" fontId="8" fillId="0" borderId="191" xfId="0" applyFont="1" applyBorder="1" applyAlignment="1" applyProtection="1">
      <alignment horizontal="left" vertical="center" wrapText="1"/>
      <protection locked="0"/>
    </xf>
    <xf numFmtId="3" fontId="23" fillId="0" borderId="275" xfId="0" applyNumberFormat="1" applyFont="1" applyBorder="1" applyAlignment="1" applyProtection="1">
      <alignment horizontal="right" vertical="center" wrapText="1" indent="1"/>
      <protection locked="0"/>
    </xf>
    <xf numFmtId="3" fontId="23" fillId="0" borderId="191" xfId="0" applyNumberFormat="1" applyFont="1" applyBorder="1" applyAlignment="1" applyProtection="1">
      <alignment horizontal="right" vertical="center" wrapText="1" indent="1"/>
      <protection locked="0"/>
    </xf>
    <xf numFmtId="3" fontId="23" fillId="0" borderId="276" xfId="0" applyNumberFormat="1" applyFont="1" applyBorder="1" applyAlignment="1" applyProtection="1">
      <alignment horizontal="right" vertical="center" wrapText="1" indent="1"/>
      <protection locked="0"/>
    </xf>
    <xf numFmtId="0" fontId="6" fillId="0" borderId="93" xfId="0" applyFont="1" applyBorder="1" applyAlignment="1">
      <alignment vertical="center"/>
    </xf>
    <xf numFmtId="0" fontId="6" fillId="0" borderId="189" xfId="0" applyFont="1" applyBorder="1" applyAlignment="1">
      <alignment vertical="center"/>
    </xf>
    <xf numFmtId="0" fontId="5" fillId="0" borderId="355" xfId="0" applyFont="1" applyBorder="1" applyAlignment="1" applyProtection="1">
      <alignment horizontal="center" vertical="center"/>
      <protection locked="0"/>
    </xf>
    <xf numFmtId="0" fontId="5" fillId="0" borderId="356" xfId="0" applyFont="1" applyBorder="1" applyAlignment="1" applyProtection="1">
      <alignment horizontal="center" vertical="center"/>
      <protection locked="0"/>
    </xf>
    <xf numFmtId="0" fontId="5" fillId="0" borderId="194" xfId="0" applyFont="1" applyBorder="1" applyAlignment="1" applyProtection="1">
      <alignment horizontal="center" vertical="center"/>
      <protection locked="0"/>
    </xf>
    <xf numFmtId="0" fontId="13" fillId="0" borderId="202" xfId="0" applyFont="1" applyBorder="1" applyAlignment="1" applyProtection="1">
      <alignment horizontal="center" vertical="center" wrapText="1"/>
      <protection locked="0"/>
    </xf>
    <xf numFmtId="0" fontId="15" fillId="0" borderId="134" xfId="0" applyFont="1" applyBorder="1" applyAlignment="1" applyProtection="1">
      <alignment horizontal="center" vertical="center" wrapText="1"/>
      <protection locked="0"/>
    </xf>
    <xf numFmtId="0" fontId="15" fillId="0" borderId="148" xfId="0" applyFont="1" applyBorder="1" applyAlignment="1" applyProtection="1">
      <alignment horizontal="center" vertical="center" wrapText="1"/>
      <protection locked="0"/>
    </xf>
    <xf numFmtId="0" fontId="15" fillId="0" borderId="175" xfId="0" applyFont="1" applyBorder="1" applyAlignment="1" applyProtection="1">
      <alignment horizontal="center" vertical="center" wrapText="1"/>
      <protection locked="0"/>
    </xf>
    <xf numFmtId="0" fontId="6" fillId="0" borderId="0" xfId="0" applyFont="1" applyAlignment="1" applyProtection="1">
      <alignment horizontal="justify" vertical="center" wrapText="1"/>
      <protection locked="0"/>
    </xf>
    <xf numFmtId="0" fontId="6" fillId="0" borderId="0" xfId="0" applyFont="1"/>
    <xf numFmtId="0" fontId="15" fillId="0" borderId="0" xfId="0" applyFont="1" applyAlignment="1" applyProtection="1">
      <alignment horizontal="left" vertical="center"/>
      <protection locked="0"/>
    </xf>
    <xf numFmtId="0" fontId="13" fillId="0" borderId="94" xfId="0" applyFont="1" applyBorder="1" applyAlignment="1" applyProtection="1">
      <alignment horizontal="left" vertical="center" wrapText="1"/>
      <protection locked="0"/>
    </xf>
    <xf numFmtId="0" fontId="13" fillId="0" borderId="102" xfId="0" applyFont="1" applyBorder="1" applyAlignment="1" applyProtection="1">
      <alignment horizontal="left" vertical="center" wrapText="1"/>
      <protection locked="0"/>
    </xf>
    <xf numFmtId="0" fontId="13" fillId="0" borderId="92" xfId="0" applyFont="1" applyBorder="1" applyAlignment="1" applyProtection="1">
      <alignment horizontal="left" vertical="center" wrapText="1"/>
      <protection locked="0"/>
    </xf>
    <xf numFmtId="0" fontId="13" fillId="0" borderId="28"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5" fillId="0" borderId="30" xfId="0" applyFont="1" applyBorder="1" applyAlignment="1" applyProtection="1">
      <alignment horizontal="left" vertical="center"/>
      <protection locked="0"/>
    </xf>
    <xf numFmtId="0" fontId="15" fillId="0" borderId="31" xfId="0" applyFont="1" applyBorder="1" applyAlignment="1" applyProtection="1">
      <alignment horizontal="left" vertical="center"/>
      <protection locked="0"/>
    </xf>
    <xf numFmtId="0" fontId="15" fillId="0" borderId="51" xfId="0" applyFont="1" applyBorder="1" applyAlignment="1" applyProtection="1">
      <alignment horizontal="left" vertical="center"/>
      <protection locked="0"/>
    </xf>
    <xf numFmtId="3" fontId="15" fillId="0" borderId="59" xfId="0" applyNumberFormat="1" applyFont="1" applyBorder="1" applyAlignment="1" applyProtection="1">
      <alignment vertical="center"/>
      <protection locked="0"/>
    </xf>
    <xf numFmtId="3" fontId="15" fillId="0" borderId="51" xfId="0" applyNumberFormat="1" applyFont="1" applyBorder="1" applyAlignment="1" applyProtection="1">
      <alignment vertical="center"/>
      <protection locked="0"/>
    </xf>
    <xf numFmtId="3" fontId="15" fillId="0" borderId="60" xfId="0" applyNumberFormat="1" applyFont="1" applyBorder="1" applyAlignment="1" applyProtection="1">
      <alignment vertical="center"/>
      <protection locked="0"/>
    </xf>
    <xf numFmtId="0" fontId="5" fillId="0" borderId="0" xfId="0" applyFont="1" applyAlignment="1" applyProtection="1">
      <alignment horizontal="justify" vertical="center" wrapText="1"/>
      <protection locked="0"/>
    </xf>
    <xf numFmtId="0" fontId="15" fillId="0" borderId="57" xfId="0" applyFont="1" applyBorder="1" applyAlignment="1" applyProtection="1">
      <alignment horizontal="left" vertical="center"/>
      <protection locked="0"/>
    </xf>
    <xf numFmtId="3" fontId="15" fillId="0" borderId="58" xfId="0" applyNumberFormat="1" applyFont="1" applyBorder="1" applyAlignment="1" applyProtection="1">
      <alignment vertical="center"/>
      <protection locked="0"/>
    </xf>
    <xf numFmtId="3" fontId="15" fillId="0" borderId="31" xfId="0" applyNumberFormat="1" applyFont="1" applyBorder="1" applyAlignment="1" applyProtection="1">
      <alignment vertical="center"/>
      <protection locked="0"/>
    </xf>
    <xf numFmtId="3" fontId="15" fillId="0" borderId="32" xfId="0" applyNumberFormat="1" applyFont="1" applyBorder="1" applyAlignment="1" applyProtection="1">
      <alignment vertical="center"/>
      <protection locked="0"/>
    </xf>
    <xf numFmtId="0" fontId="15" fillId="0" borderId="0" xfId="0" applyFont="1" applyAlignment="1" applyProtection="1">
      <alignment horizontal="justify" vertical="center"/>
      <protection locked="0"/>
    </xf>
    <xf numFmtId="3" fontId="15" fillId="0" borderId="35" xfId="0" applyNumberFormat="1" applyFont="1" applyBorder="1" applyAlignment="1" applyProtection="1">
      <alignment horizontal="center" vertical="center"/>
      <protection locked="0"/>
    </xf>
    <xf numFmtId="0" fontId="8" fillId="0" borderId="192" xfId="0" applyFont="1" applyBorder="1" applyAlignment="1" applyProtection="1">
      <alignment horizontal="left" vertical="center" wrapText="1"/>
      <protection locked="0"/>
    </xf>
    <xf numFmtId="0" fontId="8" fillId="0" borderId="174" xfId="0" applyFont="1" applyBorder="1" applyAlignment="1" applyProtection="1">
      <alignment horizontal="left" vertical="center" wrapText="1"/>
      <protection locked="0"/>
    </xf>
    <xf numFmtId="0" fontId="41" fillId="0" borderId="148" xfId="0" applyFont="1" applyBorder="1" applyAlignment="1" applyProtection="1">
      <alignment horizontal="center" vertical="center"/>
      <protection locked="0"/>
    </xf>
    <xf numFmtId="3" fontId="15" fillId="0" borderId="146" xfId="0" applyNumberFormat="1" applyFont="1" applyBorder="1" applyAlignment="1" applyProtection="1">
      <alignment horizontal="center" vertical="center"/>
      <protection locked="0"/>
    </xf>
    <xf numFmtId="0" fontId="8" fillId="0" borderId="132" xfId="0" applyFont="1" applyBorder="1" applyAlignment="1" applyProtection="1">
      <alignment horizontal="left" vertical="center" wrapText="1"/>
      <protection locked="0"/>
    </xf>
    <xf numFmtId="0" fontId="27" fillId="0" borderId="30" xfId="0" applyFont="1" applyBorder="1" applyAlignment="1" applyProtection="1">
      <alignment horizontal="left" vertical="center"/>
      <protection locked="0"/>
    </xf>
    <xf numFmtId="0" fontId="27" fillId="0" borderId="31" xfId="0" applyFont="1" applyBorder="1" applyAlignment="1" applyProtection="1">
      <alignment horizontal="left" vertical="center"/>
      <protection locked="0"/>
    </xf>
    <xf numFmtId="49" fontId="27" fillId="0" borderId="57" xfId="0" applyNumberFormat="1" applyFont="1" applyBorder="1" applyAlignment="1" applyProtection="1">
      <alignment horizontal="left" vertical="center" wrapText="1"/>
      <protection locked="0"/>
    </xf>
    <xf numFmtId="49" fontId="27" fillId="0" borderId="65" xfId="0" applyNumberFormat="1" applyFont="1" applyBorder="1" applyAlignment="1" applyProtection="1">
      <alignment horizontal="left" vertical="center" wrapText="1"/>
      <protection locked="0"/>
    </xf>
    <xf numFmtId="49" fontId="27" fillId="0" borderId="66" xfId="0" applyNumberFormat="1" applyFont="1" applyBorder="1" applyAlignment="1" applyProtection="1">
      <alignment horizontal="left" vertical="center" wrapText="1"/>
      <protection locked="0"/>
    </xf>
    <xf numFmtId="3" fontId="27" fillId="0" borderId="31" xfId="0" applyNumberFormat="1" applyFont="1" applyBorder="1" applyAlignment="1" applyProtection="1">
      <alignment horizontal="center" vertical="center"/>
      <protection locked="0"/>
    </xf>
    <xf numFmtId="3" fontId="27" fillId="0" borderId="32" xfId="0" applyNumberFormat="1" applyFont="1" applyBorder="1" applyAlignment="1" applyProtection="1">
      <alignment horizontal="center" vertical="center"/>
      <protection locked="0"/>
    </xf>
    <xf numFmtId="0" fontId="7" fillId="0" borderId="0" xfId="0" applyFont="1" applyAlignment="1" applyProtection="1">
      <alignment horizontal="left" vertical="center" wrapText="1"/>
      <protection locked="0"/>
    </xf>
    <xf numFmtId="0" fontId="15" fillId="0" borderId="50" xfId="0" applyFont="1" applyBorder="1" applyAlignment="1" applyProtection="1">
      <alignment horizontal="left" vertical="center"/>
      <protection locked="0"/>
    </xf>
    <xf numFmtId="0" fontId="15" fillId="0" borderId="57" xfId="0" applyFont="1" applyBorder="1" applyAlignment="1" applyProtection="1">
      <alignment horizontal="center" vertical="center" wrapText="1"/>
      <protection locked="0"/>
    </xf>
    <xf numFmtId="0" fontId="15" fillId="0" borderId="66" xfId="0" applyFont="1" applyBorder="1" applyAlignment="1">
      <alignment vertical="center" wrapText="1"/>
    </xf>
    <xf numFmtId="0" fontId="15" fillId="0" borderId="12" xfId="0" applyFont="1" applyBorder="1" applyAlignment="1" applyProtection="1">
      <alignment horizontal="center" vertical="center" wrapText="1"/>
      <protection locked="0"/>
    </xf>
    <xf numFmtId="0" fontId="15" fillId="0" borderId="70"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71" xfId="0" applyFont="1" applyBorder="1" applyAlignment="1" applyProtection="1">
      <alignment horizontal="center" vertical="center" wrapText="1"/>
      <protection locked="0"/>
    </xf>
    <xf numFmtId="0" fontId="15" fillId="0" borderId="16"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wrapText="1"/>
      <protection locked="0"/>
    </xf>
    <xf numFmtId="0" fontId="15" fillId="0" borderId="68" xfId="0" applyFont="1" applyBorder="1" applyAlignment="1">
      <alignment horizontal="center" vertical="center" wrapText="1"/>
    </xf>
    <xf numFmtId="0" fontId="15" fillId="0" borderId="68" xfId="0" applyFont="1" applyBorder="1" applyAlignment="1">
      <alignment vertical="center" wrapText="1"/>
    </xf>
    <xf numFmtId="0" fontId="15" fillId="0" borderId="68"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0" borderId="69" xfId="0" applyFont="1" applyBorder="1" applyAlignment="1" applyProtection="1">
      <alignment horizontal="center" vertical="center"/>
      <protection locked="0"/>
    </xf>
    <xf numFmtId="0" fontId="5" fillId="0" borderId="63" xfId="0" applyFont="1" applyBorder="1" applyAlignment="1" applyProtection="1">
      <alignment horizontal="center" vertical="center" wrapText="1"/>
      <protection locked="0"/>
    </xf>
    <xf numFmtId="0" fontId="15" fillId="0" borderId="64" xfId="0" applyFont="1" applyBorder="1" applyAlignment="1" applyProtection="1">
      <alignment horizontal="center" vertical="center"/>
      <protection locked="0"/>
    </xf>
    <xf numFmtId="0" fontId="15" fillId="0" borderId="65" xfId="0" applyFont="1" applyBorder="1" applyAlignment="1" applyProtection="1">
      <alignment horizontal="center" vertical="center"/>
      <protection locked="0"/>
    </xf>
    <xf numFmtId="0" fontId="15" fillId="0" borderId="16"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10" xfId="0" applyFont="1" applyBorder="1" applyAlignment="1" applyProtection="1">
      <alignment horizontal="center" vertical="center" wrapText="1"/>
      <protection locked="0"/>
    </xf>
    <xf numFmtId="0" fontId="15" fillId="0" borderId="66" xfId="0" applyFont="1" applyBorder="1" applyAlignment="1">
      <alignment horizontal="center" vertical="center" wrapText="1"/>
    </xf>
    <xf numFmtId="0" fontId="15" fillId="0" borderId="20" xfId="0" applyFont="1" applyBorder="1" applyAlignment="1" applyProtection="1">
      <alignment horizontal="center" vertical="center"/>
      <protection locked="0"/>
    </xf>
    <xf numFmtId="0" fontId="15" fillId="0" borderId="20"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5" fillId="0" borderId="69" xfId="0" applyFont="1" applyBorder="1" applyAlignment="1">
      <alignment horizontal="center" vertical="center" wrapText="1"/>
    </xf>
    <xf numFmtId="0" fontId="15" fillId="0" borderId="69" xfId="0" applyFont="1" applyBorder="1" applyAlignment="1">
      <alignment vertical="center" wrapText="1"/>
    </xf>
    <xf numFmtId="0" fontId="15" fillId="0" borderId="69" xfId="0" applyFont="1" applyBorder="1" applyAlignment="1" applyProtection="1">
      <alignment horizontal="center" vertical="center" wrapText="1"/>
      <protection locked="0"/>
    </xf>
    <xf numFmtId="0" fontId="15" fillId="0" borderId="55" xfId="0" applyFont="1" applyBorder="1" applyAlignment="1" applyProtection="1">
      <alignment horizontal="center" vertical="center" wrapText="1"/>
      <protection locked="0"/>
    </xf>
    <xf numFmtId="0" fontId="15" fillId="0" borderId="34" xfId="0" applyFont="1" applyBorder="1" applyAlignment="1" applyProtection="1">
      <alignment horizontal="center" vertical="center"/>
      <protection locked="0"/>
    </xf>
    <xf numFmtId="0" fontId="15" fillId="0" borderId="53" xfId="0" applyFont="1" applyBorder="1" applyAlignment="1" applyProtection="1">
      <alignment horizontal="center" vertical="center"/>
      <protection locked="0"/>
    </xf>
    <xf numFmtId="49" fontId="15" fillId="0" borderId="34" xfId="0" applyNumberFormat="1" applyFont="1" applyBorder="1" applyAlignment="1" applyProtection="1">
      <alignment horizontal="center" vertical="center"/>
      <protection locked="0"/>
    </xf>
    <xf numFmtId="0" fontId="15" fillId="0" borderId="78" xfId="0" applyFont="1" applyBorder="1" applyAlignment="1" applyProtection="1">
      <alignment horizontal="center" vertical="center"/>
      <protection locked="0"/>
    </xf>
    <xf numFmtId="0" fontId="15" fillId="0" borderId="35" xfId="0" applyFont="1" applyBorder="1" applyAlignment="1" applyProtection="1">
      <alignment horizontal="center" vertical="center"/>
      <protection locked="0"/>
    </xf>
    <xf numFmtId="0" fontId="6" fillId="0" borderId="0" xfId="0" applyFont="1" applyAlignment="1" applyProtection="1">
      <alignment horizontal="center"/>
      <protection locked="0"/>
    </xf>
    <xf numFmtId="0" fontId="15" fillId="0" borderId="73"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49" fontId="15" fillId="0" borderId="73" xfId="0" applyNumberFormat="1" applyFont="1" applyBorder="1" applyAlignment="1" applyProtection="1">
      <alignment horizontal="center" vertical="center"/>
      <protection locked="0"/>
    </xf>
    <xf numFmtId="0" fontId="15" fillId="0" borderId="70" xfId="0" applyFont="1" applyBorder="1" applyAlignment="1" applyProtection="1">
      <alignment horizontal="center" vertical="center"/>
      <protection locked="0"/>
    </xf>
    <xf numFmtId="0" fontId="15" fillId="0" borderId="74" xfId="0" applyFont="1" applyBorder="1" applyAlignment="1" applyProtection="1">
      <alignment horizontal="center" vertical="center"/>
      <protection locked="0"/>
    </xf>
    <xf numFmtId="0" fontId="13" fillId="0" borderId="47" xfId="0" applyFont="1" applyBorder="1" applyAlignment="1" applyProtection="1">
      <alignment horizontal="left" vertical="center" wrapText="1"/>
      <protection locked="0"/>
    </xf>
    <xf numFmtId="0" fontId="13" fillId="0" borderId="48" xfId="0" applyFont="1" applyBorder="1" applyAlignment="1" applyProtection="1">
      <alignment horizontal="left" vertical="center" wrapText="1"/>
      <protection locked="0"/>
    </xf>
    <xf numFmtId="0" fontId="13" fillId="0" borderId="152"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protection locked="0"/>
    </xf>
    <xf numFmtId="3" fontId="15" fillId="0" borderId="149" xfId="0" applyNumberFormat="1" applyFont="1" applyBorder="1" applyAlignment="1" applyProtection="1">
      <alignment horizontal="center" vertical="center" wrapText="1"/>
      <protection locked="0"/>
    </xf>
    <xf numFmtId="3" fontId="15" fillId="0" borderId="147" xfId="0" applyNumberFormat="1" applyFont="1" applyBorder="1" applyAlignment="1" applyProtection="1">
      <alignment horizontal="center" vertical="center" wrapText="1"/>
      <protection locked="0"/>
    </xf>
    <xf numFmtId="3" fontId="15" fillId="0" borderId="146" xfId="0" applyNumberFormat="1" applyFont="1" applyBorder="1" applyAlignment="1" applyProtection="1">
      <alignment horizontal="center" vertical="center" wrapText="1"/>
      <protection locked="0"/>
    </xf>
    <xf numFmtId="0" fontId="13" fillId="0" borderId="4"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5" fillId="0" borderId="142" xfId="0" applyFont="1" applyBorder="1" applyAlignment="1" applyProtection="1">
      <alignment horizontal="center" vertical="center" wrapText="1"/>
      <protection locked="0"/>
    </xf>
    <xf numFmtId="0" fontId="5" fillId="0" borderId="305" xfId="0" applyFont="1" applyBorder="1" applyAlignment="1" applyProtection="1">
      <alignment horizontal="center" vertical="center" wrapText="1"/>
      <protection locked="0"/>
    </xf>
    <xf numFmtId="0" fontId="17" fillId="0" borderId="157" xfId="0" applyFont="1" applyBorder="1" applyAlignment="1" applyProtection="1">
      <alignment horizontal="center" vertical="center" wrapText="1"/>
      <protection locked="0"/>
    </xf>
    <xf numFmtId="0" fontId="17" fillId="0" borderId="158" xfId="0" applyFont="1" applyBorder="1" applyAlignment="1" applyProtection="1">
      <alignment horizontal="center" vertical="center" wrapText="1"/>
      <protection locked="0"/>
    </xf>
    <xf numFmtId="0" fontId="17" fillId="0" borderId="33" xfId="0" applyFont="1" applyBorder="1" applyAlignment="1" applyProtection="1">
      <alignment horizontal="center" vertical="center" wrapText="1"/>
      <protection locked="0"/>
    </xf>
    <xf numFmtId="0" fontId="17" fillId="0" borderId="0" xfId="0" applyFont="1" applyAlignment="1" applyProtection="1">
      <alignment horizontal="center" vertical="center" textRotation="90" wrapText="1"/>
      <protection locked="0"/>
    </xf>
    <xf numFmtId="0" fontId="17" fillId="0" borderId="36" xfId="0" applyFont="1" applyBorder="1" applyAlignment="1" applyProtection="1">
      <alignment horizontal="center" vertical="center" textRotation="90" wrapText="1"/>
      <protection locked="0"/>
    </xf>
    <xf numFmtId="0" fontId="18" fillId="0" borderId="184" xfId="0" applyFont="1" applyBorder="1" applyAlignment="1" applyProtection="1">
      <alignment horizontal="left" vertical="center" wrapText="1" indent="1"/>
      <protection locked="0"/>
    </xf>
    <xf numFmtId="0" fontId="18" fillId="0" borderId="98" xfId="0" applyFont="1" applyBorder="1" applyAlignment="1" applyProtection="1">
      <alignment horizontal="left" vertical="center" wrapText="1" indent="1"/>
      <protection locked="0"/>
    </xf>
    <xf numFmtId="3" fontId="23" fillId="0" borderId="100" xfId="0" applyNumberFormat="1" applyFont="1" applyBorder="1" applyAlignment="1" applyProtection="1">
      <alignment horizontal="center" vertical="center"/>
      <protection locked="0"/>
    </xf>
    <xf numFmtId="3" fontId="23" fillId="0" borderId="200" xfId="0" applyNumberFormat="1" applyFont="1" applyBorder="1" applyAlignment="1" applyProtection="1">
      <alignment horizontal="center" vertical="center"/>
      <protection locked="0"/>
    </xf>
    <xf numFmtId="3" fontId="23" fillId="0" borderId="98" xfId="0" applyNumberFormat="1" applyFont="1" applyBorder="1" applyAlignment="1" applyProtection="1">
      <alignment horizontal="center" vertical="center" wrapText="1"/>
      <protection locked="0"/>
    </xf>
    <xf numFmtId="0" fontId="5" fillId="0" borderId="130" xfId="0" applyFont="1" applyBorder="1" applyAlignment="1" applyProtection="1">
      <alignment horizontal="left" vertical="center" wrapText="1"/>
      <protection locked="0"/>
    </xf>
    <xf numFmtId="3" fontId="18" fillId="0" borderId="130" xfId="0" applyNumberFormat="1" applyFont="1" applyBorder="1" applyAlignment="1" applyProtection="1">
      <alignment horizontal="right" vertical="center" wrapText="1" indent="1"/>
      <protection hidden="1"/>
    </xf>
    <xf numFmtId="0" fontId="14" fillId="0" borderId="91" xfId="0" applyFont="1" applyBorder="1" applyAlignment="1" applyProtection="1">
      <alignment horizontal="left" vertical="center" wrapText="1"/>
      <protection locked="0"/>
    </xf>
    <xf numFmtId="0" fontId="14" fillId="0" borderId="102" xfId="0" applyFont="1" applyBorder="1" applyAlignment="1" applyProtection="1">
      <alignment horizontal="left" vertical="center" wrapText="1"/>
      <protection locked="0"/>
    </xf>
    <xf numFmtId="0" fontId="14" fillId="0" borderId="151" xfId="0" applyFont="1" applyBorder="1" applyAlignment="1" applyProtection="1">
      <alignment horizontal="left" vertical="center" wrapText="1"/>
      <protection locked="0"/>
    </xf>
    <xf numFmtId="0" fontId="17" fillId="0" borderId="159" xfId="0" applyFont="1" applyBorder="1" applyAlignment="1" applyProtection="1">
      <alignment horizontal="center" vertical="center" wrapText="1"/>
      <protection locked="0"/>
    </xf>
    <xf numFmtId="0" fontId="14" fillId="0" borderId="160" xfId="0" applyFont="1" applyBorder="1" applyAlignment="1" applyProtection="1">
      <alignment horizontal="left" vertical="center" wrapText="1"/>
      <protection locked="0"/>
    </xf>
    <xf numFmtId="0" fontId="14" fillId="0" borderId="161" xfId="0" applyFont="1" applyBorder="1" applyAlignment="1" applyProtection="1">
      <alignment horizontal="left" vertical="center" wrapText="1"/>
      <protection locked="0"/>
    </xf>
    <xf numFmtId="0" fontId="14" fillId="0" borderId="162" xfId="0" applyFont="1" applyBorder="1" applyAlignment="1" applyProtection="1">
      <alignment horizontal="left" vertical="center" wrapText="1"/>
      <protection locked="0"/>
    </xf>
    <xf numFmtId="3" fontId="22" fillId="0" borderId="59" xfId="0" applyNumberFormat="1" applyFont="1" applyBorder="1" applyAlignment="1" applyProtection="1">
      <alignment horizontal="center" vertical="center" wrapText="1"/>
      <protection hidden="1"/>
    </xf>
    <xf numFmtId="3" fontId="22" fillId="0" borderId="60" xfId="0" applyNumberFormat="1" applyFont="1" applyBorder="1" applyAlignment="1" applyProtection="1">
      <alignment horizontal="center" vertical="center" wrapText="1"/>
      <protection hidden="1"/>
    </xf>
    <xf numFmtId="0" fontId="14" fillId="0" borderId="100" xfId="0" applyFont="1" applyBorder="1" applyAlignment="1" applyProtection="1">
      <alignment horizontal="left" vertical="center" indent="1"/>
      <protection locked="0"/>
    </xf>
    <xf numFmtId="0" fontId="14" fillId="0" borderId="99" xfId="0" applyFont="1" applyBorder="1" applyAlignment="1" applyProtection="1">
      <alignment horizontal="left" vertical="center" indent="1"/>
      <protection locked="0"/>
    </xf>
    <xf numFmtId="0" fontId="14" fillId="0" borderId="200" xfId="0" applyFont="1" applyBorder="1" applyAlignment="1" applyProtection="1">
      <alignment horizontal="left" vertical="center" indent="1"/>
      <protection locked="0"/>
    </xf>
    <xf numFmtId="0" fontId="14" fillId="0" borderId="96" xfId="0" applyFont="1" applyBorder="1" applyAlignment="1" applyProtection="1">
      <alignment horizontal="left" vertical="center" indent="1"/>
      <protection locked="0"/>
    </xf>
    <xf numFmtId="0" fontId="14" fillId="0" borderId="11" xfId="0" applyFont="1" applyBorder="1" applyAlignment="1" applyProtection="1">
      <alignment horizontal="left" vertical="center" indent="1"/>
      <protection locked="0"/>
    </xf>
    <xf numFmtId="0" fontId="14" fillId="0" borderId="13" xfId="0" applyFont="1" applyBorder="1" applyAlignment="1" applyProtection="1">
      <alignment horizontal="left" vertical="center" indent="1"/>
      <protection locked="0"/>
    </xf>
    <xf numFmtId="0" fontId="5" fillId="0" borderId="157" xfId="0" applyFont="1" applyBorder="1" applyAlignment="1" applyProtection="1">
      <alignment horizontal="center" vertical="center" wrapText="1"/>
      <protection locked="0"/>
    </xf>
    <xf numFmtId="0" fontId="5" fillId="0" borderId="167" xfId="0" applyFont="1" applyBorder="1" applyAlignment="1" applyProtection="1">
      <alignment horizontal="center" vertical="center" wrapText="1"/>
      <protection locked="0"/>
    </xf>
    <xf numFmtId="0" fontId="5" fillId="0" borderId="158" xfId="0" applyFont="1" applyBorder="1" applyAlignment="1" applyProtection="1">
      <alignment horizontal="center" vertical="center" wrapText="1"/>
      <protection locked="0"/>
    </xf>
    <xf numFmtId="0" fontId="5" fillId="0" borderId="171" xfId="0" applyFont="1" applyBorder="1" applyAlignment="1" applyProtection="1">
      <alignment horizontal="center" vertical="center" wrapText="1"/>
      <protection locked="0"/>
    </xf>
    <xf numFmtId="0" fontId="5" fillId="0" borderId="167" xfId="0" applyFont="1" applyBorder="1" applyAlignment="1" applyProtection="1">
      <alignment horizontal="center" vertical="center" textRotation="90" wrapText="1"/>
      <protection locked="0"/>
    </xf>
    <xf numFmtId="0" fontId="5" fillId="0" borderId="171" xfId="0" applyFont="1" applyBorder="1" applyAlignment="1" applyProtection="1">
      <alignment horizontal="center" vertical="center" textRotation="90" wrapText="1"/>
      <protection locked="0"/>
    </xf>
    <xf numFmtId="0" fontId="5" fillId="0" borderId="168" xfId="0" applyFont="1" applyBorder="1" applyAlignment="1" applyProtection="1">
      <alignment horizontal="center" vertical="center" textRotation="90" wrapText="1"/>
      <protection locked="0"/>
    </xf>
    <xf numFmtId="0" fontId="5" fillId="0" borderId="122" xfId="0" applyFont="1" applyBorder="1" applyAlignment="1" applyProtection="1">
      <alignment horizontal="center" vertical="center" textRotation="90" wrapText="1"/>
      <protection locked="0"/>
    </xf>
    <xf numFmtId="0" fontId="5" fillId="0" borderId="169" xfId="0" applyFont="1" applyBorder="1" applyAlignment="1" applyProtection="1">
      <alignment horizontal="center" vertical="center" textRotation="90" wrapText="1"/>
      <protection locked="0"/>
    </xf>
    <xf numFmtId="0" fontId="5" fillId="0" borderId="172" xfId="0" applyFont="1" applyBorder="1" applyAlignment="1" applyProtection="1">
      <alignment horizontal="center" vertical="center" textRotation="90" wrapText="1"/>
      <protection locked="0"/>
    </xf>
    <xf numFmtId="0" fontId="5" fillId="0" borderId="169" xfId="0" applyFont="1" applyBorder="1" applyAlignment="1" applyProtection="1">
      <alignment horizontal="center" vertical="center" wrapText="1"/>
      <protection locked="0"/>
    </xf>
    <xf numFmtId="0" fontId="5" fillId="0" borderId="170" xfId="0" applyFont="1" applyBorder="1" applyAlignment="1" applyProtection="1">
      <alignment horizontal="center" vertical="center" wrapText="1"/>
      <protection locked="0"/>
    </xf>
    <xf numFmtId="0" fontId="5" fillId="0" borderId="172" xfId="0" applyFont="1" applyBorder="1" applyAlignment="1" applyProtection="1">
      <alignment horizontal="center" vertical="center" wrapText="1"/>
      <protection locked="0"/>
    </xf>
    <xf numFmtId="0" fontId="5" fillId="0" borderId="173" xfId="0" applyFont="1" applyBorder="1" applyAlignment="1" applyProtection="1">
      <alignment horizontal="center" vertical="center" wrapText="1"/>
      <protection locked="0"/>
    </xf>
    <xf numFmtId="0" fontId="13" fillId="0" borderId="118"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119"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63" xfId="0" applyFont="1" applyBorder="1" applyAlignment="1" applyProtection="1">
      <alignment horizontal="center" vertical="center"/>
      <protection locked="0"/>
    </xf>
    <xf numFmtId="0" fontId="20" fillId="0" borderId="64" xfId="0" applyFont="1" applyBorder="1" applyAlignment="1" applyProtection="1">
      <alignment horizontal="left" vertical="center" wrapText="1"/>
      <protection locked="0"/>
    </xf>
    <xf numFmtId="0" fontId="20" fillId="0" borderId="65" xfId="0" applyFont="1" applyBorder="1" applyAlignment="1" applyProtection="1">
      <alignment horizontal="left" vertical="center" wrapText="1"/>
      <protection locked="0"/>
    </xf>
    <xf numFmtId="3" fontId="22" fillId="0" borderId="58" xfId="0" applyNumberFormat="1" applyFont="1" applyBorder="1" applyAlignment="1" applyProtection="1">
      <alignment horizontal="center" vertical="center" wrapText="1"/>
      <protection locked="0"/>
    </xf>
    <xf numFmtId="3" fontId="22" fillId="0" borderId="57" xfId="0" applyNumberFormat="1" applyFont="1" applyBorder="1" applyAlignment="1" applyProtection="1">
      <alignment horizontal="center" vertical="center" wrapText="1"/>
      <protection locked="0"/>
    </xf>
    <xf numFmtId="3" fontId="22" fillId="0" borderId="58" xfId="0" applyNumberFormat="1" applyFont="1" applyBorder="1" applyAlignment="1" applyProtection="1">
      <alignment horizontal="center" vertical="center" wrapText="1"/>
      <protection hidden="1"/>
    </xf>
    <xf numFmtId="3" fontId="22" fillId="0" borderId="32" xfId="0" applyNumberFormat="1" applyFont="1" applyBorder="1" applyAlignment="1" applyProtection="1">
      <alignment horizontal="center" vertical="center" wrapText="1"/>
      <protection hidden="1"/>
    </xf>
    <xf numFmtId="0" fontId="20" fillId="0" borderId="16" xfId="0" applyFont="1" applyBorder="1" applyAlignment="1" applyProtection="1">
      <alignment horizontal="left" vertical="center" wrapText="1"/>
      <protection locked="0"/>
    </xf>
    <xf numFmtId="0" fontId="20" fillId="0" borderId="2" xfId="0" applyFont="1" applyBorder="1" applyAlignment="1" applyProtection="1">
      <alignment horizontal="left" vertical="center" wrapText="1"/>
      <protection locked="0"/>
    </xf>
    <xf numFmtId="3" fontId="22" fillId="0" borderId="59" xfId="0" applyNumberFormat="1" applyFont="1" applyBorder="1" applyAlignment="1" applyProtection="1">
      <alignment horizontal="center" vertical="center" wrapText="1"/>
      <protection locked="0"/>
    </xf>
    <xf numFmtId="3" fontId="22" fillId="0" borderId="17" xfId="0" applyNumberFormat="1" applyFont="1" applyBorder="1" applyAlignment="1" applyProtection="1">
      <alignment horizontal="center" vertical="center" wrapText="1"/>
      <protection locked="0"/>
    </xf>
    <xf numFmtId="0" fontId="13" fillId="0" borderId="106" xfId="0" applyFont="1" applyBorder="1" applyAlignment="1" applyProtection="1">
      <alignment horizontal="center" vertical="center" wrapText="1"/>
      <protection locked="0"/>
    </xf>
    <xf numFmtId="3" fontId="20" fillId="0" borderId="61" xfId="0" applyNumberFormat="1" applyFont="1" applyBorder="1" applyAlignment="1" applyProtection="1">
      <alignment horizontal="right" vertical="center" wrapText="1" indent="1"/>
      <protection hidden="1"/>
    </xf>
    <xf numFmtId="3" fontId="20" fillId="0" borderId="53" xfId="0" applyNumberFormat="1" applyFont="1" applyBorder="1" applyAlignment="1" applyProtection="1">
      <alignment horizontal="right" vertical="center" wrapText="1" indent="1"/>
      <protection hidden="1"/>
    </xf>
    <xf numFmtId="0" fontId="22" fillId="0" borderId="17" xfId="0" applyFont="1" applyBorder="1" applyAlignment="1" applyProtection="1">
      <alignment horizontal="center" vertical="center" wrapText="1"/>
      <protection locked="0"/>
    </xf>
    <xf numFmtId="0" fontId="22" fillId="0" borderId="68" xfId="0" applyFont="1" applyBorder="1" applyAlignment="1">
      <alignment horizontal="center" vertical="center" wrapText="1"/>
    </xf>
    <xf numFmtId="0" fontId="15" fillId="0" borderId="68" xfId="0" applyFont="1" applyBorder="1" applyAlignment="1">
      <alignment horizontal="center" vertical="center"/>
    </xf>
    <xf numFmtId="3" fontId="22" fillId="0" borderId="17" xfId="0" applyNumberFormat="1" applyFont="1" applyBorder="1" applyAlignment="1">
      <alignment horizontal="center" vertical="center" wrapText="1"/>
    </xf>
    <xf numFmtId="0" fontId="15" fillId="0" borderId="52" xfId="0" applyFont="1" applyBorder="1" applyAlignment="1">
      <alignment horizontal="center" vertical="center"/>
    </xf>
    <xf numFmtId="3" fontId="20" fillId="0" borderId="35" xfId="0" applyNumberFormat="1" applyFont="1" applyBorder="1" applyAlignment="1" applyProtection="1">
      <alignment horizontal="right" vertical="center" wrapText="1" indent="1"/>
      <protection hidden="1"/>
    </xf>
    <xf numFmtId="0" fontId="15" fillId="0" borderId="100" xfId="0" applyFont="1" applyBorder="1" applyAlignment="1">
      <alignment horizontal="left" vertical="center"/>
    </xf>
    <xf numFmtId="0" fontId="15" fillId="0" borderId="99" xfId="0" applyFont="1" applyBorder="1" applyAlignment="1">
      <alignment horizontal="left" vertical="center"/>
    </xf>
    <xf numFmtId="0" fontId="15" fillId="0" borderId="200" xfId="0" applyFont="1" applyBorder="1" applyAlignment="1">
      <alignment horizontal="left" vertical="center"/>
    </xf>
    <xf numFmtId="0" fontId="15" fillId="0" borderId="96" xfId="0" applyFont="1" applyBorder="1" applyAlignment="1">
      <alignment horizontal="left" vertical="center"/>
    </xf>
    <xf numFmtId="0" fontId="15" fillId="0" borderId="11" xfId="0" applyFont="1" applyBorder="1" applyAlignment="1">
      <alignment horizontal="left" vertical="center"/>
    </xf>
    <xf numFmtId="0" fontId="15" fillId="0" borderId="13" xfId="0" applyFont="1" applyBorder="1" applyAlignment="1">
      <alignment horizontal="left" vertical="center"/>
    </xf>
    <xf numFmtId="0" fontId="6" fillId="0" borderId="368"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98" xfId="0" applyFont="1" applyBorder="1" applyAlignment="1">
      <alignment horizontal="center" vertical="center" wrapText="1"/>
    </xf>
    <xf numFmtId="0" fontId="15" fillId="0" borderId="116" xfId="0" applyFont="1" applyBorder="1" applyAlignment="1" applyProtection="1">
      <alignment horizontal="left" vertical="center"/>
      <protection locked="0"/>
    </xf>
    <xf numFmtId="3" fontId="15" fillId="0" borderId="131" xfId="0" applyNumberFormat="1" applyFont="1" applyBorder="1" applyAlignment="1" applyProtection="1">
      <alignment horizontal="center" vertical="center"/>
      <protection locked="0"/>
    </xf>
    <xf numFmtId="0" fontId="22" fillId="0" borderId="57" xfId="0" applyFont="1" applyBorder="1" applyAlignment="1" applyProtection="1">
      <alignment horizontal="center" vertical="center" wrapText="1"/>
      <protection locked="0"/>
    </xf>
    <xf numFmtId="0" fontId="22" fillId="0" borderId="66" xfId="0" applyFont="1" applyBorder="1" applyAlignment="1">
      <alignment horizontal="center" vertical="center" wrapText="1"/>
    </xf>
    <xf numFmtId="0" fontId="15" fillId="0" borderId="66" xfId="0" applyFont="1" applyBorder="1" applyAlignment="1">
      <alignment horizontal="center" vertical="center"/>
    </xf>
    <xf numFmtId="3" fontId="22" fillId="0" borderId="57" xfId="0" applyNumberFormat="1" applyFont="1" applyBorder="1" applyAlignment="1">
      <alignment horizontal="center" vertical="center" wrapText="1"/>
    </xf>
    <xf numFmtId="0" fontId="15" fillId="0" borderId="67" xfId="0" applyFont="1" applyBorder="1" applyAlignment="1">
      <alignment horizontal="center" vertical="center"/>
    </xf>
    <xf numFmtId="0" fontId="6" fillId="0" borderId="107" xfId="0" applyFont="1" applyBorder="1" applyAlignment="1">
      <alignment horizontal="center" vertical="center" wrapText="1"/>
    </xf>
    <xf numFmtId="3" fontId="15" fillId="0" borderId="124" xfId="0" applyNumberFormat="1" applyFont="1" applyBorder="1" applyAlignment="1" applyProtection="1">
      <alignment horizontal="center" vertical="center"/>
      <protection locked="0"/>
    </xf>
    <xf numFmtId="3" fontId="15" fillId="0" borderId="24" xfId="0" applyNumberFormat="1"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13" fillId="0" borderId="157" xfId="0" applyFont="1" applyBorder="1" applyAlignment="1" applyProtection="1">
      <alignment horizontal="center" vertical="center" wrapText="1"/>
      <protection locked="0"/>
    </xf>
    <xf numFmtId="0" fontId="6" fillId="0" borderId="158" xfId="0" applyFont="1" applyBorder="1" applyAlignment="1">
      <alignment horizontal="center" vertical="center" wrapText="1"/>
    </xf>
    <xf numFmtId="0" fontId="6" fillId="0" borderId="33" xfId="0" applyFont="1" applyBorder="1" applyAlignment="1">
      <alignment horizontal="center" vertical="center" wrapText="1"/>
    </xf>
    <xf numFmtId="0" fontId="13" fillId="0" borderId="40" xfId="0" applyFont="1" applyBorder="1" applyAlignment="1" applyProtection="1">
      <alignment horizontal="center" vertical="center" wrapText="1"/>
      <protection locked="0"/>
    </xf>
    <xf numFmtId="0" fontId="6" fillId="0" borderId="38"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205"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92" xfId="0" applyFont="1" applyBorder="1" applyAlignment="1">
      <alignment horizontal="center" vertical="center" wrapText="1"/>
    </xf>
    <xf numFmtId="3" fontId="20" fillId="0" borderId="155" xfId="0" applyNumberFormat="1" applyFont="1" applyBorder="1" applyAlignment="1" applyProtection="1">
      <alignment horizontal="center" vertical="center" wrapText="1"/>
      <protection hidden="1"/>
    </xf>
    <xf numFmtId="0" fontId="15" fillId="0" borderId="107" xfId="0" applyFont="1" applyBorder="1" applyAlignment="1">
      <alignment horizontal="center" vertical="center" wrapText="1"/>
    </xf>
    <xf numFmtId="3" fontId="20" fillId="0" borderId="155" xfId="0" applyNumberFormat="1" applyFont="1" applyBorder="1" applyAlignment="1" applyProtection="1">
      <alignment horizontal="center" vertical="center"/>
      <protection hidden="1"/>
    </xf>
    <xf numFmtId="3" fontId="20" fillId="0" borderId="156" xfId="0" applyNumberFormat="1" applyFont="1" applyBorder="1" applyAlignment="1" applyProtection="1">
      <alignment horizontal="center" vertical="center"/>
      <protection hidden="1"/>
    </xf>
    <xf numFmtId="0" fontId="22" fillId="0" borderId="107" xfId="0" applyFont="1" applyBorder="1" applyAlignment="1">
      <alignment horizontal="center" vertical="center" wrapText="1"/>
    </xf>
    <xf numFmtId="3" fontId="20" fillId="0" borderId="107" xfId="0" applyNumberFormat="1" applyFont="1" applyBorder="1" applyAlignment="1" applyProtection="1">
      <alignment horizontal="center" vertical="center" wrapText="1"/>
      <protection hidden="1"/>
    </xf>
    <xf numFmtId="0" fontId="22" fillId="0" borderId="174" xfId="0" applyFont="1" applyBorder="1" applyAlignment="1" applyProtection="1">
      <alignment horizontal="center" vertical="center" wrapText="1"/>
      <protection locked="0"/>
    </xf>
    <xf numFmtId="0" fontId="22" fillId="0" borderId="146" xfId="0" applyFont="1" applyBorder="1" applyAlignment="1">
      <alignment horizontal="center" vertical="center" wrapText="1"/>
    </xf>
    <xf numFmtId="0" fontId="15" fillId="0" borderId="146" xfId="0" applyFont="1" applyBorder="1" applyAlignment="1">
      <alignment horizontal="center" vertical="center" wrapText="1"/>
    </xf>
    <xf numFmtId="0" fontId="15" fillId="0" borderId="146" xfId="0" applyFont="1" applyBorder="1" applyAlignment="1">
      <alignment horizontal="center" vertical="center"/>
    </xf>
    <xf numFmtId="3" fontId="22" fillId="0" borderId="174" xfId="0" applyNumberFormat="1" applyFont="1" applyBorder="1" applyAlignment="1">
      <alignment horizontal="center" vertical="center" wrapText="1"/>
    </xf>
    <xf numFmtId="0" fontId="15" fillId="0" borderId="150" xfId="0" applyFont="1" applyBorder="1" applyAlignment="1">
      <alignment horizontal="center" vertical="center"/>
    </xf>
    <xf numFmtId="0" fontId="8" fillId="0" borderId="133" xfId="0" applyFont="1" applyBorder="1" applyAlignment="1" applyProtection="1">
      <alignment horizontal="left" vertical="center" wrapText="1"/>
      <protection locked="0"/>
    </xf>
    <xf numFmtId="0" fontId="8" fillId="0" borderId="147" xfId="0" applyFont="1" applyBorder="1" applyAlignment="1" applyProtection="1">
      <alignment horizontal="left" vertical="center"/>
      <protection locked="0"/>
    </xf>
    <xf numFmtId="0" fontId="8" fillId="0" borderId="146" xfId="0" applyFont="1" applyBorder="1" applyAlignment="1" applyProtection="1">
      <alignment horizontal="left" vertical="center"/>
      <protection locked="0"/>
    </xf>
    <xf numFmtId="3" fontId="23" fillId="0" borderId="184" xfId="0" applyNumberFormat="1" applyFont="1" applyBorder="1" applyAlignment="1" applyProtection="1">
      <alignment horizontal="center" vertical="center"/>
      <protection locked="0"/>
    </xf>
    <xf numFmtId="3" fontId="23" fillId="0" borderId="99" xfId="0" applyNumberFormat="1" applyFont="1" applyBorder="1" applyAlignment="1" applyProtection="1">
      <alignment horizontal="center" vertical="center"/>
      <protection locked="0"/>
    </xf>
    <xf numFmtId="3" fontId="23" fillId="0" borderId="100" xfId="0" applyNumberFormat="1" applyFont="1" applyBorder="1" applyAlignment="1" applyProtection="1">
      <alignment horizontal="center" vertical="center"/>
      <protection hidden="1"/>
    </xf>
    <xf numFmtId="3" fontId="23" fillId="0" borderId="99" xfId="0" applyNumberFormat="1" applyFont="1" applyBorder="1" applyAlignment="1" applyProtection="1">
      <alignment horizontal="center" vertical="center"/>
      <protection hidden="1"/>
    </xf>
    <xf numFmtId="3" fontId="23" fillId="0" borderId="185" xfId="0" applyNumberFormat="1" applyFont="1" applyBorder="1" applyAlignment="1" applyProtection="1">
      <alignment horizontal="center" vertical="center"/>
      <protection hidden="1"/>
    </xf>
    <xf numFmtId="0" fontId="5" fillId="0" borderId="91" xfId="0" applyFont="1" applyBorder="1" applyAlignment="1" applyProtection="1">
      <alignment horizontal="left"/>
      <protection locked="0"/>
    </xf>
    <xf numFmtId="0" fontId="5" fillId="0" borderId="102" xfId="0" applyFont="1" applyBorder="1" applyAlignment="1" applyProtection="1">
      <alignment horizontal="left"/>
      <protection locked="0"/>
    </xf>
    <xf numFmtId="0" fontId="5" fillId="0" borderId="92" xfId="0" applyFont="1" applyBorder="1" applyAlignment="1" applyProtection="1">
      <alignment horizontal="left"/>
      <protection locked="0"/>
    </xf>
    <xf numFmtId="3" fontId="18" fillId="0" borderId="93" xfId="0" applyNumberFormat="1" applyFont="1" applyBorder="1" applyAlignment="1" applyProtection="1">
      <alignment horizontal="center" vertical="center"/>
      <protection hidden="1"/>
    </xf>
    <xf numFmtId="3" fontId="18" fillId="0" borderId="189" xfId="0" applyNumberFormat="1" applyFont="1" applyBorder="1" applyAlignment="1" applyProtection="1">
      <alignment horizontal="center" vertical="center"/>
      <protection hidden="1"/>
    </xf>
    <xf numFmtId="3" fontId="18" fillId="0" borderId="94" xfId="0" applyNumberFormat="1" applyFont="1" applyBorder="1" applyAlignment="1" applyProtection="1">
      <alignment horizontal="center" vertical="center"/>
      <protection hidden="1"/>
    </xf>
    <xf numFmtId="3" fontId="18" fillId="0" borderId="102" xfId="0" applyNumberFormat="1" applyFont="1" applyBorder="1" applyAlignment="1" applyProtection="1">
      <alignment horizontal="center" vertical="center"/>
      <protection hidden="1"/>
    </xf>
    <xf numFmtId="3" fontId="18" fillId="0" borderId="151" xfId="0" applyNumberFormat="1" applyFont="1" applyBorder="1" applyAlignment="1" applyProtection="1">
      <alignment horizontal="center" vertical="center"/>
      <protection hidden="1"/>
    </xf>
    <xf numFmtId="0" fontId="5" fillId="0" borderId="168"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90" xfId="0" applyFont="1" applyBorder="1" applyAlignment="1" applyProtection="1">
      <alignment horizontal="center" vertical="center" wrapText="1"/>
      <protection locked="0"/>
    </xf>
    <xf numFmtId="0" fontId="8" fillId="0" borderId="64" xfId="0" applyFont="1" applyBorder="1" applyAlignment="1" applyProtection="1">
      <alignment horizontal="left" vertical="center" wrapText="1"/>
      <protection locked="0"/>
    </xf>
    <xf numFmtId="0" fontId="8" fillId="0" borderId="65" xfId="0" applyFont="1" applyBorder="1" applyAlignment="1" applyProtection="1">
      <alignment horizontal="left" vertical="center"/>
      <protection locked="0"/>
    </xf>
    <xf numFmtId="0" fontId="8" fillId="0" borderId="66" xfId="0" applyFont="1" applyBorder="1" applyAlignment="1" applyProtection="1">
      <alignment horizontal="left" vertical="center"/>
      <protection locked="0"/>
    </xf>
    <xf numFmtId="3" fontId="41" fillId="0" borderId="57" xfId="0" applyNumberFormat="1" applyFont="1" applyBorder="1" applyAlignment="1" applyProtection="1">
      <alignment horizontal="center" vertical="center" wrapText="1"/>
      <protection locked="0"/>
    </xf>
    <xf numFmtId="3" fontId="35" fillId="0" borderId="178" xfId="0" applyNumberFormat="1" applyFont="1" applyBorder="1" applyAlignment="1" applyProtection="1">
      <alignment horizontal="center" vertical="center" wrapText="1"/>
      <protection locked="0"/>
    </xf>
    <xf numFmtId="3" fontId="23" fillId="0" borderId="111" xfId="0" applyNumberFormat="1" applyFont="1" applyBorder="1" applyAlignment="1" applyProtection="1">
      <alignment horizontal="center" vertical="center"/>
      <protection locked="0"/>
    </xf>
    <xf numFmtId="3" fontId="23" fillId="0" borderId="65" xfId="0" applyNumberFormat="1" applyFont="1" applyBorder="1" applyAlignment="1" applyProtection="1">
      <alignment horizontal="center" vertical="center"/>
      <protection locked="0"/>
    </xf>
    <xf numFmtId="3" fontId="23" fillId="0" borderId="111" xfId="0" applyNumberFormat="1" applyFont="1" applyBorder="1" applyAlignment="1" applyProtection="1">
      <alignment horizontal="center" vertical="center"/>
      <protection hidden="1"/>
    </xf>
    <xf numFmtId="3" fontId="23" fillId="0" borderId="65" xfId="0" applyNumberFormat="1" applyFont="1" applyBorder="1" applyAlignment="1" applyProtection="1">
      <alignment horizontal="center" vertical="center"/>
      <protection hidden="1"/>
    </xf>
    <xf numFmtId="3" fontId="23" fillId="0" borderId="67" xfId="0" applyNumberFormat="1" applyFont="1" applyBorder="1" applyAlignment="1" applyProtection="1">
      <alignment horizontal="center" vertical="center"/>
      <protection hidden="1"/>
    </xf>
    <xf numFmtId="0" fontId="13" fillId="0" borderId="167" xfId="0" applyFont="1" applyBorder="1" applyAlignment="1" applyProtection="1">
      <alignment horizontal="center" vertical="center" wrapText="1"/>
      <protection locked="0"/>
    </xf>
    <xf numFmtId="0" fontId="13" fillId="0" borderId="90" xfId="0" applyFont="1" applyBorder="1" applyAlignment="1" applyProtection="1">
      <alignment horizontal="center" vertical="center" wrapText="1"/>
      <protection locked="0"/>
    </xf>
    <xf numFmtId="0" fontId="5" fillId="0" borderId="183" xfId="0" applyFont="1" applyBorder="1" applyAlignment="1" applyProtection="1">
      <alignment horizontal="center" vertical="center" wrapText="1"/>
      <protection locked="0"/>
    </xf>
    <xf numFmtId="3" fontId="15" fillId="0" borderId="31" xfId="0" applyNumberFormat="1" applyFont="1" applyBorder="1" applyAlignment="1" applyProtection="1">
      <alignment horizontal="center" vertical="center"/>
      <protection locked="0"/>
    </xf>
    <xf numFmtId="3" fontId="15" fillId="0" borderId="32" xfId="0" applyNumberFormat="1" applyFont="1" applyBorder="1" applyAlignment="1" applyProtection="1">
      <alignment horizontal="center" vertical="center"/>
      <protection locked="0"/>
    </xf>
    <xf numFmtId="0" fontId="6" fillId="0" borderId="3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13" fillId="0" borderId="93" xfId="0" applyFont="1" applyBorder="1" applyAlignment="1" applyProtection="1">
      <alignment horizontal="left" vertical="center" wrapText="1"/>
      <protection locked="0"/>
    </xf>
    <xf numFmtId="3" fontId="14" fillId="0" borderId="130" xfId="0" applyNumberFormat="1" applyFont="1" applyBorder="1" applyAlignment="1" applyProtection="1">
      <alignment horizontal="center" vertical="center"/>
      <protection hidden="1"/>
    </xf>
    <xf numFmtId="0" fontId="15" fillId="0" borderId="130" xfId="0" applyFont="1" applyBorder="1" applyAlignment="1" applyProtection="1">
      <alignment horizontal="center" vertical="center"/>
      <protection hidden="1"/>
    </xf>
    <xf numFmtId="0" fontId="15" fillId="0" borderId="18" xfId="0" applyFont="1" applyBorder="1" applyAlignment="1">
      <alignment horizontal="center" vertical="center" wrapText="1"/>
    </xf>
    <xf numFmtId="0" fontId="6" fillId="0" borderId="197" xfId="0" applyFont="1" applyBorder="1" applyAlignment="1" applyProtection="1">
      <alignment horizontal="left" vertical="center" wrapText="1"/>
      <protection locked="0"/>
    </xf>
    <xf numFmtId="0" fontId="6" fillId="0" borderId="171" xfId="0" applyFont="1" applyBorder="1" applyAlignment="1" applyProtection="1">
      <alignment horizontal="left" vertical="center" wrapText="1"/>
      <protection locked="0"/>
    </xf>
    <xf numFmtId="3" fontId="15" fillId="0" borderId="126" xfId="0" applyNumberFormat="1" applyFont="1" applyBorder="1" applyAlignment="1" applyProtection="1">
      <alignment horizontal="center" vertical="center" wrapText="1"/>
      <protection locked="0"/>
    </xf>
    <xf numFmtId="0" fontId="15" fillId="0" borderId="126" xfId="0" applyFont="1" applyBorder="1" applyAlignment="1">
      <alignment horizontal="center" vertical="center" wrapText="1"/>
    </xf>
    <xf numFmtId="3" fontId="15" fillId="0" borderId="126" xfId="0" applyNumberFormat="1" applyFont="1" applyBorder="1" applyAlignment="1" applyProtection="1">
      <alignment horizontal="center" vertical="center"/>
      <protection locked="0"/>
    </xf>
    <xf numFmtId="0" fontId="15" fillId="0" borderId="126" xfId="0" applyFont="1" applyBorder="1" applyAlignment="1" applyProtection="1">
      <alignment horizontal="center" vertical="center"/>
      <protection locked="0"/>
    </xf>
    <xf numFmtId="3" fontId="33" fillId="0" borderId="94" xfId="0" applyNumberFormat="1" applyFont="1" applyBorder="1" applyAlignment="1" applyProtection="1">
      <alignment horizontal="center" vertical="center" wrapText="1"/>
      <protection hidden="1"/>
    </xf>
    <xf numFmtId="3" fontId="33" fillId="0" borderId="189" xfId="0" applyNumberFormat="1" applyFont="1" applyBorder="1" applyAlignment="1" applyProtection="1">
      <alignment horizontal="center" vertical="center"/>
      <protection hidden="1"/>
    </xf>
    <xf numFmtId="3" fontId="33" fillId="0" borderId="92" xfId="0" applyNumberFormat="1" applyFont="1" applyBorder="1" applyAlignment="1" applyProtection="1">
      <alignment horizontal="center" vertical="center"/>
      <protection hidden="1"/>
    </xf>
    <xf numFmtId="0" fontId="35" fillId="0" borderId="131"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protection locked="0"/>
    </xf>
    <xf numFmtId="0" fontId="14" fillId="0" borderId="0" xfId="0" applyFont="1" applyAlignment="1" applyProtection="1">
      <alignment horizontal="left" vertical="center" indent="1"/>
      <protection locked="0"/>
    </xf>
    <xf numFmtId="0" fontId="13" fillId="0" borderId="93" xfId="0" applyFont="1" applyBorder="1" applyAlignment="1" applyProtection="1">
      <alignment horizontal="left" wrapText="1"/>
      <protection locked="0"/>
    </xf>
    <xf numFmtId="0" fontId="13" fillId="0" borderId="102" xfId="0" applyFont="1" applyBorder="1" applyAlignment="1" applyProtection="1">
      <alignment horizontal="left" wrapText="1"/>
      <protection locked="0"/>
    </xf>
    <xf numFmtId="0" fontId="13" fillId="0" borderId="92" xfId="0" applyFont="1" applyBorder="1" applyAlignment="1" applyProtection="1">
      <alignment horizontal="left" wrapText="1"/>
      <protection locked="0"/>
    </xf>
    <xf numFmtId="3" fontId="15" fillId="0" borderId="81" xfId="0" applyNumberFormat="1" applyFont="1" applyBorder="1" applyAlignment="1" applyProtection="1">
      <alignment horizontal="center" vertical="center" wrapText="1"/>
      <protection locked="0"/>
    </xf>
    <xf numFmtId="3" fontId="15" fillId="0" borderId="58" xfId="0" applyNumberFormat="1" applyFont="1" applyBorder="1" applyAlignment="1" applyProtection="1">
      <alignment horizontal="center" vertical="center" wrapText="1"/>
      <protection hidden="1"/>
    </xf>
    <xf numFmtId="3" fontId="15" fillId="0" borderId="32" xfId="0" applyNumberFormat="1" applyFont="1" applyBorder="1" applyAlignment="1" applyProtection="1">
      <alignment horizontal="center" vertical="center" wrapText="1"/>
      <protection hidden="1"/>
    </xf>
    <xf numFmtId="3" fontId="14" fillId="0" borderId="34" xfId="0" applyNumberFormat="1" applyFont="1" applyBorder="1" applyAlignment="1" applyProtection="1">
      <alignment horizontal="center"/>
      <protection hidden="1"/>
    </xf>
    <xf numFmtId="3" fontId="14" fillId="0" borderId="53" xfId="0" applyNumberFormat="1" applyFont="1" applyBorder="1" applyAlignment="1" applyProtection="1">
      <alignment horizontal="center"/>
      <protection hidden="1"/>
    </xf>
    <xf numFmtId="3" fontId="14" fillId="0" borderId="61" xfId="0" applyNumberFormat="1" applyFont="1" applyBorder="1" applyAlignment="1" applyProtection="1">
      <alignment horizontal="center"/>
      <protection hidden="1"/>
    </xf>
    <xf numFmtId="3" fontId="14" fillId="0" borderId="35" xfId="0" applyNumberFormat="1" applyFont="1" applyBorder="1" applyAlignment="1" applyProtection="1">
      <alignment horizontal="center"/>
      <protection hidden="1"/>
    </xf>
    <xf numFmtId="0" fontId="13" fillId="0" borderId="132" xfId="0" applyFont="1" applyBorder="1" applyAlignment="1" applyProtection="1">
      <alignment horizontal="center" vertical="center" wrapText="1"/>
      <protection locked="0"/>
    </xf>
    <xf numFmtId="0" fontId="13" fillId="0" borderId="203" xfId="0" applyFont="1" applyBorder="1" applyAlignment="1" applyProtection="1">
      <alignment horizontal="center" vertical="center"/>
      <protection locked="0"/>
    </xf>
    <xf numFmtId="0" fontId="13" fillId="0" borderId="192" xfId="0" applyFont="1" applyBorder="1" applyAlignment="1" applyProtection="1">
      <alignment horizontal="center" vertical="center" wrapText="1"/>
      <protection locked="0"/>
    </xf>
    <xf numFmtId="0" fontId="13" fillId="0" borderId="179" xfId="0" applyFont="1" applyBorder="1" applyAlignment="1" applyProtection="1">
      <alignment horizontal="center" vertical="center" wrapText="1"/>
      <protection locked="0"/>
    </xf>
    <xf numFmtId="0" fontId="13" fillId="0" borderId="115"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protection locked="0"/>
    </xf>
    <xf numFmtId="0" fontId="6" fillId="0" borderId="53" xfId="0" applyFont="1" applyBorder="1" applyAlignment="1" applyProtection="1">
      <alignment horizontal="center" vertical="center"/>
      <protection locked="0"/>
    </xf>
    <xf numFmtId="0" fontId="6" fillId="0" borderId="46" xfId="0" applyFont="1" applyBorder="1" applyAlignment="1" applyProtection="1">
      <alignment horizontal="left" wrapText="1"/>
      <protection locked="0"/>
    </xf>
    <xf numFmtId="0" fontId="6" fillId="0" borderId="48" xfId="0" applyFont="1" applyBorder="1" applyAlignment="1" applyProtection="1">
      <alignment horizontal="left" wrapText="1"/>
      <protection locked="0"/>
    </xf>
    <xf numFmtId="0" fontId="6" fillId="0" borderId="105" xfId="0" applyFont="1" applyBorder="1" applyAlignment="1" applyProtection="1">
      <alignment horizontal="left" wrapText="1"/>
      <protection locked="0"/>
    </xf>
    <xf numFmtId="0" fontId="6" fillId="0" borderId="174" xfId="0" applyFont="1" applyBorder="1" applyAlignment="1" applyProtection="1">
      <alignment horizontal="left" wrapText="1"/>
      <protection locked="0"/>
    </xf>
    <xf numFmtId="0" fontId="6" fillId="0" borderId="147" xfId="0" applyFont="1" applyBorder="1" applyAlignment="1" applyProtection="1">
      <alignment horizontal="left" wrapText="1"/>
      <protection locked="0"/>
    </xf>
    <xf numFmtId="0" fontId="6" fillId="0" borderId="146" xfId="0" applyFont="1" applyBorder="1" applyAlignment="1" applyProtection="1">
      <alignment horizontal="left" wrapText="1"/>
      <protection locked="0"/>
    </xf>
    <xf numFmtId="3" fontId="15" fillId="0" borderId="61" xfId="0" applyNumberFormat="1" applyFont="1" applyBorder="1" applyAlignment="1" applyProtection="1">
      <alignment horizontal="center" vertical="center"/>
      <protection locked="0"/>
    </xf>
    <xf numFmtId="0" fontId="6" fillId="0" borderId="131" xfId="0"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3" fontId="15" fillId="0" borderId="190" xfId="0" applyNumberFormat="1" applyFont="1" applyBorder="1" applyAlignment="1" applyProtection="1">
      <alignment horizontal="center" vertical="center" wrapText="1"/>
      <protection locked="0"/>
    </xf>
    <xf numFmtId="3" fontId="15" fillId="0" borderId="191" xfId="0" applyNumberFormat="1" applyFont="1" applyBorder="1" applyAlignment="1" applyProtection="1">
      <alignment horizontal="center" vertical="center" wrapText="1"/>
      <protection locked="0"/>
    </xf>
    <xf numFmtId="3" fontId="15" fillId="0" borderId="175" xfId="0" applyNumberFormat="1" applyFont="1" applyBorder="1" applyAlignment="1" applyProtection="1">
      <alignment horizontal="center" vertical="center" wrapText="1"/>
      <protection hidden="1"/>
    </xf>
    <xf numFmtId="3" fontId="15" fillId="0" borderId="176" xfId="0" applyNumberFormat="1" applyFont="1" applyBorder="1" applyAlignment="1" applyProtection="1">
      <alignment horizontal="center" vertical="center" wrapText="1"/>
      <protection hidden="1"/>
    </xf>
    <xf numFmtId="3" fontId="14" fillId="0" borderId="61" xfId="0" applyNumberFormat="1" applyFont="1" applyBorder="1" applyAlignment="1" applyProtection="1">
      <alignment horizontal="center" vertical="center" wrapText="1"/>
      <protection hidden="1"/>
    </xf>
    <xf numFmtId="3" fontId="14" fillId="0" borderId="35" xfId="0" applyNumberFormat="1" applyFont="1" applyBorder="1" applyAlignment="1" applyProtection="1">
      <alignment horizontal="center" vertical="center" wrapText="1"/>
      <protection hidden="1"/>
    </xf>
    <xf numFmtId="3" fontId="15" fillId="0" borderId="132" xfId="0" applyNumberFormat="1" applyFont="1" applyBorder="1" applyAlignment="1" applyProtection="1">
      <alignment horizontal="center" vertical="center" wrapText="1"/>
      <protection locked="0"/>
    </xf>
    <xf numFmtId="3" fontId="15" fillId="0" borderId="59" xfId="0" applyNumberFormat="1" applyFont="1" applyBorder="1" applyAlignment="1" applyProtection="1">
      <alignment horizontal="center" vertical="center" wrapText="1"/>
      <protection hidden="1"/>
    </xf>
    <xf numFmtId="3" fontId="15" fillId="0" borderId="60" xfId="0" applyNumberFormat="1" applyFont="1" applyBorder="1" applyAlignment="1" applyProtection="1">
      <alignment horizontal="center" vertical="center" wrapText="1"/>
      <protection hidden="1"/>
    </xf>
    <xf numFmtId="3" fontId="15" fillId="0" borderId="196" xfId="0" applyNumberFormat="1" applyFont="1" applyBorder="1" applyAlignment="1" applyProtection="1">
      <alignment horizontal="center" vertical="center" wrapText="1"/>
      <protection hidden="1"/>
    </xf>
    <xf numFmtId="3" fontId="15" fillId="0" borderId="74" xfId="0" applyNumberFormat="1" applyFont="1" applyBorder="1" applyAlignment="1" applyProtection="1">
      <alignment horizontal="center" vertical="center" wrapText="1"/>
      <protection hidden="1"/>
    </xf>
    <xf numFmtId="3" fontId="15" fillId="0" borderId="58" xfId="0" applyNumberFormat="1" applyFont="1" applyBorder="1" applyAlignment="1" applyProtection="1">
      <alignment horizontal="center" vertical="center"/>
      <protection locked="0"/>
    </xf>
    <xf numFmtId="0" fontId="6" fillId="0" borderId="8" xfId="0" applyFont="1" applyBorder="1" applyAlignment="1">
      <alignment horizontal="center" vertical="center"/>
    </xf>
    <xf numFmtId="0" fontId="6" fillId="0" borderId="110" xfId="0" applyFont="1" applyBorder="1" applyAlignment="1" applyProtection="1">
      <alignment horizontal="left" vertical="center" wrapText="1"/>
      <protection locked="0"/>
    </xf>
    <xf numFmtId="0" fontId="6" fillId="0" borderId="58" xfId="0" applyFont="1" applyBorder="1" applyAlignment="1" applyProtection="1">
      <alignment horizontal="left" vertical="center" wrapText="1"/>
      <protection locked="0"/>
    </xf>
    <xf numFmtId="3" fontId="15" fillId="0" borderId="178" xfId="0" applyNumberFormat="1" applyFont="1" applyBorder="1" applyAlignment="1" applyProtection="1">
      <alignment horizontal="center" vertical="center" wrapText="1"/>
      <protection locked="0"/>
    </xf>
    <xf numFmtId="0" fontId="6" fillId="0" borderId="82" xfId="0" applyFont="1" applyBorder="1" applyAlignment="1">
      <alignment horizontal="center" vertical="center" wrapText="1"/>
    </xf>
    <xf numFmtId="3" fontId="15" fillId="0" borderId="82" xfId="0" applyNumberFormat="1" applyFont="1" applyBorder="1" applyAlignment="1" applyProtection="1">
      <alignment horizontal="center" vertical="center" wrapText="1"/>
      <protection locked="0"/>
    </xf>
    <xf numFmtId="0" fontId="6" fillId="0" borderId="82" xfId="0" applyFont="1" applyBorder="1" applyAlignment="1">
      <alignment horizontal="center" vertical="center"/>
    </xf>
    <xf numFmtId="3" fontId="15" fillId="0" borderId="82" xfId="0" applyNumberFormat="1" applyFont="1" applyBorder="1" applyAlignment="1" applyProtection="1">
      <alignment horizontal="center" vertical="center"/>
      <protection hidden="1"/>
    </xf>
    <xf numFmtId="0" fontId="6" fillId="0" borderId="199" xfId="0" applyFont="1" applyBorder="1" applyAlignment="1" applyProtection="1">
      <alignment horizontal="left" vertical="center" wrapText="1"/>
      <protection locked="0"/>
    </xf>
    <xf numFmtId="3" fontId="15" fillId="0" borderId="200" xfId="0" applyNumberFormat="1" applyFont="1" applyBorder="1" applyAlignment="1" applyProtection="1">
      <alignment horizontal="center" vertical="center" wrapText="1"/>
      <protection locked="0"/>
    </xf>
    <xf numFmtId="0" fontId="6" fillId="0" borderId="126" xfId="0" applyFont="1" applyBorder="1" applyAlignment="1">
      <alignment horizontal="center" vertical="center" wrapText="1"/>
    </xf>
    <xf numFmtId="3" fontId="15" fillId="0" borderId="126" xfId="0" applyNumberFormat="1" applyFont="1" applyBorder="1" applyAlignment="1" applyProtection="1">
      <alignment horizontal="center" vertical="center"/>
      <protection hidden="1"/>
    </xf>
    <xf numFmtId="0" fontId="5" fillId="0" borderId="110" xfId="0" applyFont="1" applyBorder="1" applyAlignment="1" applyProtection="1">
      <alignment horizontal="center" vertical="center" wrapText="1"/>
      <protection locked="0"/>
    </xf>
    <xf numFmtId="0" fontId="5" fillId="0" borderId="111" xfId="0" applyFont="1" applyBorder="1" applyAlignment="1" applyProtection="1">
      <alignment horizontal="center" vertical="center" wrapText="1"/>
      <protection locked="0"/>
    </xf>
    <xf numFmtId="0" fontId="5" fillId="0" borderId="113" xfId="0" applyFont="1" applyBorder="1" applyAlignment="1" applyProtection="1">
      <alignment horizontal="center" vertical="center" wrapText="1"/>
      <protection locked="0"/>
    </xf>
    <xf numFmtId="0" fontId="5" fillId="0" borderId="54" xfId="0" applyFont="1" applyBorder="1" applyAlignment="1" applyProtection="1">
      <alignment horizontal="center" vertical="center" wrapText="1"/>
      <protection locked="0"/>
    </xf>
    <xf numFmtId="0" fontId="8" fillId="0" borderId="82" xfId="0" applyFont="1" applyBorder="1" applyAlignment="1">
      <alignment horizontal="center" vertical="center" wrapText="1"/>
    </xf>
    <xf numFmtId="0" fontId="8" fillId="0" borderId="124" xfId="0" applyFont="1" applyBorder="1" applyAlignment="1">
      <alignment horizontal="center" vertical="center" wrapText="1"/>
    </xf>
    <xf numFmtId="0" fontId="8" fillId="0" borderId="24" xfId="0" applyFont="1" applyBorder="1" applyAlignment="1">
      <alignment horizontal="center" vertical="center" wrapText="1"/>
    </xf>
    <xf numFmtId="0" fontId="5" fillId="0" borderId="357" xfId="0" applyFont="1" applyBorder="1" applyAlignment="1" applyProtection="1">
      <alignment horizontal="center" vertical="center" wrapText="1"/>
      <protection locked="0"/>
    </xf>
    <xf numFmtId="0" fontId="8" fillId="0" borderId="109" xfId="0" applyFont="1" applyBorder="1" applyAlignment="1">
      <alignment horizontal="center" vertical="center" wrapText="1"/>
    </xf>
    <xf numFmtId="0" fontId="5" fillId="0" borderId="24" xfId="0" applyFont="1" applyBorder="1" applyAlignment="1" applyProtection="1">
      <alignment horizontal="center" vertical="center" wrapText="1"/>
      <protection locked="0"/>
    </xf>
    <xf numFmtId="0" fontId="5" fillId="0" borderId="24" xfId="0" applyFont="1" applyBorder="1" applyAlignment="1">
      <alignment horizontal="center" vertical="center" wrapText="1"/>
    </xf>
    <xf numFmtId="0" fontId="5" fillId="2" borderId="24" xfId="0" applyFont="1" applyFill="1" applyBorder="1" applyAlignment="1" applyProtection="1">
      <alignment horizontal="center" vertical="center" wrapText="1"/>
      <protection locked="0"/>
    </xf>
    <xf numFmtId="0" fontId="5" fillId="2" borderId="24" xfId="0" applyFont="1" applyFill="1" applyBorder="1" applyAlignment="1">
      <alignment horizontal="center" vertical="center" wrapText="1"/>
    </xf>
    <xf numFmtId="0" fontId="13" fillId="0" borderId="118"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3" fontId="14" fillId="0" borderId="7" xfId="0" applyNumberFormat="1" applyFont="1" applyBorder="1" applyAlignment="1" applyProtection="1">
      <alignment horizontal="center" vertical="center" wrapText="1"/>
      <protection hidden="1"/>
    </xf>
    <xf numFmtId="0" fontId="6" fillId="0" borderId="8" xfId="0" applyFont="1" applyBorder="1" applyAlignment="1">
      <alignment horizontal="center" vertical="center" wrapText="1"/>
    </xf>
    <xf numFmtId="0" fontId="15" fillId="0" borderId="8" xfId="0" applyFont="1" applyBorder="1" applyAlignment="1" applyProtection="1">
      <alignment horizontal="center" vertical="center"/>
      <protection hidden="1"/>
    </xf>
    <xf numFmtId="0" fontId="27" fillId="0" borderId="30" xfId="0" applyFont="1" applyBorder="1" applyAlignment="1" applyProtection="1">
      <alignment horizontal="left"/>
      <protection locked="0"/>
    </xf>
    <xf numFmtId="0" fontId="27" fillId="0" borderId="31" xfId="0" applyFont="1" applyBorder="1" applyAlignment="1" applyProtection="1">
      <alignment horizontal="left"/>
      <protection locked="0"/>
    </xf>
    <xf numFmtId="0" fontId="27" fillId="0" borderId="57" xfId="0" applyFont="1" applyBorder="1" applyAlignment="1" applyProtection="1">
      <alignment horizontal="left"/>
      <protection locked="0"/>
    </xf>
    <xf numFmtId="0" fontId="27" fillId="0" borderId="33" xfId="0" applyFont="1" applyBorder="1" applyAlignment="1" applyProtection="1">
      <alignment horizontal="left" wrapText="1"/>
      <protection locked="0"/>
    </xf>
    <xf numFmtId="0" fontId="27" fillId="0" borderId="34" xfId="0" applyFont="1" applyBorder="1" applyAlignment="1" applyProtection="1">
      <alignment horizontal="left" wrapText="1"/>
      <protection locked="0"/>
    </xf>
    <xf numFmtId="0" fontId="27" fillId="0" borderId="53" xfId="0" applyFont="1" applyBorder="1" applyAlignment="1" applyProtection="1">
      <alignment horizontal="left" wrapText="1"/>
      <protection locked="0"/>
    </xf>
    <xf numFmtId="0" fontId="15" fillId="0" borderId="220" xfId="0" applyFont="1" applyBorder="1" applyAlignment="1" applyProtection="1">
      <alignment horizontal="left" vertical="center" wrapText="1" indent="1"/>
      <protection locked="0"/>
    </xf>
    <xf numFmtId="0" fontId="15" fillId="0" borderId="11" xfId="0" applyFont="1" applyBorder="1" applyAlignment="1" applyProtection="1">
      <alignment horizontal="left" vertical="center" wrapText="1" indent="1"/>
      <protection locked="0"/>
    </xf>
    <xf numFmtId="0" fontId="15" fillId="0" borderId="221" xfId="0" applyFont="1" applyBorder="1" applyAlignment="1" applyProtection="1">
      <alignment horizontal="left" vertical="center" wrapText="1" indent="1"/>
      <protection locked="0"/>
    </xf>
    <xf numFmtId="0" fontId="13" fillId="0" borderId="206" xfId="0" applyFont="1" applyBorder="1" applyAlignment="1" applyProtection="1">
      <alignment horizontal="center" vertical="center" wrapText="1"/>
      <protection locked="0"/>
    </xf>
    <xf numFmtId="0" fontId="13" fillId="0" borderId="207" xfId="0" applyFont="1" applyBorder="1" applyAlignment="1" applyProtection="1">
      <alignment horizontal="center" vertical="center" wrapText="1"/>
      <protection locked="0"/>
    </xf>
    <xf numFmtId="0" fontId="13" fillId="0" borderId="211" xfId="0" applyFont="1" applyBorder="1" applyAlignment="1" applyProtection="1">
      <alignment vertical="center" wrapText="1"/>
      <protection locked="0"/>
    </xf>
    <xf numFmtId="0" fontId="13" fillId="0" borderId="212" xfId="0" applyFont="1" applyBorder="1" applyAlignment="1" applyProtection="1">
      <alignment vertical="center" wrapText="1"/>
      <protection locked="0"/>
    </xf>
    <xf numFmtId="0" fontId="15" fillId="0" borderId="216" xfId="0" applyFont="1" applyBorder="1" applyAlignment="1" applyProtection="1">
      <alignment horizontal="left" vertical="center" wrapText="1" indent="1"/>
      <protection locked="0"/>
    </xf>
    <xf numFmtId="0" fontId="15" fillId="0" borderId="48" xfId="0" applyFont="1" applyBorder="1" applyAlignment="1" applyProtection="1">
      <alignment horizontal="left" vertical="center" wrapText="1" indent="1"/>
      <protection locked="0"/>
    </xf>
    <xf numFmtId="0" fontId="15" fillId="0" borderId="217" xfId="0" applyFont="1" applyBorder="1" applyAlignment="1" applyProtection="1">
      <alignment horizontal="left" vertical="center" wrapText="1" indent="1"/>
      <protection locked="0"/>
    </xf>
    <xf numFmtId="0" fontId="15" fillId="0" borderId="204" xfId="0" applyFont="1" applyBorder="1" applyAlignment="1" applyProtection="1">
      <alignment horizontal="left" vertical="center" wrapText="1" indent="1"/>
      <protection locked="0"/>
    </xf>
    <xf numFmtId="0" fontId="15" fillId="0" borderId="205" xfId="0" applyFont="1" applyBorder="1" applyAlignment="1" applyProtection="1">
      <alignment horizontal="left" vertical="center" wrapText="1" indent="1"/>
      <protection locked="0"/>
    </xf>
    <xf numFmtId="0" fontId="15" fillId="0" borderId="89" xfId="0" applyFont="1" applyBorder="1" applyAlignment="1" applyProtection="1">
      <alignment horizontal="left" vertical="center" wrapText="1" indent="1"/>
      <protection locked="0"/>
    </xf>
    <xf numFmtId="0" fontId="15" fillId="0" borderId="78" xfId="0" applyFont="1" applyBorder="1" applyAlignment="1" applyProtection="1">
      <alignment horizontal="left" vertical="center" wrapText="1" indent="1"/>
      <protection locked="0"/>
    </xf>
    <xf numFmtId="3" fontId="15" fillId="0" borderId="114" xfId="0" applyNumberFormat="1" applyFont="1" applyBorder="1" applyAlignment="1" applyProtection="1">
      <alignment horizontal="center" vertical="center"/>
      <protection locked="0"/>
    </xf>
    <xf numFmtId="3" fontId="15" fillId="0" borderId="155" xfId="0" applyNumberFormat="1" applyFont="1" applyBorder="1" applyAlignment="1" applyProtection="1">
      <alignment horizontal="center" vertical="center"/>
      <protection locked="0"/>
    </xf>
    <xf numFmtId="3" fontId="15" fillId="0" borderId="45" xfId="0" applyNumberFormat="1" applyFont="1" applyBorder="1" applyAlignment="1" applyProtection="1">
      <alignment horizontal="center"/>
      <protection locked="0"/>
    </xf>
    <xf numFmtId="3" fontId="15" fillId="0" borderId="202" xfId="0" applyNumberFormat="1" applyFont="1" applyBorder="1" applyAlignment="1" applyProtection="1">
      <alignment horizontal="center"/>
      <protection locked="0"/>
    </xf>
    <xf numFmtId="3" fontId="15" fillId="0" borderId="203" xfId="0" applyNumberFormat="1" applyFont="1" applyBorder="1" applyAlignment="1" applyProtection="1">
      <alignment horizontal="center"/>
      <protection locked="0"/>
    </xf>
    <xf numFmtId="3" fontId="15" fillId="0" borderId="46" xfId="0" applyNumberFormat="1" applyFont="1" applyBorder="1" applyAlignment="1" applyProtection="1">
      <alignment horizontal="center"/>
      <protection locked="0"/>
    </xf>
    <xf numFmtId="0" fontId="6" fillId="0" borderId="1" xfId="0" applyFont="1" applyBorder="1" applyAlignment="1">
      <alignment horizontal="center" vertical="center"/>
    </xf>
    <xf numFmtId="3" fontId="15" fillId="0" borderId="131" xfId="0" applyNumberFormat="1" applyFont="1" applyBorder="1" applyAlignment="1" applyProtection="1">
      <alignment horizontal="center" vertical="center"/>
      <protection hidden="1"/>
    </xf>
    <xf numFmtId="0" fontId="6" fillId="0" borderId="96" xfId="0" applyFont="1" applyBorder="1" applyAlignment="1">
      <alignment horizontal="center" vertical="center"/>
    </xf>
    <xf numFmtId="0" fontId="15" fillId="0" borderId="82" xfId="0" applyFont="1" applyBorder="1" applyAlignment="1">
      <alignment horizontal="center" vertical="center"/>
    </xf>
    <xf numFmtId="0" fontId="15" fillId="0" borderId="58" xfId="0" applyFont="1" applyBorder="1" applyAlignment="1">
      <alignment horizontal="center" vertical="center"/>
    </xf>
    <xf numFmtId="0" fontId="6" fillId="0" borderId="14" xfId="0" applyFont="1" applyBorder="1" applyAlignment="1">
      <alignment horizontal="center" vertical="center"/>
    </xf>
    <xf numFmtId="0" fontId="15" fillId="0" borderId="15" xfId="0" applyFont="1" applyBorder="1" applyAlignment="1">
      <alignment horizontal="center" vertical="center"/>
    </xf>
    <xf numFmtId="3" fontId="14" fillId="0" borderId="56" xfId="0" applyNumberFormat="1" applyFont="1" applyBorder="1" applyAlignment="1" applyProtection="1">
      <alignment horizontal="center" vertical="center"/>
      <protection hidden="1"/>
    </xf>
    <xf numFmtId="3" fontId="14" fillId="0" borderId="28" xfId="0" applyNumberFormat="1" applyFont="1" applyBorder="1" applyAlignment="1" applyProtection="1">
      <alignment horizontal="center" vertical="center"/>
      <protection hidden="1"/>
    </xf>
    <xf numFmtId="3" fontId="14" fillId="0" borderId="6" xfId="0" applyNumberFormat="1" applyFont="1" applyBorder="1" applyAlignment="1" applyProtection="1">
      <alignment horizontal="center" vertical="center"/>
      <protection hidden="1"/>
    </xf>
    <xf numFmtId="3" fontId="14" fillId="0" borderId="29" xfId="0" applyNumberFormat="1" applyFont="1" applyBorder="1" applyAlignment="1" applyProtection="1">
      <alignment horizontal="center" vertical="center"/>
      <protection hidden="1"/>
    </xf>
    <xf numFmtId="0" fontId="21" fillId="0" borderId="113" xfId="0" applyFont="1" applyBorder="1" applyAlignment="1" applyProtection="1">
      <alignment horizontal="left" vertical="center" wrapText="1"/>
      <protection locked="0"/>
    </xf>
    <xf numFmtId="0" fontId="21" fillId="0" borderId="54" xfId="0" applyFont="1" applyBorder="1" applyAlignment="1">
      <alignment horizontal="left" vertical="center" wrapText="1"/>
    </xf>
    <xf numFmtId="0" fontId="6" fillId="0" borderId="36" xfId="0" applyFont="1" applyBorder="1" applyAlignment="1" applyProtection="1">
      <alignment horizontal="left" wrapText="1"/>
      <protection locked="0"/>
    </xf>
    <xf numFmtId="0" fontId="6" fillId="0" borderId="36" xfId="0" applyFont="1" applyBorder="1" applyAlignment="1">
      <alignment horizontal="left" wrapText="1"/>
    </xf>
    <xf numFmtId="0" fontId="6" fillId="0" borderId="5"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9" xfId="0" applyFont="1" applyBorder="1" applyAlignment="1" applyProtection="1">
      <alignment horizontal="center" vertical="center" wrapText="1"/>
      <protection locked="0"/>
    </xf>
    <xf numFmtId="0" fontId="5" fillId="0" borderId="62" xfId="0" applyFont="1" applyBorder="1" applyAlignment="1">
      <alignment horizontal="center" vertical="center" wrapText="1"/>
    </xf>
    <xf numFmtId="4" fontId="23" fillId="0" borderId="18" xfId="0" applyNumberFormat="1" applyFont="1" applyBorder="1" applyAlignment="1" applyProtection="1">
      <alignment horizontal="right" vertical="center" indent="1"/>
      <protection locked="0"/>
    </xf>
    <xf numFmtId="4" fontId="23" fillId="0" borderId="59" xfId="0" applyNumberFormat="1" applyFont="1" applyBorder="1" applyAlignment="1" applyProtection="1">
      <alignment horizontal="right" vertical="center" indent="1"/>
      <protection locked="0"/>
    </xf>
    <xf numFmtId="4" fontId="23" fillId="0" borderId="148" xfId="0" applyNumberFormat="1" applyFont="1" applyBorder="1" applyAlignment="1" applyProtection="1">
      <alignment horizontal="right" vertical="center" indent="1"/>
      <protection locked="0"/>
    </xf>
    <xf numFmtId="4" fontId="23" fillId="0" borderId="175" xfId="0" applyNumberFormat="1" applyFont="1" applyBorder="1" applyAlignment="1" applyProtection="1">
      <alignment horizontal="right" vertical="center" indent="1"/>
      <protection locked="0"/>
    </xf>
    <xf numFmtId="10" fontId="23" fillId="0" borderId="132" xfId="0" applyNumberFormat="1" applyFont="1" applyBorder="1" applyAlignment="1" applyProtection="1">
      <alignment horizontal="center" vertical="center"/>
      <protection locked="0"/>
    </xf>
    <xf numFmtId="10" fontId="23" fillId="0" borderId="134" xfId="0" applyNumberFormat="1" applyFont="1" applyBorder="1" applyAlignment="1" applyProtection="1">
      <alignment horizontal="center" vertical="center"/>
      <protection locked="0"/>
    </xf>
    <xf numFmtId="10" fontId="23" fillId="0" borderId="148" xfId="0" applyNumberFormat="1" applyFont="1" applyBorder="1" applyAlignment="1" applyProtection="1">
      <alignment horizontal="center" vertical="center"/>
      <protection locked="0"/>
    </xf>
    <xf numFmtId="14" fontId="23" fillId="0" borderId="148" xfId="0" applyNumberFormat="1" applyFont="1" applyBorder="1" applyAlignment="1" applyProtection="1">
      <alignment horizontal="center" vertical="center"/>
      <protection locked="0"/>
    </xf>
    <xf numFmtId="0" fontId="27" fillId="0" borderId="134" xfId="0" applyFont="1" applyBorder="1" applyAlignment="1" applyProtection="1">
      <alignment horizontal="left" vertical="center" wrapText="1" indent="4"/>
      <protection locked="0"/>
    </xf>
    <xf numFmtId="0" fontId="27" fillId="0" borderId="148" xfId="0" applyFont="1" applyBorder="1" applyAlignment="1" applyProtection="1">
      <alignment horizontal="left" vertical="center" wrapText="1" indent="4"/>
      <protection locked="0"/>
    </xf>
    <xf numFmtId="3" fontId="15" fillId="0" borderId="148" xfId="0" applyNumberFormat="1" applyFont="1" applyBorder="1" applyAlignment="1" applyProtection="1">
      <alignment horizontal="right" vertical="center" indent="1"/>
      <protection locked="0"/>
    </xf>
    <xf numFmtId="3" fontId="15" fillId="0" borderId="175" xfId="0" applyNumberFormat="1" applyFont="1" applyBorder="1" applyAlignment="1" applyProtection="1">
      <alignment horizontal="right" vertical="center" indent="1"/>
      <protection locked="0"/>
    </xf>
    <xf numFmtId="0" fontId="13" fillId="0" borderId="229" xfId="0" applyFont="1" applyBorder="1" applyAlignment="1" applyProtection="1">
      <alignment horizontal="center" vertical="center" wrapText="1"/>
      <protection locked="0"/>
    </xf>
    <xf numFmtId="0" fontId="13" fillId="0" borderId="230" xfId="0" applyFont="1" applyBorder="1" applyAlignment="1" applyProtection="1">
      <alignment horizontal="center" vertical="center" wrapText="1"/>
      <protection locked="0"/>
    </xf>
    <xf numFmtId="0" fontId="15" fillId="0" borderId="277" xfId="0" applyFont="1" applyBorder="1" applyAlignment="1" applyProtection="1">
      <alignment horizontal="left" vertical="center" wrapText="1" indent="1"/>
      <protection locked="0"/>
    </xf>
    <xf numFmtId="0" fontId="15" fillId="0" borderId="278" xfId="0" applyFont="1" applyBorder="1" applyAlignment="1" applyProtection="1">
      <alignment horizontal="left" vertical="center" wrapText="1" indent="1"/>
      <protection locked="0"/>
    </xf>
    <xf numFmtId="164" fontId="15" fillId="0" borderId="14" xfId="0" applyNumberFormat="1" applyFont="1" applyBorder="1" applyAlignment="1" applyProtection="1">
      <alignment horizontal="center" vertical="top"/>
      <protection locked="0"/>
    </xf>
    <xf numFmtId="0" fontId="14" fillId="0" borderId="134" xfId="0" applyFont="1" applyBorder="1" applyAlignment="1" applyProtection="1">
      <alignment horizontal="left" vertical="center" indent="1"/>
      <protection locked="0"/>
    </xf>
    <xf numFmtId="0" fontId="14" fillId="0" borderId="148" xfId="0" applyFont="1" applyBorder="1" applyAlignment="1" applyProtection="1">
      <alignment horizontal="left" vertical="center" indent="1"/>
      <protection locked="0"/>
    </xf>
    <xf numFmtId="164" fontId="15" fillId="0" borderId="148" xfId="0" applyNumberFormat="1" applyFont="1" applyBorder="1" applyAlignment="1" applyProtection="1">
      <alignment horizontal="center" vertical="top"/>
      <protection locked="0"/>
    </xf>
    <xf numFmtId="0" fontId="13" fillId="0" borderId="361" xfId="0" applyFont="1" applyBorder="1" applyAlignment="1" applyProtection="1">
      <alignment horizontal="left" vertical="center" wrapText="1"/>
      <protection locked="0"/>
    </xf>
    <xf numFmtId="0" fontId="13" fillId="0" borderId="362" xfId="0" applyFont="1" applyBorder="1" applyAlignment="1" applyProtection="1">
      <alignment horizontal="left" vertical="center" wrapText="1"/>
      <protection locked="0"/>
    </xf>
    <xf numFmtId="0" fontId="27" fillId="0" borderId="202" xfId="0" applyFont="1" applyBorder="1" applyAlignment="1" applyProtection="1">
      <alignment horizontal="left" vertical="center" wrapText="1" indent="4"/>
      <protection locked="0"/>
    </xf>
    <xf numFmtId="0" fontId="27" fillId="0" borderId="145" xfId="0" applyFont="1" applyBorder="1" applyAlignment="1" applyProtection="1">
      <alignment horizontal="left" vertical="center" wrapText="1" indent="4"/>
      <protection locked="0"/>
    </xf>
    <xf numFmtId="3" fontId="15" fillId="0" borderId="145" xfId="0" applyNumberFormat="1" applyFont="1" applyBorder="1" applyAlignment="1" applyProtection="1">
      <alignment horizontal="right" vertical="center" indent="1"/>
      <protection locked="0"/>
    </xf>
    <xf numFmtId="3" fontId="15" fillId="0" borderId="203" xfId="0" applyNumberFormat="1" applyFont="1" applyBorder="1" applyAlignment="1" applyProtection="1">
      <alignment horizontal="right" vertical="center" indent="1"/>
      <protection locked="0"/>
    </xf>
    <xf numFmtId="3" fontId="14" fillId="0" borderId="363" xfId="0" applyNumberFormat="1" applyFont="1" applyBorder="1" applyAlignment="1" applyProtection="1">
      <alignment horizontal="right" vertical="center" indent="1"/>
      <protection hidden="1"/>
    </xf>
    <xf numFmtId="3" fontId="14" fillId="0" borderId="141" xfId="0" applyNumberFormat="1" applyFont="1" applyBorder="1" applyAlignment="1" applyProtection="1">
      <alignment horizontal="right" vertical="center" indent="1"/>
      <protection hidden="1"/>
    </xf>
    <xf numFmtId="3" fontId="14" fillId="0" borderId="142" xfId="0" applyNumberFormat="1" applyFont="1" applyBorder="1" applyAlignment="1" applyProtection="1">
      <alignment horizontal="right" vertical="center" indent="1"/>
      <protection hidden="1"/>
    </xf>
    <xf numFmtId="3" fontId="14" fillId="0" borderId="140" xfId="0" applyNumberFormat="1" applyFont="1" applyBorder="1" applyAlignment="1" applyProtection="1">
      <alignment horizontal="right" vertical="center" indent="1"/>
      <protection hidden="1"/>
    </xf>
    <xf numFmtId="3" fontId="14" fillId="0" borderId="364" xfId="0" applyNumberFormat="1" applyFont="1" applyBorder="1" applyAlignment="1" applyProtection="1">
      <alignment horizontal="right" vertical="center" indent="1"/>
      <protection hidden="1"/>
    </xf>
    <xf numFmtId="0" fontId="13" fillId="0" borderId="232" xfId="0" applyFont="1" applyBorder="1" applyAlignment="1" applyProtection="1">
      <alignment horizontal="center" vertical="center" wrapText="1"/>
      <protection locked="0"/>
    </xf>
    <xf numFmtId="0" fontId="13" fillId="0" borderId="233" xfId="0" applyFont="1" applyBorder="1" applyAlignment="1" applyProtection="1">
      <alignment horizontal="center" vertical="center" wrapText="1"/>
      <protection locked="0"/>
    </xf>
    <xf numFmtId="3" fontId="14" fillId="0" borderId="212" xfId="0" applyNumberFormat="1" applyFont="1" applyBorder="1" applyAlignment="1" applyProtection="1">
      <alignment horizontal="right" vertical="center" indent="1"/>
      <protection hidden="1"/>
    </xf>
    <xf numFmtId="3" fontId="14" fillId="0" borderId="213" xfId="0" applyNumberFormat="1" applyFont="1" applyBorder="1" applyAlignment="1" applyProtection="1">
      <alignment horizontal="right" vertical="center" indent="1"/>
      <protection hidden="1"/>
    </xf>
    <xf numFmtId="3" fontId="14" fillId="0" borderId="214" xfId="0" applyNumberFormat="1" applyFont="1" applyBorder="1" applyAlignment="1" applyProtection="1">
      <alignment horizontal="right" vertical="center" indent="1"/>
      <protection hidden="1"/>
    </xf>
    <xf numFmtId="3" fontId="14" fillId="0" borderId="215" xfId="0" applyNumberFormat="1" applyFont="1" applyBorder="1" applyAlignment="1" applyProtection="1">
      <alignment horizontal="right" vertical="center" indent="1"/>
      <protection hidden="1"/>
    </xf>
    <xf numFmtId="0" fontId="15" fillId="0" borderId="134" xfId="0" applyFont="1" applyBorder="1" applyAlignment="1" applyProtection="1">
      <alignment horizontal="left" vertical="center" wrapText="1" indent="4"/>
      <protection locked="0"/>
    </xf>
    <xf numFmtId="0" fontId="15" fillId="0" borderId="148" xfId="0" applyFont="1" applyBorder="1" applyAlignment="1" applyProtection="1">
      <alignment horizontal="left" vertical="center" wrapText="1" indent="4"/>
      <protection locked="0"/>
    </xf>
    <xf numFmtId="0" fontId="13" fillId="0" borderId="269" xfId="0" applyFont="1" applyBorder="1" applyAlignment="1" applyProtection="1">
      <alignment horizontal="left" vertical="center" wrapText="1"/>
      <protection locked="0"/>
    </xf>
    <xf numFmtId="0" fontId="13" fillId="0" borderId="270" xfId="0" applyFont="1" applyBorder="1" applyAlignment="1" applyProtection="1">
      <alignment horizontal="left" vertical="center"/>
      <protection locked="0"/>
    </xf>
    <xf numFmtId="3" fontId="14" fillId="0" borderId="293" xfId="0" applyNumberFormat="1" applyFont="1" applyBorder="1" applyAlignment="1" applyProtection="1">
      <alignment horizontal="right" vertical="center" indent="1"/>
      <protection hidden="1"/>
    </xf>
    <xf numFmtId="3" fontId="14" fillId="0" borderId="0" xfId="0" applyNumberFormat="1" applyFont="1" applyAlignment="1" applyProtection="1">
      <alignment horizontal="right" vertical="center" indent="1"/>
      <protection hidden="1"/>
    </xf>
    <xf numFmtId="3" fontId="14" fillId="0" borderId="86" xfId="0" applyNumberFormat="1" applyFont="1" applyBorder="1" applyAlignment="1" applyProtection="1">
      <alignment horizontal="right" vertical="center" indent="1"/>
      <protection hidden="1"/>
    </xf>
    <xf numFmtId="3" fontId="14" fillId="0" borderId="122" xfId="0" applyNumberFormat="1" applyFont="1" applyBorder="1" applyAlignment="1" applyProtection="1">
      <alignment horizontal="right" vertical="center" indent="1"/>
      <protection hidden="1"/>
    </xf>
    <xf numFmtId="3" fontId="14" fillId="0" borderId="358" xfId="0" applyNumberFormat="1" applyFont="1" applyBorder="1" applyAlignment="1" applyProtection="1">
      <alignment horizontal="right" vertical="center" indent="1"/>
      <protection hidden="1"/>
    </xf>
    <xf numFmtId="0" fontId="14" fillId="0" borderId="133" xfId="0" applyFont="1" applyBorder="1" applyAlignment="1" applyProtection="1">
      <alignment horizontal="left" vertical="center" indent="1"/>
      <protection locked="0"/>
    </xf>
    <xf numFmtId="0" fontId="14" fillId="0" borderId="147" xfId="0" applyFont="1" applyBorder="1" applyAlignment="1" applyProtection="1">
      <alignment horizontal="left" vertical="center" indent="1"/>
      <protection locked="0"/>
    </xf>
    <xf numFmtId="0" fontId="14" fillId="0" borderId="146" xfId="0" applyFont="1" applyBorder="1" applyAlignment="1" applyProtection="1">
      <alignment horizontal="left" vertical="center" indent="1"/>
      <protection locked="0"/>
    </xf>
    <xf numFmtId="3" fontId="15" fillId="0" borderId="153" xfId="0" applyNumberFormat="1" applyFont="1" applyBorder="1" applyAlignment="1" applyProtection="1">
      <alignment horizontal="center" vertical="center" wrapText="1"/>
      <protection locked="0"/>
    </xf>
    <xf numFmtId="0" fontId="6" fillId="0" borderId="160" xfId="0" applyFont="1" applyBorder="1" applyAlignment="1" applyProtection="1">
      <alignment horizontal="left" vertical="center"/>
      <protection locked="0"/>
    </xf>
    <xf numFmtId="0" fontId="6" fillId="0" borderId="161" xfId="0" applyFont="1" applyBorder="1" applyAlignment="1" applyProtection="1">
      <alignment horizontal="left" vertical="center"/>
      <protection locked="0"/>
    </xf>
    <xf numFmtId="0" fontId="6" fillId="0" borderId="104" xfId="0" applyFont="1" applyBorder="1" applyAlignment="1" applyProtection="1">
      <alignment horizontal="left" vertical="center"/>
      <protection locked="0"/>
    </xf>
    <xf numFmtId="0" fontId="6" fillId="0" borderId="48" xfId="0" applyFont="1" applyBorder="1" applyAlignment="1" applyProtection="1">
      <alignment horizontal="left" vertical="center"/>
      <protection locked="0"/>
    </xf>
    <xf numFmtId="0" fontId="6" fillId="0" borderId="106" xfId="0" applyFont="1" applyBorder="1" applyAlignment="1" applyProtection="1">
      <alignment horizontal="left" vertical="center"/>
      <protection locked="0"/>
    </xf>
    <xf numFmtId="0" fontId="6" fillId="0" borderId="154" xfId="0" applyFont="1" applyBorder="1" applyAlignment="1" applyProtection="1">
      <alignment horizontal="left" vertical="center"/>
      <protection locked="0"/>
    </xf>
    <xf numFmtId="3" fontId="15" fillId="0" borderId="46" xfId="0" applyNumberFormat="1" applyFont="1" applyBorder="1" applyAlignment="1" applyProtection="1">
      <alignment horizontal="center" vertical="center" wrapText="1"/>
      <protection locked="0"/>
    </xf>
    <xf numFmtId="3" fontId="15" fillId="0" borderId="152" xfId="0" applyNumberFormat="1" applyFont="1" applyBorder="1" applyAlignment="1" applyProtection="1">
      <alignment horizontal="center" vertical="center" wrapText="1"/>
      <protection locked="0"/>
    </xf>
    <xf numFmtId="0" fontId="13" fillId="0" borderId="178" xfId="0" applyFont="1" applyBorder="1" applyAlignment="1" applyProtection="1">
      <alignment horizontal="center" vertical="center" wrapText="1"/>
      <protection locked="0"/>
    </xf>
    <xf numFmtId="0" fontId="13" fillId="0" borderId="168" xfId="0" applyFont="1" applyBorder="1" applyAlignment="1" applyProtection="1">
      <alignment horizontal="center" vertical="center" wrapText="1"/>
      <protection locked="0"/>
    </xf>
    <xf numFmtId="0" fontId="13" fillId="0" borderId="103" xfId="0" applyFont="1" applyBorder="1" applyAlignment="1" applyProtection="1">
      <alignment horizontal="center" vertical="center" wrapText="1"/>
      <protection locked="0"/>
    </xf>
    <xf numFmtId="0" fontId="13" fillId="0" borderId="37" xfId="0" applyFont="1" applyBorder="1" applyAlignment="1" applyProtection="1">
      <alignment horizontal="left" vertical="center" wrapText="1"/>
      <protection locked="0"/>
    </xf>
    <xf numFmtId="0" fontId="13" fillId="0" borderId="38" xfId="0" applyFont="1" applyBorder="1" applyAlignment="1" applyProtection="1">
      <alignment horizontal="left" vertical="center" wrapText="1"/>
      <protection locked="0"/>
    </xf>
    <xf numFmtId="0" fontId="13" fillId="0" borderId="39" xfId="0" applyFont="1" applyBorder="1" applyAlignment="1" applyProtection="1">
      <alignment horizontal="left" vertical="center" wrapText="1"/>
      <protection locked="0"/>
    </xf>
    <xf numFmtId="0" fontId="27" fillId="0" borderId="16" xfId="0" applyFont="1" applyBorder="1" applyAlignment="1" applyProtection="1">
      <alignment horizontal="left" vertical="center" indent="3"/>
      <protection locked="0"/>
    </xf>
    <xf numFmtId="0" fontId="27" fillId="0" borderId="2" xfId="0" applyFont="1" applyBorder="1" applyAlignment="1" applyProtection="1">
      <alignment horizontal="left" vertical="center" indent="3"/>
      <protection locked="0"/>
    </xf>
    <xf numFmtId="0" fontId="27" fillId="0" borderId="68" xfId="0" applyFont="1" applyBorder="1" applyAlignment="1" applyProtection="1">
      <alignment horizontal="left" vertical="center" indent="3"/>
      <protection locked="0"/>
    </xf>
    <xf numFmtId="3" fontId="14" fillId="0" borderId="40" xfId="0" applyNumberFormat="1" applyFont="1" applyBorder="1" applyAlignment="1" applyProtection="1">
      <alignment horizontal="right" vertical="center" wrapText="1" indent="1"/>
      <protection hidden="1"/>
    </xf>
    <xf numFmtId="3" fontId="14" fillId="0" borderId="41" xfId="0" applyNumberFormat="1" applyFont="1" applyBorder="1" applyAlignment="1" applyProtection="1">
      <alignment horizontal="right" vertical="center" wrapText="1" indent="1"/>
      <protection hidden="1"/>
    </xf>
    <xf numFmtId="3" fontId="14" fillId="0" borderId="42" xfId="0" applyNumberFormat="1" applyFont="1" applyBorder="1" applyAlignment="1" applyProtection="1">
      <alignment horizontal="right" vertical="center" wrapText="1" indent="1"/>
      <protection hidden="1"/>
    </xf>
    <xf numFmtId="3" fontId="14" fillId="0" borderId="39" xfId="0" applyNumberFormat="1" applyFont="1" applyBorder="1" applyAlignment="1" applyProtection="1">
      <alignment horizontal="right" vertical="center" wrapText="1" indent="1"/>
      <protection hidden="1"/>
    </xf>
    <xf numFmtId="3" fontId="14" fillId="0" borderId="43" xfId="0" applyNumberFormat="1" applyFont="1" applyBorder="1" applyAlignment="1" applyProtection="1">
      <alignment horizontal="right" vertical="center" wrapText="1" indent="1"/>
      <protection hidden="1"/>
    </xf>
    <xf numFmtId="3" fontId="15" fillId="0" borderId="47" xfId="0" applyNumberFormat="1" applyFont="1" applyBorder="1" applyAlignment="1" applyProtection="1">
      <alignment horizontal="center" vertical="center" wrapText="1"/>
      <protection locked="0"/>
    </xf>
    <xf numFmtId="3" fontId="15" fillId="0" borderId="105" xfId="0" applyNumberFormat="1" applyFont="1" applyBorder="1" applyAlignment="1" applyProtection="1">
      <alignment horizontal="center" vertical="center" wrapText="1"/>
      <protection locked="0"/>
    </xf>
    <xf numFmtId="0" fontId="31" fillId="0" borderId="184" xfId="0" applyFont="1" applyBorder="1" applyAlignment="1" applyProtection="1">
      <alignment horizontal="center" vertical="center" wrapText="1"/>
      <protection locked="0"/>
    </xf>
    <xf numFmtId="0" fontId="31" fillId="0" borderId="200" xfId="0" applyFont="1" applyBorder="1" applyAlignment="1" applyProtection="1">
      <alignment horizontal="center" vertical="center" wrapText="1"/>
      <protection locked="0"/>
    </xf>
    <xf numFmtId="0" fontId="31" fillId="0" borderId="100" xfId="0" applyFont="1" applyBorder="1" applyAlignment="1" applyProtection="1">
      <alignment horizontal="center" vertical="center"/>
      <protection locked="0"/>
    </xf>
    <xf numFmtId="0" fontId="31" fillId="0" borderId="98" xfId="0" applyFont="1" applyBorder="1" applyAlignment="1" applyProtection="1">
      <alignment horizontal="center" vertical="center"/>
      <protection locked="0"/>
    </xf>
    <xf numFmtId="0" fontId="31" fillId="0" borderId="185" xfId="0" applyFont="1" applyBorder="1" applyAlignment="1" applyProtection="1">
      <alignment horizontal="center" vertical="center"/>
      <protection locked="0"/>
    </xf>
    <xf numFmtId="0" fontId="14" fillId="0" borderId="16" xfId="0" applyFont="1" applyBorder="1" applyAlignment="1" applyProtection="1">
      <alignment horizontal="left" vertical="center" indent="1"/>
      <protection locked="0"/>
    </xf>
    <xf numFmtId="0" fontId="14" fillId="0" borderId="2" xfId="0" applyFont="1" applyBorder="1" applyAlignment="1" applyProtection="1">
      <alignment horizontal="left" vertical="center" indent="1"/>
      <protection locked="0"/>
    </xf>
    <xf numFmtId="0" fontId="14" fillId="0" borderId="68" xfId="0" applyFont="1" applyBorder="1" applyAlignment="1" applyProtection="1">
      <alignment horizontal="left" vertical="center" indent="1"/>
      <protection locked="0"/>
    </xf>
    <xf numFmtId="3" fontId="14" fillId="0" borderId="93" xfId="0" applyNumberFormat="1" applyFont="1" applyBorder="1" applyAlignment="1" applyProtection="1">
      <alignment horizontal="center" vertical="center" wrapText="1"/>
      <protection hidden="1"/>
    </xf>
    <xf numFmtId="3" fontId="14" fillId="0" borderId="189" xfId="0" applyNumberFormat="1" applyFont="1" applyBorder="1" applyAlignment="1" applyProtection="1">
      <alignment horizontal="center" vertical="center" wrapText="1"/>
      <protection hidden="1"/>
    </xf>
    <xf numFmtId="3" fontId="14" fillId="0" borderId="151" xfId="0" applyNumberFormat="1" applyFont="1" applyBorder="1" applyAlignment="1" applyProtection="1">
      <alignment horizontal="center" vertical="center"/>
      <protection hidden="1"/>
    </xf>
    <xf numFmtId="0" fontId="26" fillId="0" borderId="80" xfId="0" applyFont="1" applyBorder="1" applyAlignment="1" applyProtection="1">
      <alignment horizontal="center" vertical="center" wrapText="1"/>
      <protection locked="0"/>
    </xf>
    <xf numFmtId="0" fontId="26" fillId="0" borderId="84" xfId="0" applyFont="1" applyBorder="1" applyAlignment="1" applyProtection="1">
      <alignment horizontal="center" vertical="center" wrapText="1"/>
      <protection locked="0"/>
    </xf>
    <xf numFmtId="0" fontId="26" fillId="0" borderId="85" xfId="0" applyFont="1" applyBorder="1" applyAlignment="1" applyProtection="1">
      <alignment horizontal="center" vertical="center" wrapText="1"/>
      <protection locked="0"/>
    </xf>
    <xf numFmtId="0" fontId="26" fillId="0" borderId="57"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26" fillId="0" borderId="66" xfId="0" applyFont="1" applyBorder="1" applyAlignment="1" applyProtection="1">
      <alignment horizontal="center" vertical="center"/>
      <protection locked="0"/>
    </xf>
    <xf numFmtId="0" fontId="26" fillId="0" borderId="57" xfId="0" applyFont="1" applyBorder="1" applyAlignment="1" applyProtection="1">
      <alignment horizontal="center" vertical="center" wrapText="1"/>
      <protection locked="0"/>
    </xf>
    <xf numFmtId="0" fontId="26" fillId="0" borderId="67" xfId="0"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26" fillId="0" borderId="2" xfId="0" applyFont="1" applyBorder="1" applyAlignment="1" applyProtection="1">
      <alignment horizontal="center" vertical="center" wrapText="1"/>
      <protection locked="0"/>
    </xf>
    <xf numFmtId="0" fontId="26" fillId="0" borderId="68" xfId="0" applyFont="1" applyBorder="1" applyAlignment="1" applyProtection="1">
      <alignment horizontal="center" vertical="center" wrapText="1"/>
      <protection locked="0"/>
    </xf>
    <xf numFmtId="0" fontId="6" fillId="0" borderId="36" xfId="0" applyFont="1" applyBorder="1" applyAlignment="1" applyProtection="1">
      <alignment horizontal="left" vertical="center"/>
      <protection locked="0"/>
    </xf>
    <xf numFmtId="0" fontId="26" fillId="0" borderId="52" xfId="0" applyFont="1" applyBorder="1" applyAlignment="1" applyProtection="1">
      <alignment horizontal="center" vertical="center" wrapText="1"/>
      <protection locked="0"/>
    </xf>
    <xf numFmtId="0" fontId="42" fillId="0" borderId="133" xfId="0" applyFont="1" applyBorder="1" applyAlignment="1" applyProtection="1">
      <alignment horizontal="left" vertical="center" wrapText="1" indent="1"/>
      <protection locked="0"/>
    </xf>
    <xf numFmtId="0" fontId="42" fillId="0" borderId="146" xfId="0" applyFont="1" applyBorder="1" applyAlignment="1" applyProtection="1">
      <alignment horizontal="left" vertical="center" wrapText="1" indent="1"/>
      <protection locked="0"/>
    </xf>
    <xf numFmtId="0" fontId="5" fillId="0" borderId="91" xfId="0" applyFont="1" applyBorder="1" applyAlignment="1" applyProtection="1">
      <alignment horizontal="center" vertical="center" wrapText="1"/>
      <protection locked="0"/>
    </xf>
    <xf numFmtId="3" fontId="14" fillId="0" borderId="94" xfId="0" applyNumberFormat="1" applyFont="1" applyBorder="1" applyAlignment="1" applyProtection="1">
      <alignment horizontal="center" vertical="center" wrapText="1"/>
      <protection hidden="1"/>
    </xf>
    <xf numFmtId="3" fontId="14" fillId="0" borderId="92" xfId="0" applyNumberFormat="1" applyFont="1" applyBorder="1" applyAlignment="1" applyProtection="1">
      <alignment horizontal="center" vertical="center" wrapText="1"/>
      <protection hidden="1"/>
    </xf>
    <xf numFmtId="3" fontId="14" fillId="0" borderId="151" xfId="0" applyNumberFormat="1" applyFont="1" applyBorder="1" applyAlignment="1" applyProtection="1">
      <alignment horizontal="center" vertical="center" wrapText="1"/>
      <protection hidden="1"/>
    </xf>
    <xf numFmtId="0" fontId="35" fillId="0" borderId="16" xfId="0" applyFont="1" applyBorder="1" applyAlignment="1" applyProtection="1">
      <alignment horizontal="left" vertical="center" wrapText="1" indent="3"/>
      <protection locked="0"/>
    </xf>
    <xf numFmtId="0" fontId="35" fillId="0" borderId="68" xfId="0" applyFont="1" applyBorder="1" applyAlignment="1" applyProtection="1">
      <alignment horizontal="left" vertical="center" wrapText="1" indent="3"/>
      <protection locked="0"/>
    </xf>
    <xf numFmtId="0" fontId="42" fillId="0" borderId="16" xfId="0" applyFont="1" applyBorder="1" applyAlignment="1" applyProtection="1">
      <alignment horizontal="left" vertical="center" wrapText="1" indent="1"/>
      <protection locked="0"/>
    </xf>
    <xf numFmtId="0" fontId="42" fillId="0" borderId="68" xfId="0" applyFont="1" applyBorder="1" applyAlignment="1" applyProtection="1">
      <alignment horizontal="left" vertical="center" wrapText="1" indent="1"/>
      <protection locked="0"/>
    </xf>
    <xf numFmtId="0" fontId="5" fillId="0" borderId="37" xfId="0" applyFont="1" applyBorder="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35" fillId="0" borderId="104" xfId="0" applyFont="1" applyBorder="1" applyAlignment="1" applyProtection="1">
      <alignment horizontal="left" vertical="center" wrapText="1" indent="3"/>
      <protection locked="0"/>
    </xf>
    <xf numFmtId="0" fontId="35" fillId="0" borderId="105" xfId="0" applyFont="1" applyBorder="1" applyAlignment="1" applyProtection="1">
      <alignment horizontal="left" vertical="center" wrapText="1" indent="3"/>
      <protection locked="0"/>
    </xf>
    <xf numFmtId="0" fontId="14" fillId="0" borderId="20" xfId="0" applyFont="1" applyBorder="1" applyAlignment="1" applyProtection="1">
      <alignment horizontal="left" vertical="center" indent="1"/>
      <protection locked="0"/>
    </xf>
    <xf numFmtId="0" fontId="14" fillId="0" borderId="21" xfId="0" applyFont="1" applyBorder="1" applyAlignment="1" applyProtection="1">
      <alignment horizontal="left" vertical="center" indent="1"/>
      <protection locked="0"/>
    </xf>
    <xf numFmtId="0" fontId="14" fillId="0" borderId="69" xfId="0" applyFont="1" applyBorder="1" applyAlignment="1" applyProtection="1">
      <alignment horizontal="left" vertical="center" indent="1"/>
      <protection locked="0"/>
    </xf>
    <xf numFmtId="3" fontId="15" fillId="0" borderId="22" xfId="0" applyNumberFormat="1" applyFont="1" applyBorder="1" applyAlignment="1" applyProtection="1">
      <alignment horizontal="center" vertical="center" wrapText="1"/>
      <protection locked="0"/>
    </xf>
    <xf numFmtId="3" fontId="15" fillId="0" borderId="133" xfId="0" applyNumberFormat="1" applyFont="1" applyBorder="1" applyAlignment="1" applyProtection="1">
      <alignment horizontal="center" vertical="center"/>
      <protection locked="0"/>
    </xf>
    <xf numFmtId="3" fontId="14" fillId="0" borderId="89" xfId="0" applyNumberFormat="1" applyFont="1" applyBorder="1" applyAlignment="1" applyProtection="1">
      <alignment horizontal="center" vertical="top"/>
      <protection hidden="1"/>
    </xf>
    <xf numFmtId="3" fontId="14" fillId="0" borderId="36" xfId="0" applyNumberFormat="1" applyFont="1" applyBorder="1" applyAlignment="1" applyProtection="1">
      <alignment horizontal="center" vertical="top"/>
      <protection hidden="1"/>
    </xf>
    <xf numFmtId="3" fontId="14" fillId="0" borderId="108" xfId="0" applyNumberFormat="1" applyFont="1" applyBorder="1" applyAlignment="1" applyProtection="1">
      <alignment horizontal="center" vertical="top"/>
      <protection hidden="1"/>
    </xf>
    <xf numFmtId="3" fontId="14" fillId="0" borderId="198" xfId="0" applyNumberFormat="1" applyFont="1" applyBorder="1" applyAlignment="1" applyProtection="1">
      <alignment horizontal="center" vertical="top"/>
      <protection hidden="1"/>
    </xf>
    <xf numFmtId="3" fontId="15" fillId="0" borderId="172" xfId="0" applyNumberFormat="1" applyFont="1" applyBorder="1" applyAlignment="1" applyProtection="1">
      <alignment horizontal="center" vertical="center"/>
      <protection locked="0"/>
    </xf>
    <xf numFmtId="3" fontId="15" fillId="0" borderId="173" xfId="0" applyNumberFormat="1" applyFont="1" applyBorder="1" applyAlignment="1" applyProtection="1">
      <alignment horizontal="center" vertical="center"/>
      <protection locked="0"/>
    </xf>
    <xf numFmtId="3" fontId="14" fillId="0" borderId="174" xfId="0" applyNumberFormat="1" applyFont="1" applyBorder="1" applyAlignment="1" applyProtection="1">
      <alignment horizontal="center" vertical="center"/>
      <protection hidden="1"/>
    </xf>
    <xf numFmtId="3" fontId="15" fillId="0" borderId="259" xfId="0" applyNumberFormat="1" applyFont="1" applyBorder="1" applyAlignment="1" applyProtection="1">
      <alignment horizontal="center" vertical="center" wrapText="1"/>
      <protection locked="0"/>
    </xf>
    <xf numFmtId="0" fontId="15" fillId="0" borderId="243" xfId="0" applyFont="1" applyBorder="1" applyAlignment="1" applyProtection="1">
      <alignment horizontal="left" vertical="center" wrapText="1" indent="1"/>
      <protection locked="0"/>
    </xf>
    <xf numFmtId="0" fontId="15" fillId="0" borderId="244" xfId="0" applyFont="1" applyBorder="1" applyAlignment="1" applyProtection="1">
      <alignment horizontal="left" vertical="center" wrapText="1" indent="1"/>
      <protection locked="0"/>
    </xf>
    <xf numFmtId="3" fontId="28" fillId="0" borderId="31" xfId="0" applyNumberFormat="1" applyFont="1" applyBorder="1" applyAlignment="1" applyProtection="1">
      <alignment horizontal="center" vertical="center"/>
      <protection locked="0"/>
    </xf>
    <xf numFmtId="3" fontId="28" fillId="0" borderId="57" xfId="0" applyNumberFormat="1" applyFont="1" applyBorder="1" applyAlignment="1" applyProtection="1">
      <alignment horizontal="center" vertical="center"/>
      <protection locked="0"/>
    </xf>
    <xf numFmtId="3" fontId="28" fillId="0" borderId="58" xfId="0" applyNumberFormat="1" applyFont="1" applyBorder="1" applyAlignment="1" applyProtection="1">
      <alignment horizontal="center" vertical="center"/>
      <protection locked="0"/>
    </xf>
    <xf numFmtId="3" fontId="28" fillId="0" borderId="32" xfId="0" applyNumberFormat="1" applyFont="1" applyBorder="1" applyAlignment="1" applyProtection="1">
      <alignment horizontal="center" vertical="center"/>
      <protection locked="0"/>
    </xf>
    <xf numFmtId="0" fontId="42" fillId="0" borderId="20" xfId="0" applyFont="1" applyBorder="1" applyAlignment="1" applyProtection="1">
      <alignment horizontal="left" vertical="center" wrapText="1" indent="1"/>
      <protection locked="0"/>
    </xf>
    <xf numFmtId="0" fontId="42" fillId="0" borderId="69" xfId="0" applyFont="1" applyBorder="1" applyAlignment="1" applyProtection="1">
      <alignment horizontal="left" vertical="center" wrapText="1" indent="1"/>
      <protection locked="0"/>
    </xf>
    <xf numFmtId="3" fontId="15" fillId="0" borderId="69" xfId="0" applyNumberFormat="1" applyFont="1" applyBorder="1" applyAlignment="1" applyProtection="1">
      <alignment horizontal="center" vertical="center" wrapText="1"/>
      <protection locked="0"/>
    </xf>
    <xf numFmtId="0" fontId="13" fillId="0" borderId="267" xfId="0" applyFont="1" applyBorder="1" applyAlignment="1" applyProtection="1">
      <alignment horizontal="center" vertical="center" wrapText="1"/>
      <protection locked="0"/>
    </xf>
    <xf numFmtId="0" fontId="13" fillId="0" borderId="268" xfId="0" applyFont="1" applyBorder="1" applyAlignment="1" applyProtection="1">
      <alignment horizontal="center" vertical="center" wrapText="1"/>
      <protection locked="0"/>
    </xf>
    <xf numFmtId="0" fontId="13" fillId="0" borderId="269" xfId="0" applyFont="1" applyBorder="1" applyAlignment="1" applyProtection="1">
      <alignment horizontal="center" vertical="center" wrapText="1"/>
      <protection locked="0"/>
    </xf>
    <xf numFmtId="0" fontId="26" fillId="0" borderId="256" xfId="0" applyFont="1" applyBorder="1" applyAlignment="1" applyProtection="1">
      <alignment horizontal="center" vertical="center" wrapText="1"/>
      <protection locked="0"/>
    </xf>
    <xf numFmtId="0" fontId="26" fillId="0" borderId="290" xfId="0" applyFont="1" applyBorder="1" applyAlignment="1" applyProtection="1">
      <alignment horizontal="center" vertical="center" wrapText="1"/>
      <protection locked="0"/>
    </xf>
    <xf numFmtId="0" fontId="26" fillId="0" borderId="291" xfId="0" applyFont="1" applyBorder="1" applyAlignment="1" applyProtection="1">
      <alignment horizontal="center" vertical="center" wrapText="1"/>
      <protection locked="0"/>
    </xf>
    <xf numFmtId="0" fontId="26" fillId="0" borderId="292" xfId="0" applyFont="1" applyBorder="1" applyAlignment="1" applyProtection="1">
      <alignment horizontal="center" vertical="center" wrapText="1"/>
      <protection locked="0"/>
    </xf>
    <xf numFmtId="0" fontId="6" fillId="0" borderId="250" xfId="0" applyFont="1" applyBorder="1" applyAlignment="1" applyProtection="1">
      <alignment horizontal="left" vertical="center" wrapText="1"/>
      <protection locked="0"/>
    </xf>
    <xf numFmtId="0" fontId="6" fillId="0" borderId="259" xfId="0" applyFont="1" applyBorder="1" applyAlignment="1" applyProtection="1">
      <alignment horizontal="left" vertical="center" wrapText="1"/>
      <protection locked="0"/>
    </xf>
    <xf numFmtId="0" fontId="6" fillId="0" borderId="251" xfId="0" applyFont="1" applyBorder="1" applyAlignment="1" applyProtection="1">
      <alignment horizontal="left" vertical="center" wrapText="1"/>
      <protection locked="0"/>
    </xf>
    <xf numFmtId="3" fontId="15" fillId="0" borderId="343" xfId="0" applyNumberFormat="1" applyFont="1" applyBorder="1" applyAlignment="1" applyProtection="1">
      <alignment horizontal="center" vertical="center" wrapText="1"/>
      <protection locked="0"/>
    </xf>
    <xf numFmtId="0" fontId="26" fillId="0" borderId="257" xfId="0" applyFont="1" applyBorder="1" applyAlignment="1" applyProtection="1">
      <alignment horizontal="center" vertical="center"/>
      <protection locked="0"/>
    </xf>
    <xf numFmtId="0" fontId="26" fillId="0" borderId="255" xfId="0" applyFont="1" applyBorder="1" applyAlignment="1" applyProtection="1">
      <alignment horizontal="center" vertical="center"/>
      <protection locked="0"/>
    </xf>
    <xf numFmtId="0" fontId="26" fillId="0" borderId="258" xfId="0" applyFont="1" applyBorder="1" applyAlignment="1" applyProtection="1">
      <alignment horizontal="center" vertical="center"/>
      <protection locked="0"/>
    </xf>
    <xf numFmtId="0" fontId="15" fillId="0" borderId="348" xfId="0" applyFont="1" applyBorder="1" applyAlignment="1" applyProtection="1">
      <alignment horizontal="center" vertical="center" wrapText="1"/>
      <protection locked="0"/>
    </xf>
    <xf numFmtId="0" fontId="15" fillId="0" borderId="349" xfId="0" applyFont="1" applyBorder="1" applyAlignment="1" applyProtection="1">
      <alignment horizontal="center" vertical="center" wrapText="1"/>
      <protection locked="0"/>
    </xf>
    <xf numFmtId="0" fontId="26" fillId="0" borderId="267" xfId="0" applyFont="1" applyBorder="1" applyAlignment="1" applyProtection="1">
      <alignment horizontal="center" vertical="center" wrapText="1"/>
      <protection locked="0"/>
    </xf>
    <xf numFmtId="0" fontId="26" fillId="0" borderId="347" xfId="0" applyFont="1" applyBorder="1" applyAlignment="1" applyProtection="1">
      <alignment horizontal="center" vertical="center" wrapText="1"/>
      <protection locked="0"/>
    </xf>
    <xf numFmtId="0" fontId="33" fillId="0" borderId="208" xfId="0" applyFont="1" applyBorder="1" applyAlignment="1" applyProtection="1">
      <alignment horizontal="center" vertical="center" wrapText="1"/>
      <protection locked="0"/>
    </xf>
    <xf numFmtId="0" fontId="33" fillId="0" borderId="347" xfId="0" applyFont="1" applyBorder="1" applyAlignment="1" applyProtection="1">
      <alignment horizontal="center" vertical="center" wrapText="1"/>
      <protection locked="0"/>
    </xf>
    <xf numFmtId="0" fontId="15" fillId="0" borderId="348" xfId="0" applyFont="1" applyBorder="1" applyAlignment="1" applyProtection="1">
      <alignment horizontal="left" vertical="center" wrapText="1"/>
      <protection locked="0"/>
    </xf>
    <xf numFmtId="0" fontId="15" fillId="0" borderId="349" xfId="0" applyFont="1" applyBorder="1" applyAlignment="1" applyProtection="1">
      <alignment horizontal="left" vertical="center" wrapText="1"/>
      <protection locked="0"/>
    </xf>
    <xf numFmtId="0" fontId="26" fillId="0" borderId="268" xfId="0" applyFont="1" applyBorder="1" applyAlignment="1" applyProtection="1">
      <alignment horizontal="center" vertical="center" wrapText="1"/>
      <protection locked="0"/>
    </xf>
    <xf numFmtId="0" fontId="15" fillId="0" borderId="267" xfId="0" applyFont="1" applyBorder="1" applyAlignment="1" applyProtection="1">
      <alignment horizontal="left" vertical="center" wrapText="1"/>
      <protection locked="0"/>
    </xf>
    <xf numFmtId="0" fontId="15" fillId="0" borderId="347" xfId="0" applyFont="1" applyBorder="1" applyAlignment="1" applyProtection="1">
      <alignment horizontal="left" vertical="center" wrapText="1"/>
      <protection locked="0"/>
    </xf>
    <xf numFmtId="0" fontId="15" fillId="0" borderId="250" xfId="0" applyFont="1" applyBorder="1" applyAlignment="1" applyProtection="1">
      <alignment horizontal="left" vertical="center" wrapText="1" indent="1"/>
      <protection locked="0"/>
    </xf>
    <xf numFmtId="0" fontId="15" fillId="0" borderId="259" xfId="0" applyFont="1" applyBorder="1" applyAlignment="1" applyProtection="1">
      <alignment horizontal="left" vertical="center" wrapText="1" indent="1"/>
      <protection locked="0"/>
    </xf>
    <xf numFmtId="0" fontId="15" fillId="0" borderId="267" xfId="0" applyFont="1" applyBorder="1" applyAlignment="1" applyProtection="1">
      <alignment horizontal="center" vertical="center" wrapText="1"/>
      <protection locked="0"/>
    </xf>
    <xf numFmtId="0" fontId="15" fillId="0" borderId="347" xfId="0" applyFont="1" applyBorder="1" applyAlignment="1" applyProtection="1">
      <alignment horizontal="center" vertical="center" wrapText="1"/>
      <protection locked="0"/>
    </xf>
    <xf numFmtId="0" fontId="15" fillId="0" borderId="369" xfId="0" applyFont="1" applyBorder="1" applyAlignment="1" applyProtection="1">
      <alignment horizontal="center" vertical="center" wrapText="1"/>
      <protection locked="0"/>
    </xf>
    <xf numFmtId="0" fontId="15" fillId="0" borderId="292" xfId="0" applyFont="1" applyBorder="1" applyAlignment="1" applyProtection="1">
      <alignment horizontal="center" vertical="center" wrapText="1"/>
      <protection locked="0"/>
    </xf>
    <xf numFmtId="3" fontId="35" fillId="0" borderId="245" xfId="0" applyNumberFormat="1" applyFont="1" applyBorder="1" applyAlignment="1" applyProtection="1">
      <alignment horizontal="left" vertical="center" wrapText="1"/>
      <protection locked="0"/>
    </xf>
    <xf numFmtId="3" fontId="35" fillId="0" borderId="365" xfId="0" applyNumberFormat="1" applyFont="1" applyBorder="1" applyAlignment="1" applyProtection="1">
      <alignment horizontal="left" vertical="center" wrapText="1"/>
      <protection locked="0"/>
    </xf>
    <xf numFmtId="0" fontId="15" fillId="0" borderId="350" xfId="0" applyFont="1" applyBorder="1" applyAlignment="1" applyProtection="1">
      <alignment horizontal="left" vertical="center" wrapText="1"/>
      <protection locked="0"/>
    </xf>
    <xf numFmtId="0" fontId="15" fillId="0" borderId="351" xfId="0" applyFont="1" applyBorder="1" applyAlignment="1" applyProtection="1">
      <alignment horizontal="left" vertical="center" wrapText="1"/>
      <protection locked="0"/>
    </xf>
    <xf numFmtId="0" fontId="15" fillId="0" borderId="350" xfId="0" applyFont="1" applyBorder="1" applyAlignment="1" applyProtection="1">
      <alignment horizontal="center" vertical="center" wrapText="1"/>
      <protection locked="0"/>
    </xf>
    <xf numFmtId="0" fontId="15" fillId="0" borderId="351" xfId="0" applyFont="1" applyBorder="1" applyAlignment="1" applyProtection="1">
      <alignment horizontal="center" vertical="center" wrapText="1"/>
      <protection locked="0"/>
    </xf>
    <xf numFmtId="0" fontId="6" fillId="0" borderId="44" xfId="0" applyFont="1" applyBorder="1" applyAlignment="1" applyProtection="1">
      <alignment horizontal="center" vertical="center" wrapText="1"/>
      <protection locked="0"/>
    </xf>
    <xf numFmtId="0" fontId="6" fillId="0" borderId="45" xfId="0"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textRotation="90" wrapText="1"/>
      <protection locked="0"/>
    </xf>
    <xf numFmtId="0" fontId="5" fillId="0" borderId="144" xfId="0" applyFont="1" applyBorder="1" applyAlignment="1" applyProtection="1">
      <alignment horizontal="center" vertical="center" textRotation="90" wrapText="1"/>
      <protection locked="0"/>
    </xf>
    <xf numFmtId="0" fontId="5" fillId="0" borderId="177" xfId="0" applyFont="1" applyBorder="1" applyAlignment="1" applyProtection="1">
      <alignment horizontal="center" vertical="center" textRotation="90" wrapText="1"/>
      <protection locked="0"/>
    </xf>
    <xf numFmtId="0" fontId="5" fillId="0" borderId="195" xfId="0" applyFont="1" applyBorder="1" applyAlignment="1" applyProtection="1">
      <alignment horizontal="center" vertical="center" textRotation="90" wrapText="1"/>
      <protection locked="0"/>
    </xf>
    <xf numFmtId="0" fontId="15" fillId="0" borderId="30" xfId="0" applyFont="1" applyBorder="1" applyAlignment="1" applyProtection="1">
      <alignment horizontal="left" vertical="center" wrapText="1"/>
      <protection locked="0"/>
    </xf>
    <xf numFmtId="0" fontId="15" fillId="0" borderId="50" xfId="0" applyFont="1" applyBorder="1" applyAlignment="1" applyProtection="1">
      <alignment horizontal="left" vertical="center" wrapText="1"/>
      <protection locked="0"/>
    </xf>
    <xf numFmtId="0" fontId="15" fillId="0" borderId="51" xfId="0" applyFont="1" applyBorder="1" applyAlignment="1" applyProtection="1">
      <alignment horizontal="left" vertical="center" wrapText="1"/>
      <protection locked="0"/>
    </xf>
    <xf numFmtId="0" fontId="15" fillId="0" borderId="75" xfId="0" applyFont="1" applyBorder="1" applyAlignment="1" applyProtection="1">
      <alignment horizontal="left" vertical="center" wrapText="1"/>
      <protection locked="0"/>
    </xf>
    <xf numFmtId="0" fontId="15" fillId="0" borderId="76" xfId="0" applyFont="1" applyBorder="1" applyAlignment="1" applyProtection="1">
      <alignment horizontal="left" vertical="center" wrapText="1"/>
      <protection locked="0"/>
    </xf>
    <xf numFmtId="0" fontId="6" fillId="0" borderId="352" xfId="0" applyFont="1" applyBorder="1" applyAlignment="1" applyProtection="1">
      <alignment horizontal="center" vertical="center" wrapText="1"/>
      <protection locked="0"/>
    </xf>
    <xf numFmtId="0" fontId="6" fillId="0" borderId="287" xfId="0" applyFont="1" applyBorder="1" applyAlignment="1" applyProtection="1">
      <alignment horizontal="center" vertical="center" wrapText="1"/>
      <protection locked="0"/>
    </xf>
    <xf numFmtId="0" fontId="13" fillId="0" borderId="0" xfId="0" applyFont="1" applyAlignment="1" applyProtection="1">
      <alignment horizontal="justify" vertical="center" wrapText="1"/>
      <protection locked="0"/>
    </xf>
    <xf numFmtId="3" fontId="35" fillId="0" borderId="53" xfId="0" applyNumberFormat="1" applyFont="1" applyBorder="1" applyAlignment="1" applyProtection="1">
      <alignment horizontal="center" wrapText="1"/>
      <protection locked="0"/>
    </xf>
    <xf numFmtId="3" fontId="35" fillId="0" borderId="36" xfId="0" applyNumberFormat="1" applyFont="1" applyBorder="1" applyAlignment="1" applyProtection="1">
      <alignment horizontal="center" wrapText="1"/>
      <protection locked="0"/>
    </xf>
    <xf numFmtId="3" fontId="35" fillId="0" borderId="78" xfId="0" applyNumberFormat="1" applyFont="1" applyBorder="1" applyAlignment="1" applyProtection="1">
      <alignment horizontal="center" wrapText="1"/>
      <protection locked="0"/>
    </xf>
    <xf numFmtId="3" fontId="35" fillId="0" borderId="198" xfId="0" applyNumberFormat="1" applyFont="1" applyBorder="1" applyAlignment="1" applyProtection="1">
      <alignment horizontal="center" wrapText="1"/>
      <protection locked="0"/>
    </xf>
    <xf numFmtId="0" fontId="6" fillId="0" borderId="37" xfId="0" applyFont="1" applyBorder="1" applyAlignment="1" applyProtection="1">
      <alignment horizontal="left" vertical="center"/>
      <protection locked="0"/>
    </xf>
    <xf numFmtId="0" fontId="6" fillId="0" borderId="38" xfId="0" applyFont="1" applyBorder="1" applyAlignment="1" applyProtection="1">
      <alignment horizontal="left" vertical="center"/>
      <protection locked="0"/>
    </xf>
    <xf numFmtId="0" fontId="6" fillId="0" borderId="91" xfId="0" applyFont="1" applyBorder="1" applyAlignment="1" applyProtection="1">
      <alignment horizontal="left" vertical="center"/>
      <protection locked="0"/>
    </xf>
    <xf numFmtId="0" fontId="6" fillId="0" borderId="102" xfId="0" applyFont="1" applyBorder="1" applyAlignment="1" applyProtection="1">
      <alignment horizontal="left" vertical="center"/>
      <protection locked="0"/>
    </xf>
    <xf numFmtId="0" fontId="15" fillId="0" borderId="40" xfId="0" applyFont="1" applyBorder="1" applyAlignment="1" applyProtection="1">
      <alignment horizontal="center" vertical="center"/>
      <protection locked="0"/>
    </xf>
    <xf numFmtId="0" fontId="15" fillId="0" borderId="38" xfId="0" applyFont="1" applyBorder="1" applyAlignment="1" applyProtection="1">
      <alignment horizontal="center" vertical="center"/>
      <protection locked="0"/>
    </xf>
    <xf numFmtId="0" fontId="15" fillId="0" borderId="42" xfId="0" applyFont="1" applyBorder="1" applyAlignment="1" applyProtection="1">
      <alignment horizontal="center" vertical="center"/>
      <protection locked="0"/>
    </xf>
    <xf numFmtId="0" fontId="15" fillId="0" borderId="41" xfId="0" applyFont="1" applyBorder="1" applyAlignment="1" applyProtection="1">
      <alignment horizontal="center" vertical="center"/>
      <protection locked="0"/>
    </xf>
    <xf numFmtId="0" fontId="15" fillId="0" borderId="43" xfId="0" applyFont="1" applyBorder="1" applyAlignment="1" applyProtection="1">
      <alignment horizontal="center" vertical="center"/>
      <protection locked="0"/>
    </xf>
    <xf numFmtId="0" fontId="33" fillId="0" borderId="87" xfId="0" applyFont="1" applyBorder="1" applyAlignment="1" applyProtection="1">
      <alignment horizontal="center" vertical="center" wrapText="1"/>
      <protection locked="0"/>
    </xf>
    <xf numFmtId="0" fontId="33" fillId="0" borderId="88" xfId="0" applyFont="1" applyBorder="1" applyAlignment="1" applyProtection="1">
      <alignment horizontal="center" vertical="center" wrapText="1"/>
      <protection locked="0"/>
    </xf>
    <xf numFmtId="0" fontId="6" fillId="0" borderId="204" xfId="0" applyFont="1" applyBorder="1" applyAlignment="1" applyProtection="1">
      <alignment horizontal="left" vertical="center" wrapText="1"/>
      <protection locked="0"/>
    </xf>
    <xf numFmtId="0" fontId="6" fillId="0" borderId="141" xfId="0" applyFont="1" applyBorder="1" applyAlignment="1" applyProtection="1">
      <alignment horizontal="left" vertical="center" wrapText="1"/>
      <protection locked="0"/>
    </xf>
    <xf numFmtId="0" fontId="6" fillId="0" borderId="205" xfId="0" applyFont="1" applyBorder="1" applyAlignment="1" applyProtection="1">
      <alignment horizontal="left" vertical="center" wrapText="1"/>
      <protection locked="0"/>
    </xf>
    <xf numFmtId="0" fontId="6" fillId="0" borderId="89" xfId="0" applyFont="1" applyBorder="1" applyAlignment="1" applyProtection="1">
      <alignment horizontal="left" vertical="center" wrapText="1"/>
      <protection locked="0"/>
    </xf>
    <xf numFmtId="0" fontId="6" fillId="0" borderId="36" xfId="0" applyFont="1" applyBorder="1" applyAlignment="1" applyProtection="1">
      <alignment horizontal="left" vertical="center" wrapText="1"/>
      <protection locked="0"/>
    </xf>
    <xf numFmtId="0" fontId="6" fillId="0" borderId="78" xfId="0" applyFont="1" applyBorder="1" applyAlignment="1" applyProtection="1">
      <alignment horizontal="left" vertical="center" wrapText="1"/>
      <protection locked="0"/>
    </xf>
    <xf numFmtId="0" fontId="33" fillId="0" borderId="79" xfId="0" applyFont="1" applyBorder="1" applyAlignment="1" applyProtection="1">
      <alignment horizontal="center" vertical="center"/>
      <protection locked="0"/>
    </xf>
    <xf numFmtId="0" fontId="33" fillId="0" borderId="26" xfId="0" applyFont="1" applyBorder="1" applyAlignment="1" applyProtection="1">
      <alignment horizontal="center" vertical="center"/>
      <protection locked="0"/>
    </xf>
    <xf numFmtId="0" fontId="33" fillId="0" borderId="84" xfId="0" applyFont="1" applyBorder="1" applyAlignment="1" applyProtection="1">
      <alignment horizontal="center" vertical="center"/>
      <protection locked="0"/>
    </xf>
    <xf numFmtId="0" fontId="33" fillId="0" borderId="0" xfId="0" applyFont="1" applyAlignment="1" applyProtection="1">
      <alignment horizontal="center" vertical="center"/>
      <protection locked="0"/>
    </xf>
    <xf numFmtId="0" fontId="33" fillId="0" borderId="89" xfId="0" applyFont="1" applyBorder="1" applyAlignment="1" applyProtection="1">
      <alignment horizontal="center" vertical="center"/>
      <protection locked="0"/>
    </xf>
    <xf numFmtId="0" fontId="33" fillId="0" borderId="36" xfId="0" applyFont="1" applyBorder="1" applyAlignment="1" applyProtection="1">
      <alignment horizontal="center" vertical="center"/>
      <protection locked="0"/>
    </xf>
    <xf numFmtId="0" fontId="33" fillId="0" borderId="31" xfId="0" applyFont="1" applyBorder="1" applyAlignment="1" applyProtection="1">
      <alignment horizontal="center" wrapText="1"/>
      <protection locked="0"/>
    </xf>
    <xf numFmtId="0" fontId="33" fillId="0" borderId="32" xfId="0" applyFont="1" applyBorder="1" applyAlignment="1" applyProtection="1">
      <alignment horizontal="center" wrapText="1"/>
      <protection locked="0"/>
    </xf>
    <xf numFmtId="3" fontId="35" fillId="0" borderId="17" xfId="0" applyNumberFormat="1" applyFont="1" applyBorder="1" applyAlignment="1" applyProtection="1">
      <alignment horizontal="center" wrapText="1"/>
      <protection locked="0"/>
    </xf>
    <xf numFmtId="3" fontId="35" fillId="0" borderId="2" xfId="0" applyNumberFormat="1" applyFont="1" applyBorder="1" applyAlignment="1" applyProtection="1">
      <alignment horizontal="center" wrapText="1"/>
      <protection locked="0"/>
    </xf>
    <xf numFmtId="3" fontId="35" fillId="0" borderId="68" xfId="0" applyNumberFormat="1" applyFont="1" applyBorder="1" applyAlignment="1" applyProtection="1">
      <alignment horizontal="center" wrapText="1"/>
      <protection locked="0"/>
    </xf>
    <xf numFmtId="3" fontId="35" fillId="0" borderId="52" xfId="0" applyNumberFormat="1" applyFont="1" applyBorder="1" applyAlignment="1" applyProtection="1">
      <alignment horizontal="center" wrapText="1"/>
      <protection locked="0"/>
    </xf>
    <xf numFmtId="0" fontId="6" fillId="0" borderId="160" xfId="0" applyFont="1" applyBorder="1" applyAlignment="1" applyProtection="1">
      <alignment horizontal="left" vertical="center" wrapText="1"/>
      <protection locked="0"/>
    </xf>
    <xf numFmtId="0" fontId="6" fillId="0" borderId="161" xfId="0" applyFont="1" applyBorder="1" applyAlignment="1" applyProtection="1">
      <alignment horizontal="left" vertical="center" wrapText="1"/>
      <protection locked="0"/>
    </xf>
    <xf numFmtId="0" fontId="6" fillId="0" borderId="91" xfId="0" applyFont="1" applyBorder="1" applyAlignment="1" applyProtection="1">
      <alignment horizontal="left" vertical="center" wrapText="1"/>
      <protection locked="0"/>
    </xf>
    <xf numFmtId="0" fontId="6" fillId="0" borderId="102" xfId="0" applyFont="1" applyBorder="1" applyAlignment="1" applyProtection="1">
      <alignment horizontal="left" vertical="center" wrapText="1"/>
      <protection locked="0"/>
    </xf>
    <xf numFmtId="0" fontId="26" fillId="0" borderId="271" xfId="0" applyFont="1" applyBorder="1" applyAlignment="1" applyProtection="1">
      <alignment horizontal="center" vertical="center" wrapText="1"/>
      <protection locked="0"/>
    </xf>
    <xf numFmtId="0" fontId="26" fillId="0" borderId="353" xfId="0" applyFont="1" applyBorder="1" applyAlignment="1" applyProtection="1">
      <alignment horizontal="center" vertical="center" wrapText="1"/>
      <protection locked="0"/>
    </xf>
    <xf numFmtId="0" fontId="26" fillId="0" borderId="354" xfId="0" applyFont="1" applyBorder="1" applyAlignment="1" applyProtection="1">
      <alignment horizontal="center" vertical="center" wrapText="1"/>
      <protection locked="0"/>
    </xf>
    <xf numFmtId="0" fontId="26" fillId="0" borderId="201" xfId="0" applyFont="1" applyBorder="1" applyAlignment="1" applyProtection="1">
      <alignment horizontal="center" vertical="center"/>
      <protection locked="0"/>
    </xf>
    <xf numFmtId="0" fontId="6" fillId="0" borderId="116" xfId="0" applyFont="1" applyBorder="1" applyAlignment="1" applyProtection="1">
      <alignment horizontal="center"/>
      <protection locked="0"/>
    </xf>
    <xf numFmtId="0" fontId="6" fillId="0" borderId="96" xfId="0" applyFont="1" applyBorder="1" applyAlignment="1" applyProtection="1">
      <alignment horizontal="center"/>
      <protection locked="0"/>
    </xf>
    <xf numFmtId="0" fontId="26" fillId="0" borderId="271" xfId="0" applyFont="1" applyBorder="1" applyAlignment="1" applyProtection="1">
      <alignment horizontal="center" vertical="center"/>
      <protection locked="0"/>
    </xf>
    <xf numFmtId="0" fontId="26" fillId="0" borderId="353" xfId="0" applyFont="1" applyBorder="1" applyAlignment="1" applyProtection="1">
      <alignment horizontal="center" vertical="center"/>
      <protection locked="0"/>
    </xf>
    <xf numFmtId="0" fontId="26" fillId="0" borderId="272" xfId="0" applyFont="1" applyBorder="1" applyAlignment="1" applyProtection="1">
      <alignment horizontal="center" vertical="center"/>
      <protection locked="0"/>
    </xf>
    <xf numFmtId="0" fontId="33" fillId="0" borderId="123" xfId="0" applyFont="1" applyBorder="1" applyAlignment="1" applyProtection="1">
      <alignment horizontal="center" vertical="center" wrapText="1"/>
      <protection locked="0"/>
    </xf>
    <xf numFmtId="0" fontId="21" fillId="0" borderId="116" xfId="0" applyFont="1" applyBorder="1" applyAlignment="1" applyProtection="1">
      <alignment horizontal="left" vertical="center" wrapText="1"/>
      <protection locked="0"/>
    </xf>
    <xf numFmtId="0" fontId="21" fillId="0" borderId="96" xfId="0" applyFont="1" applyBorder="1" applyAlignment="1" applyProtection="1">
      <alignment horizontal="left" vertical="center" wrapText="1"/>
      <protection locked="0"/>
    </xf>
    <xf numFmtId="3" fontId="15" fillId="0" borderId="14" xfId="0" applyNumberFormat="1" applyFont="1" applyBorder="1" applyAlignment="1">
      <alignment horizontal="center" vertical="center"/>
    </xf>
    <xf numFmtId="0" fontId="37" fillId="3" borderId="143" xfId="0" applyFont="1" applyFill="1" applyBorder="1" applyAlignment="1" applyProtection="1">
      <alignment horizontal="center" vertical="center"/>
      <protection locked="0"/>
    </xf>
    <xf numFmtId="0" fontId="37" fillId="3" borderId="193" xfId="0" applyFont="1" applyFill="1" applyBorder="1" applyAlignment="1" applyProtection="1">
      <alignment horizontal="center" vertical="center"/>
      <protection locked="0"/>
    </xf>
    <xf numFmtId="3" fontId="23" fillId="3" borderId="195" xfId="0" applyNumberFormat="1" applyFont="1" applyFill="1" applyBorder="1" applyAlignment="1" applyProtection="1">
      <alignment horizontal="center" vertical="center" wrapText="1"/>
      <protection locked="0"/>
    </xf>
    <xf numFmtId="0" fontId="37" fillId="0" borderId="158" xfId="0" applyFont="1" applyBorder="1" applyAlignment="1" applyProtection="1">
      <alignment horizontal="center" vertical="center"/>
      <protection locked="0"/>
    </xf>
    <xf numFmtId="0" fontId="37" fillId="0" borderId="171" xfId="0" applyFont="1" applyBorder="1" applyAlignment="1" applyProtection="1">
      <alignment horizontal="center" vertical="center"/>
      <protection locked="0"/>
    </xf>
    <xf numFmtId="0" fontId="8" fillId="0" borderId="288" xfId="0" applyFont="1" applyBorder="1" applyAlignment="1" applyProtection="1">
      <alignment horizontal="left" vertical="justify" wrapText="1"/>
      <protection locked="0"/>
    </xf>
    <xf numFmtId="0" fontId="8" fillId="0" borderId="161" xfId="0" applyFont="1" applyBorder="1" applyAlignment="1" applyProtection="1">
      <alignment horizontal="left" vertical="justify" wrapText="1"/>
      <protection locked="0"/>
    </xf>
    <xf numFmtId="0" fontId="8" fillId="0" borderId="305" xfId="0" applyFont="1" applyBorder="1" applyAlignment="1" applyProtection="1">
      <alignment horizontal="left" vertical="justify" wrapText="1"/>
      <protection locked="0"/>
    </xf>
    <xf numFmtId="3" fontId="23" fillId="0" borderId="153" xfId="0" applyNumberFormat="1" applyFont="1" applyBorder="1" applyAlignment="1" applyProtection="1">
      <alignment horizontal="center" vertical="center" wrapText="1"/>
      <protection locked="0"/>
    </xf>
    <xf numFmtId="0" fontId="8" fillId="0" borderId="139" xfId="0" applyFont="1" applyBorder="1" applyAlignment="1" applyProtection="1">
      <alignment horizontal="left" vertical="justify" wrapText="1"/>
      <protection locked="0"/>
    </xf>
    <xf numFmtId="0" fontId="8" fillId="0" borderId="93" xfId="0" applyFont="1" applyBorder="1" applyAlignment="1" applyProtection="1">
      <alignment horizontal="left" vertical="justify" wrapText="1"/>
      <protection locked="0"/>
    </xf>
    <xf numFmtId="3" fontId="18" fillId="0" borderId="201" xfId="0" applyNumberFormat="1" applyFont="1" applyBorder="1" applyAlignment="1" applyProtection="1">
      <alignment horizontal="right" vertical="center" wrapText="1" indent="1"/>
      <protection locked="0"/>
    </xf>
    <xf numFmtId="3" fontId="18" fillId="0" borderId="93" xfId="0" applyNumberFormat="1" applyFont="1" applyBorder="1" applyAlignment="1" applyProtection="1">
      <alignment horizontal="right" vertical="center" wrapText="1" indent="1"/>
      <protection locked="0"/>
    </xf>
    <xf numFmtId="3" fontId="18" fillId="0" borderId="177" xfId="0" applyNumberFormat="1" applyFont="1" applyBorder="1" applyAlignment="1" applyProtection="1">
      <alignment horizontal="right" vertical="center" wrapText="1" indent="1"/>
      <protection locked="0"/>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3" fontId="18" fillId="0" borderId="1" xfId="0" applyNumberFormat="1" applyFont="1" applyBorder="1" applyAlignment="1" applyProtection="1">
      <alignment horizontal="right" vertical="center" wrapText="1" indent="1"/>
      <protection locked="0"/>
    </xf>
    <xf numFmtId="3" fontId="18" fillId="0" borderId="3" xfId="0" applyNumberFormat="1" applyFont="1" applyBorder="1" applyAlignment="1" applyProtection="1">
      <alignment horizontal="right" vertical="center" wrapText="1" indent="1"/>
      <protection locked="0"/>
    </xf>
    <xf numFmtId="3" fontId="18" fillId="0" borderId="52" xfId="0" applyNumberFormat="1" applyFont="1" applyBorder="1" applyAlignment="1" applyProtection="1">
      <alignment horizontal="right" vertical="center" wrapText="1" indent="1"/>
      <protection locked="0"/>
    </xf>
    <xf numFmtId="3" fontId="18" fillId="0" borderId="61" xfId="0" applyNumberFormat="1" applyFont="1" applyBorder="1" applyAlignment="1" applyProtection="1">
      <alignment horizontal="center" vertical="center" wrapText="1"/>
      <protection locked="0"/>
    </xf>
    <xf numFmtId="3" fontId="18" fillId="0" borderId="35" xfId="0" applyNumberFormat="1" applyFont="1" applyBorder="1" applyAlignment="1" applyProtection="1">
      <alignment horizontal="center" vertical="center" wrapText="1"/>
      <protection locked="0"/>
    </xf>
    <xf numFmtId="0" fontId="5" fillId="0" borderId="61" xfId="0" applyFont="1" applyBorder="1" applyAlignment="1" applyProtection="1">
      <alignment horizontal="left" vertical="justify" wrapText="1"/>
      <protection locked="0"/>
    </xf>
    <xf numFmtId="0" fontId="5" fillId="0" borderId="34" xfId="0" applyFont="1" applyBorder="1" applyAlignment="1" applyProtection="1">
      <alignment horizontal="left" vertical="justify" wrapText="1"/>
      <protection locked="0"/>
    </xf>
    <xf numFmtId="0" fontId="5" fillId="0" borderId="53" xfId="0" applyFont="1" applyBorder="1" applyAlignment="1" applyProtection="1">
      <alignment horizontal="left" vertical="justify" wrapText="1"/>
      <protection locked="0"/>
    </xf>
    <xf numFmtId="3" fontId="18" fillId="0" borderId="53" xfId="0" applyNumberFormat="1" applyFont="1" applyBorder="1" applyAlignment="1" applyProtection="1">
      <alignment horizontal="center" vertical="center" wrapText="1"/>
      <protection locked="0"/>
    </xf>
    <xf numFmtId="0" fontId="38" fillId="0" borderId="33" xfId="0" applyFont="1" applyBorder="1" applyAlignment="1" applyProtection="1">
      <alignment horizontal="center" vertical="center"/>
      <protection locked="0"/>
    </xf>
    <xf numFmtId="0" fontId="38" fillId="0" borderId="53" xfId="0" applyFont="1" applyBorder="1" applyAlignment="1" applyProtection="1">
      <alignment horizontal="center" vertical="center"/>
      <protection locked="0"/>
    </xf>
    <xf numFmtId="0" fontId="5" fillId="0" borderId="61" xfId="0" applyFont="1" applyBorder="1" applyAlignment="1" applyProtection="1">
      <alignment horizontal="left" vertical="center" wrapText="1"/>
      <protection locked="0"/>
    </xf>
    <xf numFmtId="0" fontId="5" fillId="0" borderId="34" xfId="0" applyFont="1" applyBorder="1" applyAlignment="1" applyProtection="1">
      <alignment horizontal="left" vertical="center" wrapText="1"/>
      <protection locked="0"/>
    </xf>
    <xf numFmtId="0" fontId="5" fillId="0" borderId="53" xfId="0" applyFont="1" applyBorder="1" applyAlignment="1" applyProtection="1">
      <alignment horizontal="left" vertical="center" wrapText="1"/>
      <protection locked="0"/>
    </xf>
    <xf numFmtId="3" fontId="18" fillId="0" borderId="61" xfId="0" applyNumberFormat="1" applyFont="1" applyBorder="1" applyAlignment="1" applyProtection="1">
      <alignment horizontal="right" vertical="center" wrapText="1" indent="1"/>
      <protection locked="0"/>
    </xf>
    <xf numFmtId="3" fontId="18" fillId="0" borderId="53" xfId="0" applyNumberFormat="1" applyFont="1" applyBorder="1" applyAlignment="1" applyProtection="1">
      <alignment horizontal="right" vertical="center" wrapText="1" indent="1"/>
      <protection locked="0"/>
    </xf>
    <xf numFmtId="3" fontId="18" fillId="0" borderId="35" xfId="0" applyNumberFormat="1" applyFont="1" applyBorder="1" applyAlignment="1" applyProtection="1">
      <alignment horizontal="right" vertical="center" wrapText="1" indent="1"/>
      <protection locked="0"/>
    </xf>
    <xf numFmtId="0" fontId="15" fillId="0" borderId="1" xfId="0" applyFont="1" applyBorder="1" applyAlignment="1" applyProtection="1">
      <alignment horizontal="left" vertical="center"/>
      <protection locked="0"/>
    </xf>
    <xf numFmtId="3" fontId="13" fillId="0" borderId="1" xfId="0" applyNumberFormat="1" applyFont="1" applyBorder="1" applyAlignment="1" applyProtection="1">
      <alignment horizontal="center" vertical="center"/>
      <protection locked="0"/>
    </xf>
    <xf numFmtId="3" fontId="13" fillId="0" borderId="2" xfId="0" applyNumberFormat="1" applyFont="1" applyBorder="1" applyAlignment="1" applyProtection="1">
      <alignment horizontal="center" vertical="center"/>
      <protection locked="0"/>
    </xf>
    <xf numFmtId="3" fontId="13" fillId="0" borderId="3" xfId="0" applyNumberFormat="1" applyFont="1" applyBorder="1" applyAlignment="1" applyProtection="1">
      <alignment horizontal="center" vertical="center"/>
      <protection locked="0"/>
    </xf>
    <xf numFmtId="3" fontId="13" fillId="0" borderId="1" xfId="0" applyNumberFormat="1" applyFont="1" applyBorder="1" applyAlignment="1" applyProtection="1">
      <alignment horizontal="center" vertical="center" wrapText="1"/>
      <protection locked="0"/>
    </xf>
    <xf numFmtId="0" fontId="15" fillId="0" borderId="89" xfId="0" applyFont="1" applyBorder="1" applyAlignment="1" applyProtection="1">
      <alignment horizontal="left" vertical="center" indent="1"/>
      <protection locked="0"/>
    </xf>
    <xf numFmtId="0" fontId="15" fillId="0" borderId="36" xfId="0" applyFont="1" applyBorder="1" applyAlignment="1" applyProtection="1">
      <alignment horizontal="left" vertical="center" indent="1"/>
      <protection locked="0"/>
    </xf>
    <xf numFmtId="0" fontId="13" fillId="0" borderId="157" xfId="0" applyFont="1" applyBorder="1" applyAlignment="1" applyProtection="1">
      <alignment horizontal="center" vertical="center"/>
      <protection locked="0"/>
    </xf>
    <xf numFmtId="0" fontId="13" fillId="0" borderId="183" xfId="0" applyFont="1" applyBorder="1" applyAlignment="1" applyProtection="1">
      <alignment horizontal="center" vertical="center"/>
      <protection locked="0"/>
    </xf>
    <xf numFmtId="0" fontId="13" fillId="0" borderId="167" xfId="0" applyFont="1" applyBorder="1" applyAlignment="1" applyProtection="1">
      <alignment horizontal="center" vertical="center"/>
      <protection locked="0"/>
    </xf>
    <xf numFmtId="0" fontId="6" fillId="0" borderId="106" xfId="0" applyFont="1" applyBorder="1" applyAlignment="1" applyProtection="1">
      <alignment horizontal="left" vertical="center" wrapText="1"/>
      <protection locked="0"/>
    </xf>
    <xf numFmtId="0" fontId="6" fillId="0" borderId="154" xfId="0" applyFont="1" applyBorder="1" applyAlignment="1" applyProtection="1">
      <alignment horizontal="left" vertical="center" wrapText="1"/>
      <protection locked="0"/>
    </xf>
    <xf numFmtId="0" fontId="6" fillId="0" borderId="107" xfId="0" applyFont="1" applyBorder="1" applyAlignment="1" applyProtection="1">
      <alignment horizontal="left" vertical="center" wrapText="1"/>
      <protection locked="0"/>
    </xf>
    <xf numFmtId="3" fontId="35" fillId="0" borderId="148" xfId="0" applyNumberFormat="1" applyFont="1" applyBorder="1" applyAlignment="1" applyProtection="1">
      <alignment horizontal="center" vertical="center"/>
      <protection hidden="1"/>
    </xf>
    <xf numFmtId="3" fontId="35" fillId="0" borderId="14" xfId="0" applyNumberFormat="1" applyFont="1" applyBorder="1" applyAlignment="1" applyProtection="1">
      <alignment horizontal="center" vertical="center"/>
      <protection hidden="1"/>
    </xf>
    <xf numFmtId="3" fontId="35" fillId="0" borderId="196" xfId="0" applyNumberFormat="1" applyFont="1" applyBorder="1" applyAlignment="1" applyProtection="1">
      <alignment horizontal="center" vertical="center"/>
      <protection hidden="1"/>
    </xf>
    <xf numFmtId="3" fontId="35" fillId="0" borderId="18" xfId="0" applyNumberFormat="1" applyFont="1" applyBorder="1" applyAlignment="1" applyProtection="1">
      <alignment horizontal="center" vertical="center"/>
      <protection hidden="1"/>
    </xf>
    <xf numFmtId="3" fontId="35" fillId="0" borderId="59" xfId="0" applyNumberFormat="1" applyFont="1" applyBorder="1" applyAlignment="1" applyProtection="1">
      <alignment horizontal="center" vertical="center"/>
      <protection hidden="1"/>
    </xf>
    <xf numFmtId="3" fontId="35" fillId="0" borderId="175" xfId="0" applyNumberFormat="1" applyFont="1" applyBorder="1" applyAlignment="1" applyProtection="1">
      <alignment horizontal="center" vertical="center"/>
      <protection hidden="1"/>
    </xf>
    <xf numFmtId="0" fontId="40" fillId="0" borderId="0" xfId="0" applyFont="1" applyAlignment="1" applyProtection="1">
      <alignment horizontal="justify" vertical="top"/>
      <protection locked="0"/>
    </xf>
    <xf numFmtId="0" fontId="13" fillId="0" borderId="0" xfId="0" applyFont="1" applyAlignment="1" applyProtection="1">
      <alignment vertical="top"/>
      <protection locked="0"/>
    </xf>
    <xf numFmtId="3" fontId="15" fillId="0" borderId="18" xfId="0" applyNumberFormat="1" applyFont="1" applyBorder="1" applyAlignment="1">
      <alignment horizontal="center" vertical="center"/>
    </xf>
    <xf numFmtId="3" fontId="47" fillId="0" borderId="141" xfId="0" applyNumberFormat="1" applyFont="1" applyBorder="1" applyAlignment="1" applyProtection="1">
      <alignment horizontal="center" vertical="top"/>
      <protection locked="0"/>
    </xf>
    <xf numFmtId="0" fontId="27" fillId="0" borderId="0" xfId="0" applyFont="1" applyAlignment="1" applyProtection="1">
      <alignment horizontal="left" vertical="top"/>
      <protection locked="0"/>
    </xf>
    <xf numFmtId="0" fontId="33" fillId="0" borderId="93" xfId="0" applyFont="1" applyBorder="1" applyAlignment="1" applyProtection="1">
      <alignment horizontal="center" vertical="center"/>
      <protection locked="0"/>
    </xf>
    <xf numFmtId="0" fontId="33" fillId="0" borderId="102" xfId="0" applyFont="1" applyBorder="1" applyAlignment="1" applyProtection="1">
      <alignment horizontal="center" vertical="center"/>
      <protection locked="0"/>
    </xf>
    <xf numFmtId="0" fontId="33" fillId="0" borderId="189" xfId="0" applyFont="1" applyBorder="1" applyAlignment="1" applyProtection="1">
      <alignment horizontal="center" vertical="center"/>
      <protection locked="0"/>
    </xf>
    <xf numFmtId="0" fontId="33" fillId="0" borderId="93" xfId="0" applyFont="1" applyBorder="1" applyAlignment="1" applyProtection="1">
      <alignment horizontal="center" vertical="center" wrapText="1"/>
      <protection locked="0"/>
    </xf>
    <xf numFmtId="3" fontId="41" fillId="0" borderId="14" xfId="0" applyNumberFormat="1" applyFont="1" applyBorder="1" applyAlignment="1" applyProtection="1">
      <alignment horizontal="center" vertical="center" wrapText="1"/>
      <protection hidden="1"/>
    </xf>
    <xf numFmtId="3" fontId="41" fillId="0" borderId="14" xfId="0" applyNumberFormat="1" applyFont="1" applyBorder="1" applyAlignment="1" applyProtection="1">
      <alignment horizontal="center" vertical="center"/>
      <protection hidden="1"/>
    </xf>
    <xf numFmtId="0" fontId="35" fillId="0" borderId="132" xfId="0" applyFont="1" applyBorder="1" applyAlignment="1" applyProtection="1">
      <alignment horizontal="left" vertical="center" wrapText="1"/>
      <protection locked="0"/>
    </xf>
    <xf numFmtId="0" fontId="35" fillId="0" borderId="18" xfId="0" applyFont="1" applyBorder="1" applyAlignment="1" applyProtection="1">
      <alignment horizontal="left" vertical="center"/>
      <protection locked="0"/>
    </xf>
    <xf numFmtId="3" fontId="41" fillId="0" borderId="18" xfId="0" quotePrefix="1" applyNumberFormat="1" applyFont="1" applyBorder="1" applyAlignment="1" applyProtection="1">
      <alignment horizontal="center" vertical="center"/>
      <protection hidden="1"/>
    </xf>
    <xf numFmtId="3" fontId="41" fillId="0" borderId="18" xfId="0" applyNumberFormat="1" applyFont="1" applyBorder="1" applyAlignment="1" applyProtection="1">
      <alignment horizontal="center" vertical="center"/>
      <protection hidden="1"/>
    </xf>
    <xf numFmtId="0" fontId="35" fillId="0" borderId="132" xfId="0" applyFont="1" applyBorder="1" applyAlignment="1" applyProtection="1">
      <alignment horizontal="left" vertical="center"/>
      <protection locked="0"/>
    </xf>
    <xf numFmtId="0" fontId="35" fillId="0" borderId="134" xfId="0" applyFont="1" applyBorder="1" applyAlignment="1" applyProtection="1">
      <alignment horizontal="left" vertical="center"/>
      <protection locked="0"/>
    </xf>
    <xf numFmtId="0" fontId="35" fillId="0" borderId="148" xfId="0" applyFont="1" applyBorder="1" applyAlignment="1" applyProtection="1">
      <alignment horizontal="left" vertical="center"/>
      <protection locked="0"/>
    </xf>
    <xf numFmtId="0" fontId="5" fillId="0" borderId="91" xfId="0" applyFont="1" applyBorder="1" applyAlignment="1" applyProtection="1">
      <alignment horizontal="left" vertical="center"/>
      <protection locked="0"/>
    </xf>
    <xf numFmtId="0" fontId="5" fillId="0" borderId="102" xfId="0" applyFont="1" applyBorder="1" applyAlignment="1" applyProtection="1">
      <alignment horizontal="left" vertical="center"/>
      <protection locked="0"/>
    </xf>
    <xf numFmtId="0" fontId="5" fillId="0" borderId="92" xfId="0" applyFont="1" applyBorder="1" applyAlignment="1" applyProtection="1">
      <alignment horizontal="left" vertical="center"/>
      <protection locked="0"/>
    </xf>
    <xf numFmtId="3" fontId="14" fillId="0" borderId="145" xfId="0" applyNumberFormat="1" applyFont="1" applyFill="1" applyBorder="1" applyAlignment="1">
      <alignment horizontal="center" vertical="center"/>
    </xf>
    <xf numFmtId="3" fontId="15" fillId="0" borderId="18" xfId="0" applyNumberFormat="1" applyFont="1" applyFill="1" applyBorder="1" applyAlignment="1" applyProtection="1">
      <alignment horizontal="center" vertical="center"/>
      <protection locked="0"/>
    </xf>
    <xf numFmtId="3" fontId="14" fillId="0" borderId="18" xfId="0" applyNumberFormat="1" applyFont="1" applyFill="1" applyBorder="1" applyAlignment="1" applyProtection="1">
      <alignment horizontal="center" vertical="center"/>
      <protection hidden="1"/>
    </xf>
    <xf numFmtId="3" fontId="14" fillId="0" borderId="148" xfId="0" applyNumberFormat="1" applyFont="1" applyFill="1" applyBorder="1" applyAlignment="1" applyProtection="1">
      <alignment horizontal="center" vertical="center"/>
      <protection hidden="1"/>
    </xf>
    <xf numFmtId="3" fontId="15" fillId="0" borderId="288" xfId="0" applyNumberFormat="1" applyFont="1" applyFill="1" applyBorder="1" applyAlignment="1" applyProtection="1">
      <alignment horizontal="center" vertical="center"/>
      <protection locked="0"/>
    </xf>
    <xf numFmtId="3" fontId="15" fillId="0" borderId="181" xfId="0" applyNumberFormat="1" applyFont="1" applyFill="1" applyBorder="1" applyAlignment="1" applyProtection="1">
      <alignment horizontal="center" vertical="center"/>
      <protection locked="0"/>
    </xf>
    <xf numFmtId="0" fontId="13" fillId="0" borderId="99" xfId="0" applyFont="1" applyBorder="1" applyAlignment="1" applyProtection="1">
      <alignment horizontal="center" vertical="center" wrapText="1"/>
      <protection locked="0"/>
    </xf>
  </cellXfs>
  <cellStyles count="1">
    <cellStyle name="Normálna"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373674</xdr:colOff>
      <xdr:row>58</xdr:row>
      <xdr:rowOff>0</xdr:rowOff>
    </xdr:from>
    <xdr:to>
      <xdr:col>0</xdr:col>
      <xdr:colOff>572234</xdr:colOff>
      <xdr:row>58</xdr:row>
      <xdr:rowOff>190501</xdr:rowOff>
    </xdr:to>
    <xdr:sp macro="" textlink="">
      <xdr:nvSpPr>
        <xdr:cNvPr id="36" name="TextovéPole 48">
          <a:extLst>
            <a:ext uri="{FF2B5EF4-FFF2-40B4-BE49-F238E27FC236}">
              <a16:creationId xmlns:a16="http://schemas.microsoft.com/office/drawing/2014/main" id="{00000000-0008-0000-0000-000024000000}"/>
            </a:ext>
          </a:extLst>
        </xdr:cNvPr>
        <xdr:cNvSpPr txBox="1"/>
      </xdr:nvSpPr>
      <xdr:spPr>
        <a:xfrm>
          <a:off x="373674" y="1137285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373673</xdr:colOff>
      <xdr:row>65</xdr:row>
      <xdr:rowOff>21248</xdr:rowOff>
    </xdr:from>
    <xdr:to>
      <xdr:col>0</xdr:col>
      <xdr:colOff>572233</xdr:colOff>
      <xdr:row>65</xdr:row>
      <xdr:rowOff>202224</xdr:rowOff>
    </xdr:to>
    <xdr:sp macro="" textlink="">
      <xdr:nvSpPr>
        <xdr:cNvPr id="37" name="TextovéPole 48">
          <a:extLst>
            <a:ext uri="{FF2B5EF4-FFF2-40B4-BE49-F238E27FC236}">
              <a16:creationId xmlns:a16="http://schemas.microsoft.com/office/drawing/2014/main" id="{00000000-0008-0000-0000-000025000000}"/>
            </a:ext>
          </a:extLst>
        </xdr:cNvPr>
        <xdr:cNvSpPr txBox="1"/>
      </xdr:nvSpPr>
      <xdr:spPr>
        <a:xfrm>
          <a:off x="373673" y="170995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2</xdr:col>
      <xdr:colOff>0</xdr:colOff>
      <xdr:row>54</xdr:row>
      <xdr:rowOff>0</xdr:rowOff>
    </xdr:from>
    <xdr:to>
      <xdr:col>2</xdr:col>
      <xdr:colOff>200025</xdr:colOff>
      <xdr:row>55</xdr:row>
      <xdr:rowOff>1</xdr:rowOff>
    </xdr:to>
    <xdr:sp macro="" textlink="">
      <xdr:nvSpPr>
        <xdr:cNvPr id="41" name="TextovéPole 11">
          <a:extLst>
            <a:ext uri="{FF2B5EF4-FFF2-40B4-BE49-F238E27FC236}">
              <a16:creationId xmlns:a16="http://schemas.microsoft.com/office/drawing/2014/main" id="{00000000-0008-0000-0000-000029000000}"/>
            </a:ext>
          </a:extLst>
        </xdr:cNvPr>
        <xdr:cNvSpPr txBox="1"/>
      </xdr:nvSpPr>
      <xdr:spPr>
        <a:xfrm>
          <a:off x="1162050" y="142113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4</xdr:col>
      <xdr:colOff>0</xdr:colOff>
      <xdr:row>54</xdr:row>
      <xdr:rowOff>0</xdr:rowOff>
    </xdr:from>
    <xdr:to>
      <xdr:col>4</xdr:col>
      <xdr:colOff>200025</xdr:colOff>
      <xdr:row>55</xdr:row>
      <xdr:rowOff>1</xdr:rowOff>
    </xdr:to>
    <xdr:sp macro="" textlink="">
      <xdr:nvSpPr>
        <xdr:cNvPr id="42" name="TextovéPole 11">
          <a:extLst>
            <a:ext uri="{FF2B5EF4-FFF2-40B4-BE49-F238E27FC236}">
              <a16:creationId xmlns:a16="http://schemas.microsoft.com/office/drawing/2014/main" id="{00000000-0008-0000-0000-00002A000000}"/>
            </a:ext>
          </a:extLst>
        </xdr:cNvPr>
        <xdr:cNvSpPr txBox="1"/>
      </xdr:nvSpPr>
      <xdr:spPr>
        <a:xfrm>
          <a:off x="2324100" y="142113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65943</xdr:colOff>
      <xdr:row>222</xdr:row>
      <xdr:rowOff>51289</xdr:rowOff>
    </xdr:from>
    <xdr:to>
      <xdr:col>0</xdr:col>
      <xdr:colOff>264503</xdr:colOff>
      <xdr:row>222</xdr:row>
      <xdr:rowOff>241790</xdr:rowOff>
    </xdr:to>
    <xdr:sp macro="" textlink="">
      <xdr:nvSpPr>
        <xdr:cNvPr id="50" name="TextovéPole 50">
          <a:extLst>
            <a:ext uri="{FF2B5EF4-FFF2-40B4-BE49-F238E27FC236}">
              <a16:creationId xmlns:a16="http://schemas.microsoft.com/office/drawing/2014/main" id="{00000000-0008-0000-0000-000032000000}"/>
            </a:ext>
          </a:extLst>
        </xdr:cNvPr>
        <xdr:cNvSpPr txBox="1"/>
      </xdr:nvSpPr>
      <xdr:spPr>
        <a:xfrm>
          <a:off x="65943" y="4400916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64478</xdr:colOff>
      <xdr:row>230</xdr:row>
      <xdr:rowOff>5868</xdr:rowOff>
    </xdr:from>
    <xdr:to>
      <xdr:col>0</xdr:col>
      <xdr:colOff>263038</xdr:colOff>
      <xdr:row>231</xdr:row>
      <xdr:rowOff>5869</xdr:rowOff>
    </xdr:to>
    <xdr:sp macro="" textlink="">
      <xdr:nvSpPr>
        <xdr:cNvPr id="51" name="TextovéPole 51">
          <a:extLst>
            <a:ext uri="{FF2B5EF4-FFF2-40B4-BE49-F238E27FC236}">
              <a16:creationId xmlns:a16="http://schemas.microsoft.com/office/drawing/2014/main" id="{00000000-0008-0000-0000-000033000000}"/>
            </a:ext>
          </a:extLst>
        </xdr:cNvPr>
        <xdr:cNvSpPr txBox="1"/>
      </xdr:nvSpPr>
      <xdr:spPr>
        <a:xfrm>
          <a:off x="64478" y="44735268"/>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63012</xdr:colOff>
      <xdr:row>236</xdr:row>
      <xdr:rowOff>33715</xdr:rowOff>
    </xdr:from>
    <xdr:to>
      <xdr:col>0</xdr:col>
      <xdr:colOff>261572</xdr:colOff>
      <xdr:row>236</xdr:row>
      <xdr:rowOff>224216</xdr:rowOff>
    </xdr:to>
    <xdr:sp macro="" textlink="">
      <xdr:nvSpPr>
        <xdr:cNvPr id="52" name="TextovéPole 52">
          <a:extLst>
            <a:ext uri="{FF2B5EF4-FFF2-40B4-BE49-F238E27FC236}">
              <a16:creationId xmlns:a16="http://schemas.microsoft.com/office/drawing/2014/main" id="{00000000-0008-0000-0000-000034000000}"/>
            </a:ext>
          </a:extLst>
        </xdr:cNvPr>
        <xdr:cNvSpPr txBox="1"/>
      </xdr:nvSpPr>
      <xdr:spPr>
        <a:xfrm>
          <a:off x="63012" y="4593469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65943</xdr:colOff>
      <xdr:row>238</xdr:row>
      <xdr:rowOff>43962</xdr:rowOff>
    </xdr:from>
    <xdr:to>
      <xdr:col>0</xdr:col>
      <xdr:colOff>264503</xdr:colOff>
      <xdr:row>238</xdr:row>
      <xdr:rowOff>234463</xdr:rowOff>
    </xdr:to>
    <xdr:sp macro="" textlink="">
      <xdr:nvSpPr>
        <xdr:cNvPr id="53" name="TextovéPole 54">
          <a:extLst>
            <a:ext uri="{FF2B5EF4-FFF2-40B4-BE49-F238E27FC236}">
              <a16:creationId xmlns:a16="http://schemas.microsoft.com/office/drawing/2014/main" id="{00000000-0008-0000-0000-000035000000}"/>
            </a:ext>
          </a:extLst>
        </xdr:cNvPr>
        <xdr:cNvSpPr txBox="1"/>
      </xdr:nvSpPr>
      <xdr:spPr>
        <a:xfrm>
          <a:off x="65943" y="46840287"/>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2</xdr:col>
      <xdr:colOff>0</xdr:colOff>
      <xdr:row>94</xdr:row>
      <xdr:rowOff>0</xdr:rowOff>
    </xdr:from>
    <xdr:to>
      <xdr:col>2</xdr:col>
      <xdr:colOff>200025</xdr:colOff>
      <xdr:row>95</xdr:row>
      <xdr:rowOff>1</xdr:rowOff>
    </xdr:to>
    <xdr:sp macro="" textlink="">
      <xdr:nvSpPr>
        <xdr:cNvPr id="16" name="TextovéPole 11">
          <a:extLst>
            <a:ext uri="{FF2B5EF4-FFF2-40B4-BE49-F238E27FC236}">
              <a16:creationId xmlns:a16="http://schemas.microsoft.com/office/drawing/2014/main" id="{00000000-0008-0000-0000-000010000000}"/>
            </a:ext>
          </a:extLst>
        </xdr:cNvPr>
        <xdr:cNvSpPr txBox="1"/>
      </xdr:nvSpPr>
      <xdr:spPr>
        <a:xfrm>
          <a:off x="1257300" y="125349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4</xdr:col>
      <xdr:colOff>0</xdr:colOff>
      <xdr:row>94</xdr:row>
      <xdr:rowOff>0</xdr:rowOff>
    </xdr:from>
    <xdr:to>
      <xdr:col>4</xdr:col>
      <xdr:colOff>200025</xdr:colOff>
      <xdr:row>95</xdr:row>
      <xdr:rowOff>1</xdr:rowOff>
    </xdr:to>
    <xdr:sp macro="" textlink="">
      <xdr:nvSpPr>
        <xdr:cNvPr id="17" name="TextovéPole 11">
          <a:extLst>
            <a:ext uri="{FF2B5EF4-FFF2-40B4-BE49-F238E27FC236}">
              <a16:creationId xmlns:a16="http://schemas.microsoft.com/office/drawing/2014/main" id="{00000000-0008-0000-0000-000011000000}"/>
            </a:ext>
          </a:extLst>
        </xdr:cNvPr>
        <xdr:cNvSpPr txBox="1"/>
      </xdr:nvSpPr>
      <xdr:spPr>
        <a:xfrm>
          <a:off x="2514600" y="125349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35"/>
  <sheetViews>
    <sheetView showGridLines="0" tabSelected="1" view="pageLayout" topLeftCell="A1924" zoomScale="175" zoomScaleNormal="100" zoomScalePageLayoutView="175" workbookViewId="0">
      <selection activeCell="G1859" sqref="G1859:H1859"/>
    </sheetView>
  </sheetViews>
  <sheetFormatPr defaultColWidth="9.140625" defaultRowHeight="14.25" x14ac:dyDescent="0.2"/>
  <cols>
    <col min="1" max="10" width="8.7109375" style="1" customWidth="1"/>
    <col min="11" max="16384" width="9.140625" style="1"/>
  </cols>
  <sheetData>
    <row r="1" spans="1:10" x14ac:dyDescent="0.2">
      <c r="A1" s="931"/>
      <c r="B1" s="931"/>
      <c r="C1" s="931"/>
      <c r="D1" s="931"/>
      <c r="E1" s="931"/>
      <c r="F1" s="931"/>
      <c r="G1" s="931"/>
      <c r="H1" s="931"/>
      <c r="I1" s="931"/>
      <c r="J1" s="931"/>
    </row>
    <row r="2" spans="1:10" x14ac:dyDescent="0.2">
      <c r="A2" s="932"/>
      <c r="B2" s="932"/>
      <c r="C2" s="932"/>
      <c r="D2" s="932"/>
      <c r="E2" s="932"/>
      <c r="F2" s="932"/>
      <c r="G2" s="932"/>
      <c r="H2" s="932"/>
      <c r="I2" s="932"/>
      <c r="J2" s="932"/>
    </row>
    <row r="3" spans="1:10" ht="15.75" x14ac:dyDescent="0.2">
      <c r="A3" s="165" t="s">
        <v>0</v>
      </c>
      <c r="B3" s="933" t="s">
        <v>1</v>
      </c>
      <c r="C3" s="933"/>
      <c r="D3" s="933"/>
      <c r="E3" s="933"/>
      <c r="F3" s="933"/>
      <c r="G3" s="933"/>
      <c r="H3" s="933"/>
      <c r="I3" s="933"/>
      <c r="J3" s="933"/>
    </row>
    <row r="4" spans="1:10" x14ac:dyDescent="0.2">
      <c r="A4" s="934"/>
      <c r="B4" s="934"/>
      <c r="C4" s="934"/>
      <c r="D4" s="934"/>
      <c r="E4" s="934"/>
      <c r="F4" s="934"/>
      <c r="G4" s="934"/>
      <c r="H4" s="934"/>
      <c r="I4" s="934"/>
      <c r="J4" s="934"/>
    </row>
    <row r="5" spans="1:10" x14ac:dyDescent="0.2">
      <c r="A5" s="2" t="s">
        <v>2</v>
      </c>
      <c r="B5" s="426" t="s">
        <v>3</v>
      </c>
      <c r="C5" s="426"/>
      <c r="D5" s="426"/>
      <c r="E5" s="426"/>
      <c r="F5" s="928" t="s">
        <v>1122</v>
      </c>
      <c r="G5" s="928"/>
      <c r="H5" s="928"/>
      <c r="I5" s="928"/>
      <c r="J5" s="928"/>
    </row>
    <row r="6" spans="1:10" x14ac:dyDescent="0.2">
      <c r="A6" s="3" t="s">
        <v>4</v>
      </c>
      <c r="B6" s="929" t="s">
        <v>5</v>
      </c>
      <c r="C6" s="929"/>
      <c r="D6" s="929"/>
      <c r="E6" s="929"/>
      <c r="F6" s="930" t="s">
        <v>1123</v>
      </c>
      <c r="G6" s="930"/>
      <c r="H6" s="930"/>
      <c r="I6" s="930"/>
      <c r="J6" s="930"/>
    </row>
    <row r="7" spans="1:10" x14ac:dyDescent="0.2">
      <c r="A7" s="2"/>
      <c r="B7" s="929" t="s">
        <v>6</v>
      </c>
      <c r="C7" s="929"/>
      <c r="D7" s="929"/>
      <c r="E7" s="929"/>
      <c r="F7" s="929"/>
      <c r="G7" s="929"/>
      <c r="H7" s="929"/>
      <c r="I7" s="929"/>
      <c r="J7" s="929"/>
    </row>
    <row r="8" spans="1:10" ht="15" thickBot="1" x14ac:dyDescent="0.25">
      <c r="A8" s="2"/>
      <c r="B8" s="176"/>
      <c r="C8" s="176"/>
      <c r="D8" s="176"/>
      <c r="E8" s="176"/>
      <c r="F8" s="176"/>
      <c r="G8" s="176"/>
      <c r="H8" s="176"/>
      <c r="I8" s="176"/>
      <c r="J8" s="176"/>
    </row>
    <row r="9" spans="1:10" ht="15" thickBot="1" x14ac:dyDescent="0.25">
      <c r="A9" s="925" t="s">
        <v>1124</v>
      </c>
      <c r="B9" s="926"/>
      <c r="C9" s="926"/>
      <c r="D9" s="926"/>
      <c r="E9" s="926"/>
      <c r="F9" s="926"/>
      <c r="G9" s="926"/>
      <c r="H9" s="926"/>
      <c r="I9" s="926"/>
      <c r="J9" s="927"/>
    </row>
    <row r="10" spans="1:10" x14ac:dyDescent="0.2">
      <c r="A10" s="240"/>
      <c r="B10" s="240"/>
      <c r="C10" s="240"/>
      <c r="D10" s="240"/>
      <c r="E10" s="240"/>
      <c r="F10" s="240"/>
      <c r="G10" s="240"/>
      <c r="H10" s="240"/>
      <c r="I10" s="240"/>
      <c r="J10" s="240"/>
    </row>
    <row r="11" spans="1:10" x14ac:dyDescent="0.2">
      <c r="A11" s="240"/>
      <c r="B11" s="240"/>
      <c r="C11" s="240"/>
      <c r="D11" s="240"/>
      <c r="E11" s="240"/>
      <c r="F11" s="240"/>
      <c r="G11" s="240"/>
      <c r="H11" s="240"/>
      <c r="I11" s="240"/>
      <c r="J11" s="240"/>
    </row>
    <row r="12" spans="1:10" ht="53.25" customHeight="1" thickBot="1" x14ac:dyDescent="0.25">
      <c r="A12" s="158" t="s">
        <v>7</v>
      </c>
      <c r="B12" s="970" t="s">
        <v>729</v>
      </c>
      <c r="C12" s="971"/>
      <c r="D12" s="971"/>
      <c r="E12" s="971"/>
      <c r="F12" s="971"/>
      <c r="G12" s="971"/>
      <c r="H12" s="971"/>
      <c r="I12" s="971"/>
      <c r="J12" s="971"/>
    </row>
    <row r="13" spans="1:10" ht="27.75" customHeight="1" thickTop="1" thickBot="1" x14ac:dyDescent="0.25">
      <c r="A13" s="972" t="s">
        <v>8</v>
      </c>
      <c r="B13" s="973"/>
      <c r="C13" s="973"/>
      <c r="D13" s="974" t="s">
        <v>9</v>
      </c>
      <c r="E13" s="975"/>
      <c r="F13" s="976" t="s">
        <v>10</v>
      </c>
      <c r="G13" s="976"/>
      <c r="H13" s="977" t="s">
        <v>1030</v>
      </c>
      <c r="I13" s="977"/>
      <c r="J13" s="978"/>
    </row>
    <row r="14" spans="1:10" ht="15" thickTop="1" x14ac:dyDescent="0.2">
      <c r="A14" s="958"/>
      <c r="B14" s="959"/>
      <c r="C14" s="959"/>
      <c r="D14" s="960"/>
      <c r="E14" s="961"/>
      <c r="F14" s="962"/>
      <c r="G14" s="962"/>
      <c r="H14" s="962"/>
      <c r="I14" s="962"/>
      <c r="J14" s="963"/>
    </row>
    <row r="15" spans="1:10" x14ac:dyDescent="0.2">
      <c r="A15" s="964"/>
      <c r="B15" s="965"/>
      <c r="C15" s="965"/>
      <c r="D15" s="966"/>
      <c r="E15" s="967"/>
      <c r="F15" s="968"/>
      <c r="G15" s="968"/>
      <c r="H15" s="968"/>
      <c r="I15" s="968"/>
      <c r="J15" s="969"/>
    </row>
    <row r="16" spans="1:10" ht="15" thickBot="1" x14ac:dyDescent="0.25">
      <c r="A16" s="944"/>
      <c r="B16" s="945"/>
      <c r="C16" s="945"/>
      <c r="D16" s="946"/>
      <c r="E16" s="947"/>
      <c r="F16" s="948"/>
      <c r="G16" s="948"/>
      <c r="H16" s="948"/>
      <c r="I16" s="948"/>
      <c r="J16" s="949"/>
    </row>
    <row r="17" spans="1:10" ht="15" thickTop="1" x14ac:dyDescent="0.2">
      <c r="A17" s="169"/>
      <c r="B17" s="169"/>
      <c r="C17" s="169"/>
      <c r="D17" s="6"/>
      <c r="E17" s="6"/>
      <c r="F17" s="6"/>
      <c r="G17" s="6"/>
      <c r="H17" s="6"/>
      <c r="I17" s="6"/>
      <c r="J17" s="6"/>
    </row>
    <row r="19" spans="1:10" x14ac:dyDescent="0.2">
      <c r="A19" s="170" t="s">
        <v>11</v>
      </c>
      <c r="B19" s="476" t="s">
        <v>12</v>
      </c>
      <c r="C19" s="476"/>
      <c r="D19" s="476"/>
      <c r="E19" s="476"/>
      <c r="F19" s="476"/>
      <c r="G19" s="476"/>
      <c r="H19" s="476"/>
      <c r="I19" s="476"/>
      <c r="J19" s="476"/>
    </row>
    <row r="20" spans="1:10" x14ac:dyDescent="0.2">
      <c r="A20" s="3"/>
      <c r="B20" s="997" t="s">
        <v>1152</v>
      </c>
      <c r="C20" s="997"/>
      <c r="D20" s="997"/>
      <c r="E20" s="997"/>
      <c r="F20" s="997"/>
      <c r="G20" s="997"/>
      <c r="H20" s="997"/>
      <c r="I20" s="997"/>
      <c r="J20" s="997"/>
    </row>
    <row r="21" spans="1:10" x14ac:dyDescent="0.2">
      <c r="A21" s="3"/>
      <c r="B21" s="998" t="s">
        <v>716</v>
      </c>
      <c r="C21" s="998"/>
      <c r="D21" s="998"/>
      <c r="E21" s="998"/>
      <c r="F21" s="998"/>
      <c r="G21" s="998"/>
      <c r="H21" s="998"/>
      <c r="I21" s="998"/>
      <c r="J21" s="998"/>
    </row>
    <row r="22" spans="1:10" ht="15" thickBot="1" x14ac:dyDescent="0.25">
      <c r="A22" s="3"/>
      <c r="B22" s="4"/>
      <c r="C22" s="4"/>
      <c r="D22" s="4"/>
      <c r="E22" s="4"/>
      <c r="F22" s="4"/>
      <c r="G22" s="4"/>
      <c r="H22" s="4"/>
      <c r="I22" s="4"/>
      <c r="J22" s="4"/>
    </row>
    <row r="23" spans="1:10" ht="15" thickBot="1" x14ac:dyDescent="0.25">
      <c r="A23" s="999" t="s">
        <v>1125</v>
      </c>
      <c r="B23" s="1000"/>
      <c r="C23" s="1000"/>
      <c r="D23" s="1000"/>
      <c r="E23" s="1000"/>
      <c r="F23" s="1000"/>
      <c r="G23" s="1000"/>
      <c r="H23" s="1000"/>
      <c r="I23" s="1000"/>
      <c r="J23" s="1001"/>
    </row>
    <row r="24" spans="1:10" x14ac:dyDescent="0.2">
      <c r="A24" s="3"/>
      <c r="B24" s="997"/>
      <c r="C24" s="997"/>
      <c r="D24" s="997"/>
      <c r="E24" s="997"/>
      <c r="F24" s="997"/>
      <c r="G24" s="997"/>
      <c r="H24" s="997"/>
      <c r="I24" s="997"/>
      <c r="J24" s="997"/>
    </row>
    <row r="25" spans="1:10" x14ac:dyDescent="0.2">
      <c r="A25" s="931"/>
      <c r="B25" s="931"/>
      <c r="C25" s="931"/>
      <c r="D25" s="931"/>
      <c r="E25" s="931"/>
      <c r="F25" s="931"/>
      <c r="G25" s="931"/>
      <c r="H25" s="931"/>
      <c r="I25" s="931"/>
      <c r="J25" s="931"/>
    </row>
    <row r="26" spans="1:10" x14ac:dyDescent="0.2">
      <c r="A26" s="2" t="s">
        <v>13</v>
      </c>
      <c r="B26" s="476" t="s">
        <v>14</v>
      </c>
      <c r="C26" s="476"/>
      <c r="D26" s="476"/>
      <c r="E26" s="476"/>
      <c r="F26" s="476"/>
      <c r="G26" s="476"/>
      <c r="H26" s="476"/>
      <c r="I26" s="476"/>
      <c r="J26" s="476"/>
    </row>
    <row r="27" spans="1:10" x14ac:dyDescent="0.2">
      <c r="A27" s="995"/>
      <c r="B27" s="995"/>
      <c r="C27" s="995"/>
      <c r="D27" s="995"/>
      <c r="E27" s="995"/>
      <c r="F27" s="995"/>
      <c r="G27" s="995"/>
      <c r="H27" s="995"/>
      <c r="I27" s="995"/>
      <c r="J27" s="995"/>
    </row>
    <row r="28" spans="1:10" x14ac:dyDescent="0.2">
      <c r="A28" s="996" t="s">
        <v>1021</v>
      </c>
      <c r="B28" s="996"/>
      <c r="C28" s="996"/>
      <c r="D28" s="996"/>
      <c r="E28" s="996"/>
      <c r="F28" s="996"/>
      <c r="G28" s="996"/>
      <c r="H28" s="996"/>
      <c r="I28" s="996"/>
      <c r="J28" s="996"/>
    </row>
    <row r="29" spans="1:10" x14ac:dyDescent="0.2">
      <c r="A29" s="31"/>
      <c r="B29" s="31"/>
      <c r="C29" s="31"/>
      <c r="D29" s="31"/>
      <c r="E29" s="31"/>
      <c r="F29" s="31"/>
      <c r="G29" s="31"/>
      <c r="H29" s="31"/>
      <c r="I29" s="31"/>
      <c r="J29" s="31"/>
    </row>
    <row r="30" spans="1:10" x14ac:dyDescent="0.2">
      <c r="A30" s="241"/>
      <c r="B30" s="578" t="s">
        <v>730</v>
      </c>
      <c r="C30" s="579"/>
      <c r="D30" s="242"/>
      <c r="E30" s="578" t="s">
        <v>1026</v>
      </c>
      <c r="F30" s="579"/>
      <c r="J30" s="171"/>
    </row>
    <row r="31" spans="1:10" x14ac:dyDescent="0.2">
      <c r="A31" s="243"/>
      <c r="B31" s="578" t="s">
        <v>731</v>
      </c>
      <c r="C31" s="579"/>
      <c r="D31" s="242"/>
      <c r="E31" s="242" t="s">
        <v>1025</v>
      </c>
      <c r="F31" s="242"/>
      <c r="J31" s="171"/>
    </row>
    <row r="32" spans="1:10" x14ac:dyDescent="0.2">
      <c r="A32" s="243"/>
      <c r="B32" s="578" t="s">
        <v>1022</v>
      </c>
      <c r="C32" s="579"/>
      <c r="D32" s="242"/>
      <c r="E32" s="242" t="s">
        <v>1024</v>
      </c>
      <c r="F32" s="242"/>
      <c r="G32" s="171"/>
      <c r="H32" s="171"/>
      <c r="J32" s="171"/>
    </row>
    <row r="33" spans="1:10" x14ac:dyDescent="0.2">
      <c r="A33" s="243"/>
      <c r="B33" s="578" t="s">
        <v>1023</v>
      </c>
      <c r="C33" s="579"/>
      <c r="D33" s="242"/>
      <c r="E33" s="242" t="s">
        <v>1027</v>
      </c>
      <c r="F33" s="242"/>
      <c r="G33" s="171"/>
      <c r="H33" s="171"/>
      <c r="J33" s="171"/>
    </row>
    <row r="34" spans="1:10" x14ac:dyDescent="0.2">
      <c r="A34" s="931"/>
      <c r="B34" s="931"/>
      <c r="C34" s="931"/>
      <c r="D34" s="931"/>
      <c r="E34" s="931"/>
      <c r="F34" s="931"/>
      <c r="G34" s="931"/>
      <c r="H34" s="931"/>
      <c r="I34" s="931"/>
      <c r="J34" s="931"/>
    </row>
    <row r="35" spans="1:10" ht="111.75" customHeight="1" x14ac:dyDescent="0.2">
      <c r="A35" s="1003" t="s">
        <v>1108</v>
      </c>
      <c r="B35" s="1004"/>
      <c r="C35" s="1004"/>
      <c r="D35" s="1004"/>
      <c r="E35" s="1004"/>
      <c r="F35" s="1004"/>
      <c r="G35" s="1004"/>
      <c r="H35" s="1004"/>
      <c r="I35" s="1004"/>
      <c r="J35" s="1004"/>
    </row>
    <row r="36" spans="1:10" x14ac:dyDescent="0.2">
      <c r="A36" s="931"/>
      <c r="B36" s="931"/>
      <c r="C36" s="931"/>
      <c r="D36" s="931"/>
      <c r="E36" s="931"/>
      <c r="F36" s="931"/>
      <c r="G36" s="931"/>
      <c r="H36" s="931"/>
      <c r="I36" s="931"/>
      <c r="J36" s="931"/>
    </row>
    <row r="37" spans="1:10" x14ac:dyDescent="0.2">
      <c r="A37" s="2" t="s">
        <v>15</v>
      </c>
      <c r="B37" s="483" t="s">
        <v>16</v>
      </c>
      <c r="C37" s="483"/>
      <c r="D37" s="483"/>
      <c r="E37" s="483"/>
      <c r="F37" s="483"/>
      <c r="G37" s="483"/>
      <c r="H37" s="483"/>
      <c r="I37" s="483"/>
      <c r="J37" s="483"/>
    </row>
    <row r="38" spans="1:10" x14ac:dyDescent="0.2">
      <c r="A38" s="995"/>
      <c r="B38" s="995"/>
      <c r="C38" s="995"/>
      <c r="D38" s="995"/>
      <c r="E38" s="995"/>
      <c r="F38" s="995"/>
      <c r="G38" s="995"/>
      <c r="H38" s="995"/>
      <c r="I38" s="995"/>
      <c r="J38" s="995"/>
    </row>
    <row r="39" spans="1:10" ht="28.5" customHeight="1" x14ac:dyDescent="0.2">
      <c r="A39" s="5" t="s">
        <v>17</v>
      </c>
      <c r="B39" s="996" t="s">
        <v>722</v>
      </c>
      <c r="C39" s="996"/>
      <c r="D39" s="996"/>
      <c r="E39" s="996"/>
      <c r="F39" s="996"/>
      <c r="G39" s="996"/>
      <c r="H39" s="996"/>
      <c r="I39" s="996"/>
      <c r="J39" s="996"/>
    </row>
    <row r="40" spans="1:10" ht="15" thickBot="1" x14ac:dyDescent="0.25">
      <c r="A40" s="5"/>
      <c r="B40" s="31"/>
      <c r="C40" s="31"/>
      <c r="D40" s="31"/>
      <c r="E40" s="31"/>
      <c r="F40" s="31"/>
      <c r="G40" s="31"/>
      <c r="H40" s="31"/>
      <c r="I40" s="31"/>
      <c r="J40" s="31"/>
    </row>
    <row r="41" spans="1:10" ht="15" thickBot="1" x14ac:dyDescent="0.25">
      <c r="A41" s="1002" t="s">
        <v>8</v>
      </c>
      <c r="B41" s="950"/>
      <c r="C41" s="950"/>
      <c r="D41" s="950"/>
      <c r="E41" s="950" t="s">
        <v>9</v>
      </c>
      <c r="F41" s="950"/>
      <c r="G41" s="950"/>
      <c r="H41" s="950"/>
      <c r="I41" s="950"/>
      <c r="J41" s="951"/>
    </row>
    <row r="42" spans="1:10" ht="15" thickBot="1" x14ac:dyDescent="0.25">
      <c r="A42" s="952"/>
      <c r="B42" s="953"/>
      <c r="C42" s="953"/>
      <c r="D42" s="954"/>
      <c r="E42" s="955"/>
      <c r="F42" s="956"/>
      <c r="G42" s="956"/>
      <c r="H42" s="956"/>
      <c r="I42" s="956"/>
      <c r="J42" s="957"/>
    </row>
    <row r="43" spans="1:10" x14ac:dyDescent="0.2">
      <c r="A43" s="166"/>
      <c r="B43" s="166"/>
      <c r="C43" s="166"/>
      <c r="D43" s="166"/>
      <c r="E43" s="166"/>
      <c r="F43" s="166"/>
      <c r="G43" s="166"/>
      <c r="H43" s="166"/>
      <c r="I43" s="166"/>
      <c r="J43" s="166"/>
    </row>
    <row r="44" spans="1:10" ht="40.5" customHeight="1" x14ac:dyDescent="0.2">
      <c r="A44" s="5" t="s">
        <v>18</v>
      </c>
      <c r="B44" s="996" t="s">
        <v>723</v>
      </c>
      <c r="C44" s="996"/>
      <c r="D44" s="996"/>
      <c r="E44" s="996"/>
      <c r="F44" s="996"/>
      <c r="G44" s="996"/>
      <c r="H44" s="996"/>
      <c r="I44" s="996"/>
      <c r="J44" s="996"/>
    </row>
    <row r="45" spans="1:10" ht="15" thickBot="1" x14ac:dyDescent="0.25">
      <c r="A45" s="5"/>
      <c r="B45" s="168"/>
      <c r="C45" s="168"/>
      <c r="D45" s="168"/>
      <c r="E45" s="168"/>
      <c r="F45" s="168"/>
      <c r="G45" s="168"/>
      <c r="H45" s="168"/>
      <c r="I45" s="168"/>
      <c r="J45" s="168"/>
    </row>
    <row r="46" spans="1:10" ht="15" thickBot="1" x14ac:dyDescent="0.25">
      <c r="A46" s="1002" t="s">
        <v>8</v>
      </c>
      <c r="B46" s="950"/>
      <c r="C46" s="950"/>
      <c r="D46" s="950"/>
      <c r="E46" s="950" t="s">
        <v>9</v>
      </c>
      <c r="F46" s="950"/>
      <c r="G46" s="950"/>
      <c r="H46" s="950"/>
      <c r="I46" s="950"/>
      <c r="J46" s="951"/>
    </row>
    <row r="47" spans="1:10" ht="15" thickBot="1" x14ac:dyDescent="0.25">
      <c r="A47" s="1960"/>
      <c r="B47" s="956"/>
      <c r="C47" s="956"/>
      <c r="D47" s="1961"/>
      <c r="E47" s="955"/>
      <c r="F47" s="956"/>
      <c r="G47" s="956"/>
      <c r="H47" s="956"/>
      <c r="I47" s="956"/>
      <c r="J47" s="957"/>
    </row>
    <row r="48" spans="1:10" x14ac:dyDescent="0.2">
      <c r="A48" s="27"/>
      <c r="B48" s="1971"/>
      <c r="C48" s="1971"/>
      <c r="D48" s="1971"/>
      <c r="E48" s="1971"/>
      <c r="F48" s="1971"/>
      <c r="G48" s="1971"/>
      <c r="H48" s="1971"/>
      <c r="I48" s="1971"/>
      <c r="J48" s="1971"/>
    </row>
    <row r="49" spans="1:10" ht="28.5" customHeight="1" x14ac:dyDescent="0.2">
      <c r="A49" s="5" t="s">
        <v>19</v>
      </c>
      <c r="B49" s="996" t="s">
        <v>724</v>
      </c>
      <c r="C49" s="996"/>
      <c r="D49" s="996"/>
      <c r="E49" s="996"/>
      <c r="F49" s="996"/>
      <c r="G49" s="996"/>
      <c r="H49" s="996"/>
      <c r="I49" s="996"/>
      <c r="J49" s="996"/>
    </row>
    <row r="50" spans="1:10" ht="15" thickBot="1" x14ac:dyDescent="0.25">
      <c r="A50" s="5"/>
      <c r="B50" s="31"/>
      <c r="C50" s="31"/>
      <c r="D50" s="31"/>
      <c r="E50" s="31"/>
      <c r="F50" s="31"/>
      <c r="G50" s="31"/>
      <c r="H50" s="31"/>
      <c r="I50" s="31"/>
      <c r="J50" s="31"/>
    </row>
    <row r="51" spans="1:10" ht="15" customHeight="1" thickBot="1" x14ac:dyDescent="0.25">
      <c r="A51" s="707" t="s">
        <v>719</v>
      </c>
      <c r="B51" s="751"/>
      <c r="C51" s="751"/>
      <c r="D51" s="752"/>
      <c r="E51" s="1972"/>
      <c r="F51" s="1973"/>
      <c r="G51" s="1973"/>
      <c r="H51" s="1973"/>
      <c r="I51" s="1973"/>
      <c r="J51" s="1974"/>
    </row>
    <row r="52" spans="1:10" x14ac:dyDescent="0.2">
      <c r="A52" s="5"/>
      <c r="B52" s="27"/>
      <c r="C52" s="27"/>
      <c r="D52" s="27"/>
      <c r="E52" s="27"/>
      <c r="F52" s="27"/>
      <c r="G52" s="27"/>
      <c r="H52" s="27"/>
      <c r="I52" s="27"/>
      <c r="J52" s="27"/>
    </row>
    <row r="53" spans="1:10" x14ac:dyDescent="0.2">
      <c r="A53" s="5" t="s">
        <v>717</v>
      </c>
      <c r="B53" s="1970" t="s">
        <v>1028</v>
      </c>
      <c r="C53" s="1970"/>
      <c r="D53" s="1970"/>
      <c r="E53" s="1970"/>
      <c r="F53" s="1970"/>
      <c r="G53" s="1970"/>
      <c r="H53" s="1970"/>
      <c r="I53" s="1970"/>
      <c r="J53" s="1970"/>
    </row>
    <row r="54" spans="1:10" x14ac:dyDescent="0.2">
      <c r="A54" s="8"/>
      <c r="B54" s="6"/>
      <c r="C54" s="6"/>
      <c r="D54" s="6"/>
      <c r="E54" s="6"/>
      <c r="F54" s="6"/>
      <c r="G54" s="6"/>
      <c r="H54" s="6"/>
      <c r="I54" s="6"/>
      <c r="J54" s="6"/>
    </row>
    <row r="55" spans="1:10" x14ac:dyDescent="0.2">
      <c r="A55" s="8"/>
      <c r="B55" s="87" t="s">
        <v>720</v>
      </c>
      <c r="C55" s="6"/>
      <c r="D55" s="87" t="s">
        <v>721</v>
      </c>
      <c r="E55" s="6"/>
      <c r="F55" s="6"/>
      <c r="G55" s="6"/>
      <c r="H55" s="6"/>
      <c r="I55" s="6"/>
      <c r="J55" s="6"/>
    </row>
    <row r="56" spans="1:10" x14ac:dyDescent="0.2">
      <c r="A56" s="8"/>
      <c r="B56" s="6"/>
      <c r="C56" s="6"/>
      <c r="D56" s="6"/>
      <c r="E56" s="6"/>
      <c r="F56" s="6"/>
      <c r="G56" s="6"/>
      <c r="H56" s="6"/>
      <c r="I56" s="6"/>
      <c r="J56" s="6"/>
    </row>
    <row r="57" spans="1:10" x14ac:dyDescent="0.2">
      <c r="A57" s="8"/>
      <c r="B57" s="425" t="s">
        <v>728</v>
      </c>
      <c r="C57" s="1252"/>
      <c r="D57" s="1252"/>
      <c r="E57" s="1252"/>
      <c r="F57" s="1252"/>
      <c r="G57" s="1252"/>
      <c r="H57" s="1252"/>
      <c r="I57" s="1252"/>
      <c r="J57" s="1252"/>
    </row>
    <row r="58" spans="1:10" x14ac:dyDescent="0.2">
      <c r="A58" s="8"/>
      <c r="B58" s="6"/>
      <c r="C58" s="6"/>
      <c r="D58" s="6"/>
      <c r="E58" s="6"/>
      <c r="F58" s="6"/>
      <c r="G58" s="6"/>
      <c r="H58" s="6"/>
      <c r="I58" s="6"/>
      <c r="J58" s="6"/>
    </row>
    <row r="59" spans="1:10" x14ac:dyDescent="0.2">
      <c r="A59" s="7"/>
      <c r="B59" s="1969" t="s">
        <v>726</v>
      </c>
      <c r="C59" s="1969"/>
      <c r="D59" s="1969"/>
      <c r="E59" s="1969"/>
      <c r="F59" s="1969"/>
      <c r="G59" s="1969"/>
      <c r="H59" s="1969"/>
      <c r="I59" s="1969"/>
      <c r="J59" s="1969"/>
    </row>
    <row r="60" spans="1:10" x14ac:dyDescent="0.2">
      <c r="A60" s="7"/>
      <c r="B60" s="8"/>
      <c r="C60" s="8"/>
      <c r="D60" s="8"/>
      <c r="E60" s="8"/>
      <c r="F60" s="8"/>
      <c r="G60" s="8"/>
      <c r="H60" s="8"/>
      <c r="I60" s="8"/>
      <c r="J60" s="3"/>
    </row>
    <row r="61" spans="1:10" ht="49.5" customHeight="1" x14ac:dyDescent="0.2">
      <c r="A61" s="8"/>
      <c r="B61" s="996" t="s">
        <v>725</v>
      </c>
      <c r="C61" s="996"/>
      <c r="D61" s="996"/>
      <c r="E61" s="996"/>
      <c r="F61" s="996"/>
      <c r="G61" s="996"/>
      <c r="H61" s="996"/>
      <c r="I61" s="996"/>
      <c r="J61" s="996"/>
    </row>
    <row r="62" spans="1:10" ht="15" thickBot="1" x14ac:dyDescent="0.25">
      <c r="A62" s="8"/>
      <c r="B62" s="168"/>
      <c r="C62" s="168"/>
      <c r="D62" s="168"/>
      <c r="E62" s="168"/>
      <c r="F62" s="168"/>
      <c r="G62" s="168"/>
      <c r="H62" s="168"/>
      <c r="I62" s="168"/>
      <c r="J62" s="168"/>
    </row>
    <row r="63" spans="1:10" x14ac:dyDescent="0.2">
      <c r="A63" s="1965" t="s">
        <v>8</v>
      </c>
      <c r="B63" s="537"/>
      <c r="C63" s="537"/>
      <c r="D63" s="537"/>
      <c r="E63" s="537"/>
      <c r="F63" s="537"/>
      <c r="G63" s="537" t="s">
        <v>9</v>
      </c>
      <c r="H63" s="537"/>
      <c r="I63" s="537"/>
      <c r="J63" s="538"/>
    </row>
    <row r="64" spans="1:10" ht="15" thickBot="1" x14ac:dyDescent="0.25">
      <c r="A64" s="1966"/>
      <c r="B64" s="1967"/>
      <c r="C64" s="1967"/>
      <c r="D64" s="1967"/>
      <c r="E64" s="1967"/>
      <c r="F64" s="1967"/>
      <c r="G64" s="1967"/>
      <c r="H64" s="1967"/>
      <c r="I64" s="1967"/>
      <c r="J64" s="1968"/>
    </row>
    <row r="65" spans="1:10" x14ac:dyDescent="0.2">
      <c r="A65" s="3"/>
      <c r="B65" s="8"/>
      <c r="C65" s="8"/>
      <c r="D65" s="8"/>
      <c r="E65" s="8"/>
      <c r="F65" s="8"/>
      <c r="G65" s="8"/>
      <c r="H65" s="8"/>
      <c r="I65" s="8"/>
      <c r="J65" s="3"/>
    </row>
    <row r="66" spans="1:10" ht="60" customHeight="1" x14ac:dyDescent="0.2">
      <c r="A66" s="3"/>
      <c r="B66" s="1969" t="s">
        <v>727</v>
      </c>
      <c r="C66" s="1969"/>
      <c r="D66" s="1969"/>
      <c r="E66" s="1969"/>
      <c r="F66" s="1969"/>
      <c r="G66" s="1969"/>
      <c r="H66" s="1969"/>
      <c r="I66" s="1969"/>
      <c r="J66" s="1969"/>
    </row>
    <row r="67" spans="1:10" ht="15" thickBot="1" x14ac:dyDescent="0.25">
      <c r="A67" s="3"/>
      <c r="B67" s="168"/>
      <c r="C67" s="168"/>
      <c r="D67" s="168"/>
      <c r="E67" s="168"/>
      <c r="F67" s="168"/>
      <c r="G67" s="168"/>
      <c r="H67" s="168"/>
      <c r="I67" s="168"/>
      <c r="J67" s="168"/>
    </row>
    <row r="68" spans="1:10" ht="15" thickBot="1" x14ac:dyDescent="0.25">
      <c r="A68" s="1962" t="s">
        <v>732</v>
      </c>
      <c r="B68" s="1963"/>
      <c r="C68" s="1963"/>
      <c r="D68" s="1963"/>
      <c r="E68" s="1963"/>
      <c r="F68" s="1963"/>
      <c r="G68" s="1963"/>
      <c r="H68" s="1963"/>
      <c r="I68" s="1963"/>
      <c r="J68" s="1964"/>
    </row>
    <row r="69" spans="1:10" ht="15" thickBot="1" x14ac:dyDescent="0.25">
      <c r="A69" s="935" t="s">
        <v>8</v>
      </c>
      <c r="B69" s="936"/>
      <c r="C69" s="936"/>
      <c r="D69" s="936"/>
      <c r="E69" s="936"/>
      <c r="F69" s="918"/>
      <c r="G69" s="935" t="s">
        <v>9</v>
      </c>
      <c r="H69" s="936"/>
      <c r="I69" s="936"/>
      <c r="J69" s="937"/>
    </row>
    <row r="70" spans="1:10" x14ac:dyDescent="0.2">
      <c r="A70" s="1013"/>
      <c r="B70" s="1014"/>
      <c r="C70" s="1014"/>
      <c r="D70" s="1014"/>
      <c r="E70" s="1014"/>
      <c r="F70" s="1015"/>
      <c r="G70" s="1013"/>
      <c r="H70" s="1014"/>
      <c r="I70" s="1014"/>
      <c r="J70" s="1027"/>
    </row>
    <row r="71" spans="1:10" x14ac:dyDescent="0.2">
      <c r="A71" s="1016"/>
      <c r="B71" s="1017"/>
      <c r="C71" s="1017"/>
      <c r="D71" s="1017"/>
      <c r="E71" s="1017"/>
      <c r="F71" s="1018"/>
      <c r="G71" s="1016"/>
      <c r="H71" s="1017"/>
      <c r="I71" s="1017"/>
      <c r="J71" s="1019"/>
    </row>
    <row r="72" spans="1:10" x14ac:dyDescent="0.2">
      <c r="A72" s="979"/>
      <c r="B72" s="980"/>
      <c r="C72" s="980"/>
      <c r="D72" s="980"/>
      <c r="E72" s="980"/>
      <c r="F72" s="981"/>
      <c r="G72" s="979"/>
      <c r="H72" s="980"/>
      <c r="I72" s="980"/>
      <c r="J72" s="982"/>
    </row>
    <row r="73" spans="1:10" x14ac:dyDescent="0.2">
      <c r="A73" s="1016"/>
      <c r="B73" s="1017"/>
      <c r="C73" s="1017"/>
      <c r="D73" s="1017"/>
      <c r="E73" s="1017"/>
      <c r="F73" s="1018"/>
      <c r="G73" s="1016"/>
      <c r="H73" s="1017"/>
      <c r="I73" s="1017"/>
      <c r="J73" s="1019"/>
    </row>
    <row r="74" spans="1:10" x14ac:dyDescent="0.2">
      <c r="A74" s="979"/>
      <c r="B74" s="980"/>
      <c r="C74" s="980"/>
      <c r="D74" s="980"/>
      <c r="E74" s="980"/>
      <c r="F74" s="981"/>
      <c r="G74" s="979"/>
      <c r="H74" s="980"/>
      <c r="I74" s="980"/>
      <c r="J74" s="982"/>
    </row>
    <row r="75" spans="1:10" x14ac:dyDescent="0.2">
      <c r="A75" s="1016"/>
      <c r="B75" s="1017"/>
      <c r="C75" s="1017"/>
      <c r="D75" s="1017"/>
      <c r="E75" s="1017"/>
      <c r="F75" s="1018"/>
      <c r="G75" s="1016"/>
      <c r="H75" s="1017"/>
      <c r="I75" s="1017"/>
      <c r="J75" s="1019"/>
    </row>
    <row r="76" spans="1:10" x14ac:dyDescent="0.2">
      <c r="A76" s="979"/>
      <c r="B76" s="980"/>
      <c r="C76" s="980"/>
      <c r="D76" s="980"/>
      <c r="E76" s="980"/>
      <c r="F76" s="981"/>
      <c r="G76" s="979"/>
      <c r="H76" s="980"/>
      <c r="I76" s="980"/>
      <c r="J76" s="982"/>
    </row>
    <row r="77" spans="1:10" x14ac:dyDescent="0.2">
      <c r="A77" s="1016"/>
      <c r="B77" s="1017"/>
      <c r="C77" s="1017"/>
      <c r="D77" s="1017"/>
      <c r="E77" s="1017"/>
      <c r="F77" s="1018"/>
      <c r="G77" s="1016"/>
      <c r="H77" s="1017"/>
      <c r="I77" s="1017"/>
      <c r="J77" s="1019"/>
    </row>
    <row r="78" spans="1:10" x14ac:dyDescent="0.2">
      <c r="A78" s="979"/>
      <c r="B78" s="980"/>
      <c r="C78" s="980"/>
      <c r="D78" s="980"/>
      <c r="E78" s="980"/>
      <c r="F78" s="981"/>
      <c r="G78" s="979"/>
      <c r="H78" s="980"/>
      <c r="I78" s="980"/>
      <c r="J78" s="982"/>
    </row>
    <row r="79" spans="1:10" ht="15" thickBot="1" x14ac:dyDescent="0.25">
      <c r="A79" s="1028"/>
      <c r="B79" s="1029"/>
      <c r="C79" s="1029"/>
      <c r="D79" s="1029"/>
      <c r="E79" s="1029"/>
      <c r="F79" s="1030"/>
      <c r="G79" s="1028"/>
      <c r="H79" s="1029"/>
      <c r="I79" s="1029"/>
      <c r="J79" s="1031"/>
    </row>
    <row r="80" spans="1:10" x14ac:dyDescent="0.2">
      <c r="A80" s="166"/>
      <c r="B80" s="166"/>
      <c r="C80" s="166"/>
      <c r="D80" s="166"/>
      <c r="E80" s="166"/>
      <c r="F80" s="166"/>
      <c r="G80" s="166"/>
      <c r="H80" s="166"/>
      <c r="I80" s="166"/>
      <c r="J80" s="166"/>
    </row>
    <row r="81" spans="1:10" ht="60" customHeight="1" x14ac:dyDescent="0.2">
      <c r="A81" s="983" t="s">
        <v>733</v>
      </c>
      <c r="B81" s="983"/>
      <c r="C81" s="983"/>
      <c r="D81" s="983"/>
      <c r="E81" s="983"/>
      <c r="F81" s="983"/>
      <c r="G81" s="983"/>
      <c r="H81" s="983"/>
      <c r="I81" s="983"/>
      <c r="J81" s="983"/>
    </row>
    <row r="82" spans="1:10" x14ac:dyDescent="0.2">
      <c r="A82" s="3"/>
      <c r="B82" s="168"/>
      <c r="C82" s="168"/>
      <c r="D82" s="168"/>
      <c r="E82" s="168"/>
      <c r="F82" s="168"/>
      <c r="G82" s="168"/>
      <c r="H82" s="168"/>
      <c r="I82" s="168"/>
      <c r="J82" s="168"/>
    </row>
    <row r="83" spans="1:10" x14ac:dyDescent="0.2">
      <c r="A83" s="2" t="s">
        <v>20</v>
      </c>
      <c r="B83" s="426" t="s">
        <v>1040</v>
      </c>
      <c r="C83" s="426"/>
      <c r="D83" s="426"/>
      <c r="E83" s="426"/>
      <c r="F83" s="426"/>
      <c r="G83" s="426"/>
      <c r="H83" s="426"/>
      <c r="I83" s="426"/>
      <c r="J83" s="426"/>
    </row>
    <row r="84" spans="1:10" ht="15" thickBot="1" x14ac:dyDescent="0.25">
      <c r="A84" s="2"/>
      <c r="B84" s="9"/>
      <c r="C84" s="9"/>
      <c r="D84" s="9"/>
      <c r="E84" s="9"/>
      <c r="F84" s="9"/>
      <c r="G84" s="9"/>
      <c r="H84" s="9"/>
      <c r="I84" s="9"/>
      <c r="J84" s="9"/>
    </row>
    <row r="85" spans="1:10" ht="49.5" customHeight="1" thickTop="1" thickBot="1" x14ac:dyDescent="0.25">
      <c r="A85" s="992" t="s">
        <v>21</v>
      </c>
      <c r="B85" s="993"/>
      <c r="C85" s="993"/>
      <c r="D85" s="994"/>
      <c r="E85" s="1020" t="s">
        <v>22</v>
      </c>
      <c r="F85" s="1021"/>
      <c r="G85" s="1022"/>
      <c r="H85" s="1023" t="s">
        <v>734</v>
      </c>
      <c r="I85" s="993"/>
      <c r="J85" s="1024"/>
    </row>
    <row r="86" spans="1:10" ht="29.25" customHeight="1" x14ac:dyDescent="0.2">
      <c r="A86" s="984" t="s">
        <v>24</v>
      </c>
      <c r="B86" s="985"/>
      <c r="C86" s="985"/>
      <c r="D86" s="986"/>
      <c r="E86" s="1025">
        <v>3</v>
      </c>
      <c r="F86" s="1025"/>
      <c r="G86" s="542"/>
      <c r="H86" s="545">
        <v>3</v>
      </c>
      <c r="I86" s="543"/>
      <c r="J86" s="1026"/>
    </row>
    <row r="87" spans="1:10" ht="56.45" customHeight="1" x14ac:dyDescent="0.2">
      <c r="A87" s="987" t="s">
        <v>736</v>
      </c>
      <c r="B87" s="757"/>
      <c r="C87" s="757"/>
      <c r="D87" s="988"/>
      <c r="E87" s="697">
        <v>2</v>
      </c>
      <c r="F87" s="697"/>
      <c r="G87" s="698"/>
      <c r="H87" s="1005">
        <v>2</v>
      </c>
      <c r="I87" s="1006"/>
      <c r="J87" s="1007"/>
    </row>
    <row r="88" spans="1:10" ht="66" customHeight="1" thickBot="1" x14ac:dyDescent="0.25">
      <c r="A88" s="989" t="s">
        <v>735</v>
      </c>
      <c r="B88" s="990"/>
      <c r="C88" s="990"/>
      <c r="D88" s="991"/>
      <c r="E88" s="1008">
        <v>0</v>
      </c>
      <c r="F88" s="1008"/>
      <c r="G88" s="1009"/>
      <c r="H88" s="1010">
        <v>0</v>
      </c>
      <c r="I88" s="1011"/>
      <c r="J88" s="1012"/>
    </row>
    <row r="89" spans="1:10" ht="15" thickTop="1" x14ac:dyDescent="0.2">
      <c r="A89" s="3"/>
      <c r="B89" s="9"/>
      <c r="C89" s="9"/>
      <c r="D89" s="9"/>
      <c r="E89" s="9"/>
      <c r="F89" s="9"/>
      <c r="G89" s="9"/>
      <c r="H89" s="9"/>
      <c r="I89" s="9"/>
      <c r="J89" s="9"/>
    </row>
    <row r="90" spans="1:10" x14ac:dyDescent="0.2">
      <c r="A90" s="3"/>
      <c r="B90" s="3"/>
      <c r="C90" s="3"/>
      <c r="D90" s="3"/>
      <c r="E90" s="3"/>
      <c r="F90" s="3"/>
      <c r="G90" s="3"/>
      <c r="H90" s="3"/>
      <c r="I90" s="3"/>
      <c r="J90" s="3"/>
    </row>
    <row r="91" spans="1:10" ht="15.75" x14ac:dyDescent="0.2">
      <c r="A91" s="165" t="s">
        <v>25</v>
      </c>
      <c r="B91" s="933" t="s">
        <v>26</v>
      </c>
      <c r="C91" s="933"/>
      <c r="D91" s="933"/>
      <c r="E91" s="933"/>
      <c r="F91" s="933"/>
      <c r="G91" s="933"/>
      <c r="H91" s="933"/>
      <c r="I91" s="933"/>
      <c r="J91" s="933"/>
    </row>
    <row r="92" spans="1:10" x14ac:dyDescent="0.2">
      <c r="A92" s="3"/>
      <c r="B92" s="3"/>
      <c r="C92" s="3"/>
      <c r="D92" s="3"/>
      <c r="E92" s="3"/>
      <c r="F92" s="3"/>
      <c r="G92" s="3"/>
      <c r="H92" s="3"/>
      <c r="I92" s="3"/>
      <c r="J92" s="3"/>
    </row>
    <row r="93" spans="1:10" x14ac:dyDescent="0.2">
      <c r="A93" s="2" t="s">
        <v>27</v>
      </c>
      <c r="B93" s="483" t="s">
        <v>1042</v>
      </c>
      <c r="C93" s="483"/>
      <c r="D93" s="483"/>
      <c r="E93" s="483"/>
      <c r="F93" s="483"/>
      <c r="G93" s="483"/>
      <c r="H93" s="483"/>
      <c r="I93" s="483"/>
      <c r="J93" s="483"/>
    </row>
    <row r="94" spans="1:10" x14ac:dyDescent="0.2">
      <c r="A94" s="3"/>
      <c r="B94" s="3"/>
      <c r="C94" s="3"/>
      <c r="D94" s="3"/>
      <c r="E94" s="3"/>
      <c r="F94" s="3"/>
      <c r="G94" s="3"/>
      <c r="H94" s="3"/>
      <c r="I94" s="3"/>
      <c r="J94" s="3"/>
    </row>
    <row r="95" spans="1:10" x14ac:dyDescent="0.2">
      <c r="A95" s="3"/>
      <c r="B95" s="87" t="s">
        <v>720</v>
      </c>
      <c r="C95" s="6"/>
      <c r="D95" s="87" t="s">
        <v>721</v>
      </c>
      <c r="E95" s="6"/>
      <c r="F95" s="3"/>
      <c r="G95" s="3"/>
      <c r="H95" s="3"/>
      <c r="I95" s="3"/>
      <c r="J95" s="3"/>
    </row>
    <row r="96" spans="1:10" x14ac:dyDescent="0.2">
      <c r="A96" s="3"/>
      <c r="B96" s="3"/>
      <c r="C96" s="3"/>
      <c r="D96" s="3"/>
      <c r="E96" s="3"/>
      <c r="F96" s="3"/>
      <c r="G96" s="3"/>
      <c r="H96" s="3"/>
      <c r="I96" s="3"/>
      <c r="J96" s="3"/>
    </row>
    <row r="97" spans="1:10" s="28" customFormat="1" ht="45" customHeight="1" x14ac:dyDescent="0.2">
      <c r="A97" s="483" t="s">
        <v>737</v>
      </c>
      <c r="B97" s="483"/>
      <c r="C97" s="483"/>
      <c r="D97" s="483"/>
      <c r="E97" s="483"/>
      <c r="F97" s="483"/>
      <c r="G97" s="483"/>
      <c r="H97" s="483"/>
      <c r="I97" s="483"/>
      <c r="J97" s="483"/>
    </row>
    <row r="98" spans="1:10" x14ac:dyDescent="0.2">
      <c r="A98" s="3"/>
      <c r="B98" s="3"/>
      <c r="C98" s="3"/>
      <c r="D98" s="3"/>
      <c r="E98" s="3"/>
      <c r="F98" s="3"/>
      <c r="G98" s="3"/>
      <c r="H98" s="3"/>
      <c r="I98" s="3"/>
      <c r="J98" s="3"/>
    </row>
    <row r="99" spans="1:10" x14ac:dyDescent="0.2">
      <c r="A99" s="3"/>
      <c r="B99" s="3"/>
      <c r="C99" s="3"/>
      <c r="D99" s="3"/>
      <c r="E99" s="3"/>
      <c r="F99" s="3"/>
      <c r="G99" s="3"/>
      <c r="H99" s="3"/>
      <c r="I99" s="3"/>
      <c r="J99" s="3"/>
    </row>
    <row r="100" spans="1:10" s="28" customFormat="1" x14ac:dyDescent="0.2">
      <c r="A100" s="1988"/>
      <c r="B100" s="1988"/>
      <c r="C100" s="1988"/>
      <c r="D100" s="1988"/>
      <c r="E100" s="1988"/>
      <c r="F100" s="1988"/>
      <c r="G100" s="1988"/>
      <c r="H100" s="1988"/>
      <c r="I100" s="1988"/>
      <c r="J100" s="1988"/>
    </row>
    <row r="101" spans="1:10" s="28" customFormat="1" x14ac:dyDescent="0.2">
      <c r="A101" s="2" t="s">
        <v>28</v>
      </c>
      <c r="B101" s="483" t="s">
        <v>1041</v>
      </c>
      <c r="C101" s="483"/>
      <c r="D101" s="483"/>
      <c r="E101" s="483"/>
      <c r="F101" s="483"/>
      <c r="G101" s="483"/>
      <c r="H101" s="483"/>
      <c r="I101" s="483"/>
      <c r="J101" s="483"/>
    </row>
    <row r="102" spans="1:10" s="28" customFormat="1" x14ac:dyDescent="0.2">
      <c r="A102" s="996" t="s">
        <v>738</v>
      </c>
      <c r="B102" s="996"/>
      <c r="C102" s="996"/>
      <c r="D102" s="996"/>
      <c r="E102" s="996"/>
      <c r="F102" s="996"/>
      <c r="G102" s="996"/>
      <c r="H102" s="996"/>
      <c r="I102" s="996"/>
      <c r="J102" s="996"/>
    </row>
    <row r="103" spans="1:10" s="28" customFormat="1" x14ac:dyDescent="0.2">
      <c r="A103" s="31"/>
      <c r="B103" s="31"/>
      <c r="C103" s="31"/>
      <c r="D103" s="31"/>
      <c r="E103" s="31"/>
      <c r="F103" s="31"/>
      <c r="G103" s="31"/>
      <c r="H103" s="31"/>
      <c r="I103" s="31"/>
      <c r="J103" s="31"/>
    </row>
    <row r="104" spans="1:10" s="28" customFormat="1" ht="40.5" customHeight="1" x14ac:dyDescent="0.2">
      <c r="A104" s="2002" t="s">
        <v>739</v>
      </c>
      <c r="B104" s="2002"/>
      <c r="C104" s="2002"/>
      <c r="D104" s="2002"/>
      <c r="E104" s="2002"/>
      <c r="F104" s="2002"/>
      <c r="G104" s="2002"/>
      <c r="H104" s="2002"/>
      <c r="I104" s="2002"/>
      <c r="J104" s="2002"/>
    </row>
    <row r="105" spans="1:10" s="28" customFormat="1" x14ac:dyDescent="0.2">
      <c r="A105" s="172"/>
      <c r="B105" s="172"/>
      <c r="C105" s="172"/>
      <c r="D105" s="172"/>
      <c r="E105" s="172"/>
      <c r="F105" s="172"/>
      <c r="G105" s="172"/>
      <c r="H105" s="172"/>
      <c r="I105" s="172"/>
      <c r="J105" s="172"/>
    </row>
    <row r="106" spans="1:10" s="28" customFormat="1" x14ac:dyDescent="0.2">
      <c r="A106" s="996" t="s">
        <v>740</v>
      </c>
      <c r="B106" s="996"/>
      <c r="C106" s="996"/>
      <c r="D106" s="996"/>
      <c r="E106" s="996"/>
      <c r="F106" s="996"/>
      <c r="G106" s="996"/>
      <c r="H106" s="996"/>
      <c r="I106" s="996"/>
      <c r="J106" s="996"/>
    </row>
    <row r="107" spans="1:10" s="28" customFormat="1" ht="15" thickBot="1" x14ac:dyDescent="0.25">
      <c r="A107" s="3"/>
      <c r="B107" s="3"/>
      <c r="C107" s="3"/>
      <c r="D107" s="3"/>
      <c r="E107" s="3"/>
      <c r="F107" s="3"/>
      <c r="G107" s="3"/>
      <c r="H107" s="3"/>
      <c r="I107" s="3"/>
      <c r="J107" s="3"/>
    </row>
    <row r="108" spans="1:10" s="28" customFormat="1" ht="57.75" customHeight="1" thickTop="1" thickBot="1" x14ac:dyDescent="0.25">
      <c r="A108" s="1138" t="s">
        <v>741</v>
      </c>
      <c r="B108" s="898"/>
      <c r="C108" s="898"/>
      <c r="D108" s="1975" t="s">
        <v>29</v>
      </c>
      <c r="E108" s="1975"/>
      <c r="F108" s="1976"/>
      <c r="G108" s="1436" t="s">
        <v>30</v>
      </c>
      <c r="H108" s="898"/>
      <c r="I108" s="898"/>
      <c r="J108" s="899"/>
    </row>
    <row r="109" spans="1:10" s="28" customFormat="1" ht="15" thickTop="1" x14ac:dyDescent="0.2">
      <c r="A109" s="1977"/>
      <c r="B109" s="1978"/>
      <c r="C109" s="1978"/>
      <c r="D109" s="1978"/>
      <c r="E109" s="1978"/>
      <c r="F109" s="1984"/>
      <c r="G109" s="1985"/>
      <c r="H109" s="1986"/>
      <c r="I109" s="1986"/>
      <c r="J109" s="1987"/>
    </row>
    <row r="110" spans="1:10" s="28" customFormat="1" x14ac:dyDescent="0.2">
      <c r="A110" s="1034"/>
      <c r="B110" s="1035"/>
      <c r="C110" s="1036"/>
      <c r="D110" s="1037"/>
      <c r="E110" s="1035"/>
      <c r="F110" s="1038"/>
      <c r="G110" s="1039"/>
      <c r="H110" s="1040"/>
      <c r="I110" s="1040"/>
      <c r="J110" s="1041"/>
    </row>
    <row r="111" spans="1:10" s="28" customFormat="1" x14ac:dyDescent="0.2">
      <c r="A111" s="2003"/>
      <c r="B111" s="1979"/>
      <c r="C111" s="1979"/>
      <c r="D111" s="1979"/>
      <c r="E111" s="1979"/>
      <c r="F111" s="1037"/>
      <c r="G111" s="1980"/>
      <c r="H111" s="1981"/>
      <c r="I111" s="1981"/>
      <c r="J111" s="1982"/>
    </row>
    <row r="112" spans="1:10" s="28" customFormat="1" x14ac:dyDescent="0.2">
      <c r="A112" s="1034"/>
      <c r="B112" s="1035"/>
      <c r="C112" s="1036"/>
      <c r="D112" s="1037"/>
      <c r="E112" s="1035"/>
      <c r="F112" s="1038"/>
      <c r="G112" s="1039"/>
      <c r="H112" s="1040"/>
      <c r="I112" s="1040"/>
      <c r="J112" s="1041"/>
    </row>
    <row r="113" spans="1:10" s="28" customFormat="1" ht="15" thickBot="1" x14ac:dyDescent="0.25">
      <c r="A113" s="1042"/>
      <c r="B113" s="1043"/>
      <c r="C113" s="1043"/>
      <c r="D113" s="1043"/>
      <c r="E113" s="1043"/>
      <c r="F113" s="1052"/>
      <c r="G113" s="1053"/>
      <c r="H113" s="1054"/>
      <c r="I113" s="1054"/>
      <c r="J113" s="1055"/>
    </row>
    <row r="114" spans="1:10" s="28" customFormat="1" ht="15" thickTop="1" x14ac:dyDescent="0.2">
      <c r="A114" s="6"/>
      <c r="B114" s="6"/>
      <c r="C114" s="6"/>
      <c r="D114" s="6"/>
      <c r="E114" s="6"/>
      <c r="F114" s="6"/>
      <c r="G114" s="10"/>
      <c r="H114" s="10"/>
      <c r="I114" s="10"/>
      <c r="J114" s="10"/>
    </row>
    <row r="115" spans="1:10" s="28" customFormat="1" x14ac:dyDescent="0.2">
      <c r="A115" s="6"/>
      <c r="B115" s="6"/>
      <c r="C115" s="6"/>
      <c r="D115" s="6"/>
      <c r="E115" s="6"/>
      <c r="F115" s="6"/>
      <c r="G115" s="10"/>
      <c r="H115" s="10"/>
      <c r="I115" s="10"/>
      <c r="J115" s="10"/>
    </row>
    <row r="116" spans="1:10" s="28" customFormat="1" x14ac:dyDescent="0.2">
      <c r="A116" s="6"/>
      <c r="B116" s="6"/>
      <c r="C116" s="6"/>
      <c r="D116" s="6"/>
      <c r="E116" s="6"/>
      <c r="F116" s="6"/>
      <c r="G116" s="10"/>
      <c r="H116" s="10"/>
      <c r="I116" s="10"/>
      <c r="J116" s="10"/>
    </row>
    <row r="117" spans="1:10" s="28" customFormat="1" ht="49.5" customHeight="1" x14ac:dyDescent="0.2">
      <c r="A117" s="1983" t="s">
        <v>742</v>
      </c>
      <c r="B117" s="1983"/>
      <c r="C117" s="1983"/>
      <c r="D117" s="1983"/>
      <c r="E117" s="1983"/>
      <c r="F117" s="1983"/>
      <c r="G117" s="1983"/>
      <c r="H117" s="1983"/>
      <c r="I117" s="1983"/>
      <c r="J117" s="1983"/>
    </row>
    <row r="118" spans="1:10" s="28" customFormat="1" x14ac:dyDescent="0.2">
      <c r="A118" s="167"/>
      <c r="B118" s="167"/>
      <c r="C118" s="167"/>
      <c r="D118" s="167"/>
      <c r="E118" s="167"/>
      <c r="F118" s="167"/>
      <c r="G118" s="167"/>
      <c r="H118" s="167"/>
      <c r="I118" s="167"/>
      <c r="J118" s="167"/>
    </row>
    <row r="119" spans="1:10" s="28" customFormat="1" x14ac:dyDescent="0.2">
      <c r="A119" s="494"/>
      <c r="B119" s="495"/>
      <c r="C119" s="495"/>
      <c r="D119" s="495"/>
      <c r="E119" s="495"/>
      <c r="F119" s="495"/>
      <c r="G119" s="495"/>
      <c r="H119" s="495"/>
      <c r="I119" s="495"/>
      <c r="J119" s="496"/>
    </row>
    <row r="120" spans="1:10" s="28" customFormat="1" x14ac:dyDescent="0.2">
      <c r="A120" s="6"/>
      <c r="B120" s="6"/>
      <c r="C120" s="6"/>
      <c r="D120" s="6"/>
      <c r="E120" s="6"/>
      <c r="F120" s="6"/>
      <c r="G120" s="10"/>
      <c r="H120" s="10"/>
      <c r="I120" s="10"/>
      <c r="J120" s="10"/>
    </row>
    <row r="121" spans="1:10" s="28" customFormat="1" ht="35.25" customHeight="1" x14ac:dyDescent="0.2">
      <c r="A121" s="11" t="s">
        <v>31</v>
      </c>
      <c r="B121" s="483" t="s">
        <v>1043</v>
      </c>
      <c r="C121" s="483"/>
      <c r="D121" s="483"/>
      <c r="E121" s="483"/>
      <c r="F121" s="483"/>
      <c r="G121" s="483"/>
      <c r="H121" s="483"/>
      <c r="I121" s="483"/>
      <c r="J121" s="483"/>
    </row>
    <row r="122" spans="1:10" s="28" customFormat="1" ht="15" thickBot="1" x14ac:dyDescent="0.25">
      <c r="A122" s="6"/>
      <c r="B122" s="6"/>
      <c r="C122" s="6"/>
      <c r="D122" s="6"/>
      <c r="E122" s="6"/>
      <c r="F122" s="6"/>
      <c r="G122" s="10"/>
      <c r="H122" s="10"/>
      <c r="I122" s="10"/>
      <c r="J122" s="10"/>
    </row>
    <row r="123" spans="1:10" s="28" customFormat="1" ht="44.25" customHeight="1" thickBot="1" x14ac:dyDescent="0.25">
      <c r="A123" s="1063" t="s">
        <v>32</v>
      </c>
      <c r="B123" s="1064"/>
      <c r="C123" s="1064"/>
      <c r="D123" s="1064" t="s">
        <v>743</v>
      </c>
      <c r="E123" s="1064"/>
      <c r="F123" s="1064"/>
      <c r="G123" s="1064" t="s">
        <v>744</v>
      </c>
      <c r="H123" s="1064"/>
      <c r="I123" s="1065"/>
      <c r="J123" s="1066"/>
    </row>
    <row r="124" spans="1:10" s="28" customFormat="1" x14ac:dyDescent="0.2">
      <c r="A124" s="1067"/>
      <c r="B124" s="962"/>
      <c r="C124" s="962"/>
      <c r="D124" s="659"/>
      <c r="E124" s="659"/>
      <c r="F124" s="659"/>
      <c r="G124" s="1068"/>
      <c r="H124" s="1068"/>
      <c r="I124" s="1069"/>
      <c r="J124" s="1070"/>
    </row>
    <row r="125" spans="1:10" s="28" customFormat="1" x14ac:dyDescent="0.2">
      <c r="A125" s="1046"/>
      <c r="B125" s="968"/>
      <c r="C125" s="968"/>
      <c r="D125" s="1047"/>
      <c r="E125" s="1047"/>
      <c r="F125" s="1047"/>
      <c r="G125" s="571"/>
      <c r="H125" s="571"/>
      <c r="I125" s="1056"/>
      <c r="J125" s="1057"/>
    </row>
    <row r="126" spans="1:10" s="28" customFormat="1" x14ac:dyDescent="0.2">
      <c r="A126" s="1046"/>
      <c r="B126" s="968"/>
      <c r="C126" s="968"/>
      <c r="D126" s="1047"/>
      <c r="E126" s="1047"/>
      <c r="F126" s="1047"/>
      <c r="G126" s="571"/>
      <c r="H126" s="571"/>
      <c r="I126" s="1056"/>
      <c r="J126" s="1057"/>
    </row>
    <row r="127" spans="1:10" s="28" customFormat="1" x14ac:dyDescent="0.2">
      <c r="A127" s="1046"/>
      <c r="B127" s="968"/>
      <c r="C127" s="968"/>
      <c r="D127" s="1047"/>
      <c r="E127" s="1047"/>
      <c r="F127" s="1047"/>
      <c r="G127" s="571"/>
      <c r="H127" s="571"/>
      <c r="I127" s="1056"/>
      <c r="J127" s="1057"/>
    </row>
    <row r="128" spans="1:10" s="28" customFormat="1" x14ac:dyDescent="0.2">
      <c r="A128" s="1046"/>
      <c r="B128" s="968"/>
      <c r="C128" s="968"/>
      <c r="D128" s="1047"/>
      <c r="E128" s="1047"/>
      <c r="F128" s="1047"/>
      <c r="G128" s="571"/>
      <c r="H128" s="571"/>
      <c r="I128" s="1056"/>
      <c r="J128" s="1057"/>
    </row>
    <row r="129" spans="1:10" s="28" customFormat="1" ht="15" thickBot="1" x14ac:dyDescent="0.25">
      <c r="A129" s="1071"/>
      <c r="B129" s="1072"/>
      <c r="C129" s="1072"/>
      <c r="D129" s="1073"/>
      <c r="E129" s="1073"/>
      <c r="F129" s="1073"/>
      <c r="G129" s="665"/>
      <c r="H129" s="665"/>
      <c r="I129" s="1074"/>
      <c r="J129" s="1075"/>
    </row>
    <row r="130" spans="1:10" s="28" customFormat="1" x14ac:dyDescent="0.2">
      <c r="A130" s="12"/>
      <c r="B130" s="12"/>
      <c r="C130" s="12"/>
      <c r="D130" s="12"/>
      <c r="E130" s="12"/>
      <c r="F130" s="12"/>
      <c r="G130" s="13"/>
      <c r="H130" s="13"/>
      <c r="I130" s="173"/>
      <c r="J130" s="173"/>
    </row>
    <row r="131" spans="1:10" s="28" customFormat="1" ht="47.25" customHeight="1" x14ac:dyDescent="0.2">
      <c r="A131" s="1044" t="s">
        <v>745</v>
      </c>
      <c r="B131" s="1045"/>
      <c r="C131" s="1045"/>
      <c r="D131" s="1045"/>
      <c r="E131" s="1045"/>
      <c r="F131" s="1045"/>
      <c r="G131" s="1045"/>
      <c r="H131" s="1045"/>
      <c r="I131" s="1045"/>
      <c r="J131" s="1045"/>
    </row>
    <row r="132" spans="1:10" s="28" customFormat="1" x14ac:dyDescent="0.2">
      <c r="A132" s="12"/>
      <c r="B132" s="12"/>
      <c r="C132" s="12"/>
      <c r="D132" s="12"/>
      <c r="E132" s="12"/>
      <c r="F132" s="12"/>
      <c r="G132" s="13"/>
      <c r="H132" s="13"/>
      <c r="I132" s="173"/>
      <c r="J132" s="173"/>
    </row>
    <row r="133" spans="1:10" s="28" customFormat="1" x14ac:dyDescent="0.2">
      <c r="A133" s="12"/>
      <c r="B133" s="12"/>
      <c r="C133" s="12"/>
      <c r="D133" s="12"/>
      <c r="E133" s="12"/>
      <c r="F133" s="12"/>
      <c r="G133" s="13"/>
      <c r="H133" s="13"/>
      <c r="I133" s="13"/>
      <c r="J133" s="13"/>
    </row>
    <row r="134" spans="1:10" s="28" customFormat="1" ht="48" customHeight="1" x14ac:dyDescent="0.2">
      <c r="A134" s="174" t="s">
        <v>33</v>
      </c>
      <c r="B134" s="996" t="s">
        <v>754</v>
      </c>
      <c r="C134" s="996"/>
      <c r="D134" s="996"/>
      <c r="E134" s="996"/>
      <c r="F134" s="996"/>
      <c r="G134" s="996"/>
      <c r="H134" s="996"/>
      <c r="I134" s="996"/>
      <c r="J134" s="996"/>
    </row>
    <row r="135" spans="1:10" s="28" customFormat="1" x14ac:dyDescent="0.2">
      <c r="A135" s="11"/>
      <c r="B135" s="50"/>
      <c r="C135" s="50"/>
      <c r="D135" s="50"/>
      <c r="E135" s="50"/>
      <c r="F135" s="50"/>
      <c r="G135" s="50"/>
      <c r="H135" s="50"/>
      <c r="I135" s="50"/>
      <c r="J135" s="50"/>
    </row>
    <row r="136" spans="1:10" s="28" customFormat="1" ht="15" thickBot="1" x14ac:dyDescent="0.25">
      <c r="A136" s="3"/>
      <c r="B136" s="3"/>
      <c r="C136" s="3"/>
      <c r="D136" s="3"/>
      <c r="E136" s="3"/>
      <c r="F136" s="3"/>
      <c r="G136" s="3"/>
      <c r="H136" s="3"/>
      <c r="I136" s="3"/>
      <c r="J136" s="3"/>
    </row>
    <row r="137" spans="1:10" s="28" customFormat="1" ht="36.75" customHeight="1" thickBot="1" x14ac:dyDescent="0.25">
      <c r="A137" s="706" t="s">
        <v>746</v>
      </c>
      <c r="B137" s="706"/>
      <c r="C137" s="706"/>
      <c r="D137" s="706"/>
      <c r="E137" s="706" t="s">
        <v>34</v>
      </c>
      <c r="F137" s="706"/>
      <c r="G137" s="707"/>
      <c r="H137" s="1048" t="s">
        <v>747</v>
      </c>
      <c r="I137" s="706"/>
      <c r="J137" s="706"/>
    </row>
    <row r="138" spans="1:10" s="28" customFormat="1" x14ac:dyDescent="0.2">
      <c r="A138" s="1945" t="s">
        <v>35</v>
      </c>
      <c r="B138" s="1945"/>
      <c r="C138" s="1945"/>
      <c r="D138" s="1946"/>
      <c r="E138" s="1049" t="s">
        <v>751</v>
      </c>
      <c r="F138" s="1049"/>
      <c r="G138" s="1049"/>
      <c r="H138" s="1050"/>
      <c r="I138" s="1051"/>
      <c r="J138" s="1051"/>
    </row>
    <row r="139" spans="1:10" s="28" customFormat="1" x14ac:dyDescent="0.2">
      <c r="A139" s="1086" t="s">
        <v>36</v>
      </c>
      <c r="B139" s="1086"/>
      <c r="C139" s="1086"/>
      <c r="D139" s="1087"/>
      <c r="E139" s="1032" t="s">
        <v>752</v>
      </c>
      <c r="F139" s="1032"/>
      <c r="G139" s="1032"/>
      <c r="H139" s="572"/>
      <c r="I139" s="697"/>
      <c r="J139" s="697"/>
    </row>
    <row r="140" spans="1:10" s="28" customFormat="1" x14ac:dyDescent="0.2">
      <c r="A140" s="1086" t="s">
        <v>37</v>
      </c>
      <c r="B140" s="1086"/>
      <c r="C140" s="1086"/>
      <c r="D140" s="1087"/>
      <c r="E140" s="1032" t="s">
        <v>62</v>
      </c>
      <c r="F140" s="1032"/>
      <c r="G140" s="1032"/>
      <c r="H140" s="572"/>
      <c r="I140" s="697"/>
      <c r="J140" s="697"/>
    </row>
    <row r="141" spans="1:10" s="28" customFormat="1" x14ac:dyDescent="0.2">
      <c r="A141" s="1086" t="s">
        <v>38</v>
      </c>
      <c r="B141" s="1086"/>
      <c r="C141" s="1086"/>
      <c r="D141" s="1087"/>
      <c r="E141" s="1032" t="s">
        <v>751</v>
      </c>
      <c r="F141" s="1032"/>
      <c r="G141" s="1032"/>
      <c r="H141" s="572"/>
      <c r="I141" s="697"/>
      <c r="J141" s="697"/>
    </row>
    <row r="142" spans="1:10" s="28" customFormat="1" x14ac:dyDescent="0.2">
      <c r="A142" s="1086" t="s">
        <v>39</v>
      </c>
      <c r="B142" s="1086"/>
      <c r="C142" s="1086"/>
      <c r="D142" s="1087"/>
      <c r="E142" s="1032" t="s">
        <v>752</v>
      </c>
      <c r="F142" s="1032"/>
      <c r="G142" s="1032"/>
      <c r="H142" s="1005"/>
      <c r="I142" s="1006"/>
      <c r="J142" s="1033"/>
    </row>
    <row r="143" spans="1:10" s="28" customFormat="1" x14ac:dyDescent="0.2">
      <c r="A143" s="1086" t="s">
        <v>40</v>
      </c>
      <c r="B143" s="1086"/>
      <c r="C143" s="1086"/>
      <c r="D143" s="1087"/>
      <c r="E143" s="1032" t="s">
        <v>62</v>
      </c>
      <c r="F143" s="1032"/>
      <c r="G143" s="1032"/>
      <c r="H143" s="1005"/>
      <c r="I143" s="1006"/>
      <c r="J143" s="1033"/>
    </row>
    <row r="144" spans="1:10" s="28" customFormat="1" x14ac:dyDescent="0.2">
      <c r="A144" s="1086" t="s">
        <v>41</v>
      </c>
      <c r="B144" s="1086"/>
      <c r="C144" s="1086"/>
      <c r="D144" s="1087"/>
      <c r="E144" s="1032" t="s">
        <v>751</v>
      </c>
      <c r="F144" s="1032"/>
      <c r="G144" s="1032"/>
      <c r="H144" s="1005"/>
      <c r="I144" s="1006"/>
      <c r="J144" s="1033"/>
    </row>
    <row r="145" spans="1:10" s="28" customFormat="1" x14ac:dyDescent="0.2">
      <c r="A145" s="1086" t="s">
        <v>42</v>
      </c>
      <c r="B145" s="1086"/>
      <c r="C145" s="1086"/>
      <c r="D145" s="1087"/>
      <c r="E145" s="1032" t="s">
        <v>751</v>
      </c>
      <c r="F145" s="1032"/>
      <c r="G145" s="1032"/>
      <c r="H145" s="1005"/>
      <c r="I145" s="1006"/>
      <c r="J145" s="1033"/>
    </row>
    <row r="146" spans="1:10" s="28" customFormat="1" x14ac:dyDescent="0.2">
      <c r="A146" s="1086" t="s">
        <v>43</v>
      </c>
      <c r="B146" s="1086"/>
      <c r="C146" s="1086"/>
      <c r="D146" s="1087"/>
      <c r="E146" s="1032" t="s">
        <v>752</v>
      </c>
      <c r="F146" s="1032"/>
      <c r="G146" s="1032"/>
      <c r="H146" s="1005"/>
      <c r="I146" s="1006"/>
      <c r="J146" s="1033"/>
    </row>
    <row r="147" spans="1:10" s="28" customFormat="1" x14ac:dyDescent="0.2">
      <c r="A147" s="1086" t="s">
        <v>44</v>
      </c>
      <c r="B147" s="1086"/>
      <c r="C147" s="1086"/>
      <c r="D147" s="1087"/>
      <c r="E147" s="1032" t="s">
        <v>62</v>
      </c>
      <c r="F147" s="1032"/>
      <c r="G147" s="1032"/>
      <c r="H147" s="1005"/>
      <c r="I147" s="1006"/>
      <c r="J147" s="1033"/>
    </row>
    <row r="148" spans="1:10" s="28" customFormat="1" x14ac:dyDescent="0.2">
      <c r="A148" s="1086" t="s">
        <v>45</v>
      </c>
      <c r="B148" s="1086"/>
      <c r="C148" s="1086"/>
      <c r="D148" s="1087"/>
      <c r="E148" s="1032" t="s">
        <v>210</v>
      </c>
      <c r="F148" s="1032"/>
      <c r="G148" s="1032"/>
      <c r="H148" s="1005"/>
      <c r="I148" s="1006"/>
      <c r="J148" s="1033"/>
    </row>
    <row r="149" spans="1:10" s="28" customFormat="1" ht="25.5" customHeight="1" x14ac:dyDescent="0.2">
      <c r="A149" s="1086" t="s">
        <v>748</v>
      </c>
      <c r="B149" s="1086"/>
      <c r="C149" s="1086"/>
      <c r="D149" s="1087"/>
      <c r="E149" s="1032" t="s">
        <v>210</v>
      </c>
      <c r="F149" s="1032"/>
      <c r="G149" s="1032"/>
      <c r="H149" s="1005"/>
      <c r="I149" s="1006"/>
      <c r="J149" s="1033"/>
    </row>
    <row r="150" spans="1:10" s="28" customFormat="1" x14ac:dyDescent="0.2">
      <c r="A150" s="1086" t="s">
        <v>46</v>
      </c>
      <c r="B150" s="1086"/>
      <c r="C150" s="1086"/>
      <c r="D150" s="1087"/>
      <c r="E150" s="1032" t="s">
        <v>210</v>
      </c>
      <c r="F150" s="1032"/>
      <c r="G150" s="1032"/>
      <c r="H150" s="1005"/>
      <c r="I150" s="1006"/>
      <c r="J150" s="1033"/>
    </row>
    <row r="151" spans="1:10" s="28" customFormat="1" x14ac:dyDescent="0.2">
      <c r="A151" s="1086" t="s">
        <v>47</v>
      </c>
      <c r="B151" s="1086"/>
      <c r="C151" s="1086"/>
      <c r="D151" s="1087"/>
      <c r="E151" s="1032" t="s">
        <v>751</v>
      </c>
      <c r="F151" s="1032"/>
      <c r="G151" s="1032"/>
      <c r="H151" s="1005"/>
      <c r="I151" s="1006"/>
      <c r="J151" s="1033"/>
    </row>
    <row r="152" spans="1:10" s="28" customFormat="1" x14ac:dyDescent="0.2">
      <c r="A152" s="1086" t="s">
        <v>48</v>
      </c>
      <c r="B152" s="1086"/>
      <c r="C152" s="1086"/>
      <c r="D152" s="1087"/>
      <c r="E152" s="1032" t="s">
        <v>210</v>
      </c>
      <c r="F152" s="1032"/>
      <c r="G152" s="1032"/>
      <c r="H152" s="1005"/>
      <c r="I152" s="1006"/>
      <c r="J152" s="1033"/>
    </row>
    <row r="153" spans="1:10" s="28" customFormat="1" x14ac:dyDescent="0.2">
      <c r="A153" s="1086" t="s">
        <v>49</v>
      </c>
      <c r="B153" s="1086"/>
      <c r="C153" s="1086"/>
      <c r="D153" s="1087"/>
      <c r="E153" s="1032" t="s">
        <v>210</v>
      </c>
      <c r="F153" s="1032"/>
      <c r="G153" s="1032"/>
      <c r="H153" s="1005"/>
      <c r="I153" s="1006"/>
      <c r="J153" s="1033"/>
    </row>
    <row r="154" spans="1:10" s="28" customFormat="1" x14ac:dyDescent="0.2">
      <c r="A154" s="1086" t="s">
        <v>50</v>
      </c>
      <c r="B154" s="1086"/>
      <c r="C154" s="1086"/>
      <c r="D154" s="1087"/>
      <c r="E154" s="1032" t="s">
        <v>753</v>
      </c>
      <c r="F154" s="1032"/>
      <c r="G154" s="1032"/>
      <c r="H154" s="1005"/>
      <c r="I154" s="1006"/>
      <c r="J154" s="1033"/>
    </row>
    <row r="155" spans="1:10" s="28" customFormat="1" x14ac:dyDescent="0.2">
      <c r="A155" s="1086" t="s">
        <v>51</v>
      </c>
      <c r="B155" s="1086"/>
      <c r="C155" s="1086"/>
      <c r="D155" s="1087"/>
      <c r="E155" s="1032" t="s">
        <v>210</v>
      </c>
      <c r="F155" s="1032"/>
      <c r="G155" s="1032"/>
      <c r="H155" s="1005"/>
      <c r="I155" s="1006"/>
      <c r="J155" s="1033"/>
    </row>
    <row r="156" spans="1:10" s="28" customFormat="1" x14ac:dyDescent="0.2">
      <c r="A156" s="1086" t="s">
        <v>52</v>
      </c>
      <c r="B156" s="1086"/>
      <c r="C156" s="1086"/>
      <c r="D156" s="1087"/>
      <c r="E156" s="1032" t="s">
        <v>210</v>
      </c>
      <c r="F156" s="1032"/>
      <c r="G156" s="1032"/>
      <c r="H156" s="1005"/>
      <c r="I156" s="1006"/>
      <c r="J156" s="1033"/>
    </row>
    <row r="157" spans="1:10" s="28" customFormat="1" x14ac:dyDescent="0.2">
      <c r="A157" s="1086" t="s">
        <v>53</v>
      </c>
      <c r="B157" s="1086"/>
      <c r="C157" s="1086"/>
      <c r="D157" s="1087"/>
      <c r="E157" s="1032" t="s">
        <v>751</v>
      </c>
      <c r="F157" s="1032"/>
      <c r="G157" s="1032"/>
      <c r="H157" s="1005"/>
      <c r="I157" s="1006"/>
      <c r="J157" s="1033"/>
    </row>
    <row r="158" spans="1:10" s="28" customFormat="1" ht="27" customHeight="1" x14ac:dyDescent="0.2">
      <c r="A158" s="1086" t="s">
        <v>749</v>
      </c>
      <c r="B158" s="1086"/>
      <c r="C158" s="1086"/>
      <c r="D158" s="1087"/>
      <c r="E158" s="1032" t="s">
        <v>751</v>
      </c>
      <c r="F158" s="1032"/>
      <c r="G158" s="1032"/>
      <c r="H158" s="1005"/>
      <c r="I158" s="1006"/>
      <c r="J158" s="1033"/>
    </row>
    <row r="159" spans="1:10" s="28" customFormat="1" x14ac:dyDescent="0.2">
      <c r="A159" s="1086" t="s">
        <v>750</v>
      </c>
      <c r="B159" s="1086"/>
      <c r="C159" s="1086"/>
      <c r="D159" s="1994"/>
      <c r="E159" s="1032"/>
      <c r="F159" s="1032"/>
      <c r="G159" s="1032"/>
      <c r="H159" s="1005"/>
      <c r="I159" s="1006"/>
      <c r="J159" s="1033"/>
    </row>
    <row r="160" spans="1:10" s="28" customFormat="1" ht="15" thickBot="1" x14ac:dyDescent="0.25">
      <c r="A160" s="1990" t="s">
        <v>54</v>
      </c>
      <c r="B160" s="1990"/>
      <c r="C160" s="1990"/>
      <c r="D160" s="1991"/>
      <c r="E160" s="1992" t="s">
        <v>210</v>
      </c>
      <c r="F160" s="1992"/>
      <c r="G160" s="1992"/>
      <c r="H160" s="1204"/>
      <c r="I160" s="1170"/>
      <c r="J160" s="1993"/>
    </row>
    <row r="161" spans="1:10" s="28" customFormat="1" x14ac:dyDescent="0.2">
      <c r="A161" s="14"/>
      <c r="B161" s="14"/>
      <c r="C161" s="14"/>
      <c r="D161" s="14"/>
      <c r="E161" s="269"/>
      <c r="F161" s="269"/>
      <c r="G161" s="269"/>
      <c r="H161" s="13"/>
      <c r="I161" s="13"/>
      <c r="J161" s="13"/>
    </row>
    <row r="162" spans="1:10" s="28" customFormat="1" x14ac:dyDescent="0.2">
      <c r="A162" s="14"/>
      <c r="B162" s="14"/>
      <c r="C162" s="14"/>
      <c r="D162" s="14"/>
      <c r="E162" s="12"/>
      <c r="F162" s="12"/>
      <c r="G162" s="12"/>
      <c r="H162" s="13"/>
      <c r="I162" s="13"/>
      <c r="J162" s="13"/>
    </row>
    <row r="163" spans="1:10" s="28" customFormat="1" x14ac:dyDescent="0.2">
      <c r="A163" s="11" t="s">
        <v>55</v>
      </c>
      <c r="B163" s="483" t="s">
        <v>1044</v>
      </c>
      <c r="C163" s="483"/>
      <c r="D163" s="483"/>
      <c r="E163" s="483"/>
      <c r="F163" s="483"/>
      <c r="G163" s="483"/>
      <c r="H163" s="483"/>
      <c r="I163" s="483"/>
      <c r="J163" s="483"/>
    </row>
    <row r="164" spans="1:10" s="28" customFormat="1" ht="15" thickBot="1" x14ac:dyDescent="0.25">
      <c r="A164" s="14"/>
      <c r="B164" s="14"/>
      <c r="C164" s="14"/>
      <c r="D164" s="14"/>
      <c r="E164" s="15"/>
      <c r="F164" s="15"/>
      <c r="G164" s="15"/>
      <c r="H164" s="16"/>
      <c r="I164" s="16"/>
      <c r="J164" s="16"/>
    </row>
    <row r="165" spans="1:10" s="28" customFormat="1" ht="37.5" customHeight="1" thickTop="1" thickBot="1" x14ac:dyDescent="0.25">
      <c r="A165" s="1138" t="s">
        <v>56</v>
      </c>
      <c r="B165" s="898"/>
      <c r="C165" s="898"/>
      <c r="D165" s="898" t="s">
        <v>755</v>
      </c>
      <c r="E165" s="898"/>
      <c r="F165" s="782"/>
      <c r="G165" s="898" t="s">
        <v>57</v>
      </c>
      <c r="H165" s="898"/>
      <c r="I165" s="898"/>
      <c r="J165" s="899"/>
    </row>
    <row r="166" spans="1:10" s="175" customFormat="1" ht="44.25" customHeight="1" thickTop="1" x14ac:dyDescent="0.2">
      <c r="A166" s="1995"/>
      <c r="B166" s="1996"/>
      <c r="C166" s="1996"/>
      <c r="D166" s="1997" t="s">
        <v>756</v>
      </c>
      <c r="E166" s="1998"/>
      <c r="F166" s="1999"/>
      <c r="G166" s="2000"/>
      <c r="H166" s="2000"/>
      <c r="I166" s="2000"/>
      <c r="J166" s="2001"/>
    </row>
    <row r="167" spans="1:10" s="28" customFormat="1" x14ac:dyDescent="0.2">
      <c r="A167" s="1034"/>
      <c r="B167" s="1035"/>
      <c r="C167" s="1036"/>
      <c r="D167" s="1037"/>
      <c r="E167" s="1035"/>
      <c r="F167" s="1036"/>
      <c r="G167" s="698"/>
      <c r="H167" s="1006"/>
      <c r="I167" s="1006"/>
      <c r="J167" s="1007"/>
    </row>
    <row r="168" spans="1:10" s="28" customFormat="1" x14ac:dyDescent="0.2">
      <c r="A168" s="1034"/>
      <c r="B168" s="1035"/>
      <c r="C168" s="1036"/>
      <c r="D168" s="1037"/>
      <c r="E168" s="1035"/>
      <c r="F168" s="1036"/>
      <c r="G168" s="698"/>
      <c r="H168" s="1006"/>
      <c r="I168" s="1006"/>
      <c r="J168" s="1007"/>
    </row>
    <row r="169" spans="1:10" s="28" customFormat="1" ht="15" thickBot="1" x14ac:dyDescent="0.25">
      <c r="A169" s="1042"/>
      <c r="B169" s="1043"/>
      <c r="C169" s="1043"/>
      <c r="D169" s="1043"/>
      <c r="E169" s="1043"/>
      <c r="F169" s="1052"/>
      <c r="G169" s="1008"/>
      <c r="H169" s="1008"/>
      <c r="I169" s="1008"/>
      <c r="J169" s="1989"/>
    </row>
    <row r="170" spans="1:10" s="28" customFormat="1" ht="15" thickTop="1" x14ac:dyDescent="0.2">
      <c r="A170" s="6"/>
      <c r="B170" s="6"/>
      <c r="C170" s="6"/>
      <c r="D170" s="6"/>
      <c r="E170" s="6"/>
      <c r="F170" s="6"/>
      <c r="G170" s="10"/>
      <c r="H170" s="10"/>
      <c r="I170" s="10"/>
      <c r="J170" s="10"/>
    </row>
    <row r="171" spans="1:10" s="28" customFormat="1" x14ac:dyDescent="0.2">
      <c r="A171" s="11" t="s">
        <v>58</v>
      </c>
      <c r="B171" s="483" t="s">
        <v>1045</v>
      </c>
      <c r="C171" s="483"/>
      <c r="D171" s="483"/>
      <c r="E171" s="483"/>
      <c r="F171" s="483"/>
      <c r="G171" s="483"/>
      <c r="H171" s="483"/>
      <c r="I171" s="483"/>
      <c r="J171" s="483"/>
    </row>
    <row r="172" spans="1:10" s="28" customFormat="1" ht="15" thickBot="1" x14ac:dyDescent="0.25">
      <c r="A172" s="14"/>
      <c r="B172" s="14"/>
      <c r="C172" s="14"/>
      <c r="D172" s="14"/>
      <c r="E172" s="15"/>
      <c r="F172" s="15"/>
      <c r="G172" s="15"/>
      <c r="H172" s="16"/>
      <c r="I172" s="16"/>
      <c r="J172" s="16"/>
    </row>
    <row r="173" spans="1:10" s="28" customFormat="1" ht="15.75" thickTop="1" thickBot="1" x14ac:dyDescent="0.25">
      <c r="A173" s="1189" t="s">
        <v>59</v>
      </c>
      <c r="B173" s="788"/>
      <c r="C173" s="788"/>
      <c r="D173" s="788"/>
      <c r="E173" s="788"/>
      <c r="F173" s="782" t="s">
        <v>60</v>
      </c>
      <c r="G173" s="788" t="s">
        <v>57</v>
      </c>
      <c r="H173" s="788"/>
      <c r="I173" s="788"/>
      <c r="J173" s="1190"/>
    </row>
    <row r="174" spans="1:10" s="28" customFormat="1" ht="15" thickTop="1" x14ac:dyDescent="0.2">
      <c r="A174" s="2021" t="s">
        <v>1140</v>
      </c>
      <c r="B174" s="2022"/>
      <c r="C174" s="2022"/>
      <c r="D174" s="2022"/>
      <c r="E174" s="2022"/>
      <c r="F174" s="1062" t="s">
        <v>1141</v>
      </c>
      <c r="G174" s="2022"/>
      <c r="H174" s="2022"/>
      <c r="I174" s="2022"/>
      <c r="J174" s="1089"/>
    </row>
    <row r="175" spans="1:10" s="28" customFormat="1" x14ac:dyDescent="0.2">
      <c r="A175" s="2023"/>
      <c r="B175" s="2024"/>
      <c r="C175" s="2024"/>
      <c r="D175" s="2024"/>
      <c r="E175" s="2024"/>
      <c r="F175" s="875" t="s">
        <v>1142</v>
      </c>
      <c r="G175" s="2024"/>
      <c r="H175" s="2024"/>
      <c r="I175" s="2024"/>
      <c r="J175" s="877"/>
    </row>
    <row r="176" spans="1:10" s="28" customFormat="1" x14ac:dyDescent="0.2">
      <c r="A176" s="2023"/>
      <c r="B176" s="2024"/>
      <c r="C176" s="2024"/>
      <c r="D176" s="2024"/>
      <c r="E176" s="2024"/>
      <c r="F176" s="875"/>
      <c r="G176" s="2024"/>
      <c r="H176" s="2024"/>
      <c r="I176" s="2024"/>
      <c r="J176" s="877"/>
    </row>
    <row r="177" spans="1:10" s="28" customFormat="1" x14ac:dyDescent="0.2">
      <c r="A177" s="2023"/>
      <c r="B177" s="2024"/>
      <c r="C177" s="2024"/>
      <c r="D177" s="2024"/>
      <c r="E177" s="2024"/>
      <c r="F177" s="875"/>
      <c r="G177" s="2024"/>
      <c r="H177" s="2024"/>
      <c r="I177" s="2024"/>
      <c r="J177" s="877"/>
    </row>
    <row r="178" spans="1:10" s="28" customFormat="1" ht="15" thickBot="1" x14ac:dyDescent="0.25">
      <c r="A178" s="2027"/>
      <c r="B178" s="2018"/>
      <c r="C178" s="2018"/>
      <c r="D178" s="2018"/>
      <c r="E178" s="2018"/>
      <c r="F178" s="2017"/>
      <c r="G178" s="2018"/>
      <c r="H178" s="2018"/>
      <c r="I178" s="2018"/>
      <c r="J178" s="2019"/>
    </row>
    <row r="179" spans="1:10" s="28" customFormat="1" ht="15" thickTop="1" x14ac:dyDescent="0.2">
      <c r="A179" s="14"/>
      <c r="B179" s="14"/>
      <c r="C179" s="14"/>
      <c r="D179" s="14"/>
      <c r="E179" s="15"/>
      <c r="F179" s="15"/>
      <c r="G179" s="15"/>
      <c r="H179" s="16"/>
      <c r="I179" s="16"/>
      <c r="J179" s="16"/>
    </row>
    <row r="180" spans="1:10" s="28" customFormat="1" ht="33.75" customHeight="1" x14ac:dyDescent="0.2">
      <c r="A180" s="17" t="s">
        <v>61</v>
      </c>
      <c r="B180" s="627" t="s">
        <v>1046</v>
      </c>
      <c r="C180" s="627"/>
      <c r="D180" s="627"/>
      <c r="E180" s="627"/>
      <c r="F180" s="627"/>
      <c r="G180" s="627"/>
      <c r="H180" s="627"/>
      <c r="I180" s="627"/>
      <c r="J180" s="627"/>
    </row>
    <row r="181" spans="1:10" s="28" customFormat="1" ht="15" thickBot="1" x14ac:dyDescent="0.25">
      <c r="A181" s="14"/>
      <c r="B181" s="14"/>
      <c r="C181" s="14"/>
      <c r="D181" s="14"/>
      <c r="E181" s="15"/>
      <c r="F181" s="15"/>
      <c r="G181" s="15"/>
      <c r="H181" s="16"/>
      <c r="I181" s="16"/>
      <c r="J181" s="16"/>
    </row>
    <row r="182" spans="1:10" s="28" customFormat="1" ht="158.25" customHeight="1" thickTop="1" thickBot="1" x14ac:dyDescent="0.25">
      <c r="A182" s="972" t="s">
        <v>1031</v>
      </c>
      <c r="B182" s="973"/>
      <c r="C182" s="1351" t="s">
        <v>1032</v>
      </c>
      <c r="D182" s="1357"/>
      <c r="E182" s="1351" t="s">
        <v>62</v>
      </c>
      <c r="F182" s="1357"/>
      <c r="G182" s="1351" t="s">
        <v>758</v>
      </c>
      <c r="H182" s="1079"/>
      <c r="I182" s="973" t="s">
        <v>759</v>
      </c>
      <c r="J182" s="2020"/>
    </row>
    <row r="183" spans="1:10" s="28" customFormat="1" ht="15" thickTop="1" x14ac:dyDescent="0.2">
      <c r="A183" s="2025"/>
      <c r="B183" s="2008"/>
      <c r="C183" s="2004"/>
      <c r="D183" s="2026"/>
      <c r="E183" s="2004"/>
      <c r="F183" s="2005"/>
      <c r="G183" s="2006"/>
      <c r="H183" s="2007"/>
      <c r="I183" s="2008"/>
      <c r="J183" s="2009"/>
    </row>
    <row r="184" spans="1:10" s="28" customFormat="1" x14ac:dyDescent="0.2">
      <c r="A184" s="2010"/>
      <c r="B184" s="2011"/>
      <c r="C184" s="2012"/>
      <c r="D184" s="2013"/>
      <c r="E184" s="2012"/>
      <c r="F184" s="2014"/>
      <c r="G184" s="2012"/>
      <c r="H184" s="2015"/>
      <c r="I184" s="2011"/>
      <c r="J184" s="2016"/>
    </row>
    <row r="185" spans="1:10" s="28" customFormat="1" x14ac:dyDescent="0.2">
      <c r="A185" s="256"/>
      <c r="B185" s="19"/>
      <c r="C185" s="20"/>
      <c r="D185" s="21"/>
      <c r="E185" s="20"/>
      <c r="F185" s="22"/>
      <c r="G185" s="20"/>
      <c r="H185" s="23"/>
      <c r="I185" s="19"/>
      <c r="J185" s="24"/>
    </row>
    <row r="186" spans="1:10" s="28" customFormat="1" x14ac:dyDescent="0.2">
      <c r="A186" s="2010"/>
      <c r="B186" s="2011"/>
      <c r="C186" s="2012"/>
      <c r="D186" s="2013"/>
      <c r="E186" s="2012"/>
      <c r="F186" s="2014"/>
      <c r="G186" s="2012"/>
      <c r="H186" s="2015"/>
      <c r="I186" s="2011"/>
      <c r="J186" s="2016"/>
    </row>
    <row r="187" spans="1:10" s="28" customFormat="1" ht="15" thickBot="1" x14ac:dyDescent="0.25">
      <c r="A187" s="2028"/>
      <c r="B187" s="2029"/>
      <c r="C187" s="2030"/>
      <c r="D187" s="2031"/>
      <c r="E187" s="2030"/>
      <c r="F187" s="2032"/>
      <c r="G187" s="2030"/>
      <c r="H187" s="2033"/>
      <c r="I187" s="2029"/>
      <c r="J187" s="2034"/>
    </row>
    <row r="188" spans="1:10" s="28" customFormat="1" ht="15" thickTop="1" x14ac:dyDescent="0.2">
      <c r="A188" s="14"/>
      <c r="B188" s="14"/>
      <c r="C188" s="14"/>
      <c r="D188" s="14"/>
      <c r="E188" s="15"/>
      <c r="F188" s="15"/>
      <c r="G188" s="15"/>
      <c r="H188" s="16"/>
      <c r="I188" s="16"/>
      <c r="J188" s="16"/>
    </row>
    <row r="189" spans="1:10" s="28" customFormat="1" ht="52.5" customHeight="1" x14ac:dyDescent="0.2">
      <c r="A189" s="627" t="s">
        <v>757</v>
      </c>
      <c r="B189" s="627"/>
      <c r="C189" s="627"/>
      <c r="D189" s="627"/>
      <c r="E189" s="627"/>
      <c r="F189" s="627"/>
      <c r="G189" s="627"/>
      <c r="H189" s="627"/>
      <c r="I189" s="627"/>
      <c r="J189" s="627"/>
    </row>
    <row r="190" spans="1:10" s="28" customFormat="1" x14ac:dyDescent="0.2">
      <c r="A190" s="18"/>
      <c r="B190" s="18"/>
      <c r="C190" s="18"/>
      <c r="D190" s="18"/>
      <c r="E190" s="18"/>
      <c r="F190" s="18"/>
      <c r="G190" s="18"/>
      <c r="H190" s="18"/>
      <c r="I190" s="18"/>
      <c r="J190" s="18"/>
    </row>
    <row r="191" spans="1:10" s="28" customFormat="1" x14ac:dyDescent="0.2">
      <c r="A191" s="494"/>
      <c r="B191" s="495"/>
      <c r="C191" s="495"/>
      <c r="D191" s="495"/>
      <c r="E191" s="495"/>
      <c r="F191" s="495"/>
      <c r="G191" s="495"/>
      <c r="H191" s="495"/>
      <c r="I191" s="495"/>
      <c r="J191" s="496"/>
    </row>
    <row r="192" spans="1:10" s="28" customFormat="1" x14ac:dyDescent="0.2">
      <c r="A192" s="18"/>
      <c r="B192" s="18"/>
      <c r="C192" s="18"/>
      <c r="D192" s="18"/>
      <c r="E192" s="18"/>
      <c r="F192" s="18"/>
      <c r="G192" s="18"/>
      <c r="H192" s="18"/>
      <c r="I192" s="18"/>
      <c r="J192" s="18"/>
    </row>
    <row r="193" spans="1:10" s="28" customFormat="1" x14ac:dyDescent="0.2">
      <c r="A193" s="634"/>
      <c r="B193" s="634"/>
      <c r="C193" s="634"/>
      <c r="D193" s="634"/>
      <c r="E193" s="634"/>
      <c r="F193" s="634"/>
      <c r="G193" s="634"/>
      <c r="H193" s="634"/>
      <c r="I193" s="634"/>
      <c r="J193" s="634"/>
    </row>
    <row r="194" spans="1:10" s="28" customFormat="1" ht="30" customHeight="1" x14ac:dyDescent="0.2">
      <c r="A194" s="17" t="s">
        <v>63</v>
      </c>
      <c r="B194" s="476" t="s">
        <v>1058</v>
      </c>
      <c r="C194" s="476"/>
      <c r="D194" s="476"/>
      <c r="E194" s="476"/>
      <c r="F194" s="476"/>
      <c r="G194" s="476"/>
      <c r="H194" s="476"/>
      <c r="I194" s="476"/>
      <c r="J194" s="476"/>
    </row>
    <row r="195" spans="1:10" s="28" customFormat="1" ht="15" thickBot="1" x14ac:dyDescent="0.25">
      <c r="A195" s="25"/>
      <c r="B195" s="26"/>
      <c r="C195" s="26"/>
      <c r="D195" s="26"/>
      <c r="E195" s="26"/>
      <c r="F195" s="26"/>
      <c r="G195" s="26"/>
      <c r="H195" s="26"/>
      <c r="I195" s="26"/>
      <c r="J195" s="26"/>
    </row>
    <row r="196" spans="1:10" s="28" customFormat="1" ht="33" customHeight="1" thickBot="1" x14ac:dyDescent="0.25">
      <c r="A196" s="935" t="s">
        <v>762</v>
      </c>
      <c r="B196" s="936"/>
      <c r="C196" s="936"/>
      <c r="D196" s="936"/>
      <c r="E196" s="936" t="s">
        <v>760</v>
      </c>
      <c r="F196" s="936"/>
      <c r="G196" s="936"/>
      <c r="H196" s="936" t="s">
        <v>761</v>
      </c>
      <c r="I196" s="936"/>
      <c r="J196" s="937"/>
    </row>
    <row r="197" spans="1:10" s="28" customFormat="1" x14ac:dyDescent="0.2">
      <c r="A197" s="938"/>
      <c r="B197" s="939"/>
      <c r="C197" s="939"/>
      <c r="D197" s="939"/>
      <c r="E197" s="912"/>
      <c r="F197" s="912"/>
      <c r="G197" s="912"/>
      <c r="H197" s="912"/>
      <c r="I197" s="912"/>
      <c r="J197" s="913"/>
    </row>
    <row r="198" spans="1:10" s="28" customFormat="1" x14ac:dyDescent="0.2">
      <c r="A198" s="940"/>
      <c r="B198" s="941"/>
      <c r="C198" s="941"/>
      <c r="D198" s="941"/>
      <c r="E198" s="535"/>
      <c r="F198" s="535"/>
      <c r="G198" s="535"/>
      <c r="H198" s="535"/>
      <c r="I198" s="535"/>
      <c r="J198" s="549"/>
    </row>
    <row r="199" spans="1:10" s="28" customFormat="1" ht="15" thickBot="1" x14ac:dyDescent="0.25">
      <c r="A199" s="942"/>
      <c r="B199" s="943"/>
      <c r="C199" s="943"/>
      <c r="D199" s="943"/>
      <c r="E199" s="536"/>
      <c r="F199" s="536"/>
      <c r="G199" s="536"/>
      <c r="H199" s="536"/>
      <c r="I199" s="536"/>
      <c r="J199" s="669"/>
    </row>
    <row r="200" spans="1:10" s="28" customFormat="1" ht="15" thickBot="1" x14ac:dyDescent="0.25">
      <c r="A200" s="911"/>
      <c r="B200" s="911"/>
      <c r="C200" s="911"/>
      <c r="D200" s="911"/>
      <c r="E200" s="914"/>
      <c r="F200" s="914"/>
      <c r="G200" s="914"/>
      <c r="H200" s="911"/>
      <c r="I200" s="911"/>
      <c r="J200" s="911"/>
    </row>
    <row r="201" spans="1:10" s="28" customFormat="1" ht="30" customHeight="1" thickBot="1" x14ac:dyDescent="0.25">
      <c r="A201" s="915" t="s">
        <v>763</v>
      </c>
      <c r="B201" s="916"/>
      <c r="C201" s="917"/>
      <c r="D201" s="918" t="s">
        <v>764</v>
      </c>
      <c r="E201" s="917"/>
      <c r="F201" s="918" t="s">
        <v>765</v>
      </c>
      <c r="G201" s="917"/>
      <c r="H201" s="918" t="s">
        <v>766</v>
      </c>
      <c r="I201" s="916"/>
      <c r="J201" s="919"/>
    </row>
    <row r="202" spans="1:10" s="28" customFormat="1" x14ac:dyDescent="0.2">
      <c r="A202" s="920"/>
      <c r="B202" s="488"/>
      <c r="C202" s="489"/>
      <c r="D202" s="923"/>
      <c r="E202" s="924"/>
      <c r="F202" s="923"/>
      <c r="G202" s="924"/>
      <c r="H202" s="923"/>
      <c r="I202" s="1081"/>
      <c r="J202" s="1082"/>
    </row>
    <row r="203" spans="1:10" s="28" customFormat="1" x14ac:dyDescent="0.2">
      <c r="A203" s="921"/>
      <c r="B203" s="495"/>
      <c r="C203" s="496"/>
      <c r="D203" s="857"/>
      <c r="E203" s="858"/>
      <c r="F203" s="857"/>
      <c r="G203" s="858"/>
      <c r="H203" s="857"/>
      <c r="I203" s="1083"/>
      <c r="J203" s="859"/>
    </row>
    <row r="204" spans="1:10" s="28" customFormat="1" ht="15" thickBot="1" x14ac:dyDescent="0.25">
      <c r="A204" s="922"/>
      <c r="B204" s="864"/>
      <c r="C204" s="865"/>
      <c r="D204" s="667"/>
      <c r="E204" s="866"/>
      <c r="F204" s="667"/>
      <c r="G204" s="866"/>
      <c r="H204" s="667"/>
      <c r="I204" s="1084"/>
      <c r="J204" s="867"/>
    </row>
    <row r="205" spans="1:10" s="28" customFormat="1" x14ac:dyDescent="0.2">
      <c r="A205" s="911"/>
      <c r="B205" s="911"/>
      <c r="C205" s="911"/>
      <c r="D205" s="911"/>
      <c r="E205" s="914"/>
      <c r="F205" s="914"/>
      <c r="G205" s="914"/>
      <c r="H205" s="911"/>
      <c r="I205" s="911"/>
      <c r="J205" s="911"/>
    </row>
    <row r="206" spans="1:10" s="28" customFormat="1" ht="39.950000000000003" customHeight="1" x14ac:dyDescent="0.2">
      <c r="A206" s="1085" t="s">
        <v>1109</v>
      </c>
      <c r="B206" s="1085"/>
      <c r="C206" s="1085"/>
      <c r="D206" s="1085"/>
      <c r="E206" s="1085"/>
      <c r="F206" s="1085"/>
      <c r="G206" s="1085"/>
      <c r="H206" s="1085"/>
      <c r="I206" s="1085"/>
      <c r="J206" s="1085"/>
    </row>
    <row r="207" spans="1:10" s="28" customFormat="1" x14ac:dyDescent="0.2">
      <c r="A207" s="27"/>
      <c r="B207" s="27"/>
      <c r="C207" s="627"/>
      <c r="D207" s="627"/>
      <c r="E207" s="627"/>
      <c r="F207" s="627"/>
      <c r="G207" s="627"/>
      <c r="H207" s="627"/>
      <c r="I207" s="627"/>
      <c r="J207" s="627"/>
    </row>
    <row r="208" spans="1:10" s="28" customFormat="1" x14ac:dyDescent="0.2">
      <c r="A208" s="494"/>
      <c r="B208" s="495"/>
      <c r="C208" s="495"/>
      <c r="D208" s="495"/>
      <c r="E208" s="495"/>
      <c r="F208" s="495"/>
      <c r="G208" s="495"/>
      <c r="H208" s="495"/>
      <c r="I208" s="495"/>
      <c r="J208" s="496"/>
    </row>
    <row r="209" spans="1:10" s="28" customFormat="1" x14ac:dyDescent="0.2">
      <c r="A209" s="27"/>
      <c r="B209" s="27"/>
      <c r="C209" s="27"/>
      <c r="D209" s="27"/>
      <c r="E209" s="27"/>
      <c r="F209" s="27"/>
      <c r="G209" s="27"/>
      <c r="H209" s="27"/>
      <c r="I209" s="27"/>
      <c r="J209" s="27"/>
    </row>
    <row r="210" spans="1:10" s="28" customFormat="1" x14ac:dyDescent="0.2">
      <c r="A210" s="25" t="s">
        <v>65</v>
      </c>
      <c r="B210" s="476" t="s">
        <v>1047</v>
      </c>
      <c r="C210" s="476"/>
      <c r="D210" s="476"/>
      <c r="E210" s="476"/>
      <c r="F210" s="476"/>
      <c r="G210" s="476"/>
      <c r="H210" s="476"/>
      <c r="I210" s="476"/>
      <c r="J210" s="476"/>
    </row>
    <row r="211" spans="1:10" s="28" customFormat="1" x14ac:dyDescent="0.2"/>
    <row r="212" spans="1:10" s="28" customFormat="1" x14ac:dyDescent="0.2">
      <c r="A212" s="1058" t="s">
        <v>66</v>
      </c>
      <c r="B212" s="1058"/>
      <c r="C212" s="1058"/>
      <c r="D212" s="1058"/>
      <c r="E212" s="1058"/>
      <c r="F212" s="1058"/>
      <c r="G212" s="1058"/>
      <c r="H212" s="1058"/>
      <c r="I212" s="1058"/>
      <c r="J212" s="1058"/>
    </row>
    <row r="213" spans="1:10" s="28" customFormat="1" x14ac:dyDescent="0.2">
      <c r="A213" s="1058"/>
      <c r="B213" s="1058"/>
      <c r="C213" s="1058"/>
      <c r="D213" s="1058"/>
      <c r="E213" s="1058"/>
      <c r="F213" s="1058"/>
      <c r="G213" s="1058"/>
      <c r="H213" s="1058"/>
      <c r="I213" s="1058"/>
      <c r="J213" s="1058"/>
    </row>
    <row r="214" spans="1:10" s="28" customFormat="1" x14ac:dyDescent="0.2">
      <c r="A214" s="1058"/>
      <c r="B214" s="1058"/>
      <c r="C214" s="1058"/>
      <c r="D214" s="1058"/>
      <c r="E214" s="1058"/>
      <c r="F214" s="1058"/>
      <c r="G214" s="1058"/>
      <c r="H214" s="1058"/>
      <c r="I214" s="1058"/>
      <c r="J214" s="1058"/>
    </row>
    <row r="215" spans="1:10" s="28" customFormat="1" ht="15" thickBot="1" x14ac:dyDescent="0.25">
      <c r="B215" s="29"/>
      <c r="C215" s="29"/>
      <c r="D215" s="29"/>
      <c r="E215" s="29"/>
      <c r="F215" s="29"/>
      <c r="G215" s="29"/>
      <c r="H215" s="29"/>
      <c r="I215" s="29"/>
      <c r="J215" s="29"/>
    </row>
    <row r="216" spans="1:10" s="28" customFormat="1" ht="29.25" customHeight="1" thickTop="1" thickBot="1" x14ac:dyDescent="0.25">
      <c r="A216" s="1076" t="s">
        <v>67</v>
      </c>
      <c r="B216" s="1077"/>
      <c r="C216" s="1077"/>
      <c r="D216" s="1078" t="s">
        <v>68</v>
      </c>
      <c r="E216" s="974"/>
      <c r="F216" s="1077" t="s">
        <v>69</v>
      </c>
      <c r="G216" s="1077"/>
      <c r="H216" s="1079" t="s">
        <v>70</v>
      </c>
      <c r="I216" s="1077"/>
      <c r="J216" s="1080"/>
    </row>
    <row r="217" spans="1:10" s="28" customFormat="1" ht="15" thickTop="1" x14ac:dyDescent="0.2">
      <c r="A217" s="1059" t="s">
        <v>1126</v>
      </c>
      <c r="B217" s="1060"/>
      <c r="C217" s="1060"/>
      <c r="D217" s="1061" t="s">
        <v>1127</v>
      </c>
      <c r="E217" s="1062"/>
      <c r="F217" s="1088" t="s">
        <v>1128</v>
      </c>
      <c r="G217" s="1088"/>
      <c r="H217" s="1089" t="s">
        <v>1129</v>
      </c>
      <c r="I217" s="1061"/>
      <c r="J217" s="1090"/>
    </row>
    <row r="218" spans="1:10" s="28" customFormat="1" x14ac:dyDescent="0.2">
      <c r="A218" s="903" t="s">
        <v>1130</v>
      </c>
      <c r="B218" s="904"/>
      <c r="C218" s="904"/>
      <c r="D218" s="874" t="s">
        <v>1127</v>
      </c>
      <c r="E218" s="875"/>
      <c r="F218" s="876" t="s">
        <v>1128</v>
      </c>
      <c r="G218" s="876"/>
      <c r="H218" s="877" t="s">
        <v>1129</v>
      </c>
      <c r="I218" s="874"/>
      <c r="J218" s="878"/>
    </row>
    <row r="219" spans="1:10" s="28" customFormat="1" x14ac:dyDescent="0.2">
      <c r="A219" s="879" t="s">
        <v>1131</v>
      </c>
      <c r="B219" s="880"/>
      <c r="C219" s="880"/>
      <c r="D219" s="2041" t="s">
        <v>1132</v>
      </c>
      <c r="E219" s="2042"/>
      <c r="F219" s="2043" t="s">
        <v>1133</v>
      </c>
      <c r="G219" s="2043"/>
      <c r="H219" s="2044" t="s">
        <v>1129</v>
      </c>
      <c r="I219" s="2041"/>
      <c r="J219" s="2045"/>
    </row>
    <row r="220" spans="1:10" s="28" customFormat="1" x14ac:dyDescent="0.2">
      <c r="A220" s="903"/>
      <c r="B220" s="904"/>
      <c r="C220" s="904"/>
      <c r="D220" s="874"/>
      <c r="E220" s="875"/>
      <c r="F220" s="876"/>
      <c r="G220" s="876"/>
      <c r="H220" s="877"/>
      <c r="I220" s="874"/>
      <c r="J220" s="878"/>
    </row>
    <row r="221" spans="1:10" s="28" customFormat="1" ht="15" thickBot="1" x14ac:dyDescent="0.25">
      <c r="A221" s="1132"/>
      <c r="B221" s="1133"/>
      <c r="C221" s="1133"/>
      <c r="D221" s="2035"/>
      <c r="E221" s="2036"/>
      <c r="F221" s="2037"/>
      <c r="G221" s="2037"/>
      <c r="H221" s="2038"/>
      <c r="I221" s="2035"/>
      <c r="J221" s="2039"/>
    </row>
    <row r="222" spans="1:10" s="28" customFormat="1" ht="15" thickTop="1" x14ac:dyDescent="0.2">
      <c r="A222" s="2040"/>
      <c r="B222" s="2040"/>
      <c r="C222" s="2040"/>
      <c r="D222" s="2040"/>
      <c r="E222" s="2040"/>
      <c r="F222" s="2040"/>
      <c r="G222" s="2040"/>
      <c r="H222" s="2040"/>
      <c r="I222" s="2040"/>
      <c r="J222" s="2040"/>
    </row>
    <row r="223" spans="1:10" s="28" customFormat="1" ht="49.5" customHeight="1" x14ac:dyDescent="0.2">
      <c r="B223" s="906" t="s">
        <v>767</v>
      </c>
      <c r="C223" s="907"/>
      <c r="D223" s="907"/>
      <c r="E223" s="907"/>
      <c r="F223" s="907"/>
      <c r="G223" s="907"/>
      <c r="H223" s="907"/>
      <c r="I223" s="907"/>
      <c r="J223" s="907"/>
    </row>
    <row r="224" spans="1:10" s="28" customFormat="1" x14ac:dyDescent="0.2">
      <c r="B224" s="253"/>
      <c r="C224" s="252"/>
      <c r="D224" s="252"/>
      <c r="E224" s="252"/>
      <c r="F224" s="252"/>
      <c r="G224" s="252"/>
      <c r="H224" s="252"/>
      <c r="I224" s="252"/>
      <c r="J224" s="252"/>
    </row>
    <row r="225" spans="1:10" s="28" customFormat="1" x14ac:dyDescent="0.2">
      <c r="A225" s="593"/>
      <c r="B225" s="594"/>
      <c r="C225" s="594"/>
      <c r="D225" s="594"/>
      <c r="E225" s="594"/>
      <c r="F225" s="594"/>
      <c r="G225" s="594"/>
      <c r="H225" s="594"/>
      <c r="I225" s="594"/>
      <c r="J225" s="595"/>
    </row>
    <row r="226" spans="1:10" s="28" customFormat="1" x14ac:dyDescent="0.2">
      <c r="B226" s="29"/>
      <c r="C226" s="29"/>
      <c r="D226" s="29"/>
      <c r="E226" s="29"/>
      <c r="F226" s="29"/>
      <c r="G226" s="29"/>
      <c r="H226" s="29"/>
      <c r="I226" s="29"/>
      <c r="J226" s="29"/>
    </row>
    <row r="227" spans="1:10" s="28" customFormat="1" x14ac:dyDescent="0.2">
      <c r="B227" s="29"/>
      <c r="C227" s="29"/>
      <c r="D227" s="29"/>
      <c r="E227" s="29"/>
      <c r="F227" s="29"/>
      <c r="G227" s="29"/>
      <c r="H227" s="29"/>
      <c r="I227" s="29"/>
      <c r="J227" s="29"/>
    </row>
    <row r="228" spans="1:10" s="28" customFormat="1" x14ac:dyDescent="0.2">
      <c r="B228" s="29"/>
      <c r="C228" s="29"/>
      <c r="D228" s="29"/>
      <c r="E228" s="29"/>
      <c r="F228" s="29"/>
      <c r="G228" s="29"/>
      <c r="H228" s="29"/>
      <c r="I228" s="29"/>
      <c r="J228" s="29"/>
    </row>
    <row r="229" spans="1:10" s="28" customFormat="1" x14ac:dyDescent="0.2">
      <c r="B229" s="29"/>
      <c r="C229" s="29"/>
      <c r="D229" s="29"/>
      <c r="E229" s="29"/>
      <c r="F229" s="29"/>
      <c r="G229" s="29"/>
      <c r="H229" s="29"/>
      <c r="I229" s="29"/>
      <c r="J229" s="29"/>
    </row>
    <row r="230" spans="1:10" s="28" customFormat="1" ht="15.75" customHeight="1" x14ac:dyDescent="0.2">
      <c r="B230" s="29"/>
      <c r="C230" s="29"/>
      <c r="D230" s="29"/>
      <c r="E230" s="29"/>
      <c r="F230" s="29"/>
      <c r="G230" s="29"/>
      <c r="H230" s="29"/>
      <c r="I230" s="29"/>
      <c r="J230" s="29"/>
    </row>
    <row r="231" spans="1:10" s="28" customFormat="1" x14ac:dyDescent="0.2">
      <c r="B231" s="907" t="s">
        <v>71</v>
      </c>
      <c r="C231" s="907"/>
      <c r="D231" s="907"/>
      <c r="E231" s="907"/>
      <c r="F231" s="907"/>
      <c r="G231" s="907"/>
      <c r="H231" s="907"/>
      <c r="I231" s="907"/>
      <c r="J231" s="907"/>
    </row>
    <row r="232" spans="1:10" s="28" customFormat="1" x14ac:dyDescent="0.2">
      <c r="B232" s="905"/>
      <c r="C232" s="905"/>
      <c r="D232" s="905"/>
      <c r="E232" s="905"/>
      <c r="F232" s="905"/>
      <c r="G232" s="905"/>
      <c r="H232" s="905"/>
      <c r="I232" s="905"/>
      <c r="J232" s="905"/>
    </row>
    <row r="233" spans="1:10" s="28" customFormat="1" ht="15" customHeight="1" x14ac:dyDescent="0.2">
      <c r="A233" s="597"/>
      <c r="B233" s="598"/>
      <c r="C233" s="598"/>
      <c r="D233" s="598"/>
      <c r="E233" s="598"/>
      <c r="F233" s="598"/>
      <c r="G233" s="598"/>
      <c r="H233" s="598"/>
      <c r="I233" s="598"/>
      <c r="J233" s="599"/>
    </row>
    <row r="234" spans="1:10" s="28" customFormat="1" x14ac:dyDescent="0.2">
      <c r="A234" s="600"/>
      <c r="B234" s="601"/>
      <c r="C234" s="601"/>
      <c r="D234" s="601"/>
      <c r="E234" s="601"/>
      <c r="F234" s="601"/>
      <c r="G234" s="601"/>
      <c r="H234" s="601"/>
      <c r="I234" s="601"/>
      <c r="J234" s="602"/>
    </row>
    <row r="235" spans="1:10" s="28" customFormat="1" x14ac:dyDescent="0.2">
      <c r="B235" s="905"/>
      <c r="C235" s="905"/>
      <c r="D235" s="905"/>
      <c r="E235" s="905"/>
      <c r="F235" s="905"/>
      <c r="G235" s="905"/>
      <c r="H235" s="905"/>
      <c r="I235" s="905"/>
      <c r="J235" s="905"/>
    </row>
    <row r="236" spans="1:10" s="28" customFormat="1" x14ac:dyDescent="0.2"/>
    <row r="237" spans="1:10" s="28" customFormat="1" ht="62.25" customHeight="1" x14ac:dyDescent="0.2">
      <c r="B237" s="907" t="s">
        <v>768</v>
      </c>
      <c r="C237" s="907"/>
      <c r="D237" s="907"/>
      <c r="E237" s="907"/>
      <c r="F237" s="907"/>
      <c r="G237" s="907"/>
      <c r="H237" s="907"/>
      <c r="I237" s="907"/>
      <c r="J237" s="907"/>
    </row>
    <row r="238" spans="1:10" s="28" customFormat="1" x14ac:dyDescent="0.2">
      <c r="B238" s="907"/>
      <c r="C238" s="907"/>
      <c r="D238" s="907"/>
      <c r="E238" s="907"/>
      <c r="F238" s="907"/>
      <c r="G238" s="907"/>
      <c r="H238" s="907"/>
      <c r="I238" s="907"/>
      <c r="J238" s="907"/>
    </row>
    <row r="239" spans="1:10" s="28" customFormat="1" ht="89.25" customHeight="1" x14ac:dyDescent="0.2">
      <c r="B239" s="906" t="s">
        <v>769</v>
      </c>
      <c r="C239" s="907"/>
      <c r="D239" s="907"/>
      <c r="E239" s="907"/>
      <c r="F239" s="907"/>
      <c r="G239" s="907"/>
      <c r="H239" s="907"/>
      <c r="I239" s="907"/>
      <c r="J239" s="907"/>
    </row>
    <row r="240" spans="1:10" s="28" customFormat="1" x14ac:dyDescent="0.2">
      <c r="B240" s="29"/>
      <c r="C240" s="29"/>
      <c r="D240" s="29"/>
      <c r="E240" s="29"/>
      <c r="F240" s="29"/>
      <c r="G240" s="29"/>
      <c r="H240" s="29"/>
      <c r="I240" s="29"/>
      <c r="J240" s="29"/>
    </row>
    <row r="241" spans="1:10" s="28" customFormat="1" x14ac:dyDescent="0.2">
      <c r="A241" s="483" t="s">
        <v>770</v>
      </c>
      <c r="B241" s="483"/>
      <c r="C241" s="483"/>
      <c r="D241" s="483"/>
      <c r="E241" s="483"/>
      <c r="F241" s="483"/>
      <c r="G241" s="483"/>
      <c r="H241" s="483"/>
      <c r="I241" s="483"/>
      <c r="J241" s="483"/>
    </row>
    <row r="242" spans="1:10" s="28" customFormat="1" x14ac:dyDescent="0.2">
      <c r="A242" s="27"/>
      <c r="B242" s="27"/>
      <c r="C242" s="627"/>
      <c r="D242" s="627"/>
      <c r="E242" s="627"/>
      <c r="F242" s="627"/>
      <c r="G242" s="627"/>
      <c r="H242" s="627"/>
      <c r="I242" s="627"/>
      <c r="J242" s="627"/>
    </row>
    <row r="243" spans="1:10" s="28" customFormat="1" x14ac:dyDescent="0.2">
      <c r="A243" s="494"/>
      <c r="B243" s="495"/>
      <c r="C243" s="495"/>
      <c r="D243" s="495"/>
      <c r="E243" s="495"/>
      <c r="F243" s="495"/>
      <c r="G243" s="495"/>
      <c r="H243" s="495"/>
      <c r="I243" s="495"/>
      <c r="J243" s="496"/>
    </row>
    <row r="244" spans="1:10" s="28" customFormat="1" x14ac:dyDescent="0.2">
      <c r="A244" s="27"/>
      <c r="B244" s="27"/>
      <c r="C244" s="27"/>
      <c r="D244" s="27"/>
      <c r="E244" s="27"/>
      <c r="F244" s="27"/>
      <c r="G244" s="27"/>
      <c r="H244" s="27"/>
      <c r="I244" s="27"/>
      <c r="J244" s="27"/>
    </row>
    <row r="245" spans="1:10" s="28" customFormat="1" x14ac:dyDescent="0.2">
      <c r="B245" s="29"/>
      <c r="C245" s="29"/>
      <c r="D245" s="29"/>
      <c r="E245" s="29"/>
      <c r="F245" s="29"/>
      <c r="G245" s="29"/>
      <c r="H245" s="29"/>
      <c r="I245" s="29"/>
      <c r="J245" s="29"/>
    </row>
    <row r="246" spans="1:10" s="28" customFormat="1" x14ac:dyDescent="0.2">
      <c r="A246" s="25" t="s">
        <v>72</v>
      </c>
      <c r="B246" s="476" t="s">
        <v>1059</v>
      </c>
      <c r="C246" s="476"/>
      <c r="D246" s="476"/>
      <c r="E246" s="476"/>
      <c r="F246" s="476"/>
      <c r="G246" s="476"/>
      <c r="H246" s="476"/>
      <c r="I246" s="476"/>
      <c r="J246" s="476"/>
    </row>
    <row r="247" spans="1:10" s="28" customFormat="1" ht="15" thickBot="1" x14ac:dyDescent="0.25">
      <c r="A247" s="897"/>
      <c r="B247" s="897"/>
      <c r="C247" s="897"/>
      <c r="D247" s="897"/>
      <c r="E247" s="897"/>
      <c r="F247" s="897"/>
      <c r="G247" s="897"/>
      <c r="H247" s="897"/>
      <c r="I247" s="897"/>
      <c r="J247" s="897"/>
    </row>
    <row r="248" spans="1:10" s="28" customFormat="1" ht="15.75" thickTop="1" thickBot="1" x14ac:dyDescent="0.25">
      <c r="A248" s="1189" t="s">
        <v>771</v>
      </c>
      <c r="B248" s="788"/>
      <c r="C248" s="788"/>
      <c r="D248" s="1190"/>
      <c r="E248" s="782" t="s">
        <v>772</v>
      </c>
      <c r="F248" s="788"/>
      <c r="G248" s="1190"/>
      <c r="H248" s="782" t="s">
        <v>73</v>
      </c>
      <c r="I248" s="788"/>
      <c r="J248" s="1191"/>
    </row>
    <row r="249" spans="1:10" s="28" customFormat="1" ht="15" thickTop="1" x14ac:dyDescent="0.2">
      <c r="A249" s="1059"/>
      <c r="B249" s="1060"/>
      <c r="C249" s="1060"/>
      <c r="D249" s="1060"/>
      <c r="E249" s="1097"/>
      <c r="F249" s="1097"/>
      <c r="G249" s="1098"/>
      <c r="H249" s="677"/>
      <c r="I249" s="677"/>
      <c r="J249" s="1099"/>
    </row>
    <row r="250" spans="1:10" s="28" customFormat="1" x14ac:dyDescent="0.2">
      <c r="A250" s="903"/>
      <c r="B250" s="904"/>
      <c r="C250" s="904"/>
      <c r="D250" s="904"/>
      <c r="E250" s="1129"/>
      <c r="F250" s="1129"/>
      <c r="G250" s="1130"/>
      <c r="H250" s="728"/>
      <c r="I250" s="728"/>
      <c r="J250" s="1131"/>
    </row>
    <row r="251" spans="1:10" s="28" customFormat="1" ht="15" thickBot="1" x14ac:dyDescent="0.25">
      <c r="A251" s="1132"/>
      <c r="B251" s="1133"/>
      <c r="C251" s="1133"/>
      <c r="D251" s="1133"/>
      <c r="E251" s="1134"/>
      <c r="F251" s="1134"/>
      <c r="G251" s="1135"/>
      <c r="H251" s="1136"/>
      <c r="I251" s="1136"/>
      <c r="J251" s="1137"/>
    </row>
    <row r="252" spans="1:10" s="28" customFormat="1" ht="15" thickTop="1" x14ac:dyDescent="0.2">
      <c r="A252" s="30"/>
      <c r="B252" s="30"/>
      <c r="C252" s="30"/>
      <c r="D252" s="30"/>
      <c r="E252" s="30"/>
      <c r="F252" s="30"/>
      <c r="G252" s="30"/>
      <c r="H252" s="30"/>
      <c r="I252" s="30"/>
      <c r="J252" s="30"/>
    </row>
    <row r="253" spans="1:10" s="28" customFormat="1" ht="29.25" customHeight="1" x14ac:dyDescent="0.2">
      <c r="A253" s="17" t="s">
        <v>74</v>
      </c>
      <c r="B253" s="476" t="s">
        <v>1048</v>
      </c>
      <c r="C253" s="476"/>
      <c r="D253" s="476"/>
      <c r="E253" s="476"/>
      <c r="F253" s="476"/>
      <c r="G253" s="476"/>
      <c r="H253" s="476"/>
      <c r="I253" s="476"/>
      <c r="J253" s="476"/>
    </row>
    <row r="254" spans="1:10" s="28" customFormat="1" ht="15" thickBot="1" x14ac:dyDescent="0.25"/>
    <row r="255" spans="1:10" s="28" customFormat="1" ht="60" customHeight="1" thickTop="1" thickBot="1" x14ac:dyDescent="0.25">
      <c r="A255" s="1138" t="s">
        <v>75</v>
      </c>
      <c r="B255" s="898"/>
      <c r="C255" s="898"/>
      <c r="D255" s="898"/>
      <c r="E255" s="898" t="s">
        <v>76</v>
      </c>
      <c r="F255" s="782"/>
      <c r="G255" s="898" t="s">
        <v>775</v>
      </c>
      <c r="H255" s="898"/>
      <c r="I255" s="898"/>
      <c r="J255" s="899"/>
    </row>
    <row r="256" spans="1:10" s="28" customFormat="1" ht="31.5" customHeight="1" thickTop="1" x14ac:dyDescent="0.2">
      <c r="A256" s="895" t="s">
        <v>773</v>
      </c>
      <c r="B256" s="896"/>
      <c r="C256" s="896"/>
      <c r="D256" s="896"/>
      <c r="E256" s="828"/>
      <c r="F256" s="829"/>
      <c r="G256" s="830"/>
      <c r="H256" s="830"/>
      <c r="I256" s="830"/>
      <c r="J256" s="831"/>
    </row>
    <row r="257" spans="1:10" s="28" customFormat="1" ht="30.75" customHeight="1" thickBot="1" x14ac:dyDescent="0.25">
      <c r="A257" s="832" t="s">
        <v>774</v>
      </c>
      <c r="B257" s="833"/>
      <c r="C257" s="833"/>
      <c r="D257" s="833"/>
      <c r="E257" s="1105"/>
      <c r="F257" s="1106"/>
      <c r="G257" s="1107"/>
      <c r="H257" s="1107"/>
      <c r="I257" s="1107"/>
      <c r="J257" s="1108"/>
    </row>
    <row r="258" spans="1:10" s="28" customFormat="1" ht="15" thickTop="1" x14ac:dyDescent="0.2">
      <c r="A258" s="177"/>
      <c r="B258" s="177"/>
      <c r="C258" s="177"/>
      <c r="D258" s="177"/>
      <c r="E258" s="178"/>
      <c r="F258" s="178"/>
      <c r="G258" s="166"/>
      <c r="H258" s="166"/>
      <c r="I258" s="166"/>
      <c r="J258" s="166"/>
    </row>
    <row r="259" spans="1:10" s="28" customFormat="1" ht="51.75" customHeight="1" x14ac:dyDescent="0.2">
      <c r="A259" s="1094" t="s">
        <v>776</v>
      </c>
      <c r="B259" s="1094"/>
      <c r="C259" s="1094"/>
      <c r="D259" s="1094"/>
      <c r="E259" s="1094"/>
      <c r="F259" s="1094"/>
      <c r="G259" s="1094"/>
      <c r="H259" s="1094"/>
      <c r="I259" s="1094"/>
      <c r="J259" s="1094"/>
    </row>
    <row r="260" spans="1:10" s="28" customFormat="1" x14ac:dyDescent="0.2">
      <c r="A260" s="177"/>
      <c r="B260" s="177"/>
      <c r="C260" s="177"/>
      <c r="D260" s="177"/>
      <c r="E260" s="178"/>
      <c r="F260" s="178"/>
      <c r="G260" s="166"/>
      <c r="H260" s="166"/>
      <c r="I260" s="166"/>
      <c r="J260" s="166"/>
    </row>
    <row r="261" spans="1:10" s="28" customFormat="1" x14ac:dyDescent="0.2">
      <c r="A261" s="31"/>
      <c r="B261" s="31"/>
      <c r="C261" s="31"/>
      <c r="D261" s="31"/>
      <c r="E261" s="27"/>
      <c r="F261" s="27"/>
      <c r="G261" s="30"/>
      <c r="H261" s="30"/>
      <c r="I261" s="30"/>
      <c r="J261" s="30"/>
    </row>
    <row r="262" spans="1:10" s="28" customFormat="1" x14ac:dyDescent="0.2">
      <c r="A262" s="32" t="s">
        <v>77</v>
      </c>
      <c r="B262" s="908" t="s">
        <v>78</v>
      </c>
      <c r="C262" s="908"/>
      <c r="D262" s="908"/>
      <c r="E262" s="908"/>
      <c r="F262" s="908"/>
      <c r="G262" s="908"/>
      <c r="H262" s="908"/>
      <c r="I262" s="908"/>
      <c r="J262" s="908"/>
    </row>
    <row r="263" spans="1:10" s="28" customFormat="1" x14ac:dyDescent="0.2">
      <c r="A263" s="32"/>
      <c r="B263" s="33"/>
      <c r="C263" s="33"/>
      <c r="D263" s="33"/>
      <c r="E263" s="33"/>
      <c r="F263" s="33"/>
      <c r="G263" s="33"/>
      <c r="H263" s="33"/>
      <c r="I263" s="33"/>
      <c r="J263" s="33"/>
    </row>
    <row r="264" spans="1:10" s="28" customFormat="1" x14ac:dyDescent="0.2">
      <c r="A264" s="25" t="s">
        <v>777</v>
      </c>
      <c r="B264" s="885" t="s">
        <v>1094</v>
      </c>
      <c r="C264" s="885"/>
      <c r="D264" s="885"/>
      <c r="E264" s="885"/>
      <c r="F264" s="885"/>
      <c r="G264" s="885"/>
      <c r="H264" s="885"/>
      <c r="I264" s="885"/>
      <c r="J264" s="885"/>
    </row>
    <row r="265" spans="1:10" s="28" customFormat="1" x14ac:dyDescent="0.2">
      <c r="A265" s="25"/>
      <c r="B265" s="34"/>
      <c r="C265" s="34"/>
      <c r="D265" s="34"/>
      <c r="E265" s="34"/>
      <c r="F265" s="34"/>
      <c r="G265" s="34"/>
      <c r="H265" s="34"/>
      <c r="I265" s="34"/>
      <c r="J265" s="34"/>
    </row>
    <row r="266" spans="1:10" s="28" customFormat="1" ht="15" thickBot="1" x14ac:dyDescent="0.25">
      <c r="A266" s="529" t="s">
        <v>1020</v>
      </c>
      <c r="B266" s="529"/>
      <c r="C266" s="529"/>
      <c r="D266" s="529"/>
      <c r="E266" s="529"/>
      <c r="F266" s="529"/>
      <c r="G266" s="529"/>
      <c r="H266" s="529"/>
      <c r="I266" s="529"/>
      <c r="J266" s="529"/>
    </row>
    <row r="267" spans="1:10" s="28" customFormat="1" ht="15" thickTop="1" x14ac:dyDescent="0.2">
      <c r="A267" s="497" t="s">
        <v>79</v>
      </c>
      <c r="B267" s="1091"/>
      <c r="C267" s="1113" t="s">
        <v>22</v>
      </c>
      <c r="D267" s="1114"/>
      <c r="E267" s="1114"/>
      <c r="F267" s="1114"/>
      <c r="G267" s="1114"/>
      <c r="H267" s="1114"/>
      <c r="I267" s="1114"/>
      <c r="J267" s="1115"/>
    </row>
    <row r="268" spans="1:10" s="28" customFormat="1" x14ac:dyDescent="0.2">
      <c r="A268" s="886"/>
      <c r="B268" s="1092"/>
      <c r="C268" s="1116" t="s">
        <v>778</v>
      </c>
      <c r="D268" s="882" t="s">
        <v>80</v>
      </c>
      <c r="E268" s="882" t="s">
        <v>81</v>
      </c>
      <c r="F268" s="882" t="s">
        <v>82</v>
      </c>
      <c r="G268" s="882" t="s">
        <v>83</v>
      </c>
      <c r="H268" s="882" t="s">
        <v>781</v>
      </c>
      <c r="I268" s="882" t="s">
        <v>779</v>
      </c>
      <c r="J268" s="1100" t="s">
        <v>84</v>
      </c>
    </row>
    <row r="269" spans="1:10" s="28" customFormat="1" ht="59.25" customHeight="1" thickBot="1" x14ac:dyDescent="0.25">
      <c r="A269" s="887"/>
      <c r="B269" s="1093"/>
      <c r="C269" s="1116"/>
      <c r="D269" s="882"/>
      <c r="E269" s="882"/>
      <c r="F269" s="882"/>
      <c r="G269" s="882"/>
      <c r="H269" s="882"/>
      <c r="I269" s="882"/>
      <c r="J269" s="1100"/>
    </row>
    <row r="270" spans="1:10" s="28" customFormat="1" ht="15.75" thickTop="1" thickBot="1" x14ac:dyDescent="0.25">
      <c r="A270" s="1101" t="s">
        <v>85</v>
      </c>
      <c r="B270" s="1102"/>
      <c r="C270" s="1103"/>
      <c r="D270" s="1103"/>
      <c r="E270" s="1103"/>
      <c r="F270" s="1103"/>
      <c r="G270" s="1103"/>
      <c r="H270" s="1103"/>
      <c r="I270" s="1103"/>
      <c r="J270" s="1104"/>
    </row>
    <row r="271" spans="1:10" s="28" customFormat="1" ht="15" thickBot="1" x14ac:dyDescent="0.25">
      <c r="A271" s="836" t="s">
        <v>86</v>
      </c>
      <c r="B271" s="837"/>
      <c r="C271" s="194">
        <f t="shared" ref="C271:I271" si="0">IF(C310&gt;0,C310,IF(C310=0,0,""))</f>
        <v>0</v>
      </c>
      <c r="D271" s="192">
        <f t="shared" si="0"/>
        <v>0</v>
      </c>
      <c r="E271" s="192">
        <f t="shared" si="0"/>
        <v>0</v>
      </c>
      <c r="F271" s="192">
        <f t="shared" si="0"/>
        <v>0</v>
      </c>
      <c r="G271" s="192">
        <f t="shared" si="0"/>
        <v>0</v>
      </c>
      <c r="H271" s="192">
        <f t="shared" si="0"/>
        <v>0</v>
      </c>
      <c r="I271" s="192">
        <f t="shared" si="0"/>
        <v>0</v>
      </c>
      <c r="J271" s="182">
        <f>SUM(C271:I271)</f>
        <v>0</v>
      </c>
    </row>
    <row r="272" spans="1:10" s="28" customFormat="1" x14ac:dyDescent="0.2">
      <c r="A272" s="1111" t="s">
        <v>87</v>
      </c>
      <c r="B272" s="1112"/>
      <c r="C272" s="183"/>
      <c r="D272" s="184"/>
      <c r="E272" s="184"/>
      <c r="F272" s="184"/>
      <c r="G272" s="184"/>
      <c r="H272" s="184"/>
      <c r="I272" s="184"/>
      <c r="J272" s="185">
        <f>SUM(C272:I272)</f>
        <v>0</v>
      </c>
    </row>
    <row r="273" spans="1:10" s="28" customFormat="1" x14ac:dyDescent="0.2">
      <c r="A273" s="893" t="s">
        <v>88</v>
      </c>
      <c r="B273" s="894"/>
      <c r="C273" s="75"/>
      <c r="D273" s="186"/>
      <c r="E273" s="186"/>
      <c r="F273" s="186"/>
      <c r="G273" s="186"/>
      <c r="H273" s="186"/>
      <c r="I273" s="186"/>
      <c r="J273" s="187">
        <f>SUM(C273:I273)</f>
        <v>0</v>
      </c>
    </row>
    <row r="274" spans="1:10" s="28" customFormat="1" ht="15" thickBot="1" x14ac:dyDescent="0.25">
      <c r="A274" s="834" t="s">
        <v>89</v>
      </c>
      <c r="B274" s="835"/>
      <c r="C274" s="188"/>
      <c r="D274" s="189"/>
      <c r="E274" s="189"/>
      <c r="F274" s="189"/>
      <c r="G274" s="189"/>
      <c r="H274" s="189"/>
      <c r="I274" s="189"/>
      <c r="J274" s="190">
        <f>SUM(C274:I274)</f>
        <v>0</v>
      </c>
    </row>
    <row r="275" spans="1:10" s="28" customFormat="1" ht="15" thickBot="1" x14ac:dyDescent="0.25">
      <c r="A275" s="836" t="s">
        <v>90</v>
      </c>
      <c r="B275" s="837"/>
      <c r="C275" s="191">
        <f t="shared" ref="C275:I275" si="1">IFERROR(C271+C272-C273+C274,"CHYBA")</f>
        <v>0</v>
      </c>
      <c r="D275" s="192">
        <f t="shared" si="1"/>
        <v>0</v>
      </c>
      <c r="E275" s="192">
        <f t="shared" si="1"/>
        <v>0</v>
      </c>
      <c r="F275" s="192">
        <f t="shared" si="1"/>
        <v>0</v>
      </c>
      <c r="G275" s="192">
        <f t="shared" si="1"/>
        <v>0</v>
      </c>
      <c r="H275" s="192">
        <f t="shared" si="1"/>
        <v>0</v>
      </c>
      <c r="I275" s="192">
        <f t="shared" si="1"/>
        <v>0</v>
      </c>
      <c r="J275" s="182">
        <f>SUM(C275:I275)</f>
        <v>0</v>
      </c>
    </row>
    <row r="276" spans="1:10" s="28" customFormat="1" ht="15" thickBot="1" x14ac:dyDescent="0.25">
      <c r="A276" s="900" t="s">
        <v>91</v>
      </c>
      <c r="B276" s="901"/>
      <c r="C276" s="901"/>
      <c r="D276" s="901"/>
      <c r="E276" s="901"/>
      <c r="F276" s="901"/>
      <c r="G276" s="901"/>
      <c r="H276" s="901"/>
      <c r="I276" s="901"/>
      <c r="J276" s="902"/>
    </row>
    <row r="277" spans="1:10" s="28" customFormat="1" ht="15" thickBot="1" x14ac:dyDescent="0.25">
      <c r="A277" s="836" t="s">
        <v>86</v>
      </c>
      <c r="B277" s="837"/>
      <c r="C277" s="191">
        <f t="shared" ref="C277:I277" si="2">IF(C316&gt;0,C316,IF(C316=0,0,""))</f>
        <v>0</v>
      </c>
      <c r="D277" s="192">
        <f t="shared" si="2"/>
        <v>0</v>
      </c>
      <c r="E277" s="192">
        <f t="shared" si="2"/>
        <v>0</v>
      </c>
      <c r="F277" s="192">
        <f t="shared" si="2"/>
        <v>0</v>
      </c>
      <c r="G277" s="192">
        <f t="shared" si="2"/>
        <v>0</v>
      </c>
      <c r="H277" s="192">
        <f t="shared" si="2"/>
        <v>0</v>
      </c>
      <c r="I277" s="192">
        <f t="shared" si="2"/>
        <v>0</v>
      </c>
      <c r="J277" s="182">
        <f>SUM(C277:I277)</f>
        <v>0</v>
      </c>
    </row>
    <row r="278" spans="1:10" s="28" customFormat="1" x14ac:dyDescent="0.2">
      <c r="A278" s="1111" t="s">
        <v>87</v>
      </c>
      <c r="B278" s="1112"/>
      <c r="C278" s="183"/>
      <c r="D278" s="184"/>
      <c r="E278" s="184"/>
      <c r="F278" s="184"/>
      <c r="G278" s="184"/>
      <c r="H278" s="184"/>
      <c r="I278" s="184"/>
      <c r="J278" s="185">
        <f>SUM(C278:I278)</f>
        <v>0</v>
      </c>
    </row>
    <row r="279" spans="1:10" s="28" customFormat="1" x14ac:dyDescent="0.2">
      <c r="A279" s="893" t="s">
        <v>88</v>
      </c>
      <c r="B279" s="894"/>
      <c r="C279" s="75"/>
      <c r="D279" s="186"/>
      <c r="E279" s="186"/>
      <c r="F279" s="186"/>
      <c r="G279" s="186"/>
      <c r="H279" s="186"/>
      <c r="I279" s="186"/>
      <c r="J279" s="187">
        <f>SUM(C279:I279)</f>
        <v>0</v>
      </c>
    </row>
    <row r="280" spans="1:10" s="28" customFormat="1" ht="15" thickBot="1" x14ac:dyDescent="0.25">
      <c r="A280" s="909" t="s">
        <v>89</v>
      </c>
      <c r="B280" s="910"/>
      <c r="C280" s="188"/>
      <c r="D280" s="189"/>
      <c r="E280" s="189"/>
      <c r="F280" s="189"/>
      <c r="G280" s="189"/>
      <c r="H280" s="189"/>
      <c r="I280" s="189"/>
      <c r="J280" s="190">
        <f>SUM(C280:I280)</f>
        <v>0</v>
      </c>
    </row>
    <row r="281" spans="1:10" s="28" customFormat="1" ht="15" thickBot="1" x14ac:dyDescent="0.25">
      <c r="A281" s="836" t="s">
        <v>90</v>
      </c>
      <c r="B281" s="837"/>
      <c r="C281" s="191">
        <f t="shared" ref="C281:I281" si="3">IFERROR(C277+C278-C279+C280,"CHYBA")</f>
        <v>0</v>
      </c>
      <c r="D281" s="192">
        <f t="shared" si="3"/>
        <v>0</v>
      </c>
      <c r="E281" s="192">
        <f t="shared" si="3"/>
        <v>0</v>
      </c>
      <c r="F281" s="192">
        <f t="shared" si="3"/>
        <v>0</v>
      </c>
      <c r="G281" s="192">
        <f t="shared" si="3"/>
        <v>0</v>
      </c>
      <c r="H281" s="192">
        <f t="shared" si="3"/>
        <v>0</v>
      </c>
      <c r="I281" s="192">
        <f t="shared" si="3"/>
        <v>0</v>
      </c>
      <c r="J281" s="182">
        <f>SUM(C281:I281)</f>
        <v>0</v>
      </c>
    </row>
    <row r="282" spans="1:10" s="28" customFormat="1" ht="15" thickBot="1" x14ac:dyDescent="0.25">
      <c r="A282" s="900" t="s">
        <v>92</v>
      </c>
      <c r="B282" s="901"/>
      <c r="C282" s="901"/>
      <c r="D282" s="901"/>
      <c r="E282" s="901"/>
      <c r="F282" s="901"/>
      <c r="G282" s="901"/>
      <c r="H282" s="901"/>
      <c r="I282" s="901"/>
      <c r="J282" s="902"/>
    </row>
    <row r="283" spans="1:10" s="28" customFormat="1" ht="15" thickBot="1" x14ac:dyDescent="0.25">
      <c r="A283" s="836" t="s">
        <v>86</v>
      </c>
      <c r="B283" s="837"/>
      <c r="C283" s="191">
        <f t="shared" ref="C283:I283" si="4">IF(C322&gt;0,C322,IF(C322=0,0,""))</f>
        <v>0</v>
      </c>
      <c r="D283" s="192">
        <f t="shared" si="4"/>
        <v>0</v>
      </c>
      <c r="E283" s="192">
        <f t="shared" si="4"/>
        <v>0</v>
      </c>
      <c r="F283" s="192">
        <f t="shared" si="4"/>
        <v>0</v>
      </c>
      <c r="G283" s="192">
        <f t="shared" si="4"/>
        <v>0</v>
      </c>
      <c r="H283" s="192">
        <f t="shared" si="4"/>
        <v>0</v>
      </c>
      <c r="I283" s="192">
        <f t="shared" si="4"/>
        <v>0</v>
      </c>
      <c r="J283" s="182">
        <f>SUM(C283:I283)</f>
        <v>0</v>
      </c>
    </row>
    <row r="284" spans="1:10" s="28" customFormat="1" x14ac:dyDescent="0.2">
      <c r="A284" s="838" t="s">
        <v>87</v>
      </c>
      <c r="B284" s="839"/>
      <c r="C284" s="183"/>
      <c r="D284" s="184"/>
      <c r="E284" s="184"/>
      <c r="F284" s="184"/>
      <c r="G284" s="184"/>
      <c r="H284" s="184"/>
      <c r="I284" s="184"/>
      <c r="J284" s="185">
        <f>SUM(C284:I284)</f>
        <v>0</v>
      </c>
    </row>
    <row r="285" spans="1:10" s="28" customFormat="1" x14ac:dyDescent="0.2">
      <c r="A285" s="893" t="s">
        <v>88</v>
      </c>
      <c r="B285" s="894"/>
      <c r="C285" s="75"/>
      <c r="D285" s="186"/>
      <c r="E285" s="186"/>
      <c r="F285" s="186"/>
      <c r="G285" s="186"/>
      <c r="H285" s="186"/>
      <c r="I285" s="186"/>
      <c r="J285" s="187">
        <f>SUM(C285:I285)</f>
        <v>0</v>
      </c>
    </row>
    <row r="286" spans="1:10" s="28" customFormat="1" ht="15" thickBot="1" x14ac:dyDescent="0.25">
      <c r="A286" s="909" t="s">
        <v>89</v>
      </c>
      <c r="B286" s="910"/>
      <c r="C286" s="188"/>
      <c r="D286" s="189"/>
      <c r="E286" s="189"/>
      <c r="F286" s="189"/>
      <c r="G286" s="189"/>
      <c r="H286" s="189"/>
      <c r="I286" s="189"/>
      <c r="J286" s="190">
        <f>SUM(C286:I286)</f>
        <v>0</v>
      </c>
    </row>
    <row r="287" spans="1:10" s="28" customFormat="1" ht="15" thickBot="1" x14ac:dyDescent="0.25">
      <c r="A287" s="836" t="s">
        <v>90</v>
      </c>
      <c r="B287" s="837"/>
      <c r="C287" s="191">
        <f t="shared" ref="C287:I287" si="5">IFERROR(C283+C284-C285+C286,"CHYBA")</f>
        <v>0</v>
      </c>
      <c r="D287" s="192">
        <f t="shared" si="5"/>
        <v>0</v>
      </c>
      <c r="E287" s="192">
        <f t="shared" si="5"/>
        <v>0</v>
      </c>
      <c r="F287" s="192">
        <f t="shared" si="5"/>
        <v>0</v>
      </c>
      <c r="G287" s="192">
        <f t="shared" si="5"/>
        <v>0</v>
      </c>
      <c r="H287" s="192">
        <f t="shared" si="5"/>
        <v>0</v>
      </c>
      <c r="I287" s="192">
        <f t="shared" si="5"/>
        <v>0</v>
      </c>
      <c r="J287" s="182">
        <f>SUM(C287:I287)</f>
        <v>0</v>
      </c>
    </row>
    <row r="288" spans="1:10" s="28" customFormat="1" ht="15" thickBot="1" x14ac:dyDescent="0.25">
      <c r="A288" s="900" t="s">
        <v>93</v>
      </c>
      <c r="B288" s="901"/>
      <c r="C288" s="901"/>
      <c r="D288" s="901"/>
      <c r="E288" s="901"/>
      <c r="F288" s="901"/>
      <c r="G288" s="901"/>
      <c r="H288" s="901"/>
      <c r="I288" s="901"/>
      <c r="J288" s="902"/>
    </row>
    <row r="289" spans="1:10" s="28" customFormat="1" ht="15" thickBot="1" x14ac:dyDescent="0.25">
      <c r="A289" s="1140" t="s">
        <v>86</v>
      </c>
      <c r="B289" s="1141"/>
      <c r="C289" s="194">
        <f>C271-C277-C283</f>
        <v>0</v>
      </c>
      <c r="D289" s="192">
        <f t="shared" ref="D289:J289" si="6">D271-D277-D283</f>
        <v>0</v>
      </c>
      <c r="E289" s="192">
        <f t="shared" si="6"/>
        <v>0</v>
      </c>
      <c r="F289" s="192">
        <f t="shared" si="6"/>
        <v>0</v>
      </c>
      <c r="G289" s="192">
        <f t="shared" si="6"/>
        <v>0</v>
      </c>
      <c r="H289" s="192">
        <f t="shared" si="6"/>
        <v>0</v>
      </c>
      <c r="I289" s="192">
        <f t="shared" si="6"/>
        <v>0</v>
      </c>
      <c r="J289" s="182">
        <f t="shared" si="6"/>
        <v>0</v>
      </c>
    </row>
    <row r="290" spans="1:10" s="28" customFormat="1" ht="15" thickBot="1" x14ac:dyDescent="0.25">
      <c r="A290" s="1095" t="s">
        <v>90</v>
      </c>
      <c r="B290" s="1096"/>
      <c r="C290" s="195">
        <f>C275-C281-C287</f>
        <v>0</v>
      </c>
      <c r="D290" s="196">
        <f t="shared" ref="D290:J290" si="7">D275-D281-D287</f>
        <v>0</v>
      </c>
      <c r="E290" s="196">
        <f>E275-E281-E287</f>
        <v>0</v>
      </c>
      <c r="F290" s="196">
        <f t="shared" si="7"/>
        <v>0</v>
      </c>
      <c r="G290" s="196">
        <f t="shared" si="7"/>
        <v>0</v>
      </c>
      <c r="H290" s="196">
        <f t="shared" si="7"/>
        <v>0</v>
      </c>
      <c r="I290" s="196">
        <f t="shared" si="7"/>
        <v>0</v>
      </c>
      <c r="J290" s="197">
        <f t="shared" si="7"/>
        <v>0</v>
      </c>
    </row>
    <row r="291" spans="1:10" s="28" customFormat="1" ht="15" thickTop="1" x14ac:dyDescent="0.2">
      <c r="A291" s="27"/>
      <c r="B291" s="27"/>
      <c r="C291" s="36"/>
      <c r="D291" s="36"/>
      <c r="E291" s="37"/>
      <c r="F291" s="36"/>
      <c r="G291" s="36"/>
      <c r="H291" s="36"/>
      <c r="I291" s="36"/>
      <c r="J291" s="36"/>
    </row>
    <row r="292" spans="1:10" s="28" customFormat="1" ht="30.75" customHeight="1" x14ac:dyDescent="0.2">
      <c r="A292" s="476" t="s">
        <v>1066</v>
      </c>
      <c r="B292" s="476"/>
      <c r="C292" s="476"/>
      <c r="D292" s="476"/>
      <c r="E292" s="476"/>
      <c r="F292" s="476"/>
      <c r="G292" s="476"/>
      <c r="H292" s="476"/>
      <c r="I292" s="476"/>
      <c r="J292" s="476"/>
    </row>
    <row r="293" spans="1:10" s="28" customFormat="1" x14ac:dyDescent="0.2">
      <c r="A293" s="26"/>
      <c r="B293" s="26"/>
      <c r="C293" s="26"/>
      <c r="D293" s="26"/>
      <c r="E293" s="26"/>
      <c r="F293" s="26"/>
      <c r="G293" s="26"/>
      <c r="H293" s="26"/>
      <c r="I293" s="26"/>
      <c r="J293" s="26"/>
    </row>
    <row r="294" spans="1:10" s="28" customFormat="1" x14ac:dyDescent="0.2">
      <c r="A294" s="484"/>
      <c r="B294" s="485"/>
      <c r="C294" s="485"/>
      <c r="D294" s="485"/>
      <c r="E294" s="485"/>
      <c r="F294" s="485"/>
      <c r="G294" s="485"/>
      <c r="H294" s="485"/>
      <c r="I294" s="485"/>
      <c r="J294" s="486"/>
    </row>
    <row r="295" spans="1:10" s="28" customFormat="1" x14ac:dyDescent="0.2">
      <c r="A295" s="487"/>
      <c r="B295" s="488"/>
      <c r="C295" s="488"/>
      <c r="D295" s="488"/>
      <c r="E295" s="488"/>
      <c r="F295" s="488"/>
      <c r="G295" s="488"/>
      <c r="H295" s="488"/>
      <c r="I295" s="488"/>
      <c r="J295" s="489"/>
    </row>
    <row r="296" spans="1:10" s="28" customFormat="1" x14ac:dyDescent="0.2">
      <c r="A296" s="26"/>
      <c r="B296" s="26"/>
      <c r="C296" s="26"/>
      <c r="D296" s="26"/>
      <c r="E296" s="26"/>
      <c r="F296" s="26"/>
      <c r="G296" s="26"/>
      <c r="H296" s="26"/>
      <c r="I296" s="26"/>
      <c r="J296" s="26"/>
    </row>
    <row r="297" spans="1:10" s="28" customFormat="1" ht="31.5" customHeight="1" x14ac:dyDescent="0.2">
      <c r="A297" s="476" t="s">
        <v>780</v>
      </c>
      <c r="B297" s="476"/>
      <c r="C297" s="476"/>
      <c r="D297" s="476"/>
      <c r="E297" s="476"/>
      <c r="F297" s="476"/>
      <c r="G297" s="476"/>
      <c r="H297" s="476"/>
      <c r="I297" s="476"/>
      <c r="J297" s="476"/>
    </row>
    <row r="298" spans="1:10" s="28" customFormat="1" x14ac:dyDescent="0.2">
      <c r="A298" s="26"/>
      <c r="B298" s="26"/>
      <c r="C298" s="26"/>
      <c r="D298" s="26"/>
      <c r="E298" s="26"/>
      <c r="F298" s="26"/>
      <c r="G298" s="26"/>
      <c r="H298" s="26"/>
      <c r="I298" s="26"/>
      <c r="J298" s="26"/>
    </row>
    <row r="299" spans="1:10" s="28" customFormat="1" x14ac:dyDescent="0.2">
      <c r="A299" s="484"/>
      <c r="B299" s="485"/>
      <c r="C299" s="485"/>
      <c r="D299" s="485"/>
      <c r="E299" s="485"/>
      <c r="F299" s="485"/>
      <c r="G299" s="485"/>
      <c r="H299" s="485"/>
      <c r="I299" s="485"/>
      <c r="J299" s="486"/>
    </row>
    <row r="300" spans="1:10" s="28" customFormat="1" x14ac:dyDescent="0.2">
      <c r="A300" s="487"/>
      <c r="B300" s="488"/>
      <c r="C300" s="488"/>
      <c r="D300" s="488"/>
      <c r="E300" s="488"/>
      <c r="F300" s="488"/>
      <c r="G300" s="488"/>
      <c r="H300" s="488"/>
      <c r="I300" s="488"/>
      <c r="J300" s="489"/>
    </row>
    <row r="301" spans="1:10" s="28" customFormat="1" ht="15" thickBot="1" x14ac:dyDescent="0.25">
      <c r="A301" s="26"/>
      <c r="B301" s="26"/>
      <c r="C301" s="26"/>
      <c r="D301" s="26"/>
      <c r="E301" s="26"/>
      <c r="F301" s="26"/>
      <c r="G301" s="26"/>
      <c r="H301" s="26"/>
      <c r="I301" s="26"/>
      <c r="J301" s="26"/>
    </row>
    <row r="302" spans="1:10" s="28" customFormat="1" ht="15" thickTop="1" x14ac:dyDescent="0.2">
      <c r="A302" s="497" t="s">
        <v>79</v>
      </c>
      <c r="B302" s="1091"/>
      <c r="C302" s="1113" t="s">
        <v>23</v>
      </c>
      <c r="D302" s="1114"/>
      <c r="E302" s="1114"/>
      <c r="F302" s="1114"/>
      <c r="G302" s="1114"/>
      <c r="H302" s="1114"/>
      <c r="I302" s="1114"/>
      <c r="J302" s="1115"/>
    </row>
    <row r="303" spans="1:10" s="28" customFormat="1" x14ac:dyDescent="0.2">
      <c r="A303" s="886"/>
      <c r="B303" s="1092"/>
      <c r="C303" s="1116" t="s">
        <v>782</v>
      </c>
      <c r="D303" s="882" t="s">
        <v>80</v>
      </c>
      <c r="E303" s="882" t="s">
        <v>81</v>
      </c>
      <c r="F303" s="882" t="s">
        <v>82</v>
      </c>
      <c r="G303" s="882" t="s">
        <v>83</v>
      </c>
      <c r="H303" s="882" t="s">
        <v>781</v>
      </c>
      <c r="I303" s="882" t="s">
        <v>779</v>
      </c>
      <c r="J303" s="1109" t="s">
        <v>84</v>
      </c>
    </row>
    <row r="304" spans="1:10" s="28" customFormat="1" ht="65.25" customHeight="1" thickBot="1" x14ac:dyDescent="0.25">
      <c r="A304" s="887"/>
      <c r="B304" s="1093"/>
      <c r="C304" s="1116"/>
      <c r="D304" s="882"/>
      <c r="E304" s="882"/>
      <c r="F304" s="882"/>
      <c r="G304" s="882"/>
      <c r="H304" s="882"/>
      <c r="I304" s="882"/>
      <c r="J304" s="1110"/>
    </row>
    <row r="305" spans="1:10" s="28" customFormat="1" ht="15.75" thickTop="1" thickBot="1" x14ac:dyDescent="0.25">
      <c r="A305" s="1101" t="s">
        <v>85</v>
      </c>
      <c r="B305" s="1102"/>
      <c r="C305" s="1103"/>
      <c r="D305" s="1103"/>
      <c r="E305" s="1103"/>
      <c r="F305" s="1103"/>
      <c r="G305" s="1103"/>
      <c r="H305" s="1103"/>
      <c r="I305" s="1103"/>
      <c r="J305" s="1104"/>
    </row>
    <row r="306" spans="1:10" s="28" customFormat="1" ht="15" thickBot="1" x14ac:dyDescent="0.25">
      <c r="A306" s="836" t="s">
        <v>86</v>
      </c>
      <c r="B306" s="837"/>
      <c r="C306" s="180">
        <v>0</v>
      </c>
      <c r="D306" s="181">
        <v>0</v>
      </c>
      <c r="E306" s="181">
        <v>0</v>
      </c>
      <c r="F306" s="181">
        <v>0</v>
      </c>
      <c r="G306" s="181">
        <v>0</v>
      </c>
      <c r="H306" s="181">
        <v>0</v>
      </c>
      <c r="I306" s="181">
        <v>0</v>
      </c>
      <c r="J306" s="182">
        <f>SUM(C306:I306)</f>
        <v>0</v>
      </c>
    </row>
    <row r="307" spans="1:10" s="28" customFormat="1" x14ac:dyDescent="0.2">
      <c r="A307" s="1111" t="s">
        <v>87</v>
      </c>
      <c r="B307" s="1112"/>
      <c r="C307" s="183"/>
      <c r="D307" s="184"/>
      <c r="E307" s="184"/>
      <c r="F307" s="184"/>
      <c r="G307" s="184"/>
      <c r="H307" s="184"/>
      <c r="I307" s="184"/>
      <c r="J307" s="185">
        <f>SUM(C307:I307)</f>
        <v>0</v>
      </c>
    </row>
    <row r="308" spans="1:10" s="28" customFormat="1" x14ac:dyDescent="0.2">
      <c r="A308" s="893" t="s">
        <v>88</v>
      </c>
      <c r="B308" s="894"/>
      <c r="C308" s="75"/>
      <c r="D308" s="186"/>
      <c r="E308" s="186"/>
      <c r="F308" s="186"/>
      <c r="G308" s="186"/>
      <c r="H308" s="186"/>
      <c r="I308" s="186"/>
      <c r="J308" s="187">
        <f>SUM(C308:I308)</f>
        <v>0</v>
      </c>
    </row>
    <row r="309" spans="1:10" s="28" customFormat="1" ht="15" thickBot="1" x14ac:dyDescent="0.25">
      <c r="A309" s="834" t="s">
        <v>89</v>
      </c>
      <c r="B309" s="835"/>
      <c r="C309" s="188"/>
      <c r="D309" s="189"/>
      <c r="E309" s="189"/>
      <c r="F309" s="189"/>
      <c r="G309" s="189"/>
      <c r="H309" s="189"/>
      <c r="I309" s="189"/>
      <c r="J309" s="190">
        <f>SUM(C309:I309)</f>
        <v>0</v>
      </c>
    </row>
    <row r="310" spans="1:10" s="28" customFormat="1" ht="15" thickBot="1" x14ac:dyDescent="0.25">
      <c r="A310" s="836" t="s">
        <v>90</v>
      </c>
      <c r="B310" s="837"/>
      <c r="C310" s="191">
        <f t="shared" ref="C310:I310" si="8">IFERROR(C306+C307-C308+C309,"CHYBA")</f>
        <v>0</v>
      </c>
      <c r="D310" s="192">
        <f t="shared" si="8"/>
        <v>0</v>
      </c>
      <c r="E310" s="192">
        <f t="shared" si="8"/>
        <v>0</v>
      </c>
      <c r="F310" s="192">
        <f t="shared" si="8"/>
        <v>0</v>
      </c>
      <c r="G310" s="192">
        <f t="shared" si="8"/>
        <v>0</v>
      </c>
      <c r="H310" s="192">
        <f t="shared" si="8"/>
        <v>0</v>
      </c>
      <c r="I310" s="192">
        <f t="shared" si="8"/>
        <v>0</v>
      </c>
      <c r="J310" s="182">
        <f>SUM(C310:I310)</f>
        <v>0</v>
      </c>
    </row>
    <row r="311" spans="1:10" s="28" customFormat="1" ht="15" thickBot="1" x14ac:dyDescent="0.25">
      <c r="A311" s="900" t="s">
        <v>91</v>
      </c>
      <c r="B311" s="901"/>
      <c r="C311" s="901"/>
      <c r="D311" s="901"/>
      <c r="E311" s="901"/>
      <c r="F311" s="901"/>
      <c r="G311" s="901"/>
      <c r="H311" s="901"/>
      <c r="I311" s="901"/>
      <c r="J311" s="902"/>
    </row>
    <row r="312" spans="1:10" s="28" customFormat="1" ht="15" thickBot="1" x14ac:dyDescent="0.25">
      <c r="A312" s="836" t="s">
        <v>86</v>
      </c>
      <c r="B312" s="837"/>
      <c r="C312" s="193">
        <v>0</v>
      </c>
      <c r="D312" s="181">
        <v>0</v>
      </c>
      <c r="E312" s="181">
        <v>0</v>
      </c>
      <c r="F312" s="181">
        <v>0</v>
      </c>
      <c r="G312" s="181">
        <v>0</v>
      </c>
      <c r="H312" s="181">
        <v>0</v>
      </c>
      <c r="I312" s="181">
        <v>0</v>
      </c>
      <c r="J312" s="182">
        <f>SUM(C312:I312)</f>
        <v>0</v>
      </c>
    </row>
    <row r="313" spans="1:10" s="28" customFormat="1" x14ac:dyDescent="0.2">
      <c r="A313" s="838" t="s">
        <v>87</v>
      </c>
      <c r="B313" s="839"/>
      <c r="C313" s="183"/>
      <c r="D313" s="184"/>
      <c r="E313" s="184"/>
      <c r="F313" s="184"/>
      <c r="G313" s="184"/>
      <c r="H313" s="184"/>
      <c r="I313" s="184"/>
      <c r="J313" s="185">
        <f>SUM(C313:I313)</f>
        <v>0</v>
      </c>
    </row>
    <row r="314" spans="1:10" s="28" customFormat="1" x14ac:dyDescent="0.2">
      <c r="A314" s="893" t="s">
        <v>88</v>
      </c>
      <c r="B314" s="894"/>
      <c r="C314" s="75"/>
      <c r="D314" s="186"/>
      <c r="E314" s="186"/>
      <c r="F314" s="186"/>
      <c r="G314" s="186"/>
      <c r="H314" s="186"/>
      <c r="I314" s="186"/>
      <c r="J314" s="187">
        <f>SUM(C314:I314)</f>
        <v>0</v>
      </c>
    </row>
    <row r="315" spans="1:10" s="28" customFormat="1" ht="15" thickBot="1" x14ac:dyDescent="0.25">
      <c r="A315" s="909" t="s">
        <v>89</v>
      </c>
      <c r="B315" s="910"/>
      <c r="C315" s="188"/>
      <c r="D315" s="189"/>
      <c r="E315" s="189"/>
      <c r="F315" s="189"/>
      <c r="G315" s="189"/>
      <c r="H315" s="189"/>
      <c r="I315" s="189"/>
      <c r="J315" s="190">
        <f>SUM(C315:I315)</f>
        <v>0</v>
      </c>
    </row>
    <row r="316" spans="1:10" s="28" customFormat="1" ht="15" thickBot="1" x14ac:dyDescent="0.25">
      <c r="A316" s="836" t="s">
        <v>90</v>
      </c>
      <c r="B316" s="837"/>
      <c r="C316" s="191">
        <f t="shared" ref="C316:I316" si="9">IFERROR(C312+C313-C314+C315,"CHYBA")</f>
        <v>0</v>
      </c>
      <c r="D316" s="192">
        <f t="shared" si="9"/>
        <v>0</v>
      </c>
      <c r="E316" s="192">
        <f t="shared" si="9"/>
        <v>0</v>
      </c>
      <c r="F316" s="192">
        <f t="shared" si="9"/>
        <v>0</v>
      </c>
      <c r="G316" s="192">
        <f t="shared" si="9"/>
        <v>0</v>
      </c>
      <c r="H316" s="192">
        <f t="shared" si="9"/>
        <v>0</v>
      </c>
      <c r="I316" s="192">
        <f t="shared" si="9"/>
        <v>0</v>
      </c>
      <c r="J316" s="182">
        <f>SUM(C316:I316)</f>
        <v>0</v>
      </c>
    </row>
    <row r="317" spans="1:10" s="28" customFormat="1" ht="15" thickBot="1" x14ac:dyDescent="0.25">
      <c r="A317" s="900" t="s">
        <v>92</v>
      </c>
      <c r="B317" s="901"/>
      <c r="C317" s="901"/>
      <c r="D317" s="901"/>
      <c r="E317" s="901"/>
      <c r="F317" s="901"/>
      <c r="G317" s="901"/>
      <c r="H317" s="901"/>
      <c r="I317" s="901"/>
      <c r="J317" s="902"/>
    </row>
    <row r="318" spans="1:10" s="28" customFormat="1" ht="15" thickBot="1" x14ac:dyDescent="0.25">
      <c r="A318" s="836" t="s">
        <v>86</v>
      </c>
      <c r="B318" s="837"/>
      <c r="C318" s="193">
        <v>0</v>
      </c>
      <c r="D318" s="181">
        <v>0</v>
      </c>
      <c r="E318" s="181">
        <v>0</v>
      </c>
      <c r="F318" s="181">
        <v>0</v>
      </c>
      <c r="G318" s="181">
        <v>0</v>
      </c>
      <c r="H318" s="181">
        <v>0</v>
      </c>
      <c r="I318" s="181">
        <v>0</v>
      </c>
      <c r="J318" s="182">
        <f>SUM(C318:I318)</f>
        <v>0</v>
      </c>
    </row>
    <row r="319" spans="1:10" s="28" customFormat="1" x14ac:dyDescent="0.2">
      <c r="A319" s="838" t="s">
        <v>87</v>
      </c>
      <c r="B319" s="839"/>
      <c r="C319" s="263"/>
      <c r="D319" s="264"/>
      <c r="E319" s="264"/>
      <c r="F319" s="264"/>
      <c r="G319" s="264"/>
      <c r="H319" s="264"/>
      <c r="I319" s="264"/>
      <c r="J319" s="265">
        <f>SUM(C319:I319)</f>
        <v>0</v>
      </c>
    </row>
    <row r="320" spans="1:10" s="28" customFormat="1" x14ac:dyDescent="0.2">
      <c r="A320" s="893" t="s">
        <v>88</v>
      </c>
      <c r="B320" s="894"/>
      <c r="C320" s="266"/>
      <c r="D320" s="186"/>
      <c r="E320" s="186"/>
      <c r="F320" s="186"/>
      <c r="G320" s="186"/>
      <c r="H320" s="186"/>
      <c r="I320" s="186"/>
      <c r="J320" s="187">
        <f>SUM(C320:I320)</f>
        <v>0</v>
      </c>
    </row>
    <row r="321" spans="1:10" s="28" customFormat="1" ht="15" thickBot="1" x14ac:dyDescent="0.25">
      <c r="A321" s="909" t="s">
        <v>89</v>
      </c>
      <c r="B321" s="910"/>
      <c r="C321" s="267"/>
      <c r="D321" s="189"/>
      <c r="E321" s="189"/>
      <c r="F321" s="189"/>
      <c r="G321" s="189"/>
      <c r="H321" s="189"/>
      <c r="I321" s="189"/>
      <c r="J321" s="190">
        <f>SUM(C321:I321)</f>
        <v>0</v>
      </c>
    </row>
    <row r="322" spans="1:10" s="28" customFormat="1" ht="15" thickBot="1" x14ac:dyDescent="0.25">
      <c r="A322" s="836" t="s">
        <v>90</v>
      </c>
      <c r="B322" s="837"/>
      <c r="C322" s="194">
        <f t="shared" ref="C322:I322" si="10">IFERROR(C318+C319-C320+C321,"CHYBA")</f>
        <v>0</v>
      </c>
      <c r="D322" s="192">
        <f t="shared" si="10"/>
        <v>0</v>
      </c>
      <c r="E322" s="192">
        <f t="shared" si="10"/>
        <v>0</v>
      </c>
      <c r="F322" s="192">
        <f t="shared" si="10"/>
        <v>0</v>
      </c>
      <c r="G322" s="192">
        <f t="shared" si="10"/>
        <v>0</v>
      </c>
      <c r="H322" s="192">
        <f t="shared" si="10"/>
        <v>0</v>
      </c>
      <c r="I322" s="192">
        <f t="shared" si="10"/>
        <v>0</v>
      </c>
      <c r="J322" s="182">
        <f>SUM(C322:I322)</f>
        <v>0</v>
      </c>
    </row>
    <row r="323" spans="1:10" s="28" customFormat="1" ht="15" thickBot="1" x14ac:dyDescent="0.25">
      <c r="A323" s="900" t="s">
        <v>93</v>
      </c>
      <c r="B323" s="901"/>
      <c r="C323" s="901"/>
      <c r="D323" s="901"/>
      <c r="E323" s="901"/>
      <c r="F323" s="901"/>
      <c r="G323" s="901"/>
      <c r="H323" s="901"/>
      <c r="I323" s="901"/>
      <c r="J323" s="902"/>
    </row>
    <row r="324" spans="1:10" s="28" customFormat="1" ht="15" thickBot="1" x14ac:dyDescent="0.25">
      <c r="A324" s="1140" t="s">
        <v>86</v>
      </c>
      <c r="B324" s="1141"/>
      <c r="C324" s="194">
        <f>C306-C312-C318</f>
        <v>0</v>
      </c>
      <c r="D324" s="192">
        <f t="shared" ref="D324:J324" si="11">D306-D312-D318</f>
        <v>0</v>
      </c>
      <c r="E324" s="192">
        <f t="shared" si="11"/>
        <v>0</v>
      </c>
      <c r="F324" s="192">
        <f t="shared" si="11"/>
        <v>0</v>
      </c>
      <c r="G324" s="192">
        <f t="shared" si="11"/>
        <v>0</v>
      </c>
      <c r="H324" s="192">
        <f t="shared" si="11"/>
        <v>0</v>
      </c>
      <c r="I324" s="192">
        <f t="shared" si="11"/>
        <v>0</v>
      </c>
      <c r="J324" s="182">
        <f t="shared" si="11"/>
        <v>0</v>
      </c>
    </row>
    <row r="325" spans="1:10" s="28" customFormat="1" ht="15" thickBot="1" x14ac:dyDescent="0.25">
      <c r="A325" s="1095" t="s">
        <v>90</v>
      </c>
      <c r="B325" s="1096"/>
      <c r="C325" s="195">
        <f t="shared" ref="C325:J325" si="12">C310-C316-C322</f>
        <v>0</v>
      </c>
      <c r="D325" s="196">
        <f t="shared" si="12"/>
        <v>0</v>
      </c>
      <c r="E325" s="196">
        <f t="shared" si="12"/>
        <v>0</v>
      </c>
      <c r="F325" s="196">
        <f t="shared" si="12"/>
        <v>0</v>
      </c>
      <c r="G325" s="196">
        <f t="shared" si="12"/>
        <v>0</v>
      </c>
      <c r="H325" s="196">
        <f t="shared" si="12"/>
        <v>0</v>
      </c>
      <c r="I325" s="196">
        <f t="shared" si="12"/>
        <v>0</v>
      </c>
      <c r="J325" s="197">
        <f t="shared" si="12"/>
        <v>0</v>
      </c>
    </row>
    <row r="326" spans="1:10" s="28" customFormat="1" ht="15" thickTop="1" x14ac:dyDescent="0.2">
      <c r="A326" s="1139"/>
      <c r="B326" s="1139"/>
      <c r="C326" s="1139"/>
      <c r="D326" s="1139"/>
      <c r="E326" s="1139"/>
      <c r="F326" s="1139"/>
      <c r="G326" s="1139"/>
      <c r="H326" s="1139"/>
      <c r="I326" s="1139"/>
      <c r="J326" s="1139"/>
    </row>
    <row r="327" spans="1:10" s="28" customFormat="1" ht="35.25" customHeight="1" x14ac:dyDescent="0.2">
      <c r="A327" s="476" t="s">
        <v>1066</v>
      </c>
      <c r="B327" s="476"/>
      <c r="C327" s="476"/>
      <c r="D327" s="476"/>
      <c r="E327" s="476"/>
      <c r="F327" s="476"/>
      <c r="G327" s="476"/>
      <c r="H327" s="476"/>
      <c r="I327" s="476"/>
      <c r="J327" s="476"/>
    </row>
    <row r="328" spans="1:10" s="28" customFormat="1" x14ac:dyDescent="0.2">
      <c r="A328" s="38"/>
      <c r="B328" s="38"/>
      <c r="C328" s="38"/>
      <c r="D328" s="38"/>
      <c r="E328" s="38"/>
      <c r="F328" s="38"/>
      <c r="G328" s="38"/>
      <c r="H328" s="38"/>
      <c r="I328" s="38"/>
      <c r="J328" s="38"/>
    </row>
    <row r="329" spans="1:10" s="28" customFormat="1" x14ac:dyDescent="0.2">
      <c r="A329" s="1142"/>
      <c r="B329" s="1143"/>
      <c r="C329" s="1143"/>
      <c r="D329" s="1143"/>
      <c r="E329" s="1143"/>
      <c r="F329" s="1143"/>
      <c r="G329" s="1143"/>
      <c r="H329" s="1143"/>
      <c r="I329" s="1143"/>
      <c r="J329" s="1144"/>
    </row>
    <row r="330" spans="1:10" s="28" customFormat="1" x14ac:dyDescent="0.2">
      <c r="A330" s="1145"/>
      <c r="B330" s="1146"/>
      <c r="C330" s="1146"/>
      <c r="D330" s="1146"/>
      <c r="E330" s="1146"/>
      <c r="F330" s="1146"/>
      <c r="G330" s="1146"/>
      <c r="H330" s="1146"/>
      <c r="I330" s="1146"/>
      <c r="J330" s="1147"/>
    </row>
    <row r="331" spans="1:10" s="28" customFormat="1" x14ac:dyDescent="0.2">
      <c r="A331" s="239"/>
      <c r="B331" s="239"/>
      <c r="C331" s="239"/>
      <c r="D331" s="239"/>
      <c r="E331" s="239"/>
      <c r="F331" s="239"/>
      <c r="G331" s="239"/>
      <c r="H331" s="239"/>
      <c r="I331" s="239"/>
      <c r="J331" s="239"/>
    </row>
    <row r="332" spans="1:10" s="28" customFormat="1" ht="40.5" customHeight="1" x14ac:dyDescent="0.2">
      <c r="A332" s="476" t="s">
        <v>783</v>
      </c>
      <c r="B332" s="476"/>
      <c r="C332" s="476"/>
      <c r="D332" s="476"/>
      <c r="E332" s="476"/>
      <c r="F332" s="476"/>
      <c r="G332" s="476"/>
      <c r="H332" s="476"/>
      <c r="I332" s="476"/>
      <c r="J332" s="476"/>
    </row>
    <row r="333" spans="1:10" s="28" customFormat="1" x14ac:dyDescent="0.2">
      <c r="A333" s="179"/>
      <c r="B333" s="179"/>
      <c r="C333" s="179"/>
      <c r="D333" s="179"/>
      <c r="E333" s="179"/>
      <c r="F333" s="179"/>
      <c r="G333" s="179"/>
      <c r="H333" s="179"/>
      <c r="I333" s="179"/>
      <c r="J333" s="179"/>
    </row>
    <row r="334" spans="1:10" s="28" customFormat="1" x14ac:dyDescent="0.2">
      <c r="A334" s="484"/>
      <c r="B334" s="485"/>
      <c r="C334" s="485"/>
      <c r="D334" s="485"/>
      <c r="E334" s="485"/>
      <c r="F334" s="485"/>
      <c r="G334" s="485"/>
      <c r="H334" s="485"/>
      <c r="I334" s="485"/>
      <c r="J334" s="486"/>
    </row>
    <row r="335" spans="1:10" s="28" customFormat="1" x14ac:dyDescent="0.2">
      <c r="A335" s="487"/>
      <c r="B335" s="488"/>
      <c r="C335" s="488"/>
      <c r="D335" s="488"/>
      <c r="E335" s="488"/>
      <c r="F335" s="488"/>
      <c r="G335" s="488"/>
      <c r="H335" s="488"/>
      <c r="I335" s="488"/>
      <c r="J335" s="489"/>
    </row>
    <row r="336" spans="1:10" s="28" customFormat="1" ht="158.1" customHeight="1" x14ac:dyDescent="0.2">
      <c r="A336" s="26"/>
      <c r="B336" s="26"/>
      <c r="C336" s="26"/>
      <c r="D336" s="26"/>
      <c r="E336" s="26"/>
      <c r="F336" s="26"/>
      <c r="G336" s="26"/>
      <c r="H336" s="26"/>
      <c r="I336" s="26"/>
      <c r="J336" s="26"/>
    </row>
    <row r="337" spans="1:10" s="28" customFormat="1" x14ac:dyDescent="0.2">
      <c r="A337" s="32"/>
      <c r="B337" s="33"/>
      <c r="C337" s="33"/>
      <c r="D337" s="33"/>
      <c r="E337" s="33"/>
      <c r="F337" s="33"/>
      <c r="G337" s="33"/>
      <c r="H337" s="33"/>
      <c r="I337" s="33"/>
      <c r="J337" s="33"/>
    </row>
    <row r="338" spans="1:10" s="28" customFormat="1" x14ac:dyDescent="0.2">
      <c r="A338" s="25" t="s">
        <v>790</v>
      </c>
      <c r="B338" s="885" t="s">
        <v>1049</v>
      </c>
      <c r="C338" s="885"/>
      <c r="D338" s="885"/>
      <c r="E338" s="885"/>
      <c r="F338" s="885"/>
      <c r="G338" s="885"/>
      <c r="H338" s="885"/>
      <c r="I338" s="885"/>
      <c r="J338" s="885"/>
    </row>
    <row r="339" spans="1:10" s="28" customFormat="1" x14ac:dyDescent="0.2">
      <c r="A339" s="25"/>
      <c r="B339" s="34"/>
      <c r="C339" s="34"/>
      <c r="D339" s="34"/>
      <c r="E339" s="34"/>
      <c r="F339" s="34"/>
      <c r="G339" s="34"/>
      <c r="H339" s="34"/>
      <c r="I339" s="34"/>
      <c r="J339" s="34"/>
    </row>
    <row r="340" spans="1:10" s="28" customFormat="1" ht="15" thickBot="1" x14ac:dyDescent="0.25">
      <c r="A340" s="529" t="s">
        <v>1020</v>
      </c>
      <c r="B340" s="529"/>
      <c r="C340" s="529"/>
      <c r="D340" s="529"/>
      <c r="E340" s="529"/>
      <c r="F340" s="529"/>
      <c r="G340" s="529"/>
      <c r="H340" s="529"/>
      <c r="I340" s="529"/>
      <c r="J340" s="529"/>
    </row>
    <row r="341" spans="1:10" s="28" customFormat="1" ht="15" thickTop="1" x14ac:dyDescent="0.2">
      <c r="A341" s="497" t="s">
        <v>102</v>
      </c>
      <c r="B341" s="888" t="s">
        <v>22</v>
      </c>
      <c r="C341" s="889"/>
      <c r="D341" s="889"/>
      <c r="E341" s="889"/>
      <c r="F341" s="889"/>
      <c r="G341" s="889"/>
      <c r="H341" s="889"/>
      <c r="I341" s="889"/>
      <c r="J341" s="890"/>
    </row>
    <row r="342" spans="1:10" s="28" customFormat="1" x14ac:dyDescent="0.2">
      <c r="A342" s="886"/>
      <c r="B342" s="891" t="s">
        <v>103</v>
      </c>
      <c r="C342" s="1148" t="s">
        <v>104</v>
      </c>
      <c r="D342" s="882" t="s">
        <v>105</v>
      </c>
      <c r="E342" s="882" t="s">
        <v>791</v>
      </c>
      <c r="F342" s="882" t="s">
        <v>106</v>
      </c>
      <c r="G342" s="882" t="s">
        <v>107</v>
      </c>
      <c r="H342" s="882" t="s">
        <v>792</v>
      </c>
      <c r="I342" s="882" t="s">
        <v>793</v>
      </c>
      <c r="J342" s="1100" t="s">
        <v>84</v>
      </c>
    </row>
    <row r="343" spans="1:10" s="28" customFormat="1" ht="63" customHeight="1" thickBot="1" x14ac:dyDescent="0.25">
      <c r="A343" s="887"/>
      <c r="B343" s="892"/>
      <c r="C343" s="883"/>
      <c r="D343" s="883"/>
      <c r="E343" s="883"/>
      <c r="F343" s="883"/>
      <c r="G343" s="883"/>
      <c r="H343" s="883"/>
      <c r="I343" s="883"/>
      <c r="J343" s="1110"/>
    </row>
    <row r="344" spans="1:10" s="28" customFormat="1" ht="15.75" thickTop="1" thickBot="1" x14ac:dyDescent="0.25">
      <c r="A344" s="1101" t="s">
        <v>85</v>
      </c>
      <c r="B344" s="1102"/>
      <c r="C344" s="1102"/>
      <c r="D344" s="1102"/>
      <c r="E344" s="1102"/>
      <c r="F344" s="1102"/>
      <c r="G344" s="1102"/>
      <c r="H344" s="1102"/>
      <c r="I344" s="1102"/>
      <c r="J344" s="1149"/>
    </row>
    <row r="345" spans="1:10" s="28" customFormat="1" ht="32.25" thickBot="1" x14ac:dyDescent="0.25">
      <c r="A345" s="44" t="s">
        <v>108</v>
      </c>
      <c r="B345" s="271">
        <f>IF(B384&gt;0,B384,IF(B384=0,0,""))</f>
        <v>0</v>
      </c>
      <c r="C345" s="208">
        <f>IF(C384&gt;0,C384,IF(C384=0,0,""))</f>
        <v>0</v>
      </c>
      <c r="D345" s="192">
        <f t="shared" ref="D345:I345" si="13">IF(D384&gt;0,D384,IF(D384=0,0,""))</f>
        <v>379519</v>
      </c>
      <c r="E345" s="192">
        <f t="shared" si="13"/>
        <v>0</v>
      </c>
      <c r="F345" s="192">
        <f t="shared" si="13"/>
        <v>0</v>
      </c>
      <c r="G345" s="192">
        <f t="shared" si="13"/>
        <v>0</v>
      </c>
      <c r="H345" s="192">
        <f t="shared" si="13"/>
        <v>6233</v>
      </c>
      <c r="I345" s="192">
        <f t="shared" si="13"/>
        <v>0</v>
      </c>
      <c r="J345" s="182">
        <f>SUM(B345:I345)</f>
        <v>385752</v>
      </c>
    </row>
    <row r="346" spans="1:10" s="28" customFormat="1" x14ac:dyDescent="0.2">
      <c r="A346" s="45" t="s">
        <v>87</v>
      </c>
      <c r="B346" s="272"/>
      <c r="C346" s="210"/>
      <c r="D346" s="184"/>
      <c r="E346" s="184"/>
      <c r="F346" s="184"/>
      <c r="G346" s="184"/>
      <c r="H346" s="184">
        <v>66664</v>
      </c>
      <c r="I346" s="184">
        <v>1000</v>
      </c>
      <c r="J346" s="185">
        <f>SUM(B346:I346)</f>
        <v>67664</v>
      </c>
    </row>
    <row r="347" spans="1:10" s="28" customFormat="1" x14ac:dyDescent="0.2">
      <c r="A347" s="46" t="s">
        <v>88</v>
      </c>
      <c r="B347" s="259"/>
      <c r="C347" s="212"/>
      <c r="D347" s="186"/>
      <c r="E347" s="186"/>
      <c r="F347" s="186"/>
      <c r="G347" s="186"/>
      <c r="H347" s="186"/>
      <c r="I347" s="186"/>
      <c r="J347" s="187">
        <f>SUM(B347:I347)</f>
        <v>0</v>
      </c>
    </row>
    <row r="348" spans="1:10" s="28" customFormat="1" ht="15" thickBot="1" x14ac:dyDescent="0.25">
      <c r="A348" s="47" t="s">
        <v>89</v>
      </c>
      <c r="B348" s="273"/>
      <c r="C348" s="274"/>
      <c r="D348" s="189"/>
      <c r="E348" s="189"/>
      <c r="F348" s="189"/>
      <c r="G348" s="189"/>
      <c r="H348" s="189"/>
      <c r="I348" s="189"/>
      <c r="J348" s="190">
        <f>SUM(B348:I348)</f>
        <v>0</v>
      </c>
    </row>
    <row r="349" spans="1:10" s="28" customFormat="1" ht="21.75" thickBot="1" x14ac:dyDescent="0.25">
      <c r="A349" s="48" t="s">
        <v>109</v>
      </c>
      <c r="B349" s="271">
        <f t="shared" ref="B349:I349" si="14">IFERROR(B345+B346-B347+B348,"CHYBA")</f>
        <v>0</v>
      </c>
      <c r="C349" s="208">
        <f t="shared" si="14"/>
        <v>0</v>
      </c>
      <c r="D349" s="192">
        <f t="shared" si="14"/>
        <v>379519</v>
      </c>
      <c r="E349" s="192">
        <f t="shared" si="14"/>
        <v>0</v>
      </c>
      <c r="F349" s="192">
        <f t="shared" si="14"/>
        <v>0</v>
      </c>
      <c r="G349" s="192">
        <f t="shared" si="14"/>
        <v>0</v>
      </c>
      <c r="H349" s="192">
        <f t="shared" si="14"/>
        <v>72897</v>
      </c>
      <c r="I349" s="192">
        <f t="shared" si="14"/>
        <v>1000</v>
      </c>
      <c r="J349" s="182">
        <f>SUM(B349:I349)</f>
        <v>453416</v>
      </c>
    </row>
    <row r="350" spans="1:10" s="28" customFormat="1" ht="15" thickBot="1" x14ac:dyDescent="0.25">
      <c r="A350" s="1101" t="s">
        <v>91</v>
      </c>
      <c r="B350" s="1102"/>
      <c r="C350" s="1102"/>
      <c r="D350" s="1102"/>
      <c r="E350" s="1102"/>
      <c r="F350" s="1102"/>
      <c r="G350" s="1102"/>
      <c r="H350" s="1102"/>
      <c r="I350" s="1102"/>
      <c r="J350" s="1149"/>
    </row>
    <row r="351" spans="1:10" s="28" customFormat="1" ht="32.25" thickBot="1" x14ac:dyDescent="0.25">
      <c r="A351" s="44" t="s">
        <v>108</v>
      </c>
      <c r="B351" s="271">
        <f>IF(B390&gt;0,B390,IF(B390=0,0,""))</f>
        <v>0</v>
      </c>
      <c r="C351" s="208">
        <f>IF(C390&gt;0,C390,IF(C390=0,0,""))</f>
        <v>0</v>
      </c>
      <c r="D351" s="192">
        <f t="shared" ref="D351:I351" si="15">IF(D390&gt;0,D390,IF(D390=0,0,""))</f>
        <v>84575</v>
      </c>
      <c r="E351" s="192">
        <f t="shared" si="15"/>
        <v>0</v>
      </c>
      <c r="F351" s="192">
        <f t="shared" si="15"/>
        <v>0</v>
      </c>
      <c r="G351" s="192">
        <f t="shared" si="15"/>
        <v>0</v>
      </c>
      <c r="H351" s="192">
        <f t="shared" si="15"/>
        <v>0</v>
      </c>
      <c r="I351" s="192">
        <f t="shared" si="15"/>
        <v>0</v>
      </c>
      <c r="J351" s="182">
        <f>SUM(B351:I351)</f>
        <v>84575</v>
      </c>
    </row>
    <row r="352" spans="1:10" s="28" customFormat="1" x14ac:dyDescent="0.2">
      <c r="A352" s="45" t="s">
        <v>87</v>
      </c>
      <c r="B352" s="272"/>
      <c r="C352" s="210"/>
      <c r="D352" s="184">
        <v>31804</v>
      </c>
      <c r="E352" s="184"/>
      <c r="F352" s="184"/>
      <c r="G352" s="184"/>
      <c r="H352" s="184"/>
      <c r="I352" s="184"/>
      <c r="J352" s="185">
        <f>SUM(B352:I352)</f>
        <v>31804</v>
      </c>
    </row>
    <row r="353" spans="1:10" s="28" customFormat="1" x14ac:dyDescent="0.2">
      <c r="A353" s="46" t="s">
        <v>88</v>
      </c>
      <c r="B353" s="259"/>
      <c r="C353" s="212"/>
      <c r="D353" s="186"/>
      <c r="E353" s="186"/>
      <c r="F353" s="186"/>
      <c r="G353" s="186"/>
      <c r="H353" s="186"/>
      <c r="I353" s="186"/>
      <c r="J353" s="187">
        <f>SUM(B353:I353)</f>
        <v>0</v>
      </c>
    </row>
    <row r="354" spans="1:10" s="28" customFormat="1" ht="15" thickBot="1" x14ac:dyDescent="0.25">
      <c r="A354" s="47" t="s">
        <v>89</v>
      </c>
      <c r="B354" s="273"/>
      <c r="C354" s="274"/>
      <c r="D354" s="189"/>
      <c r="E354" s="189"/>
      <c r="F354" s="189"/>
      <c r="G354" s="189"/>
      <c r="H354" s="189"/>
      <c r="I354" s="189"/>
      <c r="J354" s="190">
        <f>SUM(B354:I354)</f>
        <v>0</v>
      </c>
    </row>
    <row r="355" spans="1:10" s="28" customFormat="1" ht="21.75" thickBot="1" x14ac:dyDescent="0.25">
      <c r="A355" s="48" t="s">
        <v>109</v>
      </c>
      <c r="B355" s="271">
        <f t="shared" ref="B355:I355" si="16">IFERROR(B351+B352-B353+B354,"CHYBA")</f>
        <v>0</v>
      </c>
      <c r="C355" s="208">
        <f t="shared" si="16"/>
        <v>0</v>
      </c>
      <c r="D355" s="192">
        <f t="shared" si="16"/>
        <v>116379</v>
      </c>
      <c r="E355" s="192">
        <f t="shared" si="16"/>
        <v>0</v>
      </c>
      <c r="F355" s="192">
        <f t="shared" si="16"/>
        <v>0</v>
      </c>
      <c r="G355" s="192">
        <f t="shared" si="16"/>
        <v>0</v>
      </c>
      <c r="H355" s="192">
        <f t="shared" si="16"/>
        <v>0</v>
      </c>
      <c r="I355" s="192">
        <f t="shared" si="16"/>
        <v>0</v>
      </c>
      <c r="J355" s="182">
        <f>SUM(B355:I355)</f>
        <v>116379</v>
      </c>
    </row>
    <row r="356" spans="1:10" s="28" customFormat="1" ht="15" thickBot="1" x14ac:dyDescent="0.25">
      <c r="A356" s="1101" t="s">
        <v>92</v>
      </c>
      <c r="B356" s="1102"/>
      <c r="C356" s="1102"/>
      <c r="D356" s="1102"/>
      <c r="E356" s="1102"/>
      <c r="F356" s="1102"/>
      <c r="G356" s="1102"/>
      <c r="H356" s="1102"/>
      <c r="I356" s="1102"/>
      <c r="J356" s="1149"/>
    </row>
    <row r="357" spans="1:10" s="28" customFormat="1" ht="32.25" thickBot="1" x14ac:dyDescent="0.25">
      <c r="A357" s="44" t="s">
        <v>108</v>
      </c>
      <c r="B357" s="271">
        <f>IF(B396&gt;0,B396,IF(B396=0,0,""))</f>
        <v>0</v>
      </c>
      <c r="C357" s="208">
        <f>IF(C396&gt;0,C396,IF(C396=0,0,""))</f>
        <v>0</v>
      </c>
      <c r="D357" s="192">
        <f t="shared" ref="D357:I357" si="17">IF(D396&gt;0,D396,IF(D396=0,0,""))</f>
        <v>0</v>
      </c>
      <c r="E357" s="192">
        <f t="shared" si="17"/>
        <v>0</v>
      </c>
      <c r="F357" s="192">
        <f t="shared" si="17"/>
        <v>0</v>
      </c>
      <c r="G357" s="192">
        <f t="shared" si="17"/>
        <v>0</v>
      </c>
      <c r="H357" s="192">
        <f t="shared" si="17"/>
        <v>0</v>
      </c>
      <c r="I357" s="192">
        <f t="shared" si="17"/>
        <v>0</v>
      </c>
      <c r="J357" s="182">
        <f>SUM(B357:I357)</f>
        <v>0</v>
      </c>
    </row>
    <row r="358" spans="1:10" s="28" customFormat="1" x14ac:dyDescent="0.2">
      <c r="A358" s="45" t="s">
        <v>87</v>
      </c>
      <c r="B358" s="272"/>
      <c r="C358" s="210"/>
      <c r="D358" s="184"/>
      <c r="E358" s="184"/>
      <c r="F358" s="184"/>
      <c r="G358" s="184"/>
      <c r="H358" s="184"/>
      <c r="I358" s="184"/>
      <c r="J358" s="185">
        <f>SUM(B358:I358)</f>
        <v>0</v>
      </c>
    </row>
    <row r="359" spans="1:10" s="28" customFormat="1" x14ac:dyDescent="0.2">
      <c r="A359" s="46" t="s">
        <v>88</v>
      </c>
      <c r="B359" s="259"/>
      <c r="C359" s="212"/>
      <c r="D359" s="186"/>
      <c r="E359" s="186"/>
      <c r="F359" s="186"/>
      <c r="G359" s="186"/>
      <c r="H359" s="186"/>
      <c r="I359" s="186"/>
      <c r="J359" s="187">
        <f>SUM(B359:I359)</f>
        <v>0</v>
      </c>
    </row>
    <row r="360" spans="1:10" s="28" customFormat="1" ht="15" thickBot="1" x14ac:dyDescent="0.25">
      <c r="A360" s="47" t="s">
        <v>89</v>
      </c>
      <c r="B360" s="273"/>
      <c r="C360" s="274"/>
      <c r="D360" s="189"/>
      <c r="E360" s="189"/>
      <c r="F360" s="189"/>
      <c r="G360" s="189"/>
      <c r="H360" s="189"/>
      <c r="I360" s="189"/>
      <c r="J360" s="190">
        <f>SUM(B360:I360)</f>
        <v>0</v>
      </c>
    </row>
    <row r="361" spans="1:10" s="28" customFormat="1" ht="21.75" thickBot="1" x14ac:dyDescent="0.25">
      <c r="A361" s="48" t="s">
        <v>109</v>
      </c>
      <c r="B361" s="271">
        <f t="shared" ref="B361:I361" si="18">IFERROR(B357+B358-B359+B360,"CHYBA")</f>
        <v>0</v>
      </c>
      <c r="C361" s="208">
        <f t="shared" si="18"/>
        <v>0</v>
      </c>
      <c r="D361" s="192">
        <f t="shared" si="18"/>
        <v>0</v>
      </c>
      <c r="E361" s="192">
        <f t="shared" si="18"/>
        <v>0</v>
      </c>
      <c r="F361" s="192">
        <f t="shared" si="18"/>
        <v>0</v>
      </c>
      <c r="G361" s="192">
        <f t="shared" si="18"/>
        <v>0</v>
      </c>
      <c r="H361" s="192">
        <f t="shared" si="18"/>
        <v>0</v>
      </c>
      <c r="I361" s="192">
        <f t="shared" si="18"/>
        <v>0</v>
      </c>
      <c r="J361" s="182">
        <f>SUM(B361:I361)</f>
        <v>0</v>
      </c>
    </row>
    <row r="362" spans="1:10" s="28" customFormat="1" ht="15" thickBot="1" x14ac:dyDescent="0.25">
      <c r="A362" s="1101" t="s">
        <v>93</v>
      </c>
      <c r="B362" s="1102"/>
      <c r="C362" s="1102"/>
      <c r="D362" s="1102"/>
      <c r="E362" s="1102"/>
      <c r="F362" s="1102"/>
      <c r="G362" s="1102"/>
      <c r="H362" s="1102"/>
      <c r="I362" s="1102"/>
      <c r="J362" s="1149"/>
    </row>
    <row r="363" spans="1:10" s="28" customFormat="1" ht="32.25" thickBot="1" x14ac:dyDescent="0.25">
      <c r="A363" s="44" t="s">
        <v>108</v>
      </c>
      <c r="B363" s="271">
        <f>B345-B351-B357</f>
        <v>0</v>
      </c>
      <c r="C363" s="208">
        <f>C345-C351-C357</f>
        <v>0</v>
      </c>
      <c r="D363" s="192">
        <f t="shared" ref="D363:J363" si="19">D345-D351-D357</f>
        <v>294944</v>
      </c>
      <c r="E363" s="192">
        <f t="shared" si="19"/>
        <v>0</v>
      </c>
      <c r="F363" s="192">
        <f t="shared" si="19"/>
        <v>0</v>
      </c>
      <c r="G363" s="192">
        <f t="shared" si="19"/>
        <v>0</v>
      </c>
      <c r="H363" s="192">
        <f t="shared" si="19"/>
        <v>6233</v>
      </c>
      <c r="I363" s="192">
        <f t="shared" si="19"/>
        <v>0</v>
      </c>
      <c r="J363" s="182">
        <f t="shared" si="19"/>
        <v>301177</v>
      </c>
    </row>
    <row r="364" spans="1:10" s="28" customFormat="1" ht="21.75" thickBot="1" x14ac:dyDescent="0.25">
      <c r="A364" s="49" t="s">
        <v>109</v>
      </c>
      <c r="B364" s="275">
        <f>B349-B355-B361</f>
        <v>0</v>
      </c>
      <c r="C364" s="276">
        <f t="shared" ref="C364:J364" si="20">C349-C355-C361</f>
        <v>0</v>
      </c>
      <c r="D364" s="196">
        <f t="shared" si="20"/>
        <v>263140</v>
      </c>
      <c r="E364" s="196">
        <f t="shared" si="20"/>
        <v>0</v>
      </c>
      <c r="F364" s="196">
        <f t="shared" si="20"/>
        <v>0</v>
      </c>
      <c r="G364" s="196">
        <f t="shared" si="20"/>
        <v>0</v>
      </c>
      <c r="H364" s="196">
        <f t="shared" si="20"/>
        <v>72897</v>
      </c>
      <c r="I364" s="196">
        <f t="shared" si="20"/>
        <v>1000</v>
      </c>
      <c r="J364" s="197">
        <f t="shared" si="20"/>
        <v>337037</v>
      </c>
    </row>
    <row r="365" spans="1:10" s="28" customFormat="1" ht="15" thickTop="1" x14ac:dyDescent="0.2">
      <c r="A365" s="27"/>
      <c r="B365" s="27"/>
      <c r="C365" s="27"/>
      <c r="D365" s="27"/>
      <c r="E365" s="27"/>
      <c r="F365" s="27"/>
      <c r="G365" s="27"/>
      <c r="H365" s="27"/>
      <c r="I365" s="27"/>
      <c r="J365" s="27"/>
    </row>
    <row r="366" spans="1:10" s="28" customFormat="1" x14ac:dyDescent="0.2">
      <c r="A366" s="488" t="s">
        <v>1067</v>
      </c>
      <c r="B366" s="488"/>
      <c r="C366" s="488"/>
      <c r="D366" s="488"/>
      <c r="E366" s="488"/>
      <c r="F366" s="488"/>
      <c r="G366" s="488"/>
      <c r="H366" s="488"/>
      <c r="I366" s="488"/>
      <c r="J366" s="488"/>
    </row>
    <row r="367" spans="1:10" s="28" customFormat="1" x14ac:dyDescent="0.2">
      <c r="A367" s="202"/>
      <c r="B367" s="198"/>
      <c r="C367" s="198"/>
      <c r="D367" s="198"/>
      <c r="E367" s="198"/>
      <c r="F367" s="198"/>
      <c r="G367" s="198"/>
      <c r="H367" s="198"/>
      <c r="I367" s="198"/>
      <c r="J367" s="199"/>
    </row>
    <row r="368" spans="1:10" s="28" customFormat="1" x14ac:dyDescent="0.2">
      <c r="A368" s="203"/>
      <c r="B368" s="200"/>
      <c r="C368" s="200"/>
      <c r="D368" s="200"/>
      <c r="E368" s="200"/>
      <c r="F368" s="200"/>
      <c r="G368" s="200"/>
      <c r="H368" s="200"/>
      <c r="I368" s="200"/>
      <c r="J368" s="201"/>
    </row>
    <row r="369" spans="1:10" s="28" customFormat="1" x14ac:dyDescent="0.2">
      <c r="A369" s="18"/>
      <c r="B369" s="18"/>
      <c r="C369" s="18"/>
      <c r="D369" s="18"/>
      <c r="E369" s="18"/>
      <c r="F369" s="18"/>
      <c r="G369" s="18"/>
      <c r="H369" s="18"/>
      <c r="I369" s="18"/>
      <c r="J369" s="18"/>
    </row>
    <row r="370" spans="1:10" s="28" customFormat="1" x14ac:dyDescent="0.2">
      <c r="A370" s="483" t="s">
        <v>780</v>
      </c>
      <c r="B370" s="483"/>
      <c r="C370" s="483"/>
      <c r="D370" s="483"/>
      <c r="E370" s="483"/>
      <c r="F370" s="483"/>
      <c r="G370" s="483"/>
      <c r="H370" s="483"/>
      <c r="I370" s="483"/>
      <c r="J370" s="483"/>
    </row>
    <row r="371" spans="1:10" s="28" customFormat="1" x14ac:dyDescent="0.2">
      <c r="A371" s="50"/>
      <c r="B371" s="50"/>
      <c r="C371" s="50"/>
      <c r="D371" s="50"/>
      <c r="E371" s="50"/>
      <c r="F371" s="50"/>
      <c r="G371" s="50"/>
      <c r="H371" s="50"/>
      <c r="I371" s="50"/>
      <c r="J371" s="50"/>
    </row>
    <row r="372" spans="1:10" s="28" customFormat="1" x14ac:dyDescent="0.2">
      <c r="A372" s="204"/>
      <c r="B372" s="205"/>
      <c r="C372" s="205"/>
      <c r="D372" s="205"/>
      <c r="E372" s="205"/>
      <c r="F372" s="205"/>
      <c r="G372" s="205"/>
      <c r="H372" s="205"/>
      <c r="I372" s="205"/>
      <c r="J372" s="206"/>
    </row>
    <row r="373" spans="1:10" s="28" customFormat="1" x14ac:dyDescent="0.2">
      <c r="A373" s="203"/>
      <c r="B373" s="200"/>
      <c r="C373" s="200"/>
      <c r="D373" s="200"/>
      <c r="E373" s="200"/>
      <c r="F373" s="200"/>
      <c r="G373" s="200"/>
      <c r="H373" s="200"/>
      <c r="I373" s="200"/>
      <c r="J373" s="201"/>
    </row>
    <row r="374" spans="1:10" s="28" customFormat="1" x14ac:dyDescent="0.2">
      <c r="A374" s="18"/>
      <c r="B374" s="18"/>
      <c r="C374" s="18"/>
      <c r="D374" s="18"/>
      <c r="E374" s="18"/>
      <c r="F374" s="18"/>
      <c r="G374" s="18"/>
      <c r="H374" s="18"/>
      <c r="I374" s="18"/>
      <c r="J374" s="18"/>
    </row>
    <row r="375" spans="1:10" s="28" customFormat="1" ht="15" thickBot="1" x14ac:dyDescent="0.25">
      <c r="A375" s="1164"/>
      <c r="B375" s="1164"/>
      <c r="C375" s="27"/>
      <c r="D375" s="27"/>
      <c r="E375" s="27"/>
      <c r="F375" s="27"/>
      <c r="G375" s="27"/>
      <c r="H375" s="27"/>
      <c r="I375" s="27"/>
      <c r="J375" s="27"/>
    </row>
    <row r="376" spans="1:10" s="28" customFormat="1" ht="15" thickTop="1" x14ac:dyDescent="0.2">
      <c r="A376" s="497" t="s">
        <v>102</v>
      </c>
      <c r="B376" s="888" t="s">
        <v>23</v>
      </c>
      <c r="C376" s="889"/>
      <c r="D376" s="889"/>
      <c r="E376" s="889"/>
      <c r="F376" s="889"/>
      <c r="G376" s="889"/>
      <c r="H376" s="889"/>
      <c r="I376" s="889"/>
      <c r="J376" s="890"/>
    </row>
    <row r="377" spans="1:10" s="28" customFormat="1" x14ac:dyDescent="0.2">
      <c r="A377" s="886"/>
      <c r="B377" s="891" t="s">
        <v>103</v>
      </c>
      <c r="C377" s="1148" t="s">
        <v>104</v>
      </c>
      <c r="D377" s="882" t="s">
        <v>794</v>
      </c>
      <c r="E377" s="882" t="s">
        <v>791</v>
      </c>
      <c r="F377" s="882" t="s">
        <v>795</v>
      </c>
      <c r="G377" s="882" t="s">
        <v>107</v>
      </c>
      <c r="H377" s="882" t="s">
        <v>792</v>
      </c>
      <c r="I377" s="882" t="s">
        <v>796</v>
      </c>
      <c r="J377" s="1100" t="s">
        <v>84</v>
      </c>
    </row>
    <row r="378" spans="1:10" s="28" customFormat="1" ht="69.75" customHeight="1" thickBot="1" x14ac:dyDescent="0.25">
      <c r="A378" s="887"/>
      <c r="B378" s="892"/>
      <c r="C378" s="883"/>
      <c r="D378" s="883"/>
      <c r="E378" s="883"/>
      <c r="F378" s="883"/>
      <c r="G378" s="883"/>
      <c r="H378" s="883"/>
      <c r="I378" s="883"/>
      <c r="J378" s="1110"/>
    </row>
    <row r="379" spans="1:10" s="28" customFormat="1" ht="15.75" thickTop="1" thickBot="1" x14ac:dyDescent="0.25">
      <c r="A379" s="1101" t="s">
        <v>85</v>
      </c>
      <c r="B379" s="1102"/>
      <c r="C379" s="1102"/>
      <c r="D379" s="1102"/>
      <c r="E379" s="1102"/>
      <c r="F379" s="1102"/>
      <c r="G379" s="1102"/>
      <c r="H379" s="1102"/>
      <c r="I379" s="1102"/>
      <c r="J379" s="1149"/>
    </row>
    <row r="380" spans="1:10" s="28" customFormat="1" ht="32.25" thickBot="1" x14ac:dyDescent="0.25">
      <c r="A380" s="44" t="s">
        <v>108</v>
      </c>
      <c r="B380" s="277">
        <v>0</v>
      </c>
      <c r="C380" s="278">
        <v>0</v>
      </c>
      <c r="D380" s="181">
        <v>379519</v>
      </c>
      <c r="E380" s="181">
        <v>0</v>
      </c>
      <c r="F380" s="181">
        <v>0</v>
      </c>
      <c r="G380" s="181">
        <v>0</v>
      </c>
      <c r="H380" s="181">
        <v>6183</v>
      </c>
      <c r="I380" s="181">
        <v>0</v>
      </c>
      <c r="J380" s="182">
        <f>SUM(B380:I380)</f>
        <v>385702</v>
      </c>
    </row>
    <row r="381" spans="1:10" s="28" customFormat="1" x14ac:dyDescent="0.2">
      <c r="A381" s="45" t="s">
        <v>87</v>
      </c>
      <c r="B381" s="272"/>
      <c r="C381" s="210"/>
      <c r="D381" s="184"/>
      <c r="E381" s="184"/>
      <c r="F381" s="184"/>
      <c r="G381" s="184"/>
      <c r="H381" s="184">
        <v>50</v>
      </c>
      <c r="I381" s="184">
        <v>0</v>
      </c>
      <c r="J381" s="185">
        <f>SUM(B381:I381)</f>
        <v>50</v>
      </c>
    </row>
    <row r="382" spans="1:10" s="28" customFormat="1" x14ac:dyDescent="0.2">
      <c r="A382" s="46" t="s">
        <v>88</v>
      </c>
      <c r="B382" s="259"/>
      <c r="C382" s="212"/>
      <c r="D382" s="186"/>
      <c r="E382" s="186"/>
      <c r="F382" s="186"/>
      <c r="G382" s="186"/>
      <c r="H382" s="186"/>
      <c r="I382" s="186">
        <v>0</v>
      </c>
      <c r="J382" s="187">
        <f>SUM(B382:I382)</f>
        <v>0</v>
      </c>
    </row>
    <row r="383" spans="1:10" s="28" customFormat="1" ht="15" thickBot="1" x14ac:dyDescent="0.25">
      <c r="A383" s="47" t="s">
        <v>89</v>
      </c>
      <c r="B383" s="262"/>
      <c r="C383" s="274"/>
      <c r="D383" s="189"/>
      <c r="E383" s="189"/>
      <c r="F383" s="189"/>
      <c r="G383" s="189"/>
      <c r="H383" s="189"/>
      <c r="I383" s="189"/>
      <c r="J383" s="190">
        <f>SUM(B383:I383)</f>
        <v>0</v>
      </c>
    </row>
    <row r="384" spans="1:10" s="28" customFormat="1" ht="21.75" thickBot="1" x14ac:dyDescent="0.25">
      <c r="A384" s="48" t="s">
        <v>109</v>
      </c>
      <c r="B384" s="271">
        <f t="shared" ref="B384:I384" si="21">IFERROR(B380+B381-B382+B383,"CHYBA")</f>
        <v>0</v>
      </c>
      <c r="C384" s="208">
        <f t="shared" si="21"/>
        <v>0</v>
      </c>
      <c r="D384" s="192">
        <f t="shared" si="21"/>
        <v>379519</v>
      </c>
      <c r="E384" s="192">
        <f t="shared" si="21"/>
        <v>0</v>
      </c>
      <c r="F384" s="192">
        <f t="shared" si="21"/>
        <v>0</v>
      </c>
      <c r="G384" s="192">
        <f t="shared" si="21"/>
        <v>0</v>
      </c>
      <c r="H384" s="192">
        <f t="shared" si="21"/>
        <v>6233</v>
      </c>
      <c r="I384" s="192">
        <f t="shared" si="21"/>
        <v>0</v>
      </c>
      <c r="J384" s="182">
        <f>SUM(B384:I384)</f>
        <v>385752</v>
      </c>
    </row>
    <row r="385" spans="1:10" s="28" customFormat="1" ht="15" thickBot="1" x14ac:dyDescent="0.25">
      <c r="A385" s="1101" t="s">
        <v>91</v>
      </c>
      <c r="B385" s="1102"/>
      <c r="C385" s="1102"/>
      <c r="D385" s="1102"/>
      <c r="E385" s="1102"/>
      <c r="F385" s="1102"/>
      <c r="G385" s="1102"/>
      <c r="H385" s="1102"/>
      <c r="I385" s="1102"/>
      <c r="J385" s="1149"/>
    </row>
    <row r="386" spans="1:10" s="28" customFormat="1" ht="32.25" thickBot="1" x14ac:dyDescent="0.25">
      <c r="A386" s="44" t="s">
        <v>108</v>
      </c>
      <c r="B386" s="277">
        <v>0</v>
      </c>
      <c r="C386" s="278">
        <v>0</v>
      </c>
      <c r="D386" s="181">
        <v>51998</v>
      </c>
      <c r="E386" s="181">
        <v>0</v>
      </c>
      <c r="F386" s="181">
        <v>0</v>
      </c>
      <c r="G386" s="181">
        <v>0</v>
      </c>
      <c r="H386" s="181">
        <v>0</v>
      </c>
      <c r="I386" s="181">
        <v>0</v>
      </c>
      <c r="J386" s="182">
        <f>SUM(B386:I386)</f>
        <v>51998</v>
      </c>
    </row>
    <row r="387" spans="1:10" s="28" customFormat="1" x14ac:dyDescent="0.2">
      <c r="A387" s="45" t="s">
        <v>87</v>
      </c>
      <c r="B387" s="272"/>
      <c r="C387" s="210"/>
      <c r="D387" s="184">
        <v>32577</v>
      </c>
      <c r="E387" s="184"/>
      <c r="F387" s="184"/>
      <c r="G387" s="184"/>
      <c r="H387" s="184"/>
      <c r="I387" s="184"/>
      <c r="J387" s="185">
        <f>SUM(B387:I387)</f>
        <v>32577</v>
      </c>
    </row>
    <row r="388" spans="1:10" s="28" customFormat="1" x14ac:dyDescent="0.2">
      <c r="A388" s="46" t="s">
        <v>88</v>
      </c>
      <c r="B388" s="259"/>
      <c r="C388" s="212"/>
      <c r="D388" s="186"/>
      <c r="E388" s="186"/>
      <c r="F388" s="186"/>
      <c r="G388" s="186"/>
      <c r="H388" s="186"/>
      <c r="I388" s="186"/>
      <c r="J388" s="187">
        <f>SUM(B388:I388)</f>
        <v>0</v>
      </c>
    </row>
    <row r="389" spans="1:10" s="28" customFormat="1" ht="15" thickBot="1" x14ac:dyDescent="0.25">
      <c r="A389" s="47" t="s">
        <v>89</v>
      </c>
      <c r="B389" s="273"/>
      <c r="C389" s="274"/>
      <c r="D389" s="189"/>
      <c r="E389" s="189"/>
      <c r="F389" s="189"/>
      <c r="G389" s="189"/>
      <c r="H389" s="189"/>
      <c r="I389" s="189"/>
      <c r="J389" s="190">
        <f>SUM(B389:I389)</f>
        <v>0</v>
      </c>
    </row>
    <row r="390" spans="1:10" s="28" customFormat="1" ht="21.75" thickBot="1" x14ac:dyDescent="0.25">
      <c r="A390" s="48" t="s">
        <v>109</v>
      </c>
      <c r="B390" s="271">
        <f t="shared" ref="B390:I390" si="22">IFERROR(B386+B387-B388+B389,"CHYBA")</f>
        <v>0</v>
      </c>
      <c r="C390" s="208">
        <f t="shared" si="22"/>
        <v>0</v>
      </c>
      <c r="D390" s="192">
        <f t="shared" si="22"/>
        <v>84575</v>
      </c>
      <c r="E390" s="192">
        <f t="shared" si="22"/>
        <v>0</v>
      </c>
      <c r="F390" s="192">
        <f t="shared" si="22"/>
        <v>0</v>
      </c>
      <c r="G390" s="192">
        <f t="shared" si="22"/>
        <v>0</v>
      </c>
      <c r="H390" s="192">
        <f t="shared" si="22"/>
        <v>0</v>
      </c>
      <c r="I390" s="192">
        <f t="shared" si="22"/>
        <v>0</v>
      </c>
      <c r="J390" s="182">
        <f>SUM(B390:I390)</f>
        <v>84575</v>
      </c>
    </row>
    <row r="391" spans="1:10" s="28" customFormat="1" ht="15" thickBot="1" x14ac:dyDescent="0.25">
      <c r="A391" s="1101" t="s">
        <v>92</v>
      </c>
      <c r="B391" s="1102"/>
      <c r="C391" s="1102"/>
      <c r="D391" s="1102"/>
      <c r="E391" s="1102"/>
      <c r="F391" s="1102"/>
      <c r="G391" s="1102"/>
      <c r="H391" s="1102"/>
      <c r="I391" s="1102"/>
      <c r="J391" s="1149"/>
    </row>
    <row r="392" spans="1:10" s="28" customFormat="1" ht="32.25" thickBot="1" x14ac:dyDescent="0.25">
      <c r="A392" s="44" t="s">
        <v>108</v>
      </c>
      <c r="B392" s="277">
        <v>0</v>
      </c>
      <c r="C392" s="278">
        <v>0</v>
      </c>
      <c r="D392" s="181">
        <v>0</v>
      </c>
      <c r="E392" s="181">
        <v>0</v>
      </c>
      <c r="F392" s="181">
        <v>0</v>
      </c>
      <c r="G392" s="181">
        <v>0</v>
      </c>
      <c r="H392" s="181">
        <v>0</v>
      </c>
      <c r="I392" s="181">
        <v>0</v>
      </c>
      <c r="J392" s="182">
        <f>SUM(B392:I392)</f>
        <v>0</v>
      </c>
    </row>
    <row r="393" spans="1:10" s="28" customFormat="1" x14ac:dyDescent="0.2">
      <c r="A393" s="45" t="s">
        <v>87</v>
      </c>
      <c r="B393" s="272"/>
      <c r="C393" s="210"/>
      <c r="D393" s="184"/>
      <c r="E393" s="184"/>
      <c r="F393" s="184"/>
      <c r="G393" s="184"/>
      <c r="H393" s="184"/>
      <c r="I393" s="184"/>
      <c r="J393" s="185">
        <f>SUM(B393:I393)</f>
        <v>0</v>
      </c>
    </row>
    <row r="394" spans="1:10" s="28" customFormat="1" x14ac:dyDescent="0.2">
      <c r="A394" s="46" t="s">
        <v>88</v>
      </c>
      <c r="B394" s="259"/>
      <c r="C394" s="212"/>
      <c r="D394" s="186"/>
      <c r="E394" s="186"/>
      <c r="F394" s="186"/>
      <c r="G394" s="186"/>
      <c r="H394" s="186"/>
      <c r="I394" s="186"/>
      <c r="J394" s="187">
        <f>SUM(B394:I394)</f>
        <v>0</v>
      </c>
    </row>
    <row r="395" spans="1:10" s="28" customFormat="1" ht="15" thickBot="1" x14ac:dyDescent="0.25">
      <c r="A395" s="47" t="s">
        <v>89</v>
      </c>
      <c r="B395" s="273"/>
      <c r="C395" s="274"/>
      <c r="D395" s="189"/>
      <c r="E395" s="189"/>
      <c r="F395" s="189"/>
      <c r="G395" s="189"/>
      <c r="H395" s="189"/>
      <c r="I395" s="189"/>
      <c r="J395" s="190">
        <f>SUM(B395:I395)</f>
        <v>0</v>
      </c>
    </row>
    <row r="396" spans="1:10" s="28" customFormat="1" ht="21.75" thickBot="1" x14ac:dyDescent="0.25">
      <c r="A396" s="48" t="s">
        <v>109</v>
      </c>
      <c r="B396" s="271">
        <f t="shared" ref="B396:I396" si="23">IFERROR(B392+B393-B394+B395,"CHYBA")</f>
        <v>0</v>
      </c>
      <c r="C396" s="208">
        <f t="shared" si="23"/>
        <v>0</v>
      </c>
      <c r="D396" s="192">
        <f t="shared" si="23"/>
        <v>0</v>
      </c>
      <c r="E396" s="192">
        <f t="shared" si="23"/>
        <v>0</v>
      </c>
      <c r="F396" s="192">
        <f t="shared" si="23"/>
        <v>0</v>
      </c>
      <c r="G396" s="192">
        <f t="shared" si="23"/>
        <v>0</v>
      </c>
      <c r="H396" s="192">
        <f t="shared" si="23"/>
        <v>0</v>
      </c>
      <c r="I396" s="192">
        <f t="shared" si="23"/>
        <v>0</v>
      </c>
      <c r="J396" s="182">
        <f>SUM(B396:I396)</f>
        <v>0</v>
      </c>
    </row>
    <row r="397" spans="1:10" s="28" customFormat="1" ht="15" thickBot="1" x14ac:dyDescent="0.25">
      <c r="A397" s="1101" t="s">
        <v>93</v>
      </c>
      <c r="B397" s="1102"/>
      <c r="C397" s="1102"/>
      <c r="D397" s="1102"/>
      <c r="E397" s="1102"/>
      <c r="F397" s="1102"/>
      <c r="G397" s="1102"/>
      <c r="H397" s="1102"/>
      <c r="I397" s="1102"/>
      <c r="J397" s="1149"/>
    </row>
    <row r="398" spans="1:10" s="28" customFormat="1" ht="32.25" thickBot="1" x14ac:dyDescent="0.25">
      <c r="A398" s="44" t="s">
        <v>108</v>
      </c>
      <c r="B398" s="271">
        <f>B380-B386-B392</f>
        <v>0</v>
      </c>
      <c r="C398" s="208">
        <f>C380-C386-C392</f>
        <v>0</v>
      </c>
      <c r="D398" s="192">
        <f t="shared" ref="D398:J398" si="24">D380-D386-D392</f>
        <v>327521</v>
      </c>
      <c r="E398" s="192">
        <f t="shared" si="24"/>
        <v>0</v>
      </c>
      <c r="F398" s="192">
        <f t="shared" si="24"/>
        <v>0</v>
      </c>
      <c r="G398" s="192">
        <f>G380-G386-G392</f>
        <v>0</v>
      </c>
      <c r="H398" s="192">
        <f t="shared" si="24"/>
        <v>6183</v>
      </c>
      <c r="I398" s="192">
        <f t="shared" si="24"/>
        <v>0</v>
      </c>
      <c r="J398" s="182">
        <f t="shared" si="24"/>
        <v>333704</v>
      </c>
    </row>
    <row r="399" spans="1:10" s="28" customFormat="1" ht="21.75" thickBot="1" x14ac:dyDescent="0.25">
      <c r="A399" s="49" t="s">
        <v>109</v>
      </c>
      <c r="B399" s="275">
        <f>B384-B390-B396</f>
        <v>0</v>
      </c>
      <c r="C399" s="276">
        <f t="shared" ref="C399:J399" si="25">C384-C390-C396</f>
        <v>0</v>
      </c>
      <c r="D399" s="196">
        <f t="shared" si="25"/>
        <v>294944</v>
      </c>
      <c r="E399" s="196">
        <f t="shared" si="25"/>
        <v>0</v>
      </c>
      <c r="F399" s="196">
        <f t="shared" si="25"/>
        <v>0</v>
      </c>
      <c r="G399" s="196">
        <f t="shared" si="25"/>
        <v>0</v>
      </c>
      <c r="H399" s="196">
        <f t="shared" si="25"/>
        <v>6233</v>
      </c>
      <c r="I399" s="196">
        <f t="shared" si="25"/>
        <v>0</v>
      </c>
      <c r="J399" s="197">
        <f t="shared" si="25"/>
        <v>301177</v>
      </c>
    </row>
    <row r="400" spans="1:10" s="28" customFormat="1" ht="15" thickTop="1" x14ac:dyDescent="0.2">
      <c r="A400" s="30"/>
      <c r="B400" s="30"/>
      <c r="C400" s="30"/>
      <c r="D400" s="30"/>
      <c r="E400" s="30"/>
      <c r="F400" s="30"/>
      <c r="G400" s="30"/>
      <c r="H400" s="30"/>
      <c r="I400" s="30"/>
      <c r="J400" s="30"/>
    </row>
    <row r="401" spans="1:10" s="28" customFormat="1" x14ac:dyDescent="0.2">
      <c r="A401" s="627"/>
      <c r="B401" s="627"/>
      <c r="C401" s="627"/>
      <c r="D401" s="627"/>
      <c r="E401" s="627"/>
      <c r="F401" s="627"/>
      <c r="G401" s="627"/>
      <c r="H401" s="627"/>
      <c r="I401" s="627"/>
      <c r="J401" s="627"/>
    </row>
    <row r="402" spans="1:10" s="28" customFormat="1" x14ac:dyDescent="0.2">
      <c r="A402" s="488" t="s">
        <v>1067</v>
      </c>
      <c r="B402" s="488"/>
      <c r="C402" s="488"/>
      <c r="D402" s="488"/>
      <c r="E402" s="488"/>
      <c r="F402" s="488"/>
      <c r="G402" s="488"/>
      <c r="H402" s="488"/>
      <c r="I402" s="488"/>
      <c r="J402" s="488"/>
    </row>
    <row r="403" spans="1:10" s="28" customFormat="1" x14ac:dyDescent="0.2">
      <c r="A403" s="484"/>
      <c r="B403" s="485"/>
      <c r="C403" s="485"/>
      <c r="D403" s="485"/>
      <c r="E403" s="485"/>
      <c r="F403" s="485"/>
      <c r="G403" s="485"/>
      <c r="H403" s="485"/>
      <c r="I403" s="485"/>
      <c r="J403" s="486"/>
    </row>
    <row r="404" spans="1:10" s="28" customFormat="1" x14ac:dyDescent="0.2">
      <c r="A404" s="487"/>
      <c r="B404" s="488"/>
      <c r="C404" s="488"/>
      <c r="D404" s="488"/>
      <c r="E404" s="488"/>
      <c r="F404" s="488"/>
      <c r="G404" s="488"/>
      <c r="H404" s="488"/>
      <c r="I404" s="488"/>
      <c r="J404" s="489"/>
    </row>
    <row r="405" spans="1:10" s="28" customFormat="1" x14ac:dyDescent="0.2">
      <c r="A405" s="18"/>
      <c r="B405" s="18"/>
      <c r="C405" s="18"/>
      <c r="D405" s="18"/>
      <c r="E405" s="18"/>
      <c r="F405" s="18"/>
      <c r="G405" s="18"/>
      <c r="H405" s="18"/>
      <c r="I405" s="18"/>
      <c r="J405" s="18"/>
    </row>
    <row r="406" spans="1:10" s="28" customFormat="1" x14ac:dyDescent="0.2">
      <c r="A406" s="483" t="s">
        <v>780</v>
      </c>
      <c r="B406" s="483"/>
      <c r="C406" s="483"/>
      <c r="D406" s="483"/>
      <c r="E406" s="483"/>
      <c r="F406" s="483"/>
      <c r="G406" s="483"/>
      <c r="H406" s="483"/>
      <c r="I406" s="483"/>
      <c r="J406" s="483"/>
    </row>
    <row r="407" spans="1:10" s="28" customFormat="1" x14ac:dyDescent="0.2">
      <c r="A407" s="50"/>
      <c r="B407" s="50"/>
      <c r="C407" s="50"/>
      <c r="D407" s="50"/>
      <c r="E407" s="50"/>
      <c r="F407" s="50"/>
      <c r="G407" s="50"/>
      <c r="H407" s="50"/>
      <c r="I407" s="50"/>
      <c r="J407" s="50"/>
    </row>
    <row r="408" spans="1:10" s="28" customFormat="1" x14ac:dyDescent="0.2">
      <c r="A408" s="484"/>
      <c r="B408" s="485"/>
      <c r="C408" s="485"/>
      <c r="D408" s="485"/>
      <c r="E408" s="485"/>
      <c r="F408" s="485"/>
      <c r="G408" s="485"/>
      <c r="H408" s="485"/>
      <c r="I408" s="485"/>
      <c r="J408" s="486"/>
    </row>
    <row r="409" spans="1:10" s="28" customFormat="1" x14ac:dyDescent="0.2">
      <c r="A409" s="487"/>
      <c r="B409" s="488"/>
      <c r="C409" s="488"/>
      <c r="D409" s="488"/>
      <c r="E409" s="488"/>
      <c r="F409" s="488"/>
      <c r="G409" s="488"/>
      <c r="H409" s="488"/>
      <c r="I409" s="488"/>
      <c r="J409" s="489"/>
    </row>
    <row r="410" spans="1:10" s="28" customFormat="1" x14ac:dyDescent="0.2">
      <c r="A410" s="18"/>
      <c r="B410" s="18"/>
      <c r="C410" s="18"/>
      <c r="D410" s="18"/>
      <c r="E410" s="18"/>
      <c r="F410" s="18"/>
      <c r="G410" s="18"/>
      <c r="H410" s="18"/>
      <c r="I410" s="18"/>
      <c r="J410" s="18"/>
    </row>
    <row r="411" spans="1:10" s="881" customFormat="1" ht="15" x14ac:dyDescent="0.25">
      <c r="A411" s="483"/>
    </row>
    <row r="412" spans="1:10" s="28" customFormat="1" ht="70.5" customHeight="1" x14ac:dyDescent="0.2">
      <c r="A412" s="39" t="s">
        <v>94</v>
      </c>
      <c r="B412" s="884" t="s">
        <v>784</v>
      </c>
      <c r="C412" s="884"/>
      <c r="D412" s="884"/>
      <c r="E412" s="884"/>
      <c r="F412" s="884"/>
      <c r="G412" s="884"/>
      <c r="H412" s="884"/>
      <c r="I412" s="884"/>
      <c r="J412" s="884"/>
    </row>
    <row r="413" spans="1:10" s="28" customFormat="1" ht="15" thickBot="1" x14ac:dyDescent="0.25">
      <c r="A413" s="39"/>
      <c r="B413" s="18"/>
      <c r="C413" s="18"/>
      <c r="D413" s="18"/>
      <c r="E413" s="18"/>
      <c r="F413" s="18"/>
      <c r="G413" s="18"/>
      <c r="H413" s="18"/>
      <c r="I413" s="18"/>
      <c r="J413" s="18"/>
    </row>
    <row r="414" spans="1:10" s="28" customFormat="1" x14ac:dyDescent="0.2">
      <c r="A414" s="1117" t="s">
        <v>785</v>
      </c>
      <c r="B414" s="1118"/>
      <c r="C414" s="1119"/>
      <c r="D414" s="668" t="s">
        <v>419</v>
      </c>
      <c r="E414" s="1123"/>
      <c r="F414" s="1124"/>
      <c r="G414" s="851" t="s">
        <v>95</v>
      </c>
      <c r="H414" s="1128"/>
      <c r="I414" s="1128"/>
      <c r="J414" s="853"/>
    </row>
    <row r="415" spans="1:10" s="28" customFormat="1" ht="15" thickBot="1" x14ac:dyDescent="0.25">
      <c r="A415" s="1120"/>
      <c r="B415" s="1121"/>
      <c r="C415" s="1122"/>
      <c r="D415" s="1125"/>
      <c r="E415" s="1126"/>
      <c r="F415" s="1127"/>
      <c r="G415" s="667" t="s">
        <v>96</v>
      </c>
      <c r="H415" s="866"/>
      <c r="I415" s="667" t="s">
        <v>97</v>
      </c>
      <c r="J415" s="867"/>
    </row>
    <row r="416" spans="1:10" s="28" customFormat="1" x14ac:dyDescent="0.2">
      <c r="A416" s="1165"/>
      <c r="B416" s="1166"/>
      <c r="C416" s="1167"/>
      <c r="D416" s="2046"/>
      <c r="E416" s="2047"/>
      <c r="F416" s="2048"/>
      <c r="G416" s="851"/>
      <c r="H416" s="852"/>
      <c r="I416" s="851"/>
      <c r="J416" s="853"/>
    </row>
    <row r="417" spans="1:10" s="28" customFormat="1" x14ac:dyDescent="0.2">
      <c r="A417" s="854"/>
      <c r="B417" s="855"/>
      <c r="C417" s="856"/>
      <c r="D417" s="494"/>
      <c r="E417" s="495"/>
      <c r="F417" s="496"/>
      <c r="G417" s="857"/>
      <c r="H417" s="858"/>
      <c r="I417" s="857"/>
      <c r="J417" s="859"/>
    </row>
    <row r="418" spans="1:10" s="28" customFormat="1" ht="15" thickBot="1" x14ac:dyDescent="0.25">
      <c r="A418" s="860"/>
      <c r="B418" s="861"/>
      <c r="C418" s="862"/>
      <c r="D418" s="863"/>
      <c r="E418" s="864"/>
      <c r="F418" s="865"/>
      <c r="G418" s="667"/>
      <c r="H418" s="866"/>
      <c r="I418" s="667"/>
      <c r="J418" s="867"/>
    </row>
    <row r="419" spans="1:10" s="28" customFormat="1" ht="15" thickBot="1" x14ac:dyDescent="0.25">
      <c r="A419" s="9"/>
      <c r="B419" s="9"/>
      <c r="C419" s="9"/>
      <c r="D419" s="50"/>
      <c r="E419" s="50"/>
      <c r="F419" s="50"/>
      <c r="G419" s="27"/>
      <c r="H419" s="27"/>
      <c r="I419" s="27"/>
      <c r="J419" s="27"/>
    </row>
    <row r="420" spans="1:10" s="28" customFormat="1" x14ac:dyDescent="0.2">
      <c r="A420" s="1117" t="s">
        <v>786</v>
      </c>
      <c r="B420" s="1118"/>
      <c r="C420" s="1119"/>
      <c r="D420" s="668" t="s">
        <v>419</v>
      </c>
      <c r="E420" s="1123"/>
      <c r="F420" s="1124"/>
      <c r="G420" s="851" t="s">
        <v>95</v>
      </c>
      <c r="H420" s="1128"/>
      <c r="I420" s="1128"/>
      <c r="J420" s="853"/>
    </row>
    <row r="421" spans="1:10" s="28" customFormat="1" ht="15" thickBot="1" x14ac:dyDescent="0.25">
      <c r="A421" s="1120"/>
      <c r="B421" s="1121"/>
      <c r="C421" s="1122"/>
      <c r="D421" s="1125"/>
      <c r="E421" s="1126"/>
      <c r="F421" s="1127"/>
      <c r="G421" s="667" t="s">
        <v>96</v>
      </c>
      <c r="H421" s="866"/>
      <c r="I421" s="667" t="s">
        <v>97</v>
      </c>
      <c r="J421" s="867"/>
    </row>
    <row r="422" spans="1:10" s="28" customFormat="1" x14ac:dyDescent="0.2">
      <c r="A422" s="1165"/>
      <c r="B422" s="1166"/>
      <c r="C422" s="1167"/>
      <c r="D422" s="2046"/>
      <c r="E422" s="2047"/>
      <c r="F422" s="2048"/>
      <c r="G422" s="851"/>
      <c r="H422" s="852"/>
      <c r="I422" s="851"/>
      <c r="J422" s="853"/>
    </row>
    <row r="423" spans="1:10" s="28" customFormat="1" x14ac:dyDescent="0.2">
      <c r="A423" s="854"/>
      <c r="B423" s="855"/>
      <c r="C423" s="856"/>
      <c r="D423" s="494"/>
      <c r="E423" s="495"/>
      <c r="F423" s="496"/>
      <c r="G423" s="857"/>
      <c r="H423" s="858"/>
      <c r="I423" s="857"/>
      <c r="J423" s="859"/>
    </row>
    <row r="424" spans="1:10" s="28" customFormat="1" ht="15" thickBot="1" x14ac:dyDescent="0.25">
      <c r="A424" s="860"/>
      <c r="B424" s="861"/>
      <c r="C424" s="862"/>
      <c r="D424" s="863"/>
      <c r="E424" s="864"/>
      <c r="F424" s="865"/>
      <c r="G424" s="667"/>
      <c r="H424" s="866"/>
      <c r="I424" s="667"/>
      <c r="J424" s="867"/>
    </row>
    <row r="425" spans="1:10" s="28" customFormat="1" x14ac:dyDescent="0.2">
      <c r="A425" s="9"/>
      <c r="B425" s="9"/>
      <c r="C425" s="9"/>
      <c r="D425" s="50"/>
      <c r="E425" s="50"/>
      <c r="F425" s="50"/>
      <c r="G425" s="27"/>
      <c r="H425" s="27"/>
      <c r="I425" s="27"/>
      <c r="J425" s="27"/>
    </row>
    <row r="426" spans="1:10" s="28" customFormat="1" x14ac:dyDescent="0.2">
      <c r="A426" s="30"/>
      <c r="B426" s="30"/>
      <c r="C426" s="30"/>
      <c r="D426" s="30"/>
      <c r="E426" s="30"/>
      <c r="F426" s="30"/>
      <c r="G426" s="30"/>
      <c r="H426" s="30"/>
      <c r="I426" s="30"/>
      <c r="J426" s="30"/>
    </row>
    <row r="427" spans="1:10" s="28" customFormat="1" ht="33.75" customHeight="1" x14ac:dyDescent="0.2">
      <c r="A427" s="18" t="s">
        <v>98</v>
      </c>
      <c r="B427" s="627" t="s">
        <v>1050</v>
      </c>
      <c r="C427" s="627"/>
      <c r="D427" s="627"/>
      <c r="E427" s="627"/>
      <c r="F427" s="627"/>
      <c r="G427" s="627"/>
      <c r="H427" s="627"/>
      <c r="I427" s="627"/>
      <c r="J427" s="627"/>
    </row>
    <row r="428" spans="1:10" s="28" customFormat="1" ht="15" thickBot="1" x14ac:dyDescent="0.25">
      <c r="A428" s="42"/>
      <c r="B428" s="43"/>
      <c r="C428" s="43"/>
      <c r="D428" s="43"/>
      <c r="E428" s="43"/>
      <c r="F428" s="43"/>
      <c r="G428" s="43"/>
      <c r="H428" s="43"/>
      <c r="I428" s="43"/>
      <c r="J428" s="43"/>
    </row>
    <row r="429" spans="1:10" s="28" customFormat="1" ht="29.25" customHeight="1" thickTop="1" thickBot="1" x14ac:dyDescent="0.25">
      <c r="A429" s="849" t="s">
        <v>99</v>
      </c>
      <c r="B429" s="789"/>
      <c r="C429" s="789"/>
      <c r="D429" s="789"/>
      <c r="E429" s="789"/>
      <c r="F429" s="787"/>
      <c r="G429" s="850" t="s">
        <v>788</v>
      </c>
      <c r="H429" s="789"/>
      <c r="I429" s="789"/>
      <c r="J429" s="790"/>
    </row>
    <row r="430" spans="1:10" s="28" customFormat="1" ht="15" thickTop="1" x14ac:dyDescent="0.2">
      <c r="A430" s="868" t="s">
        <v>101</v>
      </c>
      <c r="B430" s="869"/>
      <c r="C430" s="869"/>
      <c r="D430" s="869"/>
      <c r="E430" s="869"/>
      <c r="F430" s="870"/>
      <c r="G430" s="871"/>
      <c r="H430" s="872"/>
      <c r="I430" s="872"/>
      <c r="J430" s="873"/>
    </row>
    <row r="431" spans="1:10" s="28" customFormat="1" ht="15" thickBot="1" x14ac:dyDescent="0.25">
      <c r="A431" s="745" t="s">
        <v>787</v>
      </c>
      <c r="B431" s="746"/>
      <c r="C431" s="746"/>
      <c r="D431" s="746"/>
      <c r="E431" s="746"/>
      <c r="F431" s="747"/>
      <c r="G431" s="748"/>
      <c r="H431" s="749"/>
      <c r="I431" s="749"/>
      <c r="J431" s="750"/>
    </row>
    <row r="432" spans="1:10" s="28" customFormat="1" ht="15.75" thickTop="1" thickBot="1" x14ac:dyDescent="0.25">
      <c r="A432" s="31"/>
      <c r="B432" s="31"/>
      <c r="C432" s="31"/>
      <c r="D432" s="31"/>
      <c r="E432" s="31"/>
      <c r="F432" s="31"/>
      <c r="G432" s="178"/>
      <c r="H432" s="178"/>
      <c r="I432" s="178"/>
      <c r="J432" s="178"/>
    </row>
    <row r="433" spans="1:10" s="28" customFormat="1" ht="33.75" customHeight="1" thickTop="1" thickBot="1" x14ac:dyDescent="0.25">
      <c r="A433" s="849" t="s">
        <v>110</v>
      </c>
      <c r="B433" s="789"/>
      <c r="C433" s="789"/>
      <c r="D433" s="789"/>
      <c r="E433" s="789"/>
      <c r="F433" s="787"/>
      <c r="G433" s="850" t="s">
        <v>788</v>
      </c>
      <c r="H433" s="789"/>
      <c r="I433" s="789"/>
      <c r="J433" s="790"/>
    </row>
    <row r="434" spans="1:10" s="28" customFormat="1" ht="15" thickTop="1" x14ac:dyDescent="0.2">
      <c r="A434" s="868" t="s">
        <v>111</v>
      </c>
      <c r="B434" s="869"/>
      <c r="C434" s="869"/>
      <c r="D434" s="869"/>
      <c r="E434" s="869"/>
      <c r="F434" s="870"/>
      <c r="G434" s="871"/>
      <c r="H434" s="872"/>
      <c r="I434" s="872"/>
      <c r="J434" s="873"/>
    </row>
    <row r="435" spans="1:10" s="28" customFormat="1" ht="15" thickBot="1" x14ac:dyDescent="0.25">
      <c r="A435" s="745" t="s">
        <v>789</v>
      </c>
      <c r="B435" s="746"/>
      <c r="C435" s="746"/>
      <c r="D435" s="746"/>
      <c r="E435" s="746"/>
      <c r="F435" s="747"/>
      <c r="G435" s="748"/>
      <c r="H435" s="749"/>
      <c r="I435" s="749"/>
      <c r="J435" s="750"/>
    </row>
    <row r="436" spans="1:10" s="28" customFormat="1" ht="15" thickTop="1" x14ac:dyDescent="0.2">
      <c r="A436" s="31"/>
      <c r="B436" s="31"/>
      <c r="C436" s="31"/>
      <c r="D436" s="31"/>
      <c r="E436" s="31"/>
      <c r="F436" s="31"/>
      <c r="G436" s="178"/>
      <c r="H436" s="178"/>
      <c r="I436" s="178"/>
      <c r="J436" s="178"/>
    </row>
    <row r="437" spans="1:10" s="28" customFormat="1" x14ac:dyDescent="0.2">
      <c r="A437" s="31"/>
      <c r="B437" s="31"/>
      <c r="C437" s="31"/>
      <c r="D437" s="31"/>
      <c r="E437" s="31"/>
      <c r="F437" s="31"/>
      <c r="G437" s="178"/>
      <c r="H437" s="178"/>
      <c r="I437" s="178"/>
      <c r="J437" s="178"/>
    </row>
    <row r="438" spans="1:10" s="28" customFormat="1" x14ac:dyDescent="0.2">
      <c r="A438" s="18" t="s">
        <v>112</v>
      </c>
      <c r="B438" s="627" t="s">
        <v>797</v>
      </c>
      <c r="C438" s="627"/>
      <c r="D438" s="627"/>
      <c r="E438" s="627"/>
      <c r="F438" s="627"/>
      <c r="G438" s="627"/>
      <c r="H438" s="627"/>
      <c r="I438" s="627"/>
      <c r="J438" s="627"/>
    </row>
    <row r="439" spans="1:10" s="28" customFormat="1" ht="15" thickBot="1" x14ac:dyDescent="0.25">
      <c r="A439" s="31"/>
      <c r="B439" s="31"/>
      <c r="C439" s="31"/>
      <c r="D439" s="31"/>
      <c r="E439" s="31"/>
      <c r="F439" s="31"/>
      <c r="G439" s="178"/>
      <c r="H439" s="178"/>
      <c r="I439" s="178"/>
      <c r="J439" s="178"/>
    </row>
    <row r="440" spans="1:10" s="28" customFormat="1" ht="15" thickBot="1" x14ac:dyDescent="0.25">
      <c r="A440" s="707" t="s">
        <v>798</v>
      </c>
      <c r="B440" s="751"/>
      <c r="C440" s="751"/>
      <c r="D440" s="752"/>
      <c r="E440" s="576" t="s">
        <v>799</v>
      </c>
      <c r="F440" s="751"/>
      <c r="G440" s="752"/>
      <c r="H440" s="576" t="s">
        <v>800</v>
      </c>
      <c r="I440" s="751"/>
      <c r="J440" s="577"/>
    </row>
    <row r="441" spans="1:10" s="28" customFormat="1" x14ac:dyDescent="0.2">
      <c r="A441" s="753"/>
      <c r="B441" s="754"/>
      <c r="C441" s="754"/>
      <c r="D441" s="755"/>
      <c r="E441" s="762"/>
      <c r="F441" s="763"/>
      <c r="G441" s="764"/>
      <c r="H441" s="770"/>
      <c r="I441" s="771"/>
      <c r="J441" s="772"/>
    </row>
    <row r="442" spans="1:10" s="28" customFormat="1" x14ac:dyDescent="0.2">
      <c r="A442" s="756"/>
      <c r="B442" s="757"/>
      <c r="C442" s="757"/>
      <c r="D442" s="758"/>
      <c r="E442" s="685"/>
      <c r="F442" s="765"/>
      <c r="G442" s="766"/>
      <c r="H442" s="773"/>
      <c r="I442" s="774"/>
      <c r="J442" s="775"/>
    </row>
    <row r="443" spans="1:10" s="28" customFormat="1" ht="15" thickBot="1" x14ac:dyDescent="0.25">
      <c r="A443" s="759"/>
      <c r="B443" s="760"/>
      <c r="C443" s="760"/>
      <c r="D443" s="761"/>
      <c r="E443" s="767"/>
      <c r="F443" s="768"/>
      <c r="G443" s="769"/>
      <c r="H443" s="2050"/>
      <c r="I443" s="2051"/>
      <c r="J443" s="2052"/>
    </row>
    <row r="444" spans="1:10" s="28" customFormat="1" x14ac:dyDescent="0.2">
      <c r="A444" s="31"/>
      <c r="B444" s="31"/>
      <c r="C444" s="31"/>
      <c r="D444" s="31"/>
      <c r="E444" s="31"/>
      <c r="F444" s="31"/>
      <c r="G444" s="178"/>
      <c r="H444" s="178"/>
      <c r="I444" s="178"/>
      <c r="J444" s="178"/>
    </row>
    <row r="445" spans="1:10" s="28" customFormat="1" x14ac:dyDescent="0.2">
      <c r="A445" s="483" t="s">
        <v>1068</v>
      </c>
      <c r="B445" s="483"/>
      <c r="C445" s="483"/>
      <c r="D445" s="483"/>
      <c r="E445" s="483"/>
      <c r="F445" s="483"/>
      <c r="G445" s="483"/>
      <c r="H445" s="483"/>
      <c r="I445" s="483"/>
      <c r="J445" s="483"/>
    </row>
    <row r="446" spans="1:10" s="28" customFormat="1" ht="20.25" customHeight="1" x14ac:dyDescent="0.2">
      <c r="A446" s="483" t="s">
        <v>1051</v>
      </c>
      <c r="B446" s="483"/>
      <c r="C446" s="483"/>
      <c r="D446" s="483"/>
      <c r="E446" s="483"/>
      <c r="F446" s="483"/>
      <c r="G446" s="483"/>
      <c r="H446" s="483"/>
      <c r="I446" s="483"/>
      <c r="J446" s="483"/>
    </row>
    <row r="447" spans="1:10" s="28" customFormat="1" x14ac:dyDescent="0.2">
      <c r="A447" s="484"/>
      <c r="B447" s="485"/>
      <c r="C447" s="485"/>
      <c r="D447" s="485"/>
      <c r="E447" s="485"/>
      <c r="F447" s="485"/>
      <c r="G447" s="485"/>
      <c r="H447" s="485"/>
      <c r="I447" s="485"/>
      <c r="J447" s="486"/>
    </row>
    <row r="448" spans="1:10" s="28" customFormat="1" x14ac:dyDescent="0.2">
      <c r="A448" s="487"/>
      <c r="B448" s="488"/>
      <c r="C448" s="488"/>
      <c r="D448" s="488"/>
      <c r="E448" s="488"/>
      <c r="F448" s="488"/>
      <c r="G448" s="488"/>
      <c r="H448" s="488"/>
      <c r="I448" s="488"/>
      <c r="J448" s="489"/>
    </row>
    <row r="449" spans="1:10" s="28" customFormat="1" x14ac:dyDescent="0.2">
      <c r="A449" s="38"/>
      <c r="B449" s="38"/>
      <c r="C449" s="38"/>
      <c r="D449" s="38"/>
      <c r="E449" s="38"/>
      <c r="F449" s="38"/>
      <c r="G449" s="38"/>
      <c r="H449" s="38"/>
      <c r="I449" s="38"/>
      <c r="J449" s="38"/>
    </row>
    <row r="450" spans="1:10" s="28" customFormat="1" x14ac:dyDescent="0.2">
      <c r="A450" s="39" t="s">
        <v>113</v>
      </c>
      <c r="B450" s="476" t="s">
        <v>114</v>
      </c>
      <c r="C450" s="476"/>
      <c r="D450" s="476"/>
      <c r="E450" s="476"/>
      <c r="F450" s="476"/>
      <c r="G450" s="476"/>
      <c r="H450" s="476"/>
      <c r="I450" s="476"/>
      <c r="J450" s="476"/>
    </row>
    <row r="451" spans="1:10" s="28" customFormat="1" ht="15" thickBot="1" x14ac:dyDescent="0.25">
      <c r="A451" s="39"/>
      <c r="B451" s="26"/>
      <c r="C451" s="26"/>
      <c r="D451" s="26"/>
      <c r="E451" s="26"/>
      <c r="F451" s="26"/>
      <c r="G451" s="26"/>
      <c r="H451" s="26"/>
      <c r="I451" s="26"/>
      <c r="J451" s="26"/>
    </row>
    <row r="452" spans="1:10" s="28" customFormat="1" ht="32.25" customHeight="1" thickTop="1" thickBot="1" x14ac:dyDescent="0.25">
      <c r="A452" s="2053" t="s">
        <v>115</v>
      </c>
      <c r="B452" s="2054"/>
      <c r="C452" s="782" t="s">
        <v>801</v>
      </c>
      <c r="D452" s="783"/>
      <c r="E452" s="787" t="s">
        <v>802</v>
      </c>
      <c r="F452" s="788"/>
      <c r="G452" s="783"/>
      <c r="H452" s="789" t="s">
        <v>803</v>
      </c>
      <c r="I452" s="789"/>
      <c r="J452" s="790"/>
    </row>
    <row r="453" spans="1:10" s="28" customFormat="1" ht="15" thickTop="1" x14ac:dyDescent="0.2">
      <c r="A453" s="2049"/>
      <c r="B453" s="1146"/>
      <c r="C453" s="791"/>
      <c r="D453" s="792"/>
      <c r="E453" s="770"/>
      <c r="F453" s="771"/>
      <c r="G453" s="793"/>
      <c r="H453" s="780"/>
      <c r="I453" s="780"/>
      <c r="J453" s="804"/>
    </row>
    <row r="454" spans="1:10" s="28" customFormat="1" x14ac:dyDescent="0.2">
      <c r="A454" s="279"/>
      <c r="B454" s="280"/>
      <c r="C454" s="281"/>
      <c r="D454" s="282"/>
      <c r="E454" s="247"/>
      <c r="F454" s="248"/>
      <c r="G454" s="283"/>
      <c r="H454" s="794"/>
      <c r="I454" s="794"/>
      <c r="J454" s="795"/>
    </row>
    <row r="455" spans="1:10" s="28" customFormat="1" x14ac:dyDescent="0.2">
      <c r="A455" s="279"/>
      <c r="B455" s="280"/>
      <c r="C455" s="281"/>
      <c r="D455" s="282"/>
      <c r="E455" s="247"/>
      <c r="F455" s="248"/>
      <c r="G455" s="283"/>
      <c r="H455" s="794"/>
      <c r="I455" s="794"/>
      <c r="J455" s="795"/>
    </row>
    <row r="456" spans="1:10" s="28" customFormat="1" x14ac:dyDescent="0.2">
      <c r="A456" s="1034"/>
      <c r="B456" s="1035"/>
      <c r="C456" s="698"/>
      <c r="D456" s="805"/>
      <c r="E456" s="773"/>
      <c r="F456" s="774"/>
      <c r="G456" s="806"/>
      <c r="H456" s="794"/>
      <c r="I456" s="794"/>
      <c r="J456" s="795"/>
    </row>
    <row r="457" spans="1:10" s="28" customFormat="1" ht="15" thickBot="1" x14ac:dyDescent="0.25">
      <c r="A457" s="840"/>
      <c r="B457" s="841"/>
      <c r="C457" s="807"/>
      <c r="D457" s="808"/>
      <c r="E457" s="809"/>
      <c r="F457" s="810"/>
      <c r="G457" s="811"/>
      <c r="H457" s="749"/>
      <c r="I457" s="749"/>
      <c r="J457" s="750"/>
    </row>
    <row r="458" spans="1:10" s="28" customFormat="1" ht="15" thickTop="1" x14ac:dyDescent="0.2">
      <c r="A458" s="52"/>
      <c r="B458" s="52"/>
      <c r="C458" s="53"/>
      <c r="D458" s="53"/>
      <c r="E458" s="54"/>
      <c r="F458" s="54"/>
      <c r="G458" s="54"/>
      <c r="H458" s="54"/>
      <c r="I458" s="54"/>
      <c r="J458" s="54"/>
    </row>
    <row r="459" spans="1:10" s="28" customFormat="1" x14ac:dyDescent="0.2">
      <c r="A459" s="483" t="s">
        <v>1069</v>
      </c>
      <c r="B459" s="483"/>
      <c r="C459" s="483"/>
      <c r="D459" s="483"/>
      <c r="E459" s="483"/>
      <c r="F459" s="483"/>
      <c r="G459" s="483"/>
      <c r="H459" s="483"/>
      <c r="I459" s="483"/>
      <c r="J459" s="483"/>
    </row>
    <row r="460" spans="1:10" s="28" customFormat="1" x14ac:dyDescent="0.2">
      <c r="A460" s="50"/>
      <c r="B460" s="50"/>
      <c r="C460" s="50"/>
      <c r="D460" s="50"/>
      <c r="E460" s="50"/>
      <c r="F460" s="50"/>
      <c r="G460" s="50"/>
      <c r="H460" s="50"/>
      <c r="I460" s="50"/>
      <c r="J460" s="50"/>
    </row>
    <row r="461" spans="1:10" s="28" customFormat="1" x14ac:dyDescent="0.2">
      <c r="A461" s="484"/>
      <c r="B461" s="485"/>
      <c r="C461" s="485"/>
      <c r="D461" s="485"/>
      <c r="E461" s="485"/>
      <c r="F461" s="485"/>
      <c r="G461" s="485"/>
      <c r="H461" s="485"/>
      <c r="I461" s="485"/>
      <c r="J461" s="486"/>
    </row>
    <row r="462" spans="1:10" s="28" customFormat="1" x14ac:dyDescent="0.2">
      <c r="A462" s="487"/>
      <c r="B462" s="488"/>
      <c r="C462" s="488"/>
      <c r="D462" s="488"/>
      <c r="E462" s="488"/>
      <c r="F462" s="488"/>
      <c r="G462" s="488"/>
      <c r="H462" s="488"/>
      <c r="I462" s="488"/>
      <c r="J462" s="489"/>
    </row>
    <row r="463" spans="1:10" s="28" customFormat="1" x14ac:dyDescent="0.2">
      <c r="A463" s="50"/>
      <c r="B463" s="50"/>
      <c r="C463" s="50"/>
      <c r="D463" s="50"/>
      <c r="E463" s="50"/>
      <c r="F463" s="50"/>
      <c r="G463" s="50"/>
      <c r="H463" s="50"/>
      <c r="I463" s="50"/>
      <c r="J463" s="50"/>
    </row>
    <row r="464" spans="1:10" s="28" customFormat="1" x14ac:dyDescent="0.2">
      <c r="A464" s="50" t="s">
        <v>116</v>
      </c>
      <c r="B464" s="483" t="s">
        <v>1052</v>
      </c>
      <c r="C464" s="483"/>
      <c r="D464" s="483"/>
      <c r="E464" s="483"/>
      <c r="F464" s="483"/>
      <c r="G464" s="483"/>
      <c r="H464" s="483"/>
      <c r="I464" s="483"/>
      <c r="J464" s="483"/>
    </row>
    <row r="465" spans="1:10" s="28" customFormat="1" ht="15" thickBot="1" x14ac:dyDescent="0.25">
      <c r="A465" s="50"/>
      <c r="B465" s="50"/>
      <c r="C465" s="50"/>
      <c r="D465" s="50"/>
      <c r="E465" s="50"/>
      <c r="F465" s="50"/>
      <c r="G465" s="50"/>
      <c r="H465" s="50"/>
      <c r="I465" s="50"/>
      <c r="J465" s="50"/>
    </row>
    <row r="466" spans="1:10" s="28" customFormat="1" ht="15" thickBot="1" x14ac:dyDescent="0.25">
      <c r="A466" s="1159" t="s">
        <v>804</v>
      </c>
      <c r="B466" s="1159"/>
      <c r="C466" s="1159" t="s">
        <v>22</v>
      </c>
      <c r="D466" s="1159"/>
      <c r="E466" s="1159"/>
      <c r="F466" s="1159"/>
      <c r="G466" s="1159"/>
      <c r="H466" s="1159"/>
      <c r="I466" s="1159"/>
      <c r="J466" s="1159"/>
    </row>
    <row r="467" spans="1:10" s="28" customFormat="1" ht="15" thickBot="1" x14ac:dyDescent="0.25">
      <c r="A467" s="1159"/>
      <c r="B467" s="1159"/>
      <c r="C467" s="1160" t="s">
        <v>117</v>
      </c>
      <c r="D467" s="1161"/>
      <c r="E467" s="798" t="s">
        <v>806</v>
      </c>
      <c r="F467" s="1162"/>
      <c r="G467" s="798" t="s">
        <v>807</v>
      </c>
      <c r="H467" s="2055"/>
      <c r="I467" s="798" t="s">
        <v>118</v>
      </c>
      <c r="J467" s="799"/>
    </row>
    <row r="468" spans="1:10" s="28" customFormat="1" ht="26.25" thickBot="1" x14ac:dyDescent="0.25">
      <c r="A468" s="1159"/>
      <c r="B468" s="1159"/>
      <c r="C468" s="207" t="s">
        <v>119</v>
      </c>
      <c r="D468" s="254" t="s">
        <v>805</v>
      </c>
      <c r="E468" s="800"/>
      <c r="F468" s="1163"/>
      <c r="G468" s="800"/>
      <c r="H468" s="2056"/>
      <c r="I468" s="800"/>
      <c r="J468" s="801"/>
    </row>
    <row r="469" spans="1:10" s="28" customFormat="1" ht="15" thickBot="1" x14ac:dyDescent="0.25">
      <c r="A469" s="842" t="s">
        <v>120</v>
      </c>
      <c r="B469" s="843"/>
      <c r="C469" s="843"/>
      <c r="D469" s="843"/>
      <c r="E469" s="843"/>
      <c r="F469" s="843"/>
      <c r="G469" s="843"/>
      <c r="H469" s="843"/>
      <c r="I469" s="843"/>
      <c r="J469" s="844"/>
    </row>
    <row r="470" spans="1:10" s="28" customFormat="1" x14ac:dyDescent="0.2">
      <c r="A470" s="826"/>
      <c r="B470" s="827"/>
      <c r="C470" s="284"/>
      <c r="D470" s="285"/>
      <c r="E470" s="553"/>
      <c r="F470" s="784"/>
      <c r="G470" s="785"/>
      <c r="H470" s="786"/>
      <c r="I470" s="553"/>
      <c r="J470" s="554"/>
    </row>
    <row r="471" spans="1:10" s="28" customFormat="1" x14ac:dyDescent="0.2">
      <c r="A471" s="796"/>
      <c r="B471" s="797"/>
      <c r="C471" s="284"/>
      <c r="D471" s="286"/>
      <c r="E471" s="550"/>
      <c r="F471" s="552"/>
      <c r="G471" s="547"/>
      <c r="H471" s="548"/>
      <c r="I471" s="550"/>
      <c r="J471" s="551"/>
    </row>
    <row r="472" spans="1:10" s="28" customFormat="1" x14ac:dyDescent="0.2">
      <c r="A472" s="796"/>
      <c r="B472" s="797"/>
      <c r="C472" s="284"/>
      <c r="D472" s="286"/>
      <c r="E472" s="550"/>
      <c r="F472" s="552"/>
      <c r="G472" s="547"/>
      <c r="H472" s="548"/>
      <c r="I472" s="550"/>
      <c r="J472" s="551"/>
    </row>
    <row r="473" spans="1:10" s="28" customFormat="1" x14ac:dyDescent="0.2">
      <c r="A473" s="796"/>
      <c r="B473" s="797"/>
      <c r="C473" s="284"/>
      <c r="D473" s="286"/>
      <c r="E473" s="550"/>
      <c r="F473" s="552"/>
      <c r="G473" s="547"/>
      <c r="H473" s="548"/>
      <c r="I473" s="550"/>
      <c r="J473" s="551"/>
    </row>
    <row r="474" spans="1:10" s="28" customFormat="1" ht="15" thickBot="1" x14ac:dyDescent="0.25">
      <c r="A474" s="823"/>
      <c r="B474" s="824"/>
      <c r="C474" s="287"/>
      <c r="D474" s="288"/>
      <c r="E474" s="818"/>
      <c r="F474" s="819"/>
      <c r="G474" s="802"/>
      <c r="H474" s="803"/>
      <c r="I474" s="818"/>
      <c r="J474" s="825"/>
    </row>
    <row r="475" spans="1:10" s="28" customFormat="1" ht="15" thickBot="1" x14ac:dyDescent="0.25">
      <c r="A475" s="820" t="s">
        <v>121</v>
      </c>
      <c r="B475" s="821"/>
      <c r="C475" s="821"/>
      <c r="D475" s="821"/>
      <c r="E475" s="821"/>
      <c r="F475" s="821"/>
      <c r="G475" s="821"/>
      <c r="H475" s="821"/>
      <c r="I475" s="821"/>
      <c r="J475" s="822"/>
    </row>
    <row r="476" spans="1:10" s="28" customFormat="1" x14ac:dyDescent="0.2">
      <c r="A476" s="826"/>
      <c r="B476" s="827"/>
      <c r="C476" s="284"/>
      <c r="D476" s="285"/>
      <c r="E476" s="553"/>
      <c r="F476" s="784"/>
      <c r="G476" s="785"/>
      <c r="H476" s="786"/>
      <c r="I476" s="553"/>
      <c r="J476" s="554"/>
    </row>
    <row r="477" spans="1:10" s="28" customFormat="1" x14ac:dyDescent="0.2">
      <c r="A477" s="796"/>
      <c r="B477" s="797"/>
      <c r="C477" s="284"/>
      <c r="D477" s="286"/>
      <c r="E477" s="550"/>
      <c r="F477" s="552"/>
      <c r="G477" s="547"/>
      <c r="H477" s="548"/>
      <c r="I477" s="550"/>
      <c r="J477" s="551"/>
    </row>
    <row r="478" spans="1:10" s="28" customFormat="1" x14ac:dyDescent="0.2">
      <c r="A478" s="796"/>
      <c r="B478" s="797"/>
      <c r="C478" s="284"/>
      <c r="D478" s="286"/>
      <c r="E478" s="550"/>
      <c r="F478" s="552"/>
      <c r="G478" s="547"/>
      <c r="H478" s="548"/>
      <c r="I478" s="550"/>
      <c r="J478" s="551"/>
    </row>
    <row r="479" spans="1:10" s="28" customFormat="1" x14ac:dyDescent="0.2">
      <c r="A479" s="796"/>
      <c r="B479" s="797"/>
      <c r="C479" s="284"/>
      <c r="D479" s="286"/>
      <c r="E479" s="550"/>
      <c r="F479" s="552"/>
      <c r="G479" s="547"/>
      <c r="H479" s="548"/>
      <c r="I479" s="550"/>
      <c r="J479" s="551"/>
    </row>
    <row r="480" spans="1:10" s="28" customFormat="1" ht="15" thickBot="1" x14ac:dyDescent="0.25">
      <c r="A480" s="823"/>
      <c r="B480" s="824"/>
      <c r="C480" s="287"/>
      <c r="D480" s="288"/>
      <c r="E480" s="818"/>
      <c r="F480" s="819"/>
      <c r="G480" s="802"/>
      <c r="H480" s="803"/>
      <c r="I480" s="818"/>
      <c r="J480" s="825"/>
    </row>
    <row r="481" spans="1:10" s="28" customFormat="1" ht="15" thickBot="1" x14ac:dyDescent="0.25">
      <c r="A481" s="820" t="s">
        <v>122</v>
      </c>
      <c r="B481" s="821"/>
      <c r="C481" s="821"/>
      <c r="D481" s="821"/>
      <c r="E481" s="821"/>
      <c r="F481" s="821"/>
      <c r="G481" s="821"/>
      <c r="H481" s="821"/>
      <c r="I481" s="821"/>
      <c r="J481" s="822"/>
    </row>
    <row r="482" spans="1:10" s="28" customFormat="1" x14ac:dyDescent="0.2">
      <c r="A482" s="826"/>
      <c r="B482" s="827"/>
      <c r="C482" s="284"/>
      <c r="D482" s="285"/>
      <c r="E482" s="553"/>
      <c r="F482" s="784"/>
      <c r="G482" s="785"/>
      <c r="H482" s="786"/>
      <c r="I482" s="553"/>
      <c r="J482" s="554"/>
    </row>
    <row r="483" spans="1:10" s="28" customFormat="1" x14ac:dyDescent="0.2">
      <c r="A483" s="796"/>
      <c r="B483" s="797"/>
      <c r="C483" s="284"/>
      <c r="D483" s="286"/>
      <c r="E483" s="550"/>
      <c r="F483" s="552"/>
      <c r="G483" s="547"/>
      <c r="H483" s="548"/>
      <c r="I483" s="550"/>
      <c r="J483" s="551"/>
    </row>
    <row r="484" spans="1:10" s="28" customFormat="1" x14ac:dyDescent="0.2">
      <c r="A484" s="796"/>
      <c r="B484" s="797"/>
      <c r="C484" s="284"/>
      <c r="D484" s="286"/>
      <c r="E484" s="550"/>
      <c r="F484" s="552"/>
      <c r="G484" s="547"/>
      <c r="H484" s="548"/>
      <c r="I484" s="550"/>
      <c r="J484" s="551"/>
    </row>
    <row r="485" spans="1:10" s="28" customFormat="1" x14ac:dyDescent="0.2">
      <c r="A485" s="796"/>
      <c r="B485" s="797"/>
      <c r="C485" s="284"/>
      <c r="D485" s="286"/>
      <c r="E485" s="550"/>
      <c r="F485" s="552"/>
      <c r="G485" s="547"/>
      <c r="H485" s="548"/>
      <c r="I485" s="550"/>
      <c r="J485" s="551"/>
    </row>
    <row r="486" spans="1:10" s="28" customFormat="1" ht="15" thickBot="1" x14ac:dyDescent="0.25">
      <c r="A486" s="823"/>
      <c r="B486" s="824"/>
      <c r="C486" s="287"/>
      <c r="D486" s="288"/>
      <c r="E486" s="818"/>
      <c r="F486" s="819"/>
      <c r="G486" s="802"/>
      <c r="H486" s="803"/>
      <c r="I486" s="818"/>
      <c r="J486" s="825"/>
    </row>
    <row r="487" spans="1:10" s="28" customFormat="1" ht="15" thickBot="1" x14ac:dyDescent="0.25">
      <c r="A487" s="820" t="s">
        <v>123</v>
      </c>
      <c r="B487" s="821"/>
      <c r="C487" s="821"/>
      <c r="D487" s="821"/>
      <c r="E487" s="821"/>
      <c r="F487" s="821"/>
      <c r="G487" s="821"/>
      <c r="H487" s="821"/>
      <c r="I487" s="821"/>
      <c r="J487" s="822"/>
    </row>
    <row r="488" spans="1:10" s="28" customFormat="1" x14ac:dyDescent="0.2">
      <c r="A488" s="812"/>
      <c r="B488" s="813"/>
      <c r="C488" s="284"/>
      <c r="D488" s="285"/>
      <c r="E488" s="553"/>
      <c r="F488" s="814"/>
      <c r="G488" s="785"/>
      <c r="H488" s="815"/>
      <c r="I488" s="553"/>
      <c r="J488" s="554"/>
    </row>
    <row r="489" spans="1:10" s="28" customFormat="1" x14ac:dyDescent="0.2">
      <c r="A489" s="796"/>
      <c r="B489" s="797"/>
      <c r="C489" s="284"/>
      <c r="D489" s="286"/>
      <c r="E489" s="550"/>
      <c r="F489" s="816"/>
      <c r="G489" s="547"/>
      <c r="H489" s="817"/>
      <c r="I489" s="550"/>
      <c r="J489" s="551"/>
    </row>
    <row r="490" spans="1:10" s="28" customFormat="1" x14ac:dyDescent="0.2">
      <c r="A490" s="796"/>
      <c r="B490" s="797"/>
      <c r="C490" s="284"/>
      <c r="D490" s="286"/>
      <c r="E490" s="550"/>
      <c r="F490" s="816"/>
      <c r="G490" s="547"/>
      <c r="H490" s="817"/>
      <c r="I490" s="550"/>
      <c r="J490" s="551"/>
    </row>
    <row r="491" spans="1:10" s="28" customFormat="1" x14ac:dyDescent="0.2">
      <c r="A491" s="796"/>
      <c r="B491" s="797"/>
      <c r="C491" s="284"/>
      <c r="D491" s="286"/>
      <c r="E491" s="550"/>
      <c r="F491" s="816"/>
      <c r="G491" s="547"/>
      <c r="H491" s="817"/>
      <c r="I491" s="550"/>
      <c r="J491" s="551"/>
    </row>
    <row r="492" spans="1:10" s="28" customFormat="1" ht="15" thickBot="1" x14ac:dyDescent="0.25">
      <c r="A492" s="2062"/>
      <c r="B492" s="2063"/>
      <c r="C492" s="289"/>
      <c r="D492" s="290"/>
      <c r="E492" s="1810"/>
      <c r="F492" s="1811"/>
      <c r="G492" s="2064"/>
      <c r="H492" s="2065"/>
      <c r="I492" s="1810"/>
      <c r="J492" s="2066"/>
    </row>
    <row r="493" spans="1:10" s="28" customFormat="1" ht="15" thickBot="1" x14ac:dyDescent="0.25">
      <c r="A493" s="1907" t="s">
        <v>124</v>
      </c>
      <c r="B493" s="2067"/>
      <c r="C493" s="2067"/>
      <c r="D493" s="2067"/>
      <c r="E493" s="2067"/>
      <c r="F493" s="2067"/>
      <c r="G493" s="2067"/>
      <c r="H493" s="2067"/>
      <c r="I493" s="2068" t="str">
        <f>IF(SUM(I470+I471+I472+I473+I474+I476+I477+I478+I479+I480+I482+I483+I484+I485+I486+I488+I489+I490+I491+I492)=0,"",SUM(I470+I471+I472+I473+I474+I476+I477+I478+I479+I480+I482+I483+I484+I485+I486+I488+I489+I490+I491+I492))</f>
        <v/>
      </c>
      <c r="J493" s="1908"/>
    </row>
    <row r="494" spans="1:10" s="28" customFormat="1" x14ac:dyDescent="0.2">
      <c r="A494" s="50"/>
      <c r="B494" s="50"/>
      <c r="C494" s="50"/>
      <c r="D494" s="50"/>
      <c r="E494" s="50"/>
      <c r="F494" s="50"/>
      <c r="G494" s="50"/>
      <c r="H494" s="50"/>
      <c r="I494" s="56"/>
      <c r="J494" s="56"/>
    </row>
    <row r="495" spans="1:10" s="28" customFormat="1" x14ac:dyDescent="0.2">
      <c r="A495" s="483" t="s">
        <v>1070</v>
      </c>
      <c r="B495" s="483"/>
      <c r="C495" s="483"/>
      <c r="D495" s="483"/>
      <c r="E495" s="483"/>
      <c r="F495" s="483"/>
      <c r="G495" s="483"/>
      <c r="H495" s="483"/>
      <c r="I495" s="483"/>
      <c r="J495" s="483"/>
    </row>
    <row r="496" spans="1:10" s="28" customFormat="1" x14ac:dyDescent="0.2">
      <c r="A496" s="50"/>
      <c r="B496" s="50"/>
      <c r="C496" s="50"/>
      <c r="D496" s="50"/>
      <c r="E496" s="50"/>
      <c r="F496" s="50"/>
      <c r="G496" s="50"/>
      <c r="H496" s="50"/>
      <c r="I496" s="50"/>
      <c r="J496" s="50"/>
    </row>
    <row r="497" spans="1:10" s="28" customFormat="1" x14ac:dyDescent="0.2">
      <c r="A497" s="484"/>
      <c r="B497" s="485"/>
      <c r="C497" s="485"/>
      <c r="D497" s="485"/>
      <c r="E497" s="485"/>
      <c r="F497" s="485"/>
      <c r="G497" s="485"/>
      <c r="H497" s="485"/>
      <c r="I497" s="485"/>
      <c r="J497" s="486"/>
    </row>
    <row r="498" spans="1:10" s="28" customFormat="1" x14ac:dyDescent="0.2">
      <c r="A498" s="487"/>
      <c r="B498" s="488"/>
      <c r="C498" s="488"/>
      <c r="D498" s="488"/>
      <c r="E498" s="488"/>
      <c r="F498" s="488"/>
      <c r="G498" s="488"/>
      <c r="H498" s="488"/>
      <c r="I498" s="488"/>
      <c r="J498" s="489"/>
    </row>
    <row r="499" spans="1:10" s="28" customFormat="1" x14ac:dyDescent="0.2">
      <c r="A499" s="50"/>
      <c r="B499" s="50"/>
      <c r="C499" s="50"/>
      <c r="D499" s="50"/>
      <c r="E499" s="50"/>
      <c r="F499" s="50"/>
      <c r="G499" s="50"/>
      <c r="H499" s="50"/>
      <c r="I499" s="50"/>
      <c r="J499" s="50"/>
    </row>
    <row r="500" spans="1:10" s="28" customFormat="1" x14ac:dyDescent="0.2">
      <c r="A500" s="634"/>
      <c r="B500" s="634"/>
      <c r="C500" s="634"/>
      <c r="D500" s="634"/>
      <c r="E500" s="634"/>
      <c r="F500" s="634"/>
      <c r="G500" s="634"/>
      <c r="H500" s="634"/>
      <c r="I500" s="634"/>
      <c r="J500" s="634"/>
    </row>
    <row r="501" spans="1:10" s="28" customFormat="1" x14ac:dyDescent="0.2">
      <c r="A501" s="57"/>
      <c r="B501" s="57"/>
      <c r="C501" s="57"/>
      <c r="D501" s="57"/>
      <c r="E501" s="57"/>
      <c r="F501" s="57"/>
      <c r="G501" s="57"/>
      <c r="H501" s="57"/>
      <c r="I501" s="57"/>
      <c r="J501" s="57"/>
    </row>
    <row r="502" spans="1:10" s="28" customFormat="1" ht="28.5" x14ac:dyDescent="0.2">
      <c r="A502" s="58" t="s">
        <v>125</v>
      </c>
      <c r="B502" s="476" t="s">
        <v>1053</v>
      </c>
      <c r="C502" s="476"/>
      <c r="D502" s="476"/>
      <c r="E502" s="476"/>
      <c r="F502" s="476"/>
      <c r="G502" s="476"/>
      <c r="H502" s="476"/>
      <c r="I502" s="476"/>
      <c r="J502" s="476"/>
    </row>
    <row r="503" spans="1:10" s="28" customFormat="1" ht="15" thickBot="1" x14ac:dyDescent="0.25">
      <c r="A503" s="596" t="s">
        <v>1020</v>
      </c>
      <c r="B503" s="596"/>
      <c r="C503" s="596"/>
      <c r="D503" s="596"/>
      <c r="E503" s="596"/>
      <c r="F503" s="596"/>
      <c r="G503" s="596"/>
      <c r="H503" s="596"/>
      <c r="I503" s="596"/>
      <c r="J503" s="596"/>
    </row>
    <row r="504" spans="1:10" s="28" customFormat="1" ht="15.75" thickTop="1" thickBot="1" x14ac:dyDescent="0.25">
      <c r="A504" s="2057" t="s">
        <v>808</v>
      </c>
      <c r="B504" s="993" t="s">
        <v>126</v>
      </c>
      <c r="C504" s="993"/>
      <c r="D504" s="993"/>
      <c r="E504" s="993"/>
      <c r="F504" s="993"/>
      <c r="G504" s="993"/>
      <c r="H504" s="993"/>
      <c r="I504" s="993"/>
      <c r="J504" s="1024"/>
    </row>
    <row r="505" spans="1:10" s="28" customFormat="1" x14ac:dyDescent="0.2">
      <c r="A505" s="2058"/>
      <c r="B505" s="2060" t="s">
        <v>127</v>
      </c>
      <c r="C505" s="1156" t="s">
        <v>809</v>
      </c>
      <c r="D505" s="1156" t="s">
        <v>810</v>
      </c>
      <c r="E505" s="1156" t="s">
        <v>128</v>
      </c>
      <c r="F505" s="1156" t="s">
        <v>129</v>
      </c>
      <c r="G505" s="1156" t="s">
        <v>130</v>
      </c>
      <c r="H505" s="1156" t="s">
        <v>811</v>
      </c>
      <c r="I505" s="1156" t="s">
        <v>812</v>
      </c>
      <c r="J505" s="2072" t="s">
        <v>84</v>
      </c>
    </row>
    <row r="506" spans="1:10" s="28" customFormat="1" x14ac:dyDescent="0.2">
      <c r="A506" s="2058"/>
      <c r="B506" s="2060"/>
      <c r="C506" s="1157"/>
      <c r="D506" s="1157"/>
      <c r="E506" s="1157"/>
      <c r="F506" s="1157"/>
      <c r="G506" s="1157"/>
      <c r="H506" s="1157"/>
      <c r="I506" s="1157"/>
      <c r="J506" s="1100"/>
    </row>
    <row r="507" spans="1:10" s="28" customFormat="1" ht="60" customHeight="1" thickBot="1" x14ac:dyDescent="0.25">
      <c r="A507" s="2059"/>
      <c r="B507" s="2061"/>
      <c r="C507" s="1158"/>
      <c r="D507" s="1158"/>
      <c r="E507" s="1158"/>
      <c r="F507" s="1158"/>
      <c r="G507" s="1158"/>
      <c r="H507" s="1158"/>
      <c r="I507" s="1158"/>
      <c r="J507" s="1110"/>
    </row>
    <row r="508" spans="1:10" s="28" customFormat="1" ht="15.75" thickTop="1" thickBot="1" x14ac:dyDescent="0.25">
      <c r="A508" s="2073" t="s">
        <v>85</v>
      </c>
      <c r="B508" s="2074"/>
      <c r="C508" s="2074"/>
      <c r="D508" s="2074"/>
      <c r="E508" s="2074"/>
      <c r="F508" s="2074"/>
      <c r="G508" s="2074"/>
      <c r="H508" s="2074"/>
      <c r="I508" s="2074"/>
      <c r="J508" s="2075"/>
    </row>
    <row r="509" spans="1:10" s="28" customFormat="1" ht="32.25" thickBot="1" x14ac:dyDescent="0.25">
      <c r="A509" s="59" t="s">
        <v>813</v>
      </c>
      <c r="B509" s="192">
        <f t="shared" ref="B509:I509" si="26">IF(B538&gt;0,B538,IF(B538=0,0,""))</f>
        <v>0</v>
      </c>
      <c r="C509" s="192">
        <f t="shared" si="26"/>
        <v>0</v>
      </c>
      <c r="D509" s="192">
        <f t="shared" si="26"/>
        <v>0</v>
      </c>
      <c r="E509" s="192">
        <f t="shared" si="26"/>
        <v>0</v>
      </c>
      <c r="F509" s="192">
        <f t="shared" si="26"/>
        <v>0</v>
      </c>
      <c r="G509" s="192">
        <f t="shared" si="26"/>
        <v>0</v>
      </c>
      <c r="H509" s="192">
        <f t="shared" si="26"/>
        <v>0</v>
      </c>
      <c r="I509" s="208">
        <f t="shared" si="26"/>
        <v>0</v>
      </c>
      <c r="J509" s="209">
        <f>SUM(B509:I509)</f>
        <v>0</v>
      </c>
    </row>
    <row r="510" spans="1:10" s="28" customFormat="1" x14ac:dyDescent="0.2">
      <c r="A510" s="60" t="s">
        <v>87</v>
      </c>
      <c r="B510" s="183"/>
      <c r="C510" s="184"/>
      <c r="D510" s="184"/>
      <c r="E510" s="210"/>
      <c r="F510" s="184"/>
      <c r="G510" s="184"/>
      <c r="H510" s="184"/>
      <c r="I510" s="184"/>
      <c r="J510" s="211">
        <f>SUM(B510:I510)</f>
        <v>0</v>
      </c>
    </row>
    <row r="511" spans="1:10" s="28" customFormat="1" x14ac:dyDescent="0.2">
      <c r="A511" s="61" t="s">
        <v>88</v>
      </c>
      <c r="B511" s="75"/>
      <c r="C511" s="186"/>
      <c r="D511" s="186"/>
      <c r="E511" s="212"/>
      <c r="F511" s="186"/>
      <c r="G511" s="186"/>
      <c r="H511" s="186"/>
      <c r="I511" s="186"/>
      <c r="J511" s="213">
        <f>SUM(B511:I511)</f>
        <v>0</v>
      </c>
    </row>
    <row r="512" spans="1:10" s="28" customFormat="1" ht="15" thickBot="1" x14ac:dyDescent="0.25">
      <c r="A512" s="62" t="s">
        <v>89</v>
      </c>
      <c r="B512" s="214"/>
      <c r="C512" s="215"/>
      <c r="D512" s="215"/>
      <c r="E512" s="216"/>
      <c r="F512" s="215"/>
      <c r="G512" s="215"/>
      <c r="H512" s="215"/>
      <c r="I512" s="215"/>
      <c r="J512" s="217">
        <f>SUM(B512:I512)</f>
        <v>0</v>
      </c>
    </row>
    <row r="513" spans="1:10" s="28" customFormat="1" ht="32.25" thickBot="1" x14ac:dyDescent="0.25">
      <c r="A513" s="59" t="s">
        <v>814</v>
      </c>
      <c r="B513" s="191">
        <f t="shared" ref="B513:I513" si="27">IFERROR(B509+B510-B511+B512,"CHYBA")</f>
        <v>0</v>
      </c>
      <c r="C513" s="192">
        <f t="shared" si="27"/>
        <v>0</v>
      </c>
      <c r="D513" s="192">
        <f t="shared" si="27"/>
        <v>0</v>
      </c>
      <c r="E513" s="192">
        <f t="shared" si="27"/>
        <v>0</v>
      </c>
      <c r="F513" s="192">
        <f t="shared" si="27"/>
        <v>0</v>
      </c>
      <c r="G513" s="192">
        <f t="shared" si="27"/>
        <v>0</v>
      </c>
      <c r="H513" s="192">
        <f t="shared" si="27"/>
        <v>0</v>
      </c>
      <c r="I513" s="208">
        <f t="shared" si="27"/>
        <v>0</v>
      </c>
      <c r="J513" s="209">
        <f>SUM(B513:I513)</f>
        <v>0</v>
      </c>
    </row>
    <row r="514" spans="1:10" s="28" customFormat="1" ht="15" thickBot="1" x14ac:dyDescent="0.25">
      <c r="A514" s="2069" t="s">
        <v>92</v>
      </c>
      <c r="B514" s="2070"/>
      <c r="C514" s="2070"/>
      <c r="D514" s="2070"/>
      <c r="E514" s="2070"/>
      <c r="F514" s="2070"/>
      <c r="G514" s="2070"/>
      <c r="H514" s="2070"/>
      <c r="I514" s="2070"/>
      <c r="J514" s="2071"/>
    </row>
    <row r="515" spans="1:10" s="28" customFormat="1" ht="32.25" thickBot="1" x14ac:dyDescent="0.25">
      <c r="A515" s="59" t="s">
        <v>813</v>
      </c>
      <c r="B515" s="194">
        <f>IF(B544&gt;0,B544,IF(B544=0,0,""))</f>
        <v>0</v>
      </c>
      <c r="C515" s="192">
        <f t="shared" ref="C515:I515" si="28">IF(C544&gt;0,C544,IF(C544=0,0,""))</f>
        <v>0</v>
      </c>
      <c r="D515" s="192">
        <f t="shared" si="28"/>
        <v>0</v>
      </c>
      <c r="E515" s="192">
        <f t="shared" si="28"/>
        <v>0</v>
      </c>
      <c r="F515" s="192">
        <f t="shared" si="28"/>
        <v>0</v>
      </c>
      <c r="G515" s="192">
        <f t="shared" si="28"/>
        <v>0</v>
      </c>
      <c r="H515" s="192">
        <f t="shared" si="28"/>
        <v>0</v>
      </c>
      <c r="I515" s="208">
        <f t="shared" si="28"/>
        <v>0</v>
      </c>
      <c r="J515" s="209">
        <f>SUM(B515:I515)</f>
        <v>0</v>
      </c>
    </row>
    <row r="516" spans="1:10" s="28" customFormat="1" x14ac:dyDescent="0.2">
      <c r="A516" s="60" t="s">
        <v>87</v>
      </c>
      <c r="B516" s="183"/>
      <c r="C516" s="184"/>
      <c r="D516" s="184"/>
      <c r="E516" s="210"/>
      <c r="F516" s="184"/>
      <c r="G516" s="184"/>
      <c r="H516" s="184"/>
      <c r="I516" s="184"/>
      <c r="J516" s="211">
        <f>SUM(B516:I516)</f>
        <v>0</v>
      </c>
    </row>
    <row r="517" spans="1:10" s="28" customFormat="1" x14ac:dyDescent="0.2">
      <c r="A517" s="61" t="s">
        <v>88</v>
      </c>
      <c r="B517" s="75"/>
      <c r="C517" s="186"/>
      <c r="D517" s="186"/>
      <c r="E517" s="212"/>
      <c r="F517" s="186"/>
      <c r="G517" s="186"/>
      <c r="H517" s="186"/>
      <c r="I517" s="186"/>
      <c r="J517" s="213">
        <f>SUM(B517:I517)</f>
        <v>0</v>
      </c>
    </row>
    <row r="518" spans="1:10" s="28" customFormat="1" ht="15" thickBot="1" x14ac:dyDescent="0.25">
      <c r="A518" s="62" t="s">
        <v>89</v>
      </c>
      <c r="B518" s="214"/>
      <c r="C518" s="215"/>
      <c r="D518" s="215"/>
      <c r="E518" s="216"/>
      <c r="F518" s="215"/>
      <c r="G518" s="215"/>
      <c r="H518" s="215"/>
      <c r="I518" s="215"/>
      <c r="J518" s="217">
        <f>SUM(B518:I518)</f>
        <v>0</v>
      </c>
    </row>
    <row r="519" spans="1:10" s="28" customFormat="1" ht="32.25" thickBot="1" x14ac:dyDescent="0.25">
      <c r="A519" s="59" t="s">
        <v>814</v>
      </c>
      <c r="B519" s="191">
        <f t="shared" ref="B519:I519" si="29">IFERROR(B515+B516-B517+B518,"CHYBA")</f>
        <v>0</v>
      </c>
      <c r="C519" s="192">
        <f t="shared" si="29"/>
        <v>0</v>
      </c>
      <c r="D519" s="192">
        <f t="shared" si="29"/>
        <v>0</v>
      </c>
      <c r="E519" s="192">
        <f t="shared" si="29"/>
        <v>0</v>
      </c>
      <c r="F519" s="192">
        <f t="shared" si="29"/>
        <v>0</v>
      </c>
      <c r="G519" s="192">
        <f t="shared" si="29"/>
        <v>0</v>
      </c>
      <c r="H519" s="192">
        <f t="shared" si="29"/>
        <v>0</v>
      </c>
      <c r="I519" s="208">
        <f t="shared" si="29"/>
        <v>0</v>
      </c>
      <c r="J519" s="209">
        <f>SUM(B519:I519)</f>
        <v>0</v>
      </c>
    </row>
    <row r="520" spans="1:10" s="28" customFormat="1" ht="15" thickBot="1" x14ac:dyDescent="0.25">
      <c r="A520" s="2069" t="s">
        <v>118</v>
      </c>
      <c r="B520" s="2070"/>
      <c r="C520" s="2070"/>
      <c r="D520" s="2070"/>
      <c r="E520" s="2070"/>
      <c r="F520" s="2070"/>
      <c r="G520" s="2070"/>
      <c r="H520" s="2070"/>
      <c r="I520" s="2070"/>
      <c r="J520" s="2071"/>
    </row>
    <row r="521" spans="1:10" s="28" customFormat="1" ht="32.25" thickBot="1" x14ac:dyDescent="0.25">
      <c r="A521" s="59" t="s">
        <v>813</v>
      </c>
      <c r="B521" s="218">
        <f t="shared" ref="B521:I521" si="30">IFERROR(B509-B515,"CHYBA!")</f>
        <v>0</v>
      </c>
      <c r="C521" s="192">
        <f t="shared" si="30"/>
        <v>0</v>
      </c>
      <c r="D521" s="192">
        <f t="shared" si="30"/>
        <v>0</v>
      </c>
      <c r="E521" s="192">
        <f t="shared" si="30"/>
        <v>0</v>
      </c>
      <c r="F521" s="192">
        <f t="shared" si="30"/>
        <v>0</v>
      </c>
      <c r="G521" s="192">
        <f t="shared" si="30"/>
        <v>0</v>
      </c>
      <c r="H521" s="192">
        <f t="shared" si="30"/>
        <v>0</v>
      </c>
      <c r="I521" s="192">
        <f t="shared" si="30"/>
        <v>0</v>
      </c>
      <c r="J521" s="182">
        <f>SUM(B521:I521)</f>
        <v>0</v>
      </c>
    </row>
    <row r="522" spans="1:10" s="28" customFormat="1" ht="32.25" thickBot="1" x14ac:dyDescent="0.25">
      <c r="A522" s="63" t="s">
        <v>815</v>
      </c>
      <c r="B522" s="195">
        <f t="shared" ref="B522:I522" si="31">IFERROR(B513-B519,"CHYBA!")</f>
        <v>0</v>
      </c>
      <c r="C522" s="196">
        <f t="shared" si="31"/>
        <v>0</v>
      </c>
      <c r="D522" s="196">
        <f t="shared" si="31"/>
        <v>0</v>
      </c>
      <c r="E522" s="196">
        <f t="shared" si="31"/>
        <v>0</v>
      </c>
      <c r="F522" s="196">
        <f t="shared" si="31"/>
        <v>0</v>
      </c>
      <c r="G522" s="196">
        <f t="shared" si="31"/>
        <v>0</v>
      </c>
      <c r="H522" s="196">
        <f t="shared" si="31"/>
        <v>0</v>
      </c>
      <c r="I522" s="196">
        <f t="shared" si="31"/>
        <v>0</v>
      </c>
      <c r="J522" s="197">
        <f>SUM(B522:I522)</f>
        <v>0</v>
      </c>
    </row>
    <row r="523" spans="1:10" s="28" customFormat="1" ht="15" thickTop="1" x14ac:dyDescent="0.2">
      <c r="A523" s="52"/>
      <c r="B523" s="52"/>
      <c r="C523" s="53"/>
      <c r="D523" s="53"/>
      <c r="E523" s="54"/>
      <c r="F523" s="54"/>
      <c r="G523" s="54"/>
      <c r="H523" s="54"/>
      <c r="I523" s="54"/>
      <c r="J523" s="54"/>
    </row>
    <row r="524" spans="1:10" s="28" customFormat="1" x14ac:dyDescent="0.2">
      <c r="A524" s="483" t="s">
        <v>1071</v>
      </c>
      <c r="B524" s="483"/>
      <c r="C524" s="483"/>
      <c r="D524" s="483"/>
      <c r="E524" s="483"/>
      <c r="F524" s="483"/>
      <c r="G524" s="483"/>
      <c r="H524" s="483"/>
      <c r="I524" s="483"/>
      <c r="J524" s="483"/>
    </row>
    <row r="525" spans="1:10" s="28" customFormat="1" x14ac:dyDescent="0.2">
      <c r="A525" s="52"/>
      <c r="B525" s="52"/>
      <c r="C525" s="53"/>
      <c r="D525" s="53"/>
      <c r="E525" s="54"/>
      <c r="F525" s="54"/>
      <c r="G525" s="54"/>
      <c r="H525" s="54"/>
      <c r="I525" s="54"/>
      <c r="J525" s="54"/>
    </row>
    <row r="526" spans="1:10" s="28" customFormat="1" x14ac:dyDescent="0.2">
      <c r="A526" s="2078"/>
      <c r="B526" s="2079"/>
      <c r="C526" s="2079"/>
      <c r="D526" s="2079"/>
      <c r="E526" s="2079"/>
      <c r="F526" s="2079"/>
      <c r="G526" s="2079"/>
      <c r="H526" s="2079"/>
      <c r="I526" s="2079"/>
      <c r="J526" s="2080"/>
    </row>
    <row r="527" spans="1:10" s="28" customFormat="1" x14ac:dyDescent="0.2">
      <c r="A527" s="2081"/>
      <c r="B527" s="2082"/>
      <c r="C527" s="2082"/>
      <c r="D527" s="2082"/>
      <c r="E527" s="2082"/>
      <c r="F527" s="2082"/>
      <c r="G527" s="2082"/>
      <c r="H527" s="2082"/>
      <c r="I527" s="2082"/>
      <c r="J527" s="2083"/>
    </row>
    <row r="528" spans="1:10" s="28" customFormat="1" ht="15" thickBot="1" x14ac:dyDescent="0.25">
      <c r="A528" s="52"/>
      <c r="B528" s="52"/>
      <c r="C528" s="53"/>
      <c r="D528" s="53"/>
      <c r="E528" s="54"/>
      <c r="F528" s="54"/>
      <c r="G528" s="54"/>
      <c r="H528" s="54"/>
      <c r="I528" s="54"/>
      <c r="J528" s="54"/>
    </row>
    <row r="529" spans="1:10" s="28" customFormat="1" ht="15.75" thickTop="1" thickBot="1" x14ac:dyDescent="0.25">
      <c r="A529" s="2057" t="s">
        <v>41</v>
      </c>
      <c r="B529" s="993" t="s">
        <v>131</v>
      </c>
      <c r="C529" s="993"/>
      <c r="D529" s="993"/>
      <c r="E529" s="993"/>
      <c r="F529" s="993"/>
      <c r="G529" s="993"/>
      <c r="H529" s="993"/>
      <c r="I529" s="993"/>
      <c r="J529" s="1024"/>
    </row>
    <row r="530" spans="1:10" s="28" customFormat="1" x14ac:dyDescent="0.2">
      <c r="A530" s="2058"/>
      <c r="B530" s="2060" t="s">
        <v>127</v>
      </c>
      <c r="C530" s="1156" t="s">
        <v>809</v>
      </c>
      <c r="D530" s="1156" t="s">
        <v>810</v>
      </c>
      <c r="E530" s="1156" t="s">
        <v>128</v>
      </c>
      <c r="F530" s="1156" t="s">
        <v>129</v>
      </c>
      <c r="G530" s="1156" t="s">
        <v>130</v>
      </c>
      <c r="H530" s="1156" t="s">
        <v>816</v>
      </c>
      <c r="I530" s="1156" t="s">
        <v>812</v>
      </c>
      <c r="J530" s="2072" t="s">
        <v>84</v>
      </c>
    </row>
    <row r="531" spans="1:10" s="28" customFormat="1" x14ac:dyDescent="0.2">
      <c r="A531" s="2058"/>
      <c r="B531" s="2060"/>
      <c r="C531" s="1157"/>
      <c r="D531" s="1157"/>
      <c r="E531" s="1157"/>
      <c r="F531" s="1157"/>
      <c r="G531" s="1157"/>
      <c r="H531" s="1157"/>
      <c r="I531" s="1157"/>
      <c r="J531" s="1100"/>
    </row>
    <row r="532" spans="1:10" s="28" customFormat="1" ht="65.25" customHeight="1" thickBot="1" x14ac:dyDescent="0.25">
      <c r="A532" s="2058"/>
      <c r="B532" s="2061"/>
      <c r="C532" s="1158"/>
      <c r="D532" s="1158"/>
      <c r="E532" s="1158"/>
      <c r="F532" s="1158"/>
      <c r="G532" s="1158"/>
      <c r="H532" s="1158"/>
      <c r="I532" s="1158"/>
      <c r="J532" s="1110"/>
    </row>
    <row r="533" spans="1:10" s="28" customFormat="1" ht="15.75" thickTop="1" thickBot="1" x14ac:dyDescent="0.25">
      <c r="A533" s="2073" t="s">
        <v>85</v>
      </c>
      <c r="B533" s="2074"/>
      <c r="C533" s="2074"/>
      <c r="D533" s="2074"/>
      <c r="E533" s="2074"/>
      <c r="F533" s="2074"/>
      <c r="G533" s="2074"/>
      <c r="H533" s="2074"/>
      <c r="I533" s="2074"/>
      <c r="J533" s="2075"/>
    </row>
    <row r="534" spans="1:10" s="28" customFormat="1" ht="32.25" thickBot="1" x14ac:dyDescent="0.25">
      <c r="A534" s="59" t="s">
        <v>813</v>
      </c>
      <c r="B534" s="194"/>
      <c r="C534" s="192"/>
      <c r="D534" s="192"/>
      <c r="E534" s="192"/>
      <c r="F534" s="192"/>
      <c r="G534" s="192"/>
      <c r="H534" s="192"/>
      <c r="I534" s="208"/>
      <c r="J534" s="209">
        <f>SUM(B534:I534)</f>
        <v>0</v>
      </c>
    </row>
    <row r="535" spans="1:10" s="28" customFormat="1" x14ac:dyDescent="0.2">
      <c r="A535" s="60" t="s">
        <v>87</v>
      </c>
      <c r="B535" s="183"/>
      <c r="C535" s="184"/>
      <c r="D535" s="184"/>
      <c r="E535" s="210"/>
      <c r="F535" s="184"/>
      <c r="G535" s="184"/>
      <c r="H535" s="184"/>
      <c r="I535" s="184"/>
      <c r="J535" s="211">
        <f>SUM(B535:I535)</f>
        <v>0</v>
      </c>
    </row>
    <row r="536" spans="1:10" s="28" customFormat="1" x14ac:dyDescent="0.2">
      <c r="A536" s="61" t="s">
        <v>88</v>
      </c>
      <c r="B536" s="75"/>
      <c r="C536" s="186"/>
      <c r="D536" s="186"/>
      <c r="E536" s="212"/>
      <c r="F536" s="186"/>
      <c r="G536" s="186"/>
      <c r="H536" s="186"/>
      <c r="I536" s="186"/>
      <c r="J536" s="213">
        <f>SUM(B536:I536)</f>
        <v>0</v>
      </c>
    </row>
    <row r="537" spans="1:10" s="28" customFormat="1" ht="15" thickBot="1" x14ac:dyDescent="0.25">
      <c r="A537" s="62" t="s">
        <v>89</v>
      </c>
      <c r="B537" s="214"/>
      <c r="C537" s="215"/>
      <c r="D537" s="215"/>
      <c r="E537" s="216"/>
      <c r="F537" s="215"/>
      <c r="G537" s="215"/>
      <c r="H537" s="215"/>
      <c r="I537" s="215"/>
      <c r="J537" s="217">
        <f>SUM(B537:I537)</f>
        <v>0</v>
      </c>
    </row>
    <row r="538" spans="1:10" s="28" customFormat="1" ht="32.25" thickBot="1" x14ac:dyDescent="0.25">
      <c r="A538" s="59" t="s">
        <v>814</v>
      </c>
      <c r="B538" s="192">
        <f t="shared" ref="B538:I538" si="32">IFERROR(B534+B535-B536+B537,"CHYBA")</f>
        <v>0</v>
      </c>
      <c r="C538" s="192">
        <f t="shared" si="32"/>
        <v>0</v>
      </c>
      <c r="D538" s="192">
        <f t="shared" si="32"/>
        <v>0</v>
      </c>
      <c r="E538" s="192">
        <f t="shared" si="32"/>
        <v>0</v>
      </c>
      <c r="F538" s="192">
        <f t="shared" si="32"/>
        <v>0</v>
      </c>
      <c r="G538" s="192">
        <f t="shared" si="32"/>
        <v>0</v>
      </c>
      <c r="H538" s="192">
        <f t="shared" si="32"/>
        <v>0</v>
      </c>
      <c r="I538" s="208">
        <f t="shared" si="32"/>
        <v>0</v>
      </c>
      <c r="J538" s="209">
        <f>SUM(B538:I538)</f>
        <v>0</v>
      </c>
    </row>
    <row r="539" spans="1:10" s="28" customFormat="1" ht="15" thickBot="1" x14ac:dyDescent="0.25">
      <c r="A539" s="2069" t="s">
        <v>92</v>
      </c>
      <c r="B539" s="2070"/>
      <c r="C539" s="2070"/>
      <c r="D539" s="2070"/>
      <c r="E539" s="2070"/>
      <c r="F539" s="2070"/>
      <c r="G539" s="2070"/>
      <c r="H539" s="2070"/>
      <c r="I539" s="2070"/>
      <c r="J539" s="2071"/>
    </row>
    <row r="540" spans="1:10" s="28" customFormat="1" ht="32.25" thickBot="1" x14ac:dyDescent="0.25">
      <c r="A540" s="59" t="s">
        <v>813</v>
      </c>
      <c r="B540" s="194"/>
      <c r="C540" s="192"/>
      <c r="D540" s="192"/>
      <c r="E540" s="192"/>
      <c r="F540" s="192"/>
      <c r="G540" s="192"/>
      <c r="H540" s="192"/>
      <c r="I540" s="208"/>
      <c r="J540" s="209">
        <f>SUM(B540:I540)</f>
        <v>0</v>
      </c>
    </row>
    <row r="541" spans="1:10" s="28" customFormat="1" x14ac:dyDescent="0.2">
      <c r="A541" s="60" t="s">
        <v>87</v>
      </c>
      <c r="B541" s="183"/>
      <c r="C541" s="184"/>
      <c r="D541" s="184"/>
      <c r="E541" s="210"/>
      <c r="F541" s="184"/>
      <c r="G541" s="184"/>
      <c r="H541" s="184"/>
      <c r="I541" s="184"/>
      <c r="J541" s="211">
        <f>SUM(B541:I541)</f>
        <v>0</v>
      </c>
    </row>
    <row r="542" spans="1:10" s="28" customFormat="1" x14ac:dyDescent="0.2">
      <c r="A542" s="61" t="s">
        <v>88</v>
      </c>
      <c r="B542" s="75"/>
      <c r="C542" s="186"/>
      <c r="D542" s="186"/>
      <c r="E542" s="212"/>
      <c r="F542" s="186"/>
      <c r="G542" s="186"/>
      <c r="H542" s="186"/>
      <c r="I542" s="186"/>
      <c r="J542" s="213">
        <f>SUM(B542:I542)</f>
        <v>0</v>
      </c>
    </row>
    <row r="543" spans="1:10" s="28" customFormat="1" ht="15" thickBot="1" x14ac:dyDescent="0.25">
      <c r="A543" s="62" t="s">
        <v>89</v>
      </c>
      <c r="B543" s="214"/>
      <c r="C543" s="215"/>
      <c r="D543" s="215"/>
      <c r="E543" s="216"/>
      <c r="F543" s="215"/>
      <c r="G543" s="215"/>
      <c r="H543" s="215"/>
      <c r="I543" s="215"/>
      <c r="J543" s="217">
        <f>SUM(B543:I543)</f>
        <v>0</v>
      </c>
    </row>
    <row r="544" spans="1:10" s="28" customFormat="1" ht="32.25" thickBot="1" x14ac:dyDescent="0.25">
      <c r="A544" s="59" t="s">
        <v>814</v>
      </c>
      <c r="B544" s="191">
        <f t="shared" ref="B544:I544" si="33">IFERROR(B540+B541-B542+B543,"CHYBA")</f>
        <v>0</v>
      </c>
      <c r="C544" s="192">
        <f t="shared" si="33"/>
        <v>0</v>
      </c>
      <c r="D544" s="192">
        <f t="shared" si="33"/>
        <v>0</v>
      </c>
      <c r="E544" s="192">
        <f t="shared" si="33"/>
        <v>0</v>
      </c>
      <c r="F544" s="192">
        <f t="shared" si="33"/>
        <v>0</v>
      </c>
      <c r="G544" s="192">
        <f t="shared" si="33"/>
        <v>0</v>
      </c>
      <c r="H544" s="192">
        <f t="shared" si="33"/>
        <v>0</v>
      </c>
      <c r="I544" s="208">
        <f t="shared" si="33"/>
        <v>0</v>
      </c>
      <c r="J544" s="209">
        <f>SUM(B544:I544)</f>
        <v>0</v>
      </c>
    </row>
    <row r="545" spans="1:10" s="28" customFormat="1" ht="15" thickBot="1" x14ac:dyDescent="0.25">
      <c r="A545" s="2069" t="s">
        <v>118</v>
      </c>
      <c r="B545" s="2070"/>
      <c r="C545" s="2070"/>
      <c r="D545" s="2070"/>
      <c r="E545" s="2070"/>
      <c r="F545" s="2070"/>
      <c r="G545" s="2070"/>
      <c r="H545" s="2070"/>
      <c r="I545" s="2070"/>
      <c r="J545" s="2071"/>
    </row>
    <row r="546" spans="1:10" s="28" customFormat="1" ht="32.25" thickBot="1" x14ac:dyDescent="0.25">
      <c r="A546" s="59" t="s">
        <v>813</v>
      </c>
      <c r="B546" s="218">
        <f t="shared" ref="B546:I546" si="34">IFERROR(B534-B540,"CHYBA!")</f>
        <v>0</v>
      </c>
      <c r="C546" s="192">
        <f t="shared" si="34"/>
        <v>0</v>
      </c>
      <c r="D546" s="192">
        <f t="shared" si="34"/>
        <v>0</v>
      </c>
      <c r="E546" s="192">
        <f t="shared" si="34"/>
        <v>0</v>
      </c>
      <c r="F546" s="192">
        <f t="shared" si="34"/>
        <v>0</v>
      </c>
      <c r="G546" s="192">
        <f t="shared" si="34"/>
        <v>0</v>
      </c>
      <c r="H546" s="192">
        <f t="shared" si="34"/>
        <v>0</v>
      </c>
      <c r="I546" s="192">
        <f t="shared" si="34"/>
        <v>0</v>
      </c>
      <c r="J546" s="182">
        <f>SUM(B546:I546)</f>
        <v>0</v>
      </c>
    </row>
    <row r="547" spans="1:10" s="28" customFormat="1" ht="32.25" thickBot="1" x14ac:dyDescent="0.25">
      <c r="A547" s="63" t="s">
        <v>815</v>
      </c>
      <c r="B547" s="195">
        <f t="shared" ref="B547:I547" si="35">IFERROR(B538-B544,"CHYBA!")</f>
        <v>0</v>
      </c>
      <c r="C547" s="196">
        <f t="shared" si="35"/>
        <v>0</v>
      </c>
      <c r="D547" s="196">
        <f t="shared" si="35"/>
        <v>0</v>
      </c>
      <c r="E547" s="196">
        <f t="shared" si="35"/>
        <v>0</v>
      </c>
      <c r="F547" s="196">
        <f t="shared" si="35"/>
        <v>0</v>
      </c>
      <c r="G547" s="196">
        <f t="shared" si="35"/>
        <v>0</v>
      </c>
      <c r="H547" s="196">
        <f t="shared" si="35"/>
        <v>0</v>
      </c>
      <c r="I547" s="196">
        <f t="shared" si="35"/>
        <v>0</v>
      </c>
      <c r="J547" s="197">
        <f>SUM(B547:I547)</f>
        <v>0</v>
      </c>
    </row>
    <row r="548" spans="1:10" s="28" customFormat="1" ht="15" thickTop="1" x14ac:dyDescent="0.2">
      <c r="A548" s="52"/>
      <c r="B548" s="52"/>
      <c r="C548" s="53"/>
      <c r="D548" s="53"/>
      <c r="E548" s="54"/>
      <c r="F548" s="54"/>
      <c r="G548" s="54"/>
      <c r="H548" s="54"/>
      <c r="I548" s="54"/>
      <c r="J548" s="54"/>
    </row>
    <row r="549" spans="1:10" s="28" customFormat="1" x14ac:dyDescent="0.2">
      <c r="A549" s="483" t="s">
        <v>1071</v>
      </c>
      <c r="B549" s="483"/>
      <c r="C549" s="483"/>
      <c r="D549" s="483"/>
      <c r="E549" s="483"/>
      <c r="F549" s="483"/>
      <c r="G549" s="483"/>
      <c r="H549" s="483"/>
      <c r="I549" s="483"/>
      <c r="J549" s="483"/>
    </row>
    <row r="550" spans="1:10" s="28" customFormat="1" x14ac:dyDescent="0.2">
      <c r="A550" s="50"/>
      <c r="B550" s="50"/>
      <c r="C550" s="50"/>
      <c r="D550" s="50"/>
      <c r="E550" s="50"/>
      <c r="F550" s="50"/>
      <c r="G550" s="50"/>
      <c r="H550" s="50"/>
      <c r="I550" s="50"/>
      <c r="J550" s="50"/>
    </row>
    <row r="551" spans="1:10" s="28" customFormat="1" x14ac:dyDescent="0.2">
      <c r="A551" s="484"/>
      <c r="B551" s="485"/>
      <c r="C551" s="485"/>
      <c r="D551" s="485"/>
      <c r="E551" s="485"/>
      <c r="F551" s="485"/>
      <c r="G551" s="485"/>
      <c r="H551" s="485"/>
      <c r="I551" s="485"/>
      <c r="J551" s="486"/>
    </row>
    <row r="552" spans="1:10" s="28" customFormat="1" x14ac:dyDescent="0.2">
      <c r="A552" s="487"/>
      <c r="B552" s="488"/>
      <c r="C552" s="488"/>
      <c r="D552" s="488"/>
      <c r="E552" s="488"/>
      <c r="F552" s="488"/>
      <c r="G552" s="488"/>
      <c r="H552" s="488"/>
      <c r="I552" s="488"/>
      <c r="J552" s="489"/>
    </row>
    <row r="553" spans="1:10" s="28" customFormat="1" x14ac:dyDescent="0.2">
      <c r="A553" s="50"/>
      <c r="B553" s="50"/>
      <c r="C553" s="50"/>
      <c r="D553" s="50"/>
      <c r="E553" s="50"/>
      <c r="F553" s="50"/>
      <c r="G553" s="50"/>
      <c r="H553" s="50"/>
      <c r="I553" s="50"/>
      <c r="J553" s="50"/>
    </row>
    <row r="554" spans="1:10" s="28" customFormat="1" x14ac:dyDescent="0.2">
      <c r="A554" s="634"/>
      <c r="B554" s="634"/>
      <c r="C554" s="634"/>
      <c r="D554" s="634"/>
      <c r="E554" s="634"/>
      <c r="F554" s="634"/>
      <c r="G554" s="634"/>
      <c r="H554" s="634"/>
      <c r="I554" s="634"/>
      <c r="J554" s="634"/>
    </row>
    <row r="555" spans="1:10" s="28" customFormat="1" ht="49.5" customHeight="1" x14ac:dyDescent="0.2">
      <c r="A555" s="18" t="s">
        <v>132</v>
      </c>
      <c r="B555" s="555" t="s">
        <v>1054</v>
      </c>
      <c r="C555" s="555"/>
      <c r="D555" s="555"/>
      <c r="E555" s="555"/>
      <c r="F555" s="555"/>
      <c r="G555" s="555"/>
      <c r="H555" s="555"/>
      <c r="I555" s="555"/>
      <c r="J555" s="555"/>
    </row>
    <row r="556" spans="1:10" s="28" customFormat="1" ht="15" thickBot="1" x14ac:dyDescent="0.25">
      <c r="A556" s="39"/>
      <c r="B556" s="64"/>
      <c r="C556" s="64"/>
      <c r="D556" s="64"/>
      <c r="E556" s="64"/>
      <c r="F556" s="64"/>
      <c r="G556" s="64"/>
      <c r="H556" s="64"/>
      <c r="I556" s="64"/>
      <c r="J556" s="64"/>
    </row>
    <row r="557" spans="1:10" s="28" customFormat="1" ht="15" thickTop="1" x14ac:dyDescent="0.2">
      <c r="A557" s="2084" t="s">
        <v>133</v>
      </c>
      <c r="B557" s="2085"/>
      <c r="C557" s="2088" t="s">
        <v>817</v>
      </c>
      <c r="D557" s="2090" t="s">
        <v>818</v>
      </c>
      <c r="E557" s="2090" t="s">
        <v>134</v>
      </c>
      <c r="F557" s="2090" t="s">
        <v>135</v>
      </c>
      <c r="G557" s="2092" t="s">
        <v>819</v>
      </c>
      <c r="H557" s="2088"/>
      <c r="I557" s="2094" t="s">
        <v>820</v>
      </c>
      <c r="J557" s="2095"/>
    </row>
    <row r="558" spans="1:10" s="28" customFormat="1" ht="93.75" customHeight="1" thickBot="1" x14ac:dyDescent="0.25">
      <c r="A558" s="2086"/>
      <c r="B558" s="2087"/>
      <c r="C558" s="2089"/>
      <c r="D558" s="2091"/>
      <c r="E558" s="2091"/>
      <c r="F558" s="2091"/>
      <c r="G558" s="2093"/>
      <c r="H558" s="2089"/>
      <c r="I558" s="2096"/>
      <c r="J558" s="2097"/>
    </row>
    <row r="559" spans="1:10" s="28" customFormat="1" ht="15" thickTop="1" x14ac:dyDescent="0.2">
      <c r="A559" s="2103"/>
      <c r="B559" s="2104"/>
      <c r="C559" s="260"/>
      <c r="D559" s="291"/>
      <c r="E559" s="291"/>
      <c r="F559" s="291"/>
      <c r="G559" s="2105"/>
      <c r="H559" s="2106"/>
      <c r="I559" s="2107" t="str">
        <f>IF(D559+E559-F559-G559=0,"",D559+E559-F559-G559)</f>
        <v/>
      </c>
      <c r="J559" s="2108"/>
    </row>
    <row r="560" spans="1:10" s="28" customFormat="1" x14ac:dyDescent="0.2">
      <c r="A560" s="2109"/>
      <c r="B560" s="2110"/>
      <c r="C560" s="258"/>
      <c r="D560" s="186"/>
      <c r="E560" s="186"/>
      <c r="F560" s="186"/>
      <c r="G560" s="2111"/>
      <c r="H560" s="2112"/>
      <c r="I560" s="2076" t="str">
        <f>IF(D560+E560-F560-G560=0,"",D560+E560-F560-G560)</f>
        <v/>
      </c>
      <c r="J560" s="2077"/>
    </row>
    <row r="561" spans="1:10" s="28" customFormat="1" x14ac:dyDescent="0.2">
      <c r="A561" s="2109"/>
      <c r="B561" s="2110"/>
      <c r="C561" s="258"/>
      <c r="D561" s="186"/>
      <c r="E561" s="186"/>
      <c r="F561" s="186"/>
      <c r="G561" s="2111"/>
      <c r="H561" s="2112"/>
      <c r="I561" s="2076" t="str">
        <f>IF(D561+E561-F561-G561=0,"",D561+E561-F561-G561)</f>
        <v/>
      </c>
      <c r="J561" s="2077"/>
    </row>
    <row r="562" spans="1:10" s="28" customFormat="1" ht="15" thickBot="1" x14ac:dyDescent="0.25">
      <c r="A562" s="1150"/>
      <c r="B562" s="1151"/>
      <c r="C562" s="261"/>
      <c r="D562" s="215"/>
      <c r="E562" s="215"/>
      <c r="F562" s="215"/>
      <c r="G562" s="1152"/>
      <c r="H562" s="1153"/>
      <c r="I562" s="1154" t="str">
        <f>IF(D562+E562-F562-G562=0,"",D562+E562-F562-G562)</f>
        <v/>
      </c>
      <c r="J562" s="1155"/>
    </row>
    <row r="563" spans="1:10" s="28" customFormat="1" ht="15" thickBot="1" x14ac:dyDescent="0.25">
      <c r="A563" s="2113" t="s">
        <v>84</v>
      </c>
      <c r="B563" s="559"/>
      <c r="C563" s="65" t="s">
        <v>136</v>
      </c>
      <c r="D563" s="35" t="str">
        <f t="shared" ref="D563:J563" si="36">IF(SUM(D559:D562)=0,"",SUM(D559:D562))</f>
        <v/>
      </c>
      <c r="E563" s="35" t="str">
        <f t="shared" si="36"/>
        <v/>
      </c>
      <c r="F563" s="35" t="str">
        <f t="shared" si="36"/>
        <v/>
      </c>
      <c r="G563" s="2114" t="str">
        <f t="shared" si="36"/>
        <v/>
      </c>
      <c r="H563" s="2115" t="str">
        <f t="shared" si="36"/>
        <v/>
      </c>
      <c r="I563" s="2114" t="str">
        <f t="shared" si="36"/>
        <v/>
      </c>
      <c r="J563" s="2121" t="str">
        <f t="shared" si="36"/>
        <v/>
      </c>
    </row>
    <row r="564" spans="1:10" s="28" customFormat="1" ht="15" thickTop="1" x14ac:dyDescent="0.2">
      <c r="A564" s="40"/>
      <c r="B564" s="40"/>
      <c r="C564" s="40"/>
      <c r="D564" s="40"/>
      <c r="E564" s="40"/>
      <c r="F564" s="40"/>
      <c r="G564" s="40"/>
      <c r="H564" s="40"/>
      <c r="I564" s="40"/>
      <c r="J564" s="40"/>
    </row>
    <row r="565" spans="1:10" s="28" customFormat="1" ht="48" customHeight="1" x14ac:dyDescent="0.2">
      <c r="A565" s="627" t="s">
        <v>1072</v>
      </c>
      <c r="B565" s="627"/>
      <c r="C565" s="627"/>
      <c r="D565" s="627"/>
      <c r="E565" s="627"/>
      <c r="F565" s="627"/>
      <c r="G565" s="627"/>
      <c r="H565" s="627"/>
      <c r="I565" s="627"/>
      <c r="J565" s="627"/>
    </row>
    <row r="566" spans="1:10" s="28" customFormat="1" x14ac:dyDescent="0.2">
      <c r="A566" s="2122"/>
      <c r="B566" s="2123"/>
      <c r="C566" s="2123"/>
      <c r="D566" s="2123"/>
      <c r="E566" s="2123"/>
      <c r="F566" s="2123"/>
      <c r="G566" s="2123"/>
      <c r="H566" s="2123"/>
      <c r="I566" s="2123"/>
      <c r="J566" s="2124"/>
    </row>
    <row r="567" spans="1:10" s="28" customFormat="1" x14ac:dyDescent="0.2">
      <c r="A567" s="2125"/>
      <c r="B567" s="2126"/>
      <c r="C567" s="2126"/>
      <c r="D567" s="2126"/>
      <c r="E567" s="2126"/>
      <c r="F567" s="2126"/>
      <c r="G567" s="2126"/>
      <c r="H567" s="2126"/>
      <c r="I567" s="2126"/>
      <c r="J567" s="2127"/>
    </row>
    <row r="568" spans="1:10" s="28" customFormat="1" x14ac:dyDescent="0.2">
      <c r="A568" s="1"/>
      <c r="B568" s="1"/>
      <c r="C568" s="1"/>
      <c r="D568" s="1"/>
      <c r="E568" s="1"/>
      <c r="F568" s="1"/>
      <c r="G568" s="1"/>
      <c r="H568" s="1"/>
      <c r="I568" s="1"/>
      <c r="J568" s="1"/>
    </row>
    <row r="569" spans="1:10" s="28" customFormat="1" x14ac:dyDescent="0.2">
      <c r="A569" s="1"/>
      <c r="B569" s="1"/>
      <c r="C569" s="1"/>
      <c r="D569" s="1"/>
      <c r="E569" s="1"/>
      <c r="F569" s="1"/>
      <c r="G569" s="1"/>
      <c r="H569" s="1"/>
      <c r="I569" s="1"/>
      <c r="J569" s="1"/>
    </row>
    <row r="570" spans="1:10" s="28" customFormat="1" x14ac:dyDescent="0.2">
      <c r="A570" s="1"/>
      <c r="B570" s="1"/>
      <c r="C570" s="1"/>
      <c r="D570" s="1"/>
      <c r="E570" s="1"/>
      <c r="F570" s="1"/>
      <c r="G570" s="1"/>
      <c r="H570" s="1"/>
      <c r="I570" s="1"/>
      <c r="J570" s="1"/>
    </row>
    <row r="571" spans="1:10" s="28" customFormat="1" x14ac:dyDescent="0.2">
      <c r="A571" s="1"/>
      <c r="B571" s="1"/>
      <c r="C571" s="1"/>
      <c r="D571" s="1"/>
      <c r="E571" s="1"/>
      <c r="F571" s="1"/>
      <c r="G571" s="1"/>
      <c r="H571" s="1"/>
      <c r="I571" s="1"/>
      <c r="J571" s="1"/>
    </row>
    <row r="572" spans="1:10" s="28" customFormat="1" x14ac:dyDescent="0.2">
      <c r="A572" s="1"/>
      <c r="B572" s="1"/>
      <c r="C572" s="1"/>
      <c r="D572" s="1"/>
      <c r="E572" s="1"/>
      <c r="F572" s="1"/>
      <c r="G572" s="1"/>
      <c r="H572" s="1"/>
      <c r="I572" s="1"/>
      <c r="J572" s="1"/>
    </row>
    <row r="573" spans="1:10" s="28" customFormat="1" x14ac:dyDescent="0.2">
      <c r="A573" s="1"/>
      <c r="B573" s="1"/>
      <c r="C573" s="1"/>
      <c r="D573" s="1"/>
      <c r="E573" s="1"/>
      <c r="F573" s="1"/>
      <c r="G573" s="1"/>
      <c r="H573" s="1"/>
      <c r="I573" s="1"/>
      <c r="J573" s="1"/>
    </row>
    <row r="574" spans="1:10" s="28" customFormat="1" ht="32.25" customHeight="1" x14ac:dyDescent="0.2">
      <c r="A574" s="18" t="s">
        <v>137</v>
      </c>
      <c r="B574" s="627" t="s">
        <v>821</v>
      </c>
      <c r="C574" s="627"/>
      <c r="D574" s="627"/>
      <c r="E574" s="627"/>
      <c r="F574" s="627"/>
      <c r="G574" s="627"/>
      <c r="H574" s="627"/>
      <c r="I574" s="627"/>
      <c r="J574" s="627"/>
    </row>
    <row r="575" spans="1:10" s="28" customFormat="1" ht="27" customHeight="1" thickBot="1" x14ac:dyDescent="0.25">
      <c r="A575" s="50"/>
      <c r="B575" s="50"/>
      <c r="C575" s="50"/>
      <c r="D575" s="50"/>
      <c r="E575" s="50"/>
      <c r="F575" s="50"/>
      <c r="G575" s="50"/>
      <c r="H575" s="50"/>
      <c r="I575" s="50"/>
      <c r="J575" s="50"/>
    </row>
    <row r="576" spans="1:10" s="28" customFormat="1" ht="33.75" customHeight="1" thickTop="1" thickBot="1" x14ac:dyDescent="0.25">
      <c r="A576" s="849" t="s">
        <v>41</v>
      </c>
      <c r="B576" s="789"/>
      <c r="C576" s="789"/>
      <c r="D576" s="789"/>
      <c r="E576" s="789"/>
      <c r="F576" s="787" t="s">
        <v>100</v>
      </c>
      <c r="G576" s="782" t="s">
        <v>788</v>
      </c>
      <c r="H576" s="788"/>
      <c r="I576" s="788"/>
      <c r="J576" s="1191"/>
    </row>
    <row r="577" spans="1:10" s="28" customFormat="1" ht="15" thickTop="1" x14ac:dyDescent="0.2">
      <c r="A577" s="868" t="s">
        <v>138</v>
      </c>
      <c r="B577" s="869"/>
      <c r="C577" s="869"/>
      <c r="D577" s="869"/>
      <c r="E577" s="869"/>
      <c r="F577" s="870"/>
      <c r="G577" s="871"/>
      <c r="H577" s="872"/>
      <c r="I577" s="872"/>
      <c r="J577" s="873"/>
    </row>
    <row r="578" spans="1:10" s="28" customFormat="1" ht="15" thickBot="1" x14ac:dyDescent="0.25">
      <c r="A578" s="745" t="s">
        <v>822</v>
      </c>
      <c r="B578" s="746"/>
      <c r="C578" s="746"/>
      <c r="D578" s="746"/>
      <c r="E578" s="746"/>
      <c r="F578" s="747"/>
      <c r="G578" s="748"/>
      <c r="H578" s="749"/>
      <c r="I578" s="749"/>
      <c r="J578" s="750"/>
    </row>
    <row r="579" spans="1:10" s="28" customFormat="1" ht="15" thickTop="1" x14ac:dyDescent="0.2">
      <c r="A579" s="31"/>
      <c r="B579" s="31"/>
      <c r="C579" s="31"/>
      <c r="D579" s="31"/>
      <c r="E579" s="31"/>
      <c r="F579" s="31"/>
      <c r="G579" s="292"/>
      <c r="H579" s="66"/>
      <c r="I579" s="66"/>
      <c r="J579" s="66"/>
    </row>
    <row r="580" spans="1:10" s="28" customFormat="1" ht="33" customHeight="1" x14ac:dyDescent="0.2">
      <c r="A580" s="39" t="s">
        <v>139</v>
      </c>
      <c r="B580" s="518" t="s">
        <v>824</v>
      </c>
      <c r="C580" s="518"/>
      <c r="D580" s="518"/>
      <c r="E580" s="518"/>
      <c r="F580" s="518"/>
      <c r="G580" s="518"/>
      <c r="H580" s="518"/>
      <c r="I580" s="518"/>
      <c r="J580" s="518"/>
    </row>
    <row r="581" spans="1:10" s="28" customFormat="1" ht="15" thickBot="1" x14ac:dyDescent="0.25">
      <c r="A581" s="39"/>
      <c r="B581" s="67"/>
      <c r="C581" s="67"/>
      <c r="D581" s="67"/>
      <c r="E581" s="67"/>
      <c r="F581" s="67"/>
      <c r="G581" s="67"/>
      <c r="H581" s="67"/>
      <c r="I581" s="67"/>
      <c r="J581" s="67"/>
    </row>
    <row r="582" spans="1:10" s="28" customFormat="1" ht="15.75" thickTop="1" thickBot="1" x14ac:dyDescent="0.25">
      <c r="A582" s="2098" t="s">
        <v>823</v>
      </c>
      <c r="B582" s="2099"/>
      <c r="C582" s="2099"/>
      <c r="D582" s="2100"/>
      <c r="E582" s="1976" t="s">
        <v>140</v>
      </c>
      <c r="F582" s="2054"/>
      <c r="G582" s="2101"/>
      <c r="H582" s="2100" t="s">
        <v>141</v>
      </c>
      <c r="I582" s="2054"/>
      <c r="J582" s="2102"/>
    </row>
    <row r="583" spans="1:10" s="28" customFormat="1" ht="15" thickTop="1" x14ac:dyDescent="0.2">
      <c r="A583" s="2131"/>
      <c r="B583" s="962"/>
      <c r="C583" s="962"/>
      <c r="D583" s="1145"/>
      <c r="E583" s="2132"/>
      <c r="F583" s="1068"/>
      <c r="G583" s="1068"/>
      <c r="H583" s="659"/>
      <c r="I583" s="659"/>
      <c r="J583" s="1706"/>
    </row>
    <row r="584" spans="1:10" s="28" customFormat="1" x14ac:dyDescent="0.2">
      <c r="A584" s="2131"/>
      <c r="B584" s="962"/>
      <c r="C584" s="962"/>
      <c r="D584" s="1145"/>
      <c r="E584" s="2132"/>
      <c r="F584" s="1068"/>
      <c r="G584" s="1068"/>
      <c r="H584" s="659"/>
      <c r="I584" s="659"/>
      <c r="J584" s="1706"/>
    </row>
    <row r="585" spans="1:10" s="28" customFormat="1" x14ac:dyDescent="0.2">
      <c r="A585" s="2131"/>
      <c r="B585" s="962"/>
      <c r="C585" s="962"/>
      <c r="D585" s="1145"/>
      <c r="E585" s="2132"/>
      <c r="F585" s="1068"/>
      <c r="G585" s="1068"/>
      <c r="H585" s="659"/>
      <c r="I585" s="659"/>
      <c r="J585" s="1706"/>
    </row>
    <row r="586" spans="1:10" s="28" customFormat="1" x14ac:dyDescent="0.2">
      <c r="A586" s="2131"/>
      <c r="B586" s="962"/>
      <c r="C586" s="962"/>
      <c r="D586" s="1145"/>
      <c r="E586" s="2132"/>
      <c r="F586" s="1068"/>
      <c r="G586" s="1068"/>
      <c r="H586" s="659"/>
      <c r="I586" s="659"/>
      <c r="J586" s="1706"/>
    </row>
    <row r="587" spans="1:10" s="28" customFormat="1" x14ac:dyDescent="0.2">
      <c r="A587" s="2131"/>
      <c r="B587" s="962"/>
      <c r="C587" s="962"/>
      <c r="D587" s="1145"/>
      <c r="E587" s="2132"/>
      <c r="F587" s="1068"/>
      <c r="G587" s="1068"/>
      <c r="H587" s="659"/>
      <c r="I587" s="659"/>
      <c r="J587" s="1706"/>
    </row>
    <row r="588" spans="1:10" s="28" customFormat="1" ht="14.25" customHeight="1" thickBot="1" x14ac:dyDescent="0.25">
      <c r="A588" s="840"/>
      <c r="B588" s="841"/>
      <c r="C588" s="841"/>
      <c r="D588" s="841"/>
      <c r="E588" s="2139"/>
      <c r="F588" s="2140"/>
      <c r="G588" s="2140"/>
      <c r="H588" s="1703"/>
      <c r="I588" s="1703"/>
      <c r="J588" s="1705"/>
    </row>
    <row r="589" spans="1:10" s="28" customFormat="1" ht="15" thickTop="1" x14ac:dyDescent="0.2">
      <c r="A589" s="68"/>
      <c r="B589" s="68"/>
      <c r="C589" s="68"/>
      <c r="D589" s="68"/>
      <c r="E589" s="69"/>
      <c r="F589" s="69"/>
      <c r="G589" s="69"/>
      <c r="H589" s="70"/>
      <c r="I589" s="70"/>
      <c r="J589" s="70"/>
    </row>
    <row r="590" spans="1:10" s="28" customFormat="1" x14ac:dyDescent="0.2">
      <c r="A590" s="68"/>
      <c r="B590" s="68"/>
      <c r="C590" s="68"/>
      <c r="D590" s="68"/>
      <c r="E590" s="69"/>
      <c r="F590" s="69"/>
      <c r="G590" s="69"/>
      <c r="H590" s="70"/>
      <c r="I590" s="70"/>
      <c r="J590" s="70"/>
    </row>
    <row r="591" spans="1:10" s="28" customFormat="1" x14ac:dyDescent="0.2">
      <c r="A591" s="68"/>
      <c r="B591" s="68"/>
      <c r="C591" s="68"/>
      <c r="D591" s="68"/>
      <c r="E591" s="69"/>
      <c r="F591" s="69"/>
      <c r="G591" s="69"/>
      <c r="H591" s="70"/>
      <c r="I591" s="70"/>
      <c r="J591" s="70"/>
    </row>
    <row r="592" spans="1:10" s="28" customFormat="1" x14ac:dyDescent="0.2">
      <c r="A592" s="11" t="s">
        <v>142</v>
      </c>
      <c r="B592" s="2141" t="s">
        <v>1095</v>
      </c>
      <c r="C592" s="2141"/>
      <c r="D592" s="2141"/>
      <c r="E592" s="2141"/>
      <c r="F592" s="2141"/>
      <c r="G592" s="2141"/>
      <c r="H592" s="2141"/>
      <c r="I592" s="2141"/>
      <c r="J592" s="2141"/>
    </row>
    <row r="593" spans="1:10" s="28" customFormat="1" ht="15" thickBot="1" x14ac:dyDescent="0.25">
      <c r="A593" s="1164"/>
      <c r="B593" s="1164"/>
      <c r="C593" s="71"/>
      <c r="D593" s="71"/>
      <c r="E593" s="71"/>
      <c r="F593" s="71"/>
      <c r="G593" s="71"/>
      <c r="H593" s="71"/>
      <c r="I593" s="71"/>
      <c r="J593" s="71"/>
    </row>
    <row r="594" spans="1:10" s="28" customFormat="1" ht="72.75" customHeight="1" thickTop="1" thickBot="1" x14ac:dyDescent="0.25">
      <c r="A594" s="2142" t="s">
        <v>143</v>
      </c>
      <c r="B594" s="2145" t="s">
        <v>22</v>
      </c>
      <c r="C594" s="2146"/>
      <c r="D594" s="2146"/>
      <c r="E594" s="2146"/>
      <c r="F594" s="2146"/>
      <c r="G594" s="2146"/>
      <c r="H594" s="2146"/>
      <c r="I594" s="2146"/>
      <c r="J594" s="2147"/>
    </row>
    <row r="595" spans="1:10" s="28" customFormat="1" ht="15" thickBot="1" x14ac:dyDescent="0.25">
      <c r="A595" s="2143"/>
      <c r="B595" s="1117" t="s">
        <v>826</v>
      </c>
      <c r="C595" s="2148"/>
      <c r="D595" s="1184" t="s">
        <v>144</v>
      </c>
      <c r="E595" s="707" t="s">
        <v>145</v>
      </c>
      <c r="F595" s="2151"/>
      <c r="G595" s="2151"/>
      <c r="H595" s="2152"/>
      <c r="I595" s="1117" t="s">
        <v>825</v>
      </c>
      <c r="J595" s="2128"/>
    </row>
    <row r="596" spans="1:10" s="28" customFormat="1" ht="52.5" customHeight="1" thickBot="1" x14ac:dyDescent="0.25">
      <c r="A596" s="2144"/>
      <c r="B596" s="2129"/>
      <c r="C596" s="2149"/>
      <c r="D596" s="2150"/>
      <c r="E596" s="557" t="s">
        <v>146</v>
      </c>
      <c r="F596" s="2138"/>
      <c r="G596" s="557" t="s">
        <v>147</v>
      </c>
      <c r="H596" s="2138"/>
      <c r="I596" s="2129"/>
      <c r="J596" s="2130"/>
    </row>
    <row r="597" spans="1:10" s="28" customFormat="1" ht="15" thickTop="1" x14ac:dyDescent="0.2">
      <c r="A597" s="72" t="s">
        <v>148</v>
      </c>
      <c r="B597" s="2133"/>
      <c r="C597" s="2134"/>
      <c r="D597" s="73"/>
      <c r="E597" s="2106"/>
      <c r="F597" s="2026"/>
      <c r="G597" s="2106"/>
      <c r="H597" s="2135"/>
      <c r="I597" s="2136" t="str">
        <f t="shared" ref="I597:I598" si="37">IF(B597+D597-E597-G597=0,"",B597+D597-E597-G597)</f>
        <v/>
      </c>
      <c r="J597" s="2137"/>
    </row>
    <row r="598" spans="1:10" s="28" customFormat="1" ht="38.25" x14ac:dyDescent="0.2">
      <c r="A598" s="74" t="s">
        <v>149</v>
      </c>
      <c r="B598" s="2116"/>
      <c r="C598" s="2117"/>
      <c r="D598" s="75"/>
      <c r="E598" s="2112"/>
      <c r="F598" s="2013"/>
      <c r="G598" s="2112"/>
      <c r="H598" s="2118"/>
      <c r="I598" s="2119" t="str">
        <f t="shared" si="37"/>
        <v/>
      </c>
      <c r="J598" s="2120"/>
    </row>
    <row r="599" spans="1:10" s="28" customFormat="1" ht="38.25" x14ac:dyDescent="0.2">
      <c r="A599" s="74" t="s">
        <v>150</v>
      </c>
      <c r="B599" s="2116"/>
      <c r="C599" s="2117"/>
      <c r="D599" s="75"/>
      <c r="E599" s="2112"/>
      <c r="F599" s="2013"/>
      <c r="G599" s="2112"/>
      <c r="H599" s="2118"/>
      <c r="I599" s="2119" t="str">
        <f t="shared" ref="I599:I604" si="38">IF(B599+D599-E599-G599=0,"",B599+D599-E599-G599)</f>
        <v/>
      </c>
      <c r="J599" s="2120"/>
    </row>
    <row r="600" spans="1:10" s="28" customFormat="1" x14ac:dyDescent="0.2">
      <c r="A600" s="74" t="s">
        <v>151</v>
      </c>
      <c r="B600" s="2116"/>
      <c r="C600" s="2117"/>
      <c r="D600" s="75"/>
      <c r="E600" s="2112"/>
      <c r="F600" s="2013"/>
      <c r="G600" s="2112"/>
      <c r="H600" s="2118"/>
      <c r="I600" s="2119" t="str">
        <f t="shared" si="38"/>
        <v/>
      </c>
      <c r="J600" s="2120"/>
    </row>
    <row r="601" spans="1:10" s="28" customFormat="1" x14ac:dyDescent="0.2">
      <c r="A601" s="74" t="s">
        <v>152</v>
      </c>
      <c r="B601" s="2116"/>
      <c r="C601" s="2117"/>
      <c r="D601" s="75"/>
      <c r="E601" s="2112"/>
      <c r="F601" s="2013"/>
      <c r="G601" s="2112"/>
      <c r="H601" s="2118"/>
      <c r="I601" s="2119" t="str">
        <f t="shared" si="38"/>
        <v/>
      </c>
      <c r="J601" s="2120"/>
    </row>
    <row r="602" spans="1:10" s="28" customFormat="1" x14ac:dyDescent="0.2">
      <c r="A602" s="74" t="s">
        <v>153</v>
      </c>
      <c r="B602" s="2116"/>
      <c r="C602" s="2117"/>
      <c r="D602" s="75"/>
      <c r="E602" s="2112"/>
      <c r="F602" s="2013"/>
      <c r="G602" s="2112"/>
      <c r="H602" s="2118"/>
      <c r="I602" s="2119" t="str">
        <f t="shared" si="38"/>
        <v/>
      </c>
      <c r="J602" s="2120"/>
    </row>
    <row r="603" spans="1:10" s="28" customFormat="1" ht="38.25" x14ac:dyDescent="0.2">
      <c r="A603" s="74" t="s">
        <v>154</v>
      </c>
      <c r="B603" s="2116"/>
      <c r="C603" s="2117"/>
      <c r="D603" s="75"/>
      <c r="E603" s="2112"/>
      <c r="F603" s="2013"/>
      <c r="G603" s="2112"/>
      <c r="H603" s="2118"/>
      <c r="I603" s="2119" t="str">
        <f t="shared" si="38"/>
        <v/>
      </c>
      <c r="J603" s="2120"/>
    </row>
    <row r="604" spans="1:10" s="28" customFormat="1" ht="51.75" thickBot="1" x14ac:dyDescent="0.25">
      <c r="A604" s="76" t="s">
        <v>155</v>
      </c>
      <c r="B604" s="2159"/>
      <c r="C604" s="2160"/>
      <c r="D604" s="77"/>
      <c r="E604" s="1153"/>
      <c r="F604" s="2161"/>
      <c r="G604" s="1153"/>
      <c r="H604" s="2162"/>
      <c r="I604" s="2163" t="str">
        <f t="shared" si="38"/>
        <v/>
      </c>
      <c r="J604" s="2164"/>
    </row>
    <row r="605" spans="1:10" s="28" customFormat="1" ht="29.25" thickBot="1" x14ac:dyDescent="0.25">
      <c r="A605" s="370" t="s">
        <v>156</v>
      </c>
      <c r="B605" s="2153" t="str">
        <f>IF(SUM(B597:C604)=0,"",SUM(B597:C604))</f>
        <v/>
      </c>
      <c r="C605" s="2157"/>
      <c r="D605" s="78" t="str">
        <f>IF(SUM(D597:D604)=0,"",SUM(D597:D604))</f>
        <v/>
      </c>
      <c r="E605" s="2153" t="str">
        <f>IF(SUM(E597:F604)=0,"",SUM(E597:F604))</f>
        <v/>
      </c>
      <c r="F605" s="2158"/>
      <c r="G605" s="2153" t="str">
        <f>IF(SUM(G597:H604)=0,"",SUM(G597:H604))</f>
        <v/>
      </c>
      <c r="H605" s="2154"/>
      <c r="I605" s="2155" t="str">
        <f>IF(SUM(I597:J604)=0,"",SUM(I597:J604))</f>
        <v/>
      </c>
      <c r="J605" s="2156"/>
    </row>
    <row r="606" spans="1:10" s="28" customFormat="1" ht="15" thickTop="1" x14ac:dyDescent="0.2">
      <c r="A606" s="50"/>
      <c r="B606" s="50"/>
      <c r="C606" s="79"/>
      <c r="D606" s="79"/>
      <c r="E606" s="5"/>
      <c r="F606" s="79"/>
      <c r="G606" s="79"/>
      <c r="H606" s="79"/>
      <c r="I606" s="79"/>
      <c r="J606" s="71"/>
    </row>
    <row r="607" spans="1:10" s="28" customFormat="1" x14ac:dyDescent="0.2">
      <c r="A607" s="50"/>
      <c r="B607" s="50"/>
      <c r="C607" s="79"/>
      <c r="D607" s="79"/>
      <c r="E607" s="5"/>
      <c r="F607" s="79"/>
      <c r="G607" s="79"/>
      <c r="H607" s="79"/>
      <c r="I607" s="79"/>
      <c r="J607" s="71"/>
    </row>
    <row r="608" spans="1:10" s="28" customFormat="1" x14ac:dyDescent="0.2">
      <c r="A608" s="50"/>
      <c r="B608" s="50"/>
      <c r="C608" s="79"/>
      <c r="D608" s="79"/>
      <c r="E608" s="5"/>
      <c r="F608" s="79"/>
      <c r="G608" s="79"/>
      <c r="H608" s="79"/>
      <c r="I608" s="79"/>
      <c r="J608" s="71"/>
    </row>
    <row r="609" spans="1:10" s="28" customFormat="1" ht="35.25" customHeight="1" x14ac:dyDescent="0.2">
      <c r="A609" s="627" t="s">
        <v>1073</v>
      </c>
      <c r="B609" s="627"/>
      <c r="C609" s="627"/>
      <c r="D609" s="627"/>
      <c r="E609" s="627"/>
      <c r="F609" s="627"/>
      <c r="G609" s="627"/>
      <c r="H609" s="627"/>
      <c r="I609" s="627"/>
      <c r="J609" s="627"/>
    </row>
    <row r="610" spans="1:10" s="28" customFormat="1" x14ac:dyDescent="0.2">
      <c r="A610" s="1142"/>
      <c r="B610" s="1143"/>
      <c r="C610" s="1143"/>
      <c r="D610" s="1143"/>
      <c r="E610" s="1143"/>
      <c r="F610" s="1143"/>
      <c r="G610" s="1143"/>
      <c r="H610" s="1143"/>
      <c r="I610" s="1143"/>
      <c r="J610" s="1144"/>
    </row>
    <row r="611" spans="1:10" s="28" customFormat="1" x14ac:dyDescent="0.2">
      <c r="A611" s="1145"/>
      <c r="B611" s="1146"/>
      <c r="C611" s="1146"/>
      <c r="D611" s="1146"/>
      <c r="E611" s="1146"/>
      <c r="F611" s="1146"/>
      <c r="G611" s="1146"/>
      <c r="H611" s="1146"/>
      <c r="I611" s="1146"/>
      <c r="J611" s="1147"/>
    </row>
    <row r="612" spans="1:10" s="28" customFormat="1" x14ac:dyDescent="0.2">
      <c r="A612" s="38"/>
      <c r="B612" s="38"/>
      <c r="C612" s="38"/>
      <c r="D612" s="38"/>
      <c r="E612" s="38"/>
      <c r="F612" s="38"/>
      <c r="G612" s="38"/>
      <c r="H612" s="38"/>
      <c r="I612" s="38"/>
      <c r="J612" s="38"/>
    </row>
    <row r="613" spans="1:10" s="28" customFormat="1" ht="29.25" customHeight="1" x14ac:dyDescent="0.2">
      <c r="A613" s="39" t="s">
        <v>157</v>
      </c>
      <c r="B613" s="555" t="s">
        <v>827</v>
      </c>
      <c r="C613" s="555"/>
      <c r="D613" s="555"/>
      <c r="E613" s="555"/>
      <c r="F613" s="555"/>
      <c r="G613" s="555"/>
      <c r="H613" s="555"/>
      <c r="I613" s="555"/>
      <c r="J613" s="555"/>
    </row>
    <row r="614" spans="1:10" s="28" customFormat="1" ht="15" thickBot="1" x14ac:dyDescent="0.25">
      <c r="A614" s="50"/>
      <c r="B614" s="50"/>
      <c r="C614" s="50"/>
      <c r="D614" s="50"/>
      <c r="E614" s="50"/>
      <c r="F614" s="50"/>
      <c r="G614" s="50"/>
      <c r="H614" s="50"/>
      <c r="I614" s="50"/>
      <c r="J614" s="50"/>
    </row>
    <row r="615" spans="1:10" s="28" customFormat="1" ht="33.75" customHeight="1" thickTop="1" thickBot="1" x14ac:dyDescent="0.25">
      <c r="A615" s="497" t="s">
        <v>143</v>
      </c>
      <c r="B615" s="1139"/>
      <c r="C615" s="1139"/>
      <c r="D615" s="1139"/>
      <c r="E615" s="1139"/>
      <c r="F615" s="1091"/>
      <c r="G615" s="2194" t="s">
        <v>788</v>
      </c>
      <c r="H615" s="1139"/>
      <c r="I615" s="1139"/>
      <c r="J615" s="2195"/>
    </row>
    <row r="616" spans="1:10" s="28" customFormat="1" ht="15" thickTop="1" x14ac:dyDescent="0.2">
      <c r="A616" s="673" t="s">
        <v>158</v>
      </c>
      <c r="B616" s="674"/>
      <c r="C616" s="674"/>
      <c r="D616" s="674"/>
      <c r="E616" s="674"/>
      <c r="F616" s="674"/>
      <c r="G616" s="2197"/>
      <c r="H616" s="2197"/>
      <c r="I616" s="2197"/>
      <c r="J616" s="2198"/>
    </row>
    <row r="617" spans="1:10" s="28" customFormat="1" ht="15" thickBot="1" x14ac:dyDescent="0.25">
      <c r="A617" s="2199" t="s">
        <v>159</v>
      </c>
      <c r="B617" s="2200"/>
      <c r="C617" s="2200"/>
      <c r="D617" s="2200"/>
      <c r="E617" s="2200"/>
      <c r="F617" s="2200"/>
      <c r="G617" s="1008"/>
      <c r="H617" s="1008"/>
      <c r="I617" s="1008"/>
      <c r="J617" s="1989"/>
    </row>
    <row r="618" spans="1:10" s="28" customFormat="1" ht="15" thickTop="1" x14ac:dyDescent="0.2">
      <c r="A618" s="40"/>
      <c r="B618" s="40"/>
      <c r="C618" s="40"/>
      <c r="D618" s="40"/>
      <c r="E618" s="40"/>
      <c r="F618" s="40"/>
      <c r="G618" s="40"/>
      <c r="H618" s="40"/>
      <c r="I618" s="40"/>
      <c r="J618" s="40"/>
    </row>
    <row r="619" spans="1:10" s="28" customFormat="1" x14ac:dyDescent="0.2">
      <c r="A619" s="634"/>
      <c r="B619" s="634"/>
      <c r="C619" s="634"/>
      <c r="D619" s="634"/>
      <c r="E619" s="634"/>
      <c r="F619" s="634"/>
      <c r="G619" s="634"/>
      <c r="H619" s="634"/>
      <c r="I619" s="634"/>
      <c r="J619" s="634"/>
    </row>
    <row r="620" spans="1:10" s="28" customFormat="1" ht="28.5" customHeight="1" x14ac:dyDescent="0.2">
      <c r="A620" s="39" t="s">
        <v>160</v>
      </c>
      <c r="B620" s="518" t="s">
        <v>1096</v>
      </c>
      <c r="C620" s="518"/>
      <c r="D620" s="518"/>
      <c r="E620" s="518"/>
      <c r="F620" s="518"/>
      <c r="G620" s="518"/>
      <c r="H620" s="518"/>
      <c r="I620" s="518"/>
      <c r="J620" s="518"/>
    </row>
    <row r="621" spans="1:10" s="28" customFormat="1" x14ac:dyDescent="0.2">
      <c r="A621" s="68"/>
      <c r="B621" s="68"/>
      <c r="C621" s="68"/>
      <c r="D621" s="68"/>
      <c r="E621" s="69"/>
      <c r="F621" s="69"/>
      <c r="G621" s="69"/>
      <c r="H621" s="70"/>
      <c r="I621" s="70"/>
      <c r="J621" s="70"/>
    </row>
    <row r="622" spans="1:10" s="28" customFormat="1" x14ac:dyDescent="0.2">
      <c r="A622" s="2216" t="s">
        <v>844</v>
      </c>
      <c r="B622" s="2216"/>
      <c r="C622" s="2216"/>
      <c r="D622" s="2216"/>
      <c r="E622" s="2216"/>
      <c r="F622" s="2216"/>
      <c r="G622" s="2216"/>
      <c r="H622" s="2216"/>
      <c r="I622" s="2216"/>
      <c r="J622" s="2216"/>
    </row>
    <row r="623" spans="1:10" s="28" customFormat="1" x14ac:dyDescent="0.2">
      <c r="A623" s="68"/>
      <c r="B623" s="68"/>
      <c r="C623" s="68"/>
      <c r="D623" s="68"/>
      <c r="E623" s="69"/>
      <c r="F623" s="69"/>
      <c r="G623" s="69"/>
      <c r="H623" s="70"/>
      <c r="I623" s="70"/>
      <c r="J623" s="70"/>
    </row>
    <row r="624" spans="1:10" s="28" customFormat="1" ht="15" thickBot="1" x14ac:dyDescent="0.25">
      <c r="A624" s="68"/>
      <c r="B624" s="68"/>
      <c r="C624" s="68"/>
      <c r="D624" s="68"/>
      <c r="E624" s="69"/>
      <c r="F624" s="69"/>
      <c r="G624" s="69"/>
      <c r="H624" s="70"/>
      <c r="I624" s="70"/>
      <c r="J624" s="70"/>
    </row>
    <row r="625" spans="1:10" s="28" customFormat="1" ht="39.75" customHeight="1" thickTop="1" thickBot="1" x14ac:dyDescent="0.25">
      <c r="A625" s="2084" t="s">
        <v>21</v>
      </c>
      <c r="B625" s="2196"/>
      <c r="C625" s="2196"/>
      <c r="D625" s="2196" t="s">
        <v>828</v>
      </c>
      <c r="E625" s="2085"/>
      <c r="F625" s="2094" t="s">
        <v>829</v>
      </c>
      <c r="G625" s="2085"/>
      <c r="H625" s="2181" t="s">
        <v>832</v>
      </c>
      <c r="I625" s="2182"/>
      <c r="J625" s="2183"/>
    </row>
    <row r="626" spans="1:10" s="28" customFormat="1" ht="49.5" customHeight="1" thickTop="1" x14ac:dyDescent="0.2">
      <c r="A626" s="2184" t="s">
        <v>830</v>
      </c>
      <c r="B626" s="2185"/>
      <c r="C626" s="2186"/>
      <c r="D626" s="2187" t="s">
        <v>831</v>
      </c>
      <c r="E626" s="2188"/>
      <c r="F626" s="2189"/>
      <c r="G626" s="2190"/>
      <c r="H626" s="2191"/>
      <c r="I626" s="2192"/>
      <c r="J626" s="2193"/>
    </row>
    <row r="627" spans="1:10" s="28" customFormat="1" ht="31.5" customHeight="1" thickBot="1" x14ac:dyDescent="0.25">
      <c r="A627" s="2165" t="s">
        <v>833</v>
      </c>
      <c r="B627" s="2166"/>
      <c r="C627" s="2167"/>
      <c r="D627" s="2168"/>
      <c r="E627" s="2169"/>
      <c r="F627" s="2064"/>
      <c r="G627" s="2169"/>
      <c r="H627" s="2170"/>
      <c r="I627" s="2171"/>
      <c r="J627" s="2172"/>
    </row>
    <row r="628" spans="1:10" s="28" customFormat="1" ht="15" thickBot="1" x14ac:dyDescent="0.25">
      <c r="A628" s="2173" t="s">
        <v>834</v>
      </c>
      <c r="B628" s="2174"/>
      <c r="C628" s="2175"/>
      <c r="D628" s="2176" t="e">
        <f>IF(D626="",IF(D627="","",IF(D626="",0,D626)-IF(D627="",0,D627)),(IF(D626="",0,D626)-IF(D627="",0,D627)))</f>
        <v>#VALUE!</v>
      </c>
      <c r="E628" s="2177"/>
      <c r="F628" s="2178" t="str">
        <f>IF(F626="",IF(F627="","",IF(F626="",0,F626)-IF(F627="",0,F627)),(IF(F626="",0,F626)-IF(F627="",0,F627)))</f>
        <v/>
      </c>
      <c r="G628" s="2179"/>
      <c r="H628" s="2178" t="str">
        <f>IF(H626="",IF(H627="","",IF(H626="",0,H626)-IF(H627="",0,H627)),(IF(H626="",0,H626)-IF(H627="",0,H627)))</f>
        <v/>
      </c>
      <c r="I628" s="2179"/>
      <c r="J628" s="2180"/>
    </row>
    <row r="629" spans="1:10" s="28" customFormat="1" ht="13.5" customHeight="1" thickBot="1" x14ac:dyDescent="0.25">
      <c r="A629" s="219"/>
      <c r="B629" s="219"/>
      <c r="C629" s="219"/>
      <c r="D629" s="220"/>
      <c r="E629" s="220"/>
      <c r="F629" s="220"/>
      <c r="G629" s="220"/>
      <c r="H629" s="220"/>
      <c r="I629" s="220"/>
      <c r="J629" s="220"/>
    </row>
    <row r="630" spans="1:10" s="28" customFormat="1" ht="44.25" customHeight="1" thickBot="1" x14ac:dyDescent="0.25">
      <c r="A630" s="2626" t="s">
        <v>835</v>
      </c>
      <c r="B630" s="2627"/>
      <c r="C630" s="2627"/>
      <c r="D630" s="2627"/>
      <c r="E630" s="2627"/>
      <c r="F630" s="2628"/>
      <c r="G630" s="2211" t="s">
        <v>828</v>
      </c>
      <c r="H630" s="2212"/>
      <c r="I630" s="2211" t="s">
        <v>842</v>
      </c>
      <c r="J630" s="2213"/>
    </row>
    <row r="631" spans="1:10" s="28" customFormat="1" ht="33.75" customHeight="1" x14ac:dyDescent="0.2">
      <c r="A631" s="2214" t="s">
        <v>841</v>
      </c>
      <c r="B631" s="2215"/>
      <c r="C631" s="2215"/>
      <c r="D631" s="2215"/>
      <c r="E631" s="2215"/>
      <c r="F631" s="2215"/>
      <c r="G631" s="2630" t="s">
        <v>840</v>
      </c>
      <c r="H631" s="2631"/>
      <c r="I631" s="2616"/>
      <c r="J631" s="2617"/>
    </row>
    <row r="632" spans="1:10" s="28" customFormat="1" ht="30" customHeight="1" x14ac:dyDescent="0.2">
      <c r="A632" s="2632" t="s">
        <v>839</v>
      </c>
      <c r="B632" s="2633"/>
      <c r="C632" s="2633"/>
      <c r="D632" s="2633"/>
      <c r="E632" s="2633"/>
      <c r="F632" s="2633"/>
      <c r="G632" s="2634" t="s">
        <v>838</v>
      </c>
      <c r="H632" s="2635"/>
      <c r="I632" s="2618"/>
      <c r="J632" s="2619"/>
    </row>
    <row r="633" spans="1:10" s="28" customFormat="1" ht="19.5" customHeight="1" x14ac:dyDescent="0.2">
      <c r="A633" s="2636" t="s">
        <v>836</v>
      </c>
      <c r="B633" s="2633"/>
      <c r="C633" s="2633"/>
      <c r="D633" s="2633"/>
      <c r="E633" s="2633"/>
      <c r="F633" s="2633"/>
      <c r="G633" s="2618"/>
      <c r="H633" s="2618"/>
      <c r="I633" s="2618"/>
      <c r="J633" s="2619"/>
    </row>
    <row r="634" spans="1:10" s="28" customFormat="1" ht="19.5" customHeight="1" thickBot="1" x14ac:dyDescent="0.25">
      <c r="A634" s="2637" t="s">
        <v>837</v>
      </c>
      <c r="B634" s="2638"/>
      <c r="C634" s="2638"/>
      <c r="D634" s="2638"/>
      <c r="E634" s="2638"/>
      <c r="F634" s="2638"/>
      <c r="G634" s="2615"/>
      <c r="H634" s="2615"/>
      <c r="I634" s="2615"/>
      <c r="J634" s="2620"/>
    </row>
    <row r="635" spans="1:10" s="28" customFormat="1" ht="19.5" customHeight="1" x14ac:dyDescent="0.2">
      <c r="A635" s="221"/>
      <c r="B635" s="221"/>
      <c r="C635" s="221"/>
      <c r="D635" s="221"/>
      <c r="E635" s="221"/>
      <c r="F635" s="221"/>
      <c r="G635" s="222"/>
      <c r="H635" s="222"/>
      <c r="I635" s="222"/>
      <c r="J635" s="222"/>
    </row>
    <row r="636" spans="1:10" s="28" customFormat="1" x14ac:dyDescent="0.2">
      <c r="A636" s="2621" t="s">
        <v>843</v>
      </c>
      <c r="B636" s="2621"/>
      <c r="C636" s="2621"/>
      <c r="D636" s="2621"/>
      <c r="E636" s="2621"/>
      <c r="F636" s="2621"/>
      <c r="G636" s="2621"/>
      <c r="H636" s="2621"/>
      <c r="I636" s="2621"/>
      <c r="J636" s="2621"/>
    </row>
    <row r="637" spans="1:10" s="28" customFormat="1" x14ac:dyDescent="0.2">
      <c r="A637" s="223"/>
      <c r="B637" s="223"/>
      <c r="C637" s="223"/>
      <c r="D637" s="223"/>
      <c r="E637" s="223"/>
      <c r="F637" s="223"/>
      <c r="G637" s="223"/>
      <c r="H637" s="223"/>
      <c r="I637" s="223"/>
      <c r="J637" s="223"/>
    </row>
    <row r="638" spans="1:10" s="28" customFormat="1" ht="45" customHeight="1" x14ac:dyDescent="0.2">
      <c r="A638" s="530" t="s">
        <v>1060</v>
      </c>
      <c r="B638" s="531"/>
      <c r="C638" s="531"/>
      <c r="D638" s="531"/>
      <c r="E638" s="531"/>
      <c r="F638" s="531"/>
      <c r="G638" s="531"/>
      <c r="H638" s="531"/>
      <c r="I638" s="531"/>
      <c r="J638" s="531"/>
    </row>
    <row r="639" spans="1:10" s="28" customFormat="1" x14ac:dyDescent="0.2">
      <c r="A639" s="371"/>
      <c r="B639" s="223"/>
      <c r="C639" s="223"/>
      <c r="D639" s="223"/>
      <c r="E639" s="223"/>
      <c r="F639" s="223"/>
      <c r="G639" s="223"/>
      <c r="H639" s="223"/>
      <c r="I639" s="223"/>
      <c r="J639" s="223"/>
    </row>
    <row r="640" spans="1:10" s="28" customFormat="1" x14ac:dyDescent="0.2">
      <c r="A640" s="532"/>
      <c r="B640" s="533"/>
      <c r="C640" s="533"/>
      <c r="D640" s="533"/>
      <c r="E640" s="533"/>
      <c r="F640" s="533"/>
      <c r="G640" s="533"/>
      <c r="H640" s="533"/>
      <c r="I640" s="533"/>
      <c r="J640" s="534"/>
    </row>
    <row r="641" spans="1:10" s="28" customFormat="1" x14ac:dyDescent="0.2">
      <c r="A641" s="223"/>
      <c r="B641" s="223"/>
      <c r="C641" s="223"/>
      <c r="D641" s="223"/>
      <c r="E641" s="223"/>
      <c r="F641" s="223"/>
      <c r="G641" s="223"/>
      <c r="H641" s="223"/>
      <c r="I641" s="223"/>
      <c r="J641" s="223"/>
    </row>
    <row r="642" spans="1:10" s="28" customFormat="1" x14ac:dyDescent="0.2">
      <c r="A642" s="223"/>
      <c r="B642" s="223"/>
      <c r="C642" s="223"/>
      <c r="D642" s="223"/>
      <c r="E642" s="223"/>
      <c r="F642" s="223"/>
      <c r="G642" s="223"/>
      <c r="H642" s="223"/>
      <c r="I642" s="223"/>
      <c r="J642" s="223"/>
    </row>
    <row r="643" spans="1:10" s="28" customFormat="1" ht="14.25" customHeight="1" x14ac:dyDescent="0.2">
      <c r="A643" s="2216" t="s">
        <v>1080</v>
      </c>
      <c r="B643" s="2216"/>
      <c r="C643" s="2216"/>
      <c r="D643" s="2216"/>
      <c r="E643" s="2216"/>
      <c r="F643" s="2216"/>
      <c r="G643" s="2216"/>
      <c r="H643" s="2216"/>
      <c r="I643" s="2216"/>
      <c r="J643" s="2216"/>
    </row>
    <row r="644" spans="1:10" s="28" customFormat="1" ht="15" thickBot="1" x14ac:dyDescent="0.25">
      <c r="A644" s="223"/>
      <c r="B644" s="223"/>
      <c r="C644" s="223"/>
      <c r="D644" s="223"/>
      <c r="E644" s="223"/>
      <c r="F644" s="223"/>
      <c r="G644" s="223"/>
      <c r="H644" s="223"/>
      <c r="I644" s="223"/>
      <c r="J644" s="223"/>
    </row>
    <row r="645" spans="1:10" s="28" customFormat="1" ht="53.25" customHeight="1" thickTop="1" thickBot="1" x14ac:dyDescent="0.25">
      <c r="A645" s="2084" t="s">
        <v>21</v>
      </c>
      <c r="B645" s="2196"/>
      <c r="C645" s="2196"/>
      <c r="D645" s="2196" t="s">
        <v>828</v>
      </c>
      <c r="E645" s="2085"/>
      <c r="F645" s="2094" t="s">
        <v>829</v>
      </c>
      <c r="G645" s="2085"/>
      <c r="H645" s="2181" t="s">
        <v>1081</v>
      </c>
      <c r="I645" s="2182"/>
      <c r="J645" s="2183"/>
    </row>
    <row r="646" spans="1:10" s="28" customFormat="1" ht="51" customHeight="1" thickTop="1" x14ac:dyDescent="0.2">
      <c r="A646" s="2184" t="s">
        <v>1082</v>
      </c>
      <c r="B646" s="2185"/>
      <c r="C646" s="2186"/>
      <c r="D646" s="2187" t="s">
        <v>831</v>
      </c>
      <c r="E646" s="2188"/>
      <c r="F646" s="2189"/>
      <c r="G646" s="2190"/>
      <c r="H646" s="2191"/>
      <c r="I646" s="2192"/>
      <c r="J646" s="2193"/>
    </row>
    <row r="647" spans="1:10" s="28" customFormat="1" ht="42.75" customHeight="1" thickBot="1" x14ac:dyDescent="0.25">
      <c r="A647" s="2165" t="s">
        <v>1083</v>
      </c>
      <c r="B647" s="2166"/>
      <c r="C647" s="2167"/>
      <c r="D647" s="2168"/>
      <c r="E647" s="2169"/>
      <c r="F647" s="2064"/>
      <c r="G647" s="2169"/>
      <c r="H647" s="2170"/>
      <c r="I647" s="2171"/>
      <c r="J647" s="2172"/>
    </row>
    <row r="648" spans="1:10" s="28" customFormat="1" ht="16.5" customHeight="1" thickBot="1" x14ac:dyDescent="0.25">
      <c r="A648" s="2639" t="s">
        <v>834</v>
      </c>
      <c r="B648" s="2640"/>
      <c r="C648" s="2641"/>
      <c r="D648" s="2176" t="e">
        <f>IF(D646="",IF(D647="","",IF(D646="",0,D646)-IF(D647="",0,D647)),(IF(D646="",0,D646)-IF(D647="",0,D647)))</f>
        <v>#VALUE!</v>
      </c>
      <c r="E648" s="2177"/>
      <c r="F648" s="2178" t="str">
        <f>IF(F646="",IF(F647="","",IF(F646="",0,F646)-IF(F647="",0,F647)),(IF(F646="",0,F646)-IF(F647="",0,F647)))</f>
        <v/>
      </c>
      <c r="G648" s="2179"/>
      <c r="H648" s="2178" t="str">
        <f>IF(H646="",IF(H647="","",IF(H646="",0,H646)-IF(H647="",0,H647)),(IF(H646="",0,H646)-IF(H647="",0,H647)))</f>
        <v/>
      </c>
      <c r="I648" s="2179"/>
      <c r="J648" s="2180"/>
    </row>
    <row r="649" spans="1:10" s="28" customFormat="1" ht="15" thickBot="1" x14ac:dyDescent="0.25">
      <c r="A649" s="223"/>
      <c r="B649" s="223"/>
      <c r="C649" s="223"/>
      <c r="D649" s="223"/>
      <c r="E649" s="223"/>
      <c r="F649" s="223"/>
      <c r="G649" s="223"/>
      <c r="H649" s="223"/>
      <c r="I649" s="223"/>
      <c r="J649" s="223"/>
    </row>
    <row r="650" spans="1:10" s="28" customFormat="1" ht="48.75" customHeight="1" thickBot="1" x14ac:dyDescent="0.25">
      <c r="A650" s="2629" t="s">
        <v>1084</v>
      </c>
      <c r="B650" s="2627"/>
      <c r="C650" s="2627"/>
      <c r="D650" s="2627"/>
      <c r="E650" s="2627"/>
      <c r="F650" s="2628"/>
      <c r="G650" s="2211" t="s">
        <v>828</v>
      </c>
      <c r="H650" s="2212"/>
      <c r="I650" s="2211" t="s">
        <v>842</v>
      </c>
      <c r="J650" s="2213"/>
    </row>
    <row r="651" spans="1:10" s="28" customFormat="1" ht="45" customHeight="1" x14ac:dyDescent="0.2">
      <c r="A651" s="2214" t="s">
        <v>1085</v>
      </c>
      <c r="B651" s="2215"/>
      <c r="C651" s="2215"/>
      <c r="D651" s="2215"/>
      <c r="E651" s="2215"/>
      <c r="F651" s="2215"/>
      <c r="G651" s="2630" t="s">
        <v>840</v>
      </c>
      <c r="H651" s="2631"/>
      <c r="I651" s="2616"/>
      <c r="J651" s="2617"/>
    </row>
    <row r="652" spans="1:10" s="28" customFormat="1" ht="32.25" customHeight="1" x14ac:dyDescent="0.2">
      <c r="A652" s="2632" t="s">
        <v>1086</v>
      </c>
      <c r="B652" s="2633"/>
      <c r="C652" s="2633"/>
      <c r="D652" s="2633"/>
      <c r="E652" s="2633"/>
      <c r="F652" s="2633"/>
      <c r="G652" s="2634" t="s">
        <v>838</v>
      </c>
      <c r="H652" s="2635"/>
      <c r="I652" s="2618"/>
      <c r="J652" s="2619"/>
    </row>
    <row r="653" spans="1:10" s="28" customFormat="1" x14ac:dyDescent="0.2">
      <c r="A653" s="2636" t="s">
        <v>836</v>
      </c>
      <c r="B653" s="2633"/>
      <c r="C653" s="2633"/>
      <c r="D653" s="2633"/>
      <c r="E653" s="2633"/>
      <c r="F653" s="2633"/>
      <c r="G653" s="2618"/>
      <c r="H653" s="2618"/>
      <c r="I653" s="2618"/>
      <c r="J653" s="2619"/>
    </row>
    <row r="654" spans="1:10" s="28" customFormat="1" ht="15" thickBot="1" x14ac:dyDescent="0.25">
      <c r="A654" s="2637" t="s">
        <v>837</v>
      </c>
      <c r="B654" s="2638"/>
      <c r="C654" s="2638"/>
      <c r="D654" s="2638"/>
      <c r="E654" s="2638"/>
      <c r="F654" s="2638"/>
      <c r="G654" s="2615"/>
      <c r="H654" s="2615"/>
      <c r="I654" s="2615"/>
      <c r="J654" s="2620"/>
    </row>
    <row r="655" spans="1:10" s="28" customFormat="1" x14ac:dyDescent="0.2">
      <c r="A655" s="2621" t="s">
        <v>843</v>
      </c>
      <c r="B655" s="2621"/>
      <c r="C655" s="2621"/>
      <c r="D655" s="2621"/>
      <c r="E655" s="2621"/>
      <c r="F655" s="2621"/>
      <c r="G655" s="2621"/>
      <c r="H655" s="2621"/>
      <c r="I655" s="2621"/>
      <c r="J655" s="2621"/>
    </row>
    <row r="656" spans="1:10" s="28" customFormat="1" x14ac:dyDescent="0.2">
      <c r="A656" s="223"/>
      <c r="B656" s="223"/>
      <c r="C656" s="223"/>
      <c r="D656" s="223"/>
      <c r="E656" s="223"/>
      <c r="F656" s="223"/>
      <c r="G656" s="223"/>
      <c r="H656" s="223"/>
      <c r="I656" s="223"/>
      <c r="J656" s="223"/>
    </row>
    <row r="657" spans="1:10" s="28" customFormat="1" ht="75" customHeight="1" x14ac:dyDescent="0.2">
      <c r="A657" s="530" t="s">
        <v>1087</v>
      </c>
      <c r="B657" s="2625"/>
      <c r="C657" s="2625"/>
      <c r="D657" s="2625"/>
      <c r="E657" s="2625"/>
      <c r="F657" s="2625"/>
      <c r="G657" s="2625"/>
      <c r="H657" s="2625"/>
      <c r="I657" s="2625"/>
      <c r="J657" s="2625"/>
    </row>
    <row r="658" spans="1:10" s="28" customFormat="1" x14ac:dyDescent="0.2">
      <c r="A658" s="223"/>
      <c r="B658" s="223"/>
      <c r="C658" s="223"/>
      <c r="D658" s="223"/>
      <c r="E658" s="223"/>
      <c r="F658" s="223"/>
      <c r="G658" s="223"/>
      <c r="H658" s="223"/>
      <c r="I658" s="223"/>
      <c r="J658" s="223"/>
    </row>
    <row r="659" spans="1:10" s="28" customFormat="1" x14ac:dyDescent="0.2">
      <c r="A659" s="379"/>
      <c r="B659" s="380"/>
      <c r="C659" s="380"/>
      <c r="D659" s="380"/>
      <c r="E659" s="380"/>
      <c r="F659" s="380"/>
      <c r="G659" s="380"/>
      <c r="H659" s="380"/>
      <c r="I659" s="380"/>
      <c r="J659" s="381"/>
    </row>
    <row r="660" spans="1:10" s="28" customFormat="1" x14ac:dyDescent="0.2">
      <c r="A660" s="223"/>
      <c r="B660" s="223"/>
      <c r="C660" s="223"/>
      <c r="D660" s="223"/>
      <c r="E660" s="223"/>
      <c r="F660" s="223"/>
      <c r="G660" s="223"/>
      <c r="H660" s="223"/>
      <c r="I660" s="223"/>
      <c r="J660" s="223"/>
    </row>
    <row r="661" spans="1:10" s="28" customFormat="1" x14ac:dyDescent="0.2">
      <c r="A661" s="223"/>
      <c r="B661" s="223"/>
      <c r="C661" s="223"/>
      <c r="D661" s="223"/>
      <c r="E661" s="223"/>
      <c r="F661" s="223"/>
      <c r="G661" s="223"/>
      <c r="H661" s="223"/>
      <c r="I661" s="223"/>
      <c r="J661" s="223"/>
    </row>
    <row r="662" spans="1:10" s="28" customFormat="1" ht="19.5" customHeight="1" x14ac:dyDescent="0.2">
      <c r="A662" s="11" t="s">
        <v>161</v>
      </c>
      <c r="B662" s="589" t="s">
        <v>845</v>
      </c>
      <c r="C662" s="589"/>
      <c r="D662" s="589"/>
      <c r="E662" s="589"/>
      <c r="F662" s="589"/>
      <c r="G662" s="589"/>
      <c r="H662" s="589"/>
      <c r="I662" s="589"/>
      <c r="J662" s="589"/>
    </row>
    <row r="663" spans="1:10" s="28" customFormat="1" ht="19.5" customHeight="1" thickBot="1" x14ac:dyDescent="0.25">
      <c r="A663" s="50"/>
      <c r="B663" s="50"/>
      <c r="C663" s="50"/>
      <c r="D663" s="50"/>
      <c r="E663" s="50"/>
      <c r="F663" s="50"/>
      <c r="G663" s="50"/>
      <c r="H663" s="50"/>
      <c r="I663" s="50"/>
      <c r="J663" s="50"/>
    </row>
    <row r="664" spans="1:10" s="28" customFormat="1" ht="15" thickBot="1" x14ac:dyDescent="0.25">
      <c r="A664" s="706" t="s">
        <v>46</v>
      </c>
      <c r="B664" s="707"/>
      <c r="C664" s="537" t="s">
        <v>847</v>
      </c>
      <c r="D664" s="537" t="s">
        <v>22</v>
      </c>
      <c r="E664" s="537"/>
      <c r="F664" s="537"/>
      <c r="G664" s="537"/>
      <c r="H664" s="537"/>
      <c r="I664" s="537"/>
      <c r="J664" s="538"/>
    </row>
    <row r="665" spans="1:10" s="28" customFormat="1" ht="15" thickBot="1" x14ac:dyDescent="0.25">
      <c r="A665" s="706"/>
      <c r="B665" s="707"/>
      <c r="C665" s="535"/>
      <c r="D665" s="535" t="s">
        <v>846</v>
      </c>
      <c r="E665" s="535" t="s">
        <v>162</v>
      </c>
      <c r="F665" s="535" t="s">
        <v>145</v>
      </c>
      <c r="G665" s="708"/>
      <c r="H665" s="708"/>
      <c r="I665" s="708"/>
      <c r="J665" s="549" t="s">
        <v>848</v>
      </c>
    </row>
    <row r="666" spans="1:10" s="28" customFormat="1" ht="15.75" customHeight="1" thickBot="1" x14ac:dyDescent="0.25">
      <c r="A666" s="706"/>
      <c r="B666" s="707"/>
      <c r="C666" s="535"/>
      <c r="D666" s="535"/>
      <c r="E666" s="708"/>
      <c r="F666" s="535" t="s">
        <v>146</v>
      </c>
      <c r="G666" s="847"/>
      <c r="H666" s="776" t="s">
        <v>163</v>
      </c>
      <c r="I666" s="777"/>
      <c r="J666" s="845"/>
    </row>
    <row r="667" spans="1:10" s="28" customFormat="1" ht="36" customHeight="1" thickBot="1" x14ac:dyDescent="0.25">
      <c r="A667" s="706"/>
      <c r="B667" s="707"/>
      <c r="C667" s="536"/>
      <c r="D667" s="536"/>
      <c r="E667" s="709"/>
      <c r="F667" s="848"/>
      <c r="G667" s="848"/>
      <c r="H667" s="778"/>
      <c r="I667" s="778"/>
      <c r="J667" s="846"/>
    </row>
    <row r="668" spans="1:10" s="28" customFormat="1" ht="45.75" customHeight="1" x14ac:dyDescent="0.2">
      <c r="A668" s="779" t="s">
        <v>164</v>
      </c>
      <c r="B668" s="753"/>
      <c r="C668" s="384">
        <v>0</v>
      </c>
      <c r="D668" s="293"/>
      <c r="E668" s="294"/>
      <c r="F668" s="780"/>
      <c r="G668" s="781"/>
      <c r="H668" s="1068"/>
      <c r="I668" s="659"/>
      <c r="J668" s="385" t="str">
        <f>IF(SUM(C668+E668-F668-H668)=0,"",SUM(C668+E668-F668-H668))</f>
        <v/>
      </c>
    </row>
    <row r="669" spans="1:10" s="28" customFormat="1" ht="35.25" customHeight="1" x14ac:dyDescent="0.2">
      <c r="A669" s="700" t="s">
        <v>165</v>
      </c>
      <c r="B669" s="756"/>
      <c r="C669" s="295"/>
      <c r="D669" s="296"/>
      <c r="E669" s="296"/>
      <c r="F669" s="794"/>
      <c r="G669" s="2204"/>
      <c r="H669" s="571"/>
      <c r="I669" s="1047"/>
      <c r="J669" s="297" t="str">
        <f>IF(SUM(C669+E669-F669-H669)=0,"",SUM(C669+E669-F669-H669))</f>
        <v/>
      </c>
    </row>
    <row r="670" spans="1:10" s="28" customFormat="1" ht="57.75" customHeight="1" x14ac:dyDescent="0.2">
      <c r="A670" s="700" t="s">
        <v>166</v>
      </c>
      <c r="B670" s="756"/>
      <c r="C670" s="295"/>
      <c r="D670" s="296"/>
      <c r="E670" s="296"/>
      <c r="F670" s="794"/>
      <c r="G670" s="2204"/>
      <c r="H670" s="571"/>
      <c r="I670" s="1047"/>
      <c r="J670" s="297" t="str">
        <f>IF(SUM(C670+E670-F670-H670)=0,"",SUM(C670+E670-F670-H670))</f>
        <v/>
      </c>
    </row>
    <row r="671" spans="1:10" s="28" customFormat="1" ht="50.25" customHeight="1" x14ac:dyDescent="0.2">
      <c r="A671" s="700" t="s">
        <v>167</v>
      </c>
      <c r="B671" s="756"/>
      <c r="C671" s="295"/>
      <c r="D671" s="296"/>
      <c r="E671" s="296"/>
      <c r="F671" s="794"/>
      <c r="G671" s="2204"/>
      <c r="H671" s="571"/>
      <c r="I671" s="1047"/>
      <c r="J671" s="297" t="str">
        <f>IF(SUM(C671+E671-F671-H671)=0,"",SUM(C671+E671-F671-H671))</f>
        <v/>
      </c>
    </row>
    <row r="672" spans="1:10" s="28" customFormat="1" ht="20.25" customHeight="1" thickBot="1" x14ac:dyDescent="0.25">
      <c r="A672" s="2205" t="s">
        <v>168</v>
      </c>
      <c r="B672" s="2206"/>
      <c r="C672" s="298"/>
      <c r="D672" s="299"/>
      <c r="E672" s="299"/>
      <c r="F672" s="2207"/>
      <c r="G672" s="2208"/>
      <c r="H672" s="2209"/>
      <c r="I672" s="2210"/>
      <c r="J672" s="300" t="str">
        <f>IF(SUM(C672+E672-F672-H672)=0,"",SUM(C672+E672-F672-H672))</f>
        <v/>
      </c>
    </row>
    <row r="673" spans="1:10" s="28" customFormat="1" ht="15" thickBot="1" x14ac:dyDescent="0.25">
      <c r="A673" s="1542" t="s">
        <v>169</v>
      </c>
      <c r="B673" s="2201"/>
      <c r="C673" s="301" t="str">
        <f>IF(SUM(C668:D672)=0,"",SUM(C668:D672))</f>
        <v/>
      </c>
      <c r="D673" s="302"/>
      <c r="E673" s="302" t="str">
        <f>IF(SUM(E668:E672)=0,"",SUM(E668:E672))</f>
        <v/>
      </c>
      <c r="F673" s="2202" t="str">
        <f>IF(SUM(F668:G672)=0,"",SUM(F668:G672))</f>
        <v/>
      </c>
      <c r="G673" s="2203"/>
      <c r="H673" s="2202" t="str">
        <f>IF(SUM(H668:I672)=0,"",SUM(H668:I672))</f>
        <v/>
      </c>
      <c r="I673" s="2203"/>
      <c r="J673" s="303" t="str">
        <f>IF(SUM(J668:J672)=0,"",SUM(J668:J672))</f>
        <v/>
      </c>
    </row>
    <row r="674" spans="1:10" s="28" customFormat="1" x14ac:dyDescent="0.2">
      <c r="A674" s="50"/>
      <c r="B674" s="50"/>
      <c r="C674" s="224"/>
      <c r="D674" s="224"/>
      <c r="E674" s="225"/>
      <c r="F674" s="226"/>
      <c r="G674" s="227"/>
      <c r="H674" s="226"/>
      <c r="I674" s="227"/>
      <c r="J674" s="226"/>
    </row>
    <row r="675" spans="1:10" s="28" customFormat="1" x14ac:dyDescent="0.2">
      <c r="A675" s="50"/>
      <c r="B675" s="50"/>
      <c r="C675" s="224"/>
      <c r="D675" s="224"/>
      <c r="E675" s="225"/>
      <c r="F675" s="226"/>
      <c r="G675" s="227"/>
      <c r="H675" s="226"/>
      <c r="I675" s="227"/>
      <c r="J675" s="226"/>
    </row>
    <row r="676" spans="1:10" s="28" customFormat="1" ht="31.5" customHeight="1" x14ac:dyDescent="0.2">
      <c r="A676" s="530" t="s">
        <v>1088</v>
      </c>
      <c r="B676" s="530"/>
      <c r="C676" s="530"/>
      <c r="D676" s="530"/>
      <c r="E676" s="530"/>
      <c r="F676" s="530"/>
      <c r="G676" s="530"/>
      <c r="H676" s="530"/>
      <c r="I676" s="530"/>
      <c r="J676" s="530"/>
    </row>
    <row r="677" spans="1:10" s="28" customFormat="1" x14ac:dyDescent="0.2">
      <c r="A677" s="50"/>
      <c r="B677" s="50"/>
      <c r="C677" s="224"/>
      <c r="D677" s="224"/>
      <c r="E677" s="225"/>
      <c r="F677" s="226"/>
      <c r="G677" s="227"/>
      <c r="H677" s="226"/>
      <c r="I677" s="227"/>
      <c r="J677" s="226"/>
    </row>
    <row r="678" spans="1:10" s="28" customFormat="1" x14ac:dyDescent="0.2">
      <c r="A678" s="532"/>
      <c r="B678" s="533"/>
      <c r="C678" s="533"/>
      <c r="D678" s="533"/>
      <c r="E678" s="533"/>
      <c r="F678" s="533"/>
      <c r="G678" s="533"/>
      <c r="H678" s="533"/>
      <c r="I678" s="533"/>
      <c r="J678" s="534"/>
    </row>
    <row r="679" spans="1:10" s="28" customFormat="1" x14ac:dyDescent="0.2">
      <c r="A679" s="51"/>
      <c r="B679" s="51"/>
      <c r="C679" s="51"/>
      <c r="D679" s="51"/>
      <c r="E679" s="51"/>
      <c r="F679" s="51"/>
      <c r="G679" s="51"/>
      <c r="H679" s="51"/>
      <c r="I679" s="51"/>
      <c r="J679" s="51"/>
    </row>
    <row r="680" spans="1:10" s="28" customFormat="1" x14ac:dyDescent="0.2">
      <c r="A680" s="39" t="s">
        <v>170</v>
      </c>
      <c r="B680" s="556" t="s">
        <v>1097</v>
      </c>
      <c r="C680" s="556"/>
      <c r="D680" s="556"/>
      <c r="E680" s="556"/>
      <c r="F680" s="556"/>
      <c r="G680" s="556"/>
      <c r="H680" s="556"/>
      <c r="I680" s="556"/>
      <c r="J680" s="556"/>
    </row>
    <row r="681" spans="1:10" s="28" customFormat="1" x14ac:dyDescent="0.2">
      <c r="A681" s="39"/>
      <c r="B681" s="67"/>
      <c r="C681" s="67"/>
      <c r="D681" s="67"/>
      <c r="E681" s="67"/>
      <c r="F681" s="67"/>
      <c r="G681" s="67"/>
      <c r="H681" s="67"/>
      <c r="I681" s="67"/>
      <c r="J681" s="67"/>
    </row>
    <row r="682" spans="1:10" s="28" customFormat="1" ht="51" customHeight="1" x14ac:dyDescent="0.2">
      <c r="A682" s="996" t="s">
        <v>849</v>
      </c>
      <c r="B682" s="996"/>
      <c r="C682" s="996"/>
      <c r="D682" s="996"/>
      <c r="E682" s="996"/>
      <c r="F682" s="996"/>
      <c r="G682" s="996"/>
      <c r="H682" s="996"/>
      <c r="I682" s="996"/>
      <c r="J682" s="996"/>
    </row>
    <row r="683" spans="1:10" s="28" customFormat="1" x14ac:dyDescent="0.2">
      <c r="A683" s="39"/>
      <c r="B683" s="67"/>
      <c r="C683" s="67"/>
      <c r="D683" s="67"/>
      <c r="E683" s="67"/>
      <c r="F683" s="67"/>
      <c r="G683" s="67"/>
      <c r="H683" s="67"/>
      <c r="I683" s="67"/>
      <c r="J683" s="67"/>
    </row>
    <row r="684" spans="1:10" s="28" customFormat="1" x14ac:dyDescent="0.2">
      <c r="A684" s="39"/>
      <c r="B684" s="67"/>
      <c r="C684" s="67"/>
      <c r="D684" s="67"/>
      <c r="E684" s="67"/>
      <c r="F684" s="67"/>
      <c r="G684" s="67"/>
      <c r="H684" s="67"/>
      <c r="I684" s="67"/>
      <c r="J684" s="67"/>
    </row>
    <row r="685" spans="1:10" s="28" customFormat="1" ht="15" thickBot="1" x14ac:dyDescent="0.25">
      <c r="A685" s="38"/>
      <c r="B685" s="38"/>
      <c r="C685" s="38"/>
      <c r="D685" s="38"/>
      <c r="E685" s="38"/>
      <c r="F685" s="38"/>
      <c r="G685" s="38"/>
      <c r="H685" s="38"/>
      <c r="I685" s="38"/>
      <c r="J685" s="38"/>
    </row>
    <row r="686" spans="1:10" s="28" customFormat="1" ht="42" customHeight="1" thickBot="1" x14ac:dyDescent="0.25">
      <c r="A686" s="557" t="s">
        <v>850</v>
      </c>
      <c r="B686" s="558"/>
      <c r="C686" s="558"/>
      <c r="D686" s="559"/>
      <c r="E686" s="557" t="s">
        <v>22</v>
      </c>
      <c r="F686" s="558"/>
      <c r="G686" s="560"/>
      <c r="H686" s="561" t="s">
        <v>23</v>
      </c>
      <c r="I686" s="558"/>
      <c r="J686" s="559"/>
    </row>
    <row r="687" spans="1:10" s="28" customFormat="1" ht="36" customHeight="1" thickTop="1" x14ac:dyDescent="0.2">
      <c r="A687" s="562" t="s">
        <v>851</v>
      </c>
      <c r="B687" s="563"/>
      <c r="C687" s="563"/>
      <c r="D687" s="564"/>
      <c r="E687" s="565">
        <v>2982559</v>
      </c>
      <c r="F687" s="566"/>
      <c r="G687" s="567"/>
      <c r="H687" s="565">
        <v>2808809</v>
      </c>
      <c r="I687" s="566"/>
      <c r="J687" s="567"/>
    </row>
    <row r="688" spans="1:10" s="28" customFormat="1" ht="15" thickBot="1" x14ac:dyDescent="0.25">
      <c r="A688" s="759" t="s">
        <v>171</v>
      </c>
      <c r="B688" s="760"/>
      <c r="C688" s="760"/>
      <c r="D688" s="1168"/>
      <c r="E688" s="1169">
        <v>415244.56</v>
      </c>
      <c r="F688" s="1170"/>
      <c r="G688" s="1171"/>
      <c r="H688" s="1169">
        <v>225570</v>
      </c>
      <c r="I688" s="1170"/>
      <c r="J688" s="1171"/>
    </row>
    <row r="689" spans="1:10" s="28" customFormat="1" ht="15" thickBot="1" x14ac:dyDescent="0.25">
      <c r="A689" s="2217" t="s">
        <v>172</v>
      </c>
      <c r="B689" s="2218"/>
      <c r="C689" s="2218"/>
      <c r="D689" s="2219"/>
      <c r="E689" s="1172">
        <f>IF(SUM(E687:G688)=0,"",SUM(E687:G688))</f>
        <v>3397803.56</v>
      </c>
      <c r="F689" s="540"/>
      <c r="G689" s="1173"/>
      <c r="H689" s="539">
        <f>IF(SUM(H687:J688)=0,"",SUM(H687:J688))</f>
        <v>3034379</v>
      </c>
      <c r="I689" s="540"/>
      <c r="J689" s="541"/>
    </row>
    <row r="690" spans="1:10" s="28" customFormat="1" ht="34.5" customHeight="1" x14ac:dyDescent="0.2">
      <c r="A690" s="2234" t="s">
        <v>173</v>
      </c>
      <c r="B690" s="2235"/>
      <c r="C690" s="2235"/>
      <c r="D690" s="2236"/>
      <c r="E690" s="542">
        <v>1056</v>
      </c>
      <c r="F690" s="543"/>
      <c r="G690" s="544"/>
      <c r="H690" s="545">
        <v>830</v>
      </c>
      <c r="I690" s="543"/>
      <c r="J690" s="546"/>
    </row>
    <row r="691" spans="1:10" s="28" customFormat="1" ht="38.25" customHeight="1" thickBot="1" x14ac:dyDescent="0.25">
      <c r="A691" s="2237" t="s">
        <v>174</v>
      </c>
      <c r="B691" s="2238"/>
      <c r="C691" s="2238"/>
      <c r="D691" s="2239"/>
      <c r="E691" s="1169"/>
      <c r="F691" s="1170"/>
      <c r="G691" s="1171"/>
      <c r="H691" s="1204"/>
      <c r="I691" s="1170"/>
      <c r="J691" s="1993"/>
    </row>
    <row r="692" spans="1:10" s="28" customFormat="1" ht="15" thickBot="1" x14ac:dyDescent="0.25">
      <c r="A692" s="2217" t="s">
        <v>175</v>
      </c>
      <c r="B692" s="2218"/>
      <c r="C692" s="2218"/>
      <c r="D692" s="2219"/>
      <c r="E692" s="1172">
        <f>IF(SUM(E690:G691)=0,"",SUM(E690:G691))</f>
        <v>1056</v>
      </c>
      <c r="F692" s="540"/>
      <c r="G692" s="1173"/>
      <c r="H692" s="539">
        <f>IF(SUM(H690:J691)=0,"",SUM(H690:J691))</f>
        <v>830</v>
      </c>
      <c r="I692" s="540"/>
      <c r="J692" s="541"/>
    </row>
    <row r="693" spans="1:10" s="28" customFormat="1" x14ac:dyDescent="0.2">
      <c r="A693" s="80"/>
      <c r="B693" s="80"/>
      <c r="C693" s="80"/>
      <c r="D693" s="80"/>
      <c r="E693" s="81"/>
      <c r="F693" s="81"/>
      <c r="G693" s="81"/>
      <c r="H693" s="81"/>
      <c r="I693" s="81"/>
      <c r="J693" s="81"/>
    </row>
    <row r="694" spans="1:10" s="28" customFormat="1" x14ac:dyDescent="0.2">
      <c r="A694" s="80"/>
      <c r="B694" s="80"/>
      <c r="C694" s="80"/>
      <c r="D694" s="80"/>
      <c r="E694" s="81"/>
      <c r="F694" s="81"/>
      <c r="G694" s="81"/>
      <c r="H694" s="81"/>
      <c r="I694" s="81"/>
      <c r="J694" s="81"/>
    </row>
    <row r="695" spans="1:10" s="28" customFormat="1" x14ac:dyDescent="0.2">
      <c r="A695" s="80"/>
      <c r="B695" s="80"/>
      <c r="C695" s="80"/>
      <c r="D695" s="80"/>
      <c r="E695" s="81"/>
      <c r="F695" s="81"/>
      <c r="G695" s="81"/>
      <c r="H695" s="81"/>
      <c r="I695" s="81"/>
      <c r="J695" s="81"/>
    </row>
    <row r="696" spans="1:10" s="28" customFormat="1" x14ac:dyDescent="0.2">
      <c r="A696" s="80"/>
      <c r="B696" s="80"/>
      <c r="C696" s="80"/>
      <c r="D696" s="80"/>
      <c r="E696" s="81"/>
      <c r="F696" s="81"/>
      <c r="G696" s="81"/>
      <c r="H696" s="81"/>
      <c r="I696" s="81"/>
      <c r="J696" s="81"/>
    </row>
    <row r="697" spans="1:10" s="28" customFormat="1" ht="50.25" customHeight="1" x14ac:dyDescent="0.2">
      <c r="A697" s="39" t="s">
        <v>176</v>
      </c>
      <c r="B697" s="555" t="s">
        <v>852</v>
      </c>
      <c r="C697" s="555"/>
      <c r="D697" s="555"/>
      <c r="E697" s="555"/>
      <c r="F697" s="555"/>
      <c r="G697" s="555"/>
      <c r="H697" s="555"/>
      <c r="I697" s="555"/>
      <c r="J697" s="555"/>
    </row>
    <row r="698" spans="1:10" s="28" customFormat="1" ht="15" thickBot="1" x14ac:dyDescent="0.25">
      <c r="A698" s="39"/>
      <c r="B698" s="82"/>
      <c r="C698" s="82"/>
      <c r="D698" s="82"/>
      <c r="E698" s="82"/>
      <c r="F698" s="82"/>
      <c r="G698" s="82"/>
      <c r="H698" s="82"/>
      <c r="I698" s="82"/>
      <c r="J698" s="82"/>
    </row>
    <row r="699" spans="1:10" s="28" customFormat="1" x14ac:dyDescent="0.2">
      <c r="A699" s="1965" t="s">
        <v>177</v>
      </c>
      <c r="B699" s="537"/>
      <c r="C699" s="537"/>
      <c r="D699" s="537"/>
      <c r="E699" s="629" t="s">
        <v>22</v>
      </c>
      <c r="F699" s="629"/>
      <c r="G699" s="629"/>
      <c r="H699" s="629"/>
      <c r="I699" s="629"/>
      <c r="J699" s="2228"/>
    </row>
    <row r="700" spans="1:10" s="28" customFormat="1" x14ac:dyDescent="0.2">
      <c r="A700" s="2227"/>
      <c r="B700" s="535"/>
      <c r="C700" s="535"/>
      <c r="D700" s="535"/>
      <c r="E700" s="535" t="s">
        <v>178</v>
      </c>
      <c r="F700" s="535"/>
      <c r="G700" s="535"/>
      <c r="H700" s="535" t="s">
        <v>179</v>
      </c>
      <c r="I700" s="535"/>
      <c r="J700" s="549"/>
    </row>
    <row r="701" spans="1:10" s="28" customFormat="1" x14ac:dyDescent="0.2">
      <c r="A701" s="2227"/>
      <c r="B701" s="535"/>
      <c r="C701" s="535"/>
      <c r="D701" s="535"/>
      <c r="E701" s="535"/>
      <c r="F701" s="535"/>
      <c r="G701" s="535"/>
      <c r="H701" s="535"/>
      <c r="I701" s="535"/>
      <c r="J701" s="549"/>
    </row>
    <row r="702" spans="1:10" s="28" customFormat="1" ht="33.75" customHeight="1" x14ac:dyDescent="0.2">
      <c r="A702" s="2241" t="s">
        <v>180</v>
      </c>
      <c r="B702" s="2242"/>
      <c r="C702" s="2242"/>
      <c r="D702" s="2242"/>
      <c r="E702" s="1068"/>
      <c r="F702" s="1068"/>
      <c r="G702" s="1068"/>
      <c r="H702" s="1068"/>
      <c r="I702" s="1068"/>
      <c r="J702" s="1050"/>
    </row>
    <row r="703" spans="1:10" s="28" customFormat="1" ht="30.75" customHeight="1" x14ac:dyDescent="0.2">
      <c r="A703" s="568" t="s">
        <v>853</v>
      </c>
      <c r="B703" s="569"/>
      <c r="C703" s="569"/>
      <c r="D703" s="569"/>
      <c r="E703" s="570"/>
      <c r="F703" s="570"/>
      <c r="G703" s="570"/>
      <c r="H703" s="571"/>
      <c r="I703" s="571"/>
      <c r="J703" s="572"/>
    </row>
    <row r="704" spans="1:10" s="28" customFormat="1" ht="34.5" customHeight="1" thickBot="1" x14ac:dyDescent="0.25">
      <c r="A704" s="573" t="s">
        <v>854</v>
      </c>
      <c r="B704" s="574"/>
      <c r="C704" s="574"/>
      <c r="D704" s="574"/>
      <c r="E704" s="575"/>
      <c r="F704" s="575"/>
      <c r="G704" s="575"/>
      <c r="H704" s="665"/>
      <c r="I704" s="665"/>
      <c r="J704" s="666"/>
    </row>
    <row r="705" spans="1:10" s="28" customFormat="1" x14ac:dyDescent="0.2">
      <c r="A705" s="51"/>
      <c r="B705" s="51"/>
      <c r="C705" s="51"/>
      <c r="D705" s="51"/>
      <c r="E705" s="51"/>
      <c r="F705" s="51"/>
      <c r="G705" s="51"/>
      <c r="H705" s="51"/>
      <c r="I705" s="51"/>
      <c r="J705" s="51"/>
    </row>
    <row r="706" spans="1:10" s="28" customFormat="1" x14ac:dyDescent="0.2">
      <c r="A706" s="627" t="s">
        <v>1074</v>
      </c>
      <c r="B706" s="627"/>
      <c r="C706" s="627"/>
      <c r="D706" s="627"/>
      <c r="E706" s="627"/>
      <c r="F706" s="627"/>
      <c r="G706" s="627"/>
      <c r="H706" s="627"/>
      <c r="I706" s="627"/>
      <c r="J706" s="627"/>
    </row>
    <row r="707" spans="1:10" s="28" customFormat="1" x14ac:dyDescent="0.2">
      <c r="A707" s="18"/>
      <c r="B707" s="18"/>
      <c r="C707" s="18"/>
      <c r="D707" s="18"/>
      <c r="E707" s="18"/>
      <c r="F707" s="18"/>
      <c r="G707" s="18"/>
      <c r="H707" s="18"/>
      <c r="I707" s="18"/>
      <c r="J707" s="18"/>
    </row>
    <row r="708" spans="1:10" s="28" customFormat="1" x14ac:dyDescent="0.2">
      <c r="A708" s="494"/>
      <c r="B708" s="495"/>
      <c r="C708" s="495"/>
      <c r="D708" s="495"/>
      <c r="E708" s="495"/>
      <c r="F708" s="495"/>
      <c r="G708" s="495"/>
      <c r="H708" s="495"/>
      <c r="I708" s="495"/>
      <c r="J708" s="496"/>
    </row>
    <row r="709" spans="1:10" s="28" customFormat="1" x14ac:dyDescent="0.2">
      <c r="A709" s="38"/>
      <c r="B709" s="57"/>
      <c r="C709" s="57"/>
      <c r="D709" s="57"/>
      <c r="E709" s="57"/>
      <c r="F709" s="57"/>
      <c r="G709" s="57"/>
      <c r="H709" s="57"/>
      <c r="I709" s="57"/>
      <c r="J709" s="57"/>
    </row>
    <row r="710" spans="1:10" s="28" customFormat="1" ht="15" thickBot="1" x14ac:dyDescent="0.25">
      <c r="A710" s="39"/>
      <c r="B710" s="82"/>
      <c r="C710" s="82"/>
      <c r="D710" s="82"/>
      <c r="E710" s="82"/>
      <c r="F710" s="82"/>
      <c r="G710" s="82"/>
      <c r="H710" s="82"/>
      <c r="I710" s="82"/>
      <c r="J710" s="82"/>
    </row>
    <row r="711" spans="1:10" s="28" customFormat="1" x14ac:dyDescent="0.2">
      <c r="A711" s="1965" t="s">
        <v>177</v>
      </c>
      <c r="B711" s="537"/>
      <c r="C711" s="537"/>
      <c r="D711" s="537"/>
      <c r="E711" s="629" t="s">
        <v>22</v>
      </c>
      <c r="F711" s="629"/>
      <c r="G711" s="629"/>
      <c r="H711" s="629"/>
      <c r="I711" s="629"/>
      <c r="J711" s="2228"/>
    </row>
    <row r="712" spans="1:10" s="28" customFormat="1" x14ac:dyDescent="0.2">
      <c r="A712" s="2227"/>
      <c r="B712" s="535"/>
      <c r="C712" s="535"/>
      <c r="D712" s="535"/>
      <c r="E712" s="535" t="s">
        <v>178</v>
      </c>
      <c r="F712" s="535"/>
      <c r="G712" s="535"/>
      <c r="H712" s="535" t="s">
        <v>179</v>
      </c>
      <c r="I712" s="535"/>
      <c r="J712" s="549"/>
    </row>
    <row r="713" spans="1:10" s="28" customFormat="1" x14ac:dyDescent="0.2">
      <c r="A713" s="2227"/>
      <c r="B713" s="535"/>
      <c r="C713" s="535"/>
      <c r="D713" s="535"/>
      <c r="E713" s="535"/>
      <c r="F713" s="535"/>
      <c r="G713" s="535"/>
      <c r="H713" s="535"/>
      <c r="I713" s="535"/>
      <c r="J713" s="549"/>
    </row>
    <row r="714" spans="1:10" s="28" customFormat="1" ht="38.25" customHeight="1" x14ac:dyDescent="0.2">
      <c r="A714" s="2241" t="s">
        <v>180</v>
      </c>
      <c r="B714" s="2242"/>
      <c r="C714" s="2242"/>
      <c r="D714" s="2242"/>
      <c r="E714" s="1068"/>
      <c r="F714" s="1068"/>
      <c r="G714" s="1068"/>
      <c r="H714" s="1068"/>
      <c r="I714" s="1068"/>
      <c r="J714" s="1050"/>
    </row>
    <row r="715" spans="1:10" s="28" customFormat="1" ht="38.25" customHeight="1" x14ac:dyDescent="0.2">
      <c r="A715" s="568" t="s">
        <v>853</v>
      </c>
      <c r="B715" s="569"/>
      <c r="C715" s="569"/>
      <c r="D715" s="569"/>
      <c r="E715" s="570"/>
      <c r="F715" s="570"/>
      <c r="G715" s="570"/>
      <c r="H715" s="571"/>
      <c r="I715" s="571"/>
      <c r="J715" s="572"/>
    </row>
    <row r="716" spans="1:10" s="28" customFormat="1" ht="48" customHeight="1" thickBot="1" x14ac:dyDescent="0.25">
      <c r="A716" s="573" t="s">
        <v>854</v>
      </c>
      <c r="B716" s="574"/>
      <c r="C716" s="574"/>
      <c r="D716" s="574"/>
      <c r="E716" s="575"/>
      <c r="F716" s="575"/>
      <c r="G716" s="575"/>
      <c r="H716" s="665"/>
      <c r="I716" s="665"/>
      <c r="J716" s="666"/>
    </row>
    <row r="717" spans="1:10" s="28" customFormat="1" x14ac:dyDescent="0.2">
      <c r="A717" s="51"/>
      <c r="B717" s="51"/>
      <c r="C717" s="51"/>
      <c r="D717" s="51"/>
      <c r="E717" s="51"/>
      <c r="F717" s="51"/>
      <c r="G717" s="51"/>
      <c r="H717" s="51"/>
      <c r="I717" s="51"/>
      <c r="J717" s="51"/>
    </row>
    <row r="718" spans="1:10" s="28" customFormat="1" x14ac:dyDescent="0.2">
      <c r="A718" s="627" t="s">
        <v>1074</v>
      </c>
      <c r="B718" s="627"/>
      <c r="C718" s="627"/>
      <c r="D718" s="627"/>
      <c r="E718" s="627"/>
      <c r="F718" s="627"/>
      <c r="G718" s="627"/>
      <c r="H718" s="627"/>
      <c r="I718" s="627"/>
      <c r="J718" s="627"/>
    </row>
    <row r="719" spans="1:10" s="28" customFormat="1" x14ac:dyDescent="0.2">
      <c r="A719" s="18"/>
      <c r="B719" s="18"/>
      <c r="C719" s="18"/>
      <c r="D719" s="18"/>
      <c r="E719" s="18"/>
      <c r="F719" s="18"/>
      <c r="G719" s="18"/>
      <c r="H719" s="18"/>
      <c r="I719" s="18"/>
      <c r="J719" s="18"/>
    </row>
    <row r="720" spans="1:10" s="28" customFormat="1" x14ac:dyDescent="0.2">
      <c r="A720" s="494"/>
      <c r="B720" s="495"/>
      <c r="C720" s="495"/>
      <c r="D720" s="495"/>
      <c r="E720" s="495"/>
      <c r="F720" s="495"/>
      <c r="G720" s="495"/>
      <c r="H720" s="495"/>
      <c r="I720" s="495"/>
      <c r="J720" s="496"/>
    </row>
    <row r="721" spans="1:10" s="28" customFormat="1" ht="15" thickBot="1" x14ac:dyDescent="0.25">
      <c r="A721" s="38"/>
      <c r="B721" s="57"/>
      <c r="C721" s="57"/>
      <c r="D721" s="57"/>
      <c r="E721" s="57"/>
      <c r="F721" s="57"/>
      <c r="G721" s="57"/>
      <c r="H721" s="57"/>
      <c r="I721" s="57"/>
      <c r="J721" s="57"/>
    </row>
    <row r="722" spans="1:10" s="28" customFormat="1" ht="15.75" thickTop="1" thickBot="1" x14ac:dyDescent="0.25">
      <c r="A722" s="734" t="s">
        <v>177</v>
      </c>
      <c r="B722" s="735"/>
      <c r="C722" s="735"/>
      <c r="D722" s="735"/>
      <c r="E722" s="1460" t="s">
        <v>23</v>
      </c>
      <c r="F722" s="1460"/>
      <c r="G722" s="1460"/>
      <c r="H722" s="1460"/>
      <c r="I722" s="1460"/>
      <c r="J722" s="1461"/>
    </row>
    <row r="723" spans="1:10" s="28" customFormat="1" ht="15" thickBot="1" x14ac:dyDescent="0.25">
      <c r="A723" s="736"/>
      <c r="B723" s="706"/>
      <c r="C723" s="706"/>
      <c r="D723" s="706"/>
      <c r="E723" s="1187" t="s">
        <v>178</v>
      </c>
      <c r="F723" s="1187"/>
      <c r="G723" s="1188"/>
      <c r="H723" s="669" t="s">
        <v>179</v>
      </c>
      <c r="I723" s="2229"/>
      <c r="J723" s="670"/>
    </row>
    <row r="724" spans="1:10" s="28" customFormat="1" ht="15" thickBot="1" x14ac:dyDescent="0.25">
      <c r="A724" s="737"/>
      <c r="B724" s="740"/>
      <c r="C724" s="740"/>
      <c r="D724" s="740"/>
      <c r="E724" s="740"/>
      <c r="F724" s="740"/>
      <c r="G724" s="557"/>
      <c r="H724" s="2230"/>
      <c r="I724" s="740"/>
      <c r="J724" s="2231"/>
    </row>
    <row r="725" spans="1:10" s="28" customFormat="1" ht="15" thickTop="1" x14ac:dyDescent="0.2">
      <c r="A725" s="673" t="s">
        <v>180</v>
      </c>
      <c r="B725" s="674"/>
      <c r="C725" s="674"/>
      <c r="D725" s="674"/>
      <c r="E725" s="2197"/>
      <c r="F725" s="2197"/>
      <c r="G725" s="565"/>
      <c r="H725" s="2254"/>
      <c r="I725" s="2197"/>
      <c r="J725" s="2198"/>
    </row>
    <row r="726" spans="1:10" s="28" customFormat="1" ht="43.5" customHeight="1" thickBot="1" x14ac:dyDescent="0.25">
      <c r="A726" s="2199" t="s">
        <v>1033</v>
      </c>
      <c r="B726" s="2200"/>
      <c r="C726" s="2200"/>
      <c r="D726" s="2200"/>
      <c r="E726" s="2232" t="s">
        <v>136</v>
      </c>
      <c r="F726" s="2232"/>
      <c r="G726" s="2233"/>
      <c r="H726" s="2240"/>
      <c r="I726" s="1008"/>
      <c r="J726" s="1989"/>
    </row>
    <row r="727" spans="1:10" s="28" customFormat="1" ht="15" thickTop="1" x14ac:dyDescent="0.2">
      <c r="A727" s="38"/>
      <c r="B727" s="38"/>
      <c r="C727" s="38"/>
      <c r="D727" s="38"/>
      <c r="E727" s="38"/>
      <c r="F727" s="38"/>
      <c r="G727" s="38"/>
      <c r="H727" s="38"/>
      <c r="I727" s="38"/>
      <c r="J727" s="38"/>
    </row>
    <row r="728" spans="1:10" s="28" customFormat="1" x14ac:dyDescent="0.2">
      <c r="A728" s="627" t="s">
        <v>1034</v>
      </c>
      <c r="B728" s="627"/>
      <c r="C728" s="627"/>
      <c r="D728" s="627"/>
      <c r="E728" s="627"/>
      <c r="F728" s="627"/>
      <c r="G728" s="627"/>
      <c r="H728" s="627"/>
      <c r="I728" s="627"/>
      <c r="J728" s="627"/>
    </row>
    <row r="729" spans="1:10" s="28" customFormat="1" x14ac:dyDescent="0.2">
      <c r="A729" s="18"/>
      <c r="B729" s="18"/>
      <c r="C729" s="18"/>
      <c r="D729" s="18"/>
      <c r="E729" s="18"/>
      <c r="F729" s="18"/>
      <c r="G729" s="18"/>
      <c r="H729" s="18"/>
      <c r="I729" s="18"/>
      <c r="J729" s="18"/>
    </row>
    <row r="730" spans="1:10" s="28" customFormat="1" x14ac:dyDescent="0.2">
      <c r="A730" s="515"/>
      <c r="B730" s="516"/>
      <c r="C730" s="516"/>
      <c r="D730" s="516"/>
      <c r="E730" s="516"/>
      <c r="F730" s="516"/>
      <c r="G730" s="516"/>
      <c r="H730" s="516"/>
      <c r="I730" s="516"/>
      <c r="J730" s="517"/>
    </row>
    <row r="731" spans="1:10" s="28" customFormat="1" x14ac:dyDescent="0.2">
      <c r="A731" s="18"/>
      <c r="B731" s="18"/>
      <c r="C731" s="18"/>
      <c r="D731" s="18"/>
      <c r="E731" s="18"/>
      <c r="F731" s="18"/>
      <c r="G731" s="18"/>
      <c r="H731" s="18"/>
      <c r="I731" s="18"/>
      <c r="J731" s="18"/>
    </row>
    <row r="732" spans="1:10" s="28" customFormat="1" x14ac:dyDescent="0.2">
      <c r="A732" s="39" t="s">
        <v>181</v>
      </c>
      <c r="B732" s="556" t="s">
        <v>1110</v>
      </c>
      <c r="C732" s="556"/>
      <c r="D732" s="556"/>
      <c r="E732" s="556"/>
      <c r="F732" s="556"/>
      <c r="G732" s="556"/>
      <c r="H732" s="556"/>
      <c r="I732" s="556"/>
      <c r="J732" s="556"/>
    </row>
    <row r="733" spans="1:10" s="28" customFormat="1" ht="15" thickBot="1" x14ac:dyDescent="0.25">
      <c r="A733" s="39"/>
      <c r="B733" s="67"/>
      <c r="C733" s="67"/>
      <c r="D733" s="67"/>
      <c r="E733" s="67"/>
      <c r="F733" s="67"/>
      <c r="G733" s="67"/>
      <c r="H733" s="67"/>
      <c r="I733" s="67"/>
      <c r="J733" s="67"/>
    </row>
    <row r="734" spans="1:10" s="28" customFormat="1" ht="44.25" customHeight="1" thickTop="1" thickBot="1" x14ac:dyDescent="0.25">
      <c r="A734" s="1189" t="s">
        <v>21</v>
      </c>
      <c r="B734" s="788"/>
      <c r="C734" s="788"/>
      <c r="D734" s="1190"/>
      <c r="E734" s="782" t="s">
        <v>22</v>
      </c>
      <c r="F734" s="788"/>
      <c r="G734" s="783"/>
      <c r="H734" s="787" t="s">
        <v>23</v>
      </c>
      <c r="I734" s="788"/>
      <c r="J734" s="1191"/>
    </row>
    <row r="735" spans="1:10" s="28" customFormat="1" ht="17.25" customHeight="1" thickTop="1" x14ac:dyDescent="0.2">
      <c r="A735" s="1192" t="s">
        <v>182</v>
      </c>
      <c r="B735" s="563"/>
      <c r="C735" s="563"/>
      <c r="D735" s="564"/>
      <c r="E735" s="565">
        <v>122</v>
      </c>
      <c r="F735" s="566"/>
      <c r="G735" s="567"/>
      <c r="H735" s="565">
        <v>758</v>
      </c>
      <c r="I735" s="566"/>
      <c r="J735" s="567"/>
    </row>
    <row r="736" spans="1:10" s="28" customFormat="1" ht="32.25" customHeight="1" x14ac:dyDescent="0.2">
      <c r="A736" s="699" t="s">
        <v>183</v>
      </c>
      <c r="B736" s="700"/>
      <c r="C736" s="700"/>
      <c r="D736" s="700"/>
      <c r="E736" s="697">
        <v>229048</v>
      </c>
      <c r="F736" s="697"/>
      <c r="G736" s="698"/>
      <c r="H736" s="697">
        <v>727537</v>
      </c>
      <c r="I736" s="697"/>
      <c r="J736" s="698"/>
    </row>
    <row r="737" spans="1:10" s="28" customFormat="1" ht="32.25" customHeight="1" x14ac:dyDescent="0.2">
      <c r="A737" s="699" t="s">
        <v>184</v>
      </c>
      <c r="B737" s="700"/>
      <c r="C737" s="700"/>
      <c r="D737" s="700"/>
      <c r="E737" s="697"/>
      <c r="F737" s="697"/>
      <c r="G737" s="698"/>
      <c r="H737" s="697"/>
      <c r="I737" s="697"/>
      <c r="J737" s="698"/>
    </row>
    <row r="738" spans="1:10" s="28" customFormat="1" ht="15" thickBot="1" x14ac:dyDescent="0.25">
      <c r="A738" s="1200" t="s">
        <v>185</v>
      </c>
      <c r="B738" s="1201"/>
      <c r="C738" s="1201"/>
      <c r="D738" s="1201"/>
      <c r="E738" s="1289"/>
      <c r="F738" s="1289"/>
      <c r="G738" s="1169"/>
      <c r="H738" s="666"/>
      <c r="I738" s="1289"/>
      <c r="J738" s="1290"/>
    </row>
    <row r="739" spans="1:10" s="28" customFormat="1" ht="15" thickBot="1" x14ac:dyDescent="0.25">
      <c r="A739" s="743" t="s">
        <v>84</v>
      </c>
      <c r="B739" s="744">
        <v>9194</v>
      </c>
      <c r="C739" s="744">
        <v>5000</v>
      </c>
      <c r="D739" s="744"/>
      <c r="E739" s="2223">
        <f>IF(SUM(E735:G738)=0,"",SUM(E735:G738))</f>
        <v>229170</v>
      </c>
      <c r="F739" s="2223"/>
      <c r="G739" s="2224"/>
      <c r="H739" s="2225">
        <f>IF(SUM(H735:J738)=0,"",SUM(H735:J738))</f>
        <v>728295</v>
      </c>
      <c r="I739" s="2223"/>
      <c r="J739" s="2226"/>
    </row>
    <row r="740" spans="1:10" s="28" customFormat="1" ht="15" thickTop="1" x14ac:dyDescent="0.2">
      <c r="A740" s="71"/>
      <c r="B740" s="71"/>
      <c r="C740" s="71"/>
      <c r="D740" s="71"/>
      <c r="E740" s="71"/>
      <c r="F740" s="71"/>
      <c r="G740" s="71"/>
      <c r="H740" s="71"/>
      <c r="I740" s="71"/>
      <c r="J740" s="71"/>
    </row>
    <row r="741" spans="1:10" s="28" customFormat="1" ht="30.95" customHeight="1" x14ac:dyDescent="0.2">
      <c r="A741" s="483" t="s">
        <v>1061</v>
      </c>
      <c r="B741" s="483"/>
      <c r="C741" s="483"/>
      <c r="D741" s="483"/>
      <c r="E741" s="483"/>
      <c r="F741" s="483"/>
      <c r="G741" s="483"/>
      <c r="H741" s="483"/>
      <c r="I741" s="483"/>
      <c r="J741" s="483"/>
    </row>
    <row r="742" spans="1:10" s="28" customFormat="1" x14ac:dyDescent="0.2">
      <c r="A742" s="80"/>
      <c r="B742" s="80"/>
      <c r="C742" s="80"/>
      <c r="D742" s="80"/>
      <c r="E742" s="81"/>
      <c r="F742" s="81"/>
      <c r="G742" s="81"/>
      <c r="H742" s="81"/>
      <c r="I742" s="81"/>
      <c r="J742" s="81"/>
    </row>
    <row r="743" spans="1:10" s="28" customFormat="1" x14ac:dyDescent="0.2">
      <c r="A743" s="494"/>
      <c r="B743" s="495"/>
      <c r="C743" s="495"/>
      <c r="D743" s="495"/>
      <c r="E743" s="495"/>
      <c r="F743" s="495"/>
      <c r="G743" s="495"/>
      <c r="H743" s="495"/>
      <c r="I743" s="495"/>
      <c r="J743" s="496"/>
    </row>
    <row r="744" spans="1:10" s="28" customFormat="1" ht="15" thickBot="1" x14ac:dyDescent="0.25">
      <c r="A744" s="80"/>
      <c r="B744" s="80"/>
      <c r="C744" s="80"/>
      <c r="D744" s="80"/>
      <c r="E744" s="81"/>
      <c r="F744" s="81"/>
      <c r="G744" s="81"/>
      <c r="H744" s="81"/>
      <c r="I744" s="81"/>
      <c r="J744" s="81"/>
    </row>
    <row r="745" spans="1:10" s="28" customFormat="1" ht="15.75" thickTop="1" thickBot="1" x14ac:dyDescent="0.25">
      <c r="A745" s="734" t="s">
        <v>47</v>
      </c>
      <c r="B745" s="735"/>
      <c r="C745" s="735"/>
      <c r="D745" s="1185" t="s">
        <v>22</v>
      </c>
      <c r="E745" s="1185"/>
      <c r="F745" s="1185"/>
      <c r="G745" s="1185"/>
      <c r="H745" s="1185"/>
      <c r="I745" s="1185"/>
      <c r="J745" s="1186"/>
    </row>
    <row r="746" spans="1:10" s="28" customFormat="1" ht="15" thickBot="1" x14ac:dyDescent="0.25">
      <c r="A746" s="736"/>
      <c r="B746" s="706"/>
      <c r="C746" s="706"/>
      <c r="D746" s="1187" t="s">
        <v>186</v>
      </c>
      <c r="E746" s="1188"/>
      <c r="F746" s="667" t="s">
        <v>1002</v>
      </c>
      <c r="G746" s="710" t="s">
        <v>88</v>
      </c>
      <c r="H746" s="667" t="s">
        <v>1003</v>
      </c>
      <c r="I746" s="669" t="s">
        <v>187</v>
      </c>
      <c r="J746" s="670"/>
    </row>
    <row r="747" spans="1:10" s="28" customFormat="1" ht="57" customHeight="1" thickBot="1" x14ac:dyDescent="0.25">
      <c r="A747" s="1183"/>
      <c r="B747" s="1184"/>
      <c r="C747" s="1184"/>
      <c r="D747" s="1184"/>
      <c r="E747" s="1117"/>
      <c r="F747" s="668"/>
      <c r="G747" s="711"/>
      <c r="H747" s="668"/>
      <c r="I747" s="671"/>
      <c r="J747" s="672"/>
    </row>
    <row r="748" spans="1:10" s="28" customFormat="1" ht="32.25" customHeight="1" thickTop="1" x14ac:dyDescent="0.2">
      <c r="A748" s="673" t="s">
        <v>855</v>
      </c>
      <c r="B748" s="674"/>
      <c r="C748" s="674"/>
      <c r="D748" s="828"/>
      <c r="E748" s="2220"/>
      <c r="F748" s="304"/>
      <c r="G748" s="304"/>
      <c r="H748" s="304"/>
      <c r="I748" s="2221" t="str">
        <f t="shared" ref="I748:I753" si="39">IF(D748+F748-G748+H748=0,"",D748+F748-G748+H748)</f>
        <v/>
      </c>
      <c r="J748" s="2222"/>
    </row>
    <row r="749" spans="1:10" s="28" customFormat="1" ht="29.25" customHeight="1" x14ac:dyDescent="0.2">
      <c r="A749" s="699" t="s">
        <v>856</v>
      </c>
      <c r="B749" s="700"/>
      <c r="C749" s="700"/>
      <c r="D749" s="1198"/>
      <c r="E749" s="2249"/>
      <c r="F749" s="249"/>
      <c r="G749" s="249"/>
      <c r="H749" s="249"/>
      <c r="I749" s="2250" t="str">
        <f t="shared" si="39"/>
        <v/>
      </c>
      <c r="J749" s="2251"/>
    </row>
    <row r="750" spans="1:10" s="28" customFormat="1" x14ac:dyDescent="0.2">
      <c r="A750" s="1569" t="s">
        <v>189</v>
      </c>
      <c r="B750" s="779"/>
      <c r="C750" s="779"/>
      <c r="D750" s="1198"/>
      <c r="E750" s="2249"/>
      <c r="F750" s="247"/>
      <c r="G750" s="247"/>
      <c r="H750" s="247"/>
      <c r="I750" s="2252" t="str">
        <f t="shared" si="39"/>
        <v/>
      </c>
      <c r="J750" s="2253"/>
    </row>
    <row r="751" spans="1:10" s="28" customFormat="1" ht="48" customHeight="1" x14ac:dyDescent="0.2">
      <c r="A751" s="699" t="s">
        <v>1035</v>
      </c>
      <c r="B751" s="700"/>
      <c r="C751" s="700"/>
      <c r="D751" s="1198"/>
      <c r="E751" s="2249"/>
      <c r="F751" s="249"/>
      <c r="G751" s="249"/>
      <c r="H751" s="249"/>
      <c r="I751" s="2250" t="str">
        <f t="shared" si="39"/>
        <v/>
      </c>
      <c r="J751" s="2251"/>
    </row>
    <row r="752" spans="1:10" s="28" customFormat="1" ht="31.5" customHeight="1" x14ac:dyDescent="0.2">
      <c r="A752" s="699" t="s">
        <v>190</v>
      </c>
      <c r="B752" s="700"/>
      <c r="C752" s="700"/>
      <c r="D752" s="1198"/>
      <c r="E752" s="2249"/>
      <c r="F752" s="249"/>
      <c r="G752" s="249"/>
      <c r="H752" s="249"/>
      <c r="I752" s="2250" t="str">
        <f t="shared" si="39"/>
        <v/>
      </c>
      <c r="J752" s="2251"/>
    </row>
    <row r="753" spans="1:10" s="28" customFormat="1" ht="31.5" customHeight="1" thickBot="1" x14ac:dyDescent="0.25">
      <c r="A753" s="1200" t="s">
        <v>857</v>
      </c>
      <c r="B753" s="1201"/>
      <c r="C753" s="1201"/>
      <c r="D753" s="2243"/>
      <c r="E753" s="2244"/>
      <c r="F753" s="257"/>
      <c r="G753" s="257"/>
      <c r="H753" s="257"/>
      <c r="I753" s="2245" t="str">
        <f t="shared" si="39"/>
        <v/>
      </c>
      <c r="J753" s="2246"/>
    </row>
    <row r="754" spans="1:10" s="28" customFormat="1" ht="31.5" customHeight="1" thickBot="1" x14ac:dyDescent="0.25">
      <c r="A754" s="743" t="s">
        <v>858</v>
      </c>
      <c r="B754" s="744"/>
      <c r="C754" s="744"/>
      <c r="D754" s="1193" t="str">
        <f>IF(SUM(D748:E753)=0,"",SUM(D748:E753))</f>
        <v/>
      </c>
      <c r="E754" s="1194"/>
      <c r="F754" s="305" t="str">
        <f>IF(SUM(F748:F753)=0,"",SUM(F748:F753))</f>
        <v/>
      </c>
      <c r="G754" s="305" t="str">
        <f>IF(SUM(G748:G753)=0,"",SUM(G748:G753))</f>
        <v/>
      </c>
      <c r="H754" s="305" t="str">
        <f>IF(SUM(H748:H753)=0,"",SUM(H748:H753))</f>
        <v/>
      </c>
      <c r="I754" s="2247" t="str">
        <f>IF(IF(I748="",0,I748)+IF(I749="",0,I749)+IF(I750="",0,I750)+IF(I751="",0,I751)+IF(I752="",0,I752)+IF(I753="",0,I753)=0,"",IF(I748="",0,I748)+IF(I749="",0,I749)+IF(I750="",0,I750)+IF(I751="",0,I751)+IF(I752="",0,I752)+IF(I753="",0,I753))</f>
        <v/>
      </c>
      <c r="J754" s="2248"/>
    </row>
    <row r="755" spans="1:10" s="28" customFormat="1" ht="15" thickTop="1" x14ac:dyDescent="0.2">
      <c r="A755" s="31"/>
      <c r="B755" s="31"/>
      <c r="C755" s="31"/>
      <c r="D755" s="79"/>
      <c r="E755" s="79"/>
      <c r="F755" s="36"/>
      <c r="G755" s="36"/>
      <c r="H755" s="36"/>
      <c r="I755" s="79"/>
      <c r="J755" s="79"/>
    </row>
    <row r="756" spans="1:10" s="28" customFormat="1" x14ac:dyDescent="0.2">
      <c r="A756" s="483" t="s">
        <v>1062</v>
      </c>
      <c r="B756" s="483"/>
      <c r="C756" s="483"/>
      <c r="D756" s="483"/>
      <c r="E756" s="483"/>
      <c r="F756" s="483"/>
      <c r="G756" s="483"/>
      <c r="H756" s="483"/>
      <c r="I756" s="483"/>
      <c r="J756" s="483"/>
    </row>
    <row r="757" spans="1:10" s="28" customFormat="1" x14ac:dyDescent="0.2">
      <c r="A757" s="1174"/>
      <c r="B757" s="1174"/>
      <c r="C757" s="1174"/>
      <c r="D757" s="1174"/>
      <c r="E757" s="1174"/>
      <c r="F757" s="1174"/>
      <c r="G757" s="1174"/>
      <c r="H757" s="1174"/>
      <c r="I757" s="1174"/>
      <c r="J757" s="1174"/>
    </row>
    <row r="758" spans="1:10" s="28" customFormat="1" x14ac:dyDescent="0.2">
      <c r="A758" s="2602"/>
      <c r="B758" s="1035"/>
      <c r="C758" s="1035"/>
      <c r="D758" s="1035"/>
      <c r="E758" s="1035"/>
      <c r="F758" s="1035"/>
      <c r="G758" s="1035"/>
      <c r="H758" s="1035"/>
      <c r="I758" s="1035"/>
      <c r="J758" s="1038"/>
    </row>
    <row r="759" spans="1:10" s="28" customFormat="1" x14ac:dyDescent="0.2">
      <c r="A759" s="38"/>
      <c r="B759" s="38"/>
      <c r="C759" s="38"/>
      <c r="D759" s="38"/>
      <c r="E759" s="38"/>
      <c r="F759" s="38"/>
      <c r="G759" s="38"/>
      <c r="H759" s="38"/>
      <c r="I759" s="38"/>
      <c r="J759" s="38"/>
    </row>
    <row r="760" spans="1:10" s="28" customFormat="1" ht="41.25" customHeight="1" x14ac:dyDescent="0.2">
      <c r="A760" s="39" t="s">
        <v>191</v>
      </c>
      <c r="B760" s="555" t="s">
        <v>859</v>
      </c>
      <c r="C760" s="555"/>
      <c r="D760" s="555"/>
      <c r="E760" s="555"/>
      <c r="F760" s="555"/>
      <c r="G760" s="555"/>
      <c r="H760" s="555"/>
      <c r="I760" s="555"/>
      <c r="J760" s="555"/>
    </row>
    <row r="761" spans="1:10" s="28" customFormat="1" ht="15" thickBot="1" x14ac:dyDescent="0.25">
      <c r="A761" s="39"/>
      <c r="B761" s="83"/>
      <c r="C761" s="83"/>
      <c r="D761" s="83"/>
      <c r="E761" s="83"/>
      <c r="F761" s="83"/>
      <c r="G761" s="83"/>
      <c r="H761" s="83"/>
      <c r="I761" s="83"/>
      <c r="J761" s="83"/>
    </row>
    <row r="762" spans="1:10" s="28" customFormat="1" ht="15" thickTop="1" x14ac:dyDescent="0.2">
      <c r="A762" s="1175" t="s">
        <v>192</v>
      </c>
      <c r="B762" s="1176"/>
      <c r="C762" s="1176"/>
      <c r="D762" s="1176" t="s">
        <v>860</v>
      </c>
      <c r="E762" s="1179"/>
      <c r="F762" s="1181" t="s">
        <v>193</v>
      </c>
      <c r="G762" s="1176"/>
      <c r="H762" s="1179"/>
      <c r="I762" s="1181" t="s">
        <v>194</v>
      </c>
      <c r="J762" s="1206"/>
    </row>
    <row r="763" spans="1:10" s="28" customFormat="1" ht="28.5" customHeight="1" thickBot="1" x14ac:dyDescent="0.25">
      <c r="A763" s="1177"/>
      <c r="B763" s="1178"/>
      <c r="C763" s="1178"/>
      <c r="D763" s="1178"/>
      <c r="E763" s="1180"/>
      <c r="F763" s="1182"/>
      <c r="G763" s="1178"/>
      <c r="H763" s="1180"/>
      <c r="I763" s="1207"/>
      <c r="J763" s="1208"/>
    </row>
    <row r="764" spans="1:10" s="28" customFormat="1" ht="29.25" customHeight="1" thickTop="1" x14ac:dyDescent="0.2">
      <c r="A764" s="1192" t="s">
        <v>855</v>
      </c>
      <c r="B764" s="510"/>
      <c r="C764" s="1209"/>
      <c r="D764" s="828"/>
      <c r="E764" s="829"/>
      <c r="F764" s="1210"/>
      <c r="G764" s="566"/>
      <c r="H764" s="566"/>
      <c r="I764" s="1210"/>
      <c r="J764" s="1211"/>
    </row>
    <row r="765" spans="1:10" s="28" customFormat="1" x14ac:dyDescent="0.2">
      <c r="A765" s="699" t="s">
        <v>188</v>
      </c>
      <c r="B765" s="700"/>
      <c r="C765" s="700"/>
      <c r="D765" s="1198"/>
      <c r="E765" s="1199"/>
      <c r="F765" s="1005"/>
      <c r="G765" s="1006"/>
      <c r="H765" s="1006"/>
      <c r="I765" s="1005"/>
      <c r="J765" s="1007"/>
    </row>
    <row r="766" spans="1:10" s="28" customFormat="1" x14ac:dyDescent="0.2">
      <c r="A766" s="699" t="s">
        <v>195</v>
      </c>
      <c r="B766" s="700"/>
      <c r="C766" s="700"/>
      <c r="D766" s="1198"/>
      <c r="E766" s="1199"/>
      <c r="F766" s="1005"/>
      <c r="G766" s="1006"/>
      <c r="H766" s="1006"/>
      <c r="I766" s="1005"/>
      <c r="J766" s="1007"/>
    </row>
    <row r="767" spans="1:10" s="28" customFormat="1" ht="15" thickBot="1" x14ac:dyDescent="0.25">
      <c r="A767" s="1200" t="s">
        <v>190</v>
      </c>
      <c r="B767" s="1201"/>
      <c r="C767" s="1201"/>
      <c r="D767" s="1202"/>
      <c r="E767" s="1203"/>
      <c r="F767" s="1204"/>
      <c r="G767" s="1170"/>
      <c r="H767" s="1170"/>
      <c r="I767" s="1204"/>
      <c r="J767" s="1205"/>
    </row>
    <row r="768" spans="1:10" s="28" customFormat="1" ht="15" thickBot="1" x14ac:dyDescent="0.25">
      <c r="A768" s="743" t="s">
        <v>200</v>
      </c>
      <c r="B768" s="744"/>
      <c r="C768" s="744"/>
      <c r="D768" s="1193" t="str">
        <f>IF(SUM(D764:E767)=0,"",SUM(D764:E767))</f>
        <v/>
      </c>
      <c r="E768" s="1194"/>
      <c r="F768" s="1195" t="str">
        <f>IF(SUM(F764:H767)=0,"",SUM(F764:H767))</f>
        <v/>
      </c>
      <c r="G768" s="1196"/>
      <c r="H768" s="1196"/>
      <c r="I768" s="1195" t="str">
        <f>IF(SUM(I764:J767)=0,"",SUM(I764:J767))</f>
        <v/>
      </c>
      <c r="J768" s="1197"/>
    </row>
    <row r="769" spans="1:10" s="28" customFormat="1" ht="15" thickTop="1" x14ac:dyDescent="0.2">
      <c r="A769" s="50"/>
      <c r="B769" s="50"/>
      <c r="C769" s="50"/>
      <c r="D769" s="84"/>
      <c r="E769" s="84"/>
      <c r="F769" s="85"/>
      <c r="G769" s="85"/>
      <c r="H769" s="85"/>
      <c r="I769" s="85"/>
      <c r="J769" s="85"/>
    </row>
    <row r="770" spans="1:10" s="28" customFormat="1" x14ac:dyDescent="0.2">
      <c r="A770" s="627" t="s">
        <v>861</v>
      </c>
      <c r="B770" s="627"/>
      <c r="C770" s="627"/>
      <c r="D770" s="627"/>
      <c r="E770" s="627"/>
      <c r="F770" s="627"/>
      <c r="G770" s="627"/>
      <c r="H770" s="627"/>
      <c r="I770" s="627"/>
      <c r="J770" s="627"/>
    </row>
    <row r="771" spans="1:10" s="28" customFormat="1" x14ac:dyDescent="0.2">
      <c r="A771" s="18"/>
      <c r="B771" s="18"/>
      <c r="C771" s="18"/>
      <c r="D771" s="18"/>
      <c r="E771" s="18"/>
      <c r="F771" s="18"/>
      <c r="G771" s="18"/>
      <c r="H771" s="18"/>
      <c r="I771" s="18"/>
      <c r="J771" s="18"/>
    </row>
    <row r="772" spans="1:10" s="28" customFormat="1" x14ac:dyDescent="0.2">
      <c r="A772" s="494"/>
      <c r="B772" s="495"/>
      <c r="C772" s="495"/>
      <c r="D772" s="495"/>
      <c r="E772" s="495"/>
      <c r="F772" s="495"/>
      <c r="G772" s="495"/>
      <c r="H772" s="495"/>
      <c r="I772" s="495"/>
      <c r="J772" s="496"/>
    </row>
    <row r="773" spans="1:10" s="28" customFormat="1" x14ac:dyDescent="0.2">
      <c r="A773" s="18"/>
      <c r="B773" s="18"/>
      <c r="C773" s="18"/>
      <c r="D773" s="18"/>
      <c r="E773" s="18"/>
      <c r="F773" s="18"/>
      <c r="G773" s="18"/>
      <c r="H773" s="18"/>
      <c r="I773" s="18"/>
      <c r="J773" s="18"/>
    </row>
    <row r="774" spans="1:10" s="28" customFormat="1" x14ac:dyDescent="0.2">
      <c r="A774" s="39" t="s">
        <v>196</v>
      </c>
      <c r="B774" s="556" t="s">
        <v>862</v>
      </c>
      <c r="C774" s="556"/>
      <c r="D774" s="556"/>
      <c r="E774" s="556"/>
      <c r="F774" s="556"/>
      <c r="G774" s="556"/>
      <c r="H774" s="556"/>
      <c r="I774" s="556"/>
      <c r="J774" s="556"/>
    </row>
    <row r="775" spans="1:10" s="28" customFormat="1" ht="15" thickBot="1" x14ac:dyDescent="0.25">
      <c r="A775" s="39"/>
      <c r="B775" s="67"/>
      <c r="C775" s="67"/>
      <c r="D775" s="67"/>
      <c r="E775" s="67"/>
      <c r="F775" s="67"/>
      <c r="G775" s="67"/>
      <c r="H775" s="67"/>
      <c r="I775" s="67"/>
      <c r="J775" s="67"/>
    </row>
    <row r="776" spans="1:10" s="28" customFormat="1" ht="15" thickTop="1" x14ac:dyDescent="0.2">
      <c r="A776" s="2267" t="s">
        <v>197</v>
      </c>
      <c r="B776" s="2268"/>
      <c r="C776" s="1113" t="s">
        <v>198</v>
      </c>
      <c r="D776" s="2271"/>
      <c r="E776" s="1114" t="s">
        <v>162</v>
      </c>
      <c r="F776" s="1114" t="s">
        <v>145</v>
      </c>
      <c r="G776" s="2271"/>
      <c r="H776" s="2271"/>
      <c r="I776" s="2271"/>
      <c r="J776" s="2274" t="s">
        <v>864</v>
      </c>
    </row>
    <row r="777" spans="1:10" s="28" customFormat="1" ht="53.25" customHeight="1" thickBot="1" x14ac:dyDescent="0.25">
      <c r="A777" s="2269"/>
      <c r="B777" s="2270"/>
      <c r="C777" s="2272"/>
      <c r="D777" s="2273"/>
      <c r="E777" s="2273"/>
      <c r="F777" s="2276" t="s">
        <v>146</v>
      </c>
      <c r="G777" s="2277"/>
      <c r="H777" s="2278" t="s">
        <v>863</v>
      </c>
      <c r="I777" s="2279"/>
      <c r="J777" s="2275"/>
    </row>
    <row r="778" spans="1:10" s="28" customFormat="1" ht="37.5" customHeight="1" thickTop="1" x14ac:dyDescent="0.2">
      <c r="A778" s="2256" t="s">
        <v>190</v>
      </c>
      <c r="B778" s="2257"/>
      <c r="C778" s="2258"/>
      <c r="D778" s="2259"/>
      <c r="E778" s="306"/>
      <c r="F778" s="2260"/>
      <c r="G778" s="2261"/>
      <c r="H778" s="2262"/>
      <c r="I778" s="2261"/>
      <c r="J778" s="307" t="str">
        <f>IF(C778+E778-F778-H778=0,"",C778+E778-F778-H778)</f>
        <v/>
      </c>
    </row>
    <row r="779" spans="1:10" s="28" customFormat="1" ht="22.5" customHeight="1" thickBot="1" x14ac:dyDescent="0.25">
      <c r="A779" s="745" t="s">
        <v>199</v>
      </c>
      <c r="B779" s="2263"/>
      <c r="C779" s="2264"/>
      <c r="D779" s="2265"/>
      <c r="E779" s="299"/>
      <c r="F779" s="2207"/>
      <c r="G779" s="1347"/>
      <c r="H779" s="2266"/>
      <c r="I779" s="1347"/>
      <c r="J779" s="308" t="str">
        <f>IF(C779+E779-F779-H779=0,"",C779+E779-F779-H779)</f>
        <v/>
      </c>
    </row>
    <row r="780" spans="1:10" s="28" customFormat="1" ht="15.75" thickTop="1" thickBot="1" x14ac:dyDescent="0.25">
      <c r="A780" s="2280" t="s">
        <v>200</v>
      </c>
      <c r="B780" s="2281"/>
      <c r="C780" s="2282" t="str">
        <f>IF(SUM(C778:D779)=0,"",SUM(C778:D779))</f>
        <v/>
      </c>
      <c r="D780" s="2283"/>
      <c r="E780" s="309" t="str">
        <f>IF(SUM(E778:E779)=0,"",SUM(E778:E779))</f>
        <v/>
      </c>
      <c r="F780" s="2284" t="str">
        <f>IF(SUM(F778:G779)=0,"",SUM(F778:G779))</f>
        <v/>
      </c>
      <c r="G780" s="2255"/>
      <c r="H780" s="1337" t="str">
        <f>IF(SUM(H778:I779)=0,"",SUM(H778:I779))</f>
        <v/>
      </c>
      <c r="I780" s="2255"/>
      <c r="J780" s="310" t="str">
        <f>IF(SUM(J778:J779)=0,"",SUM(J778:J779))</f>
        <v/>
      </c>
    </row>
    <row r="781" spans="1:10" s="28" customFormat="1" ht="15" thickTop="1" x14ac:dyDescent="0.2">
      <c r="A781" s="51"/>
      <c r="B781" s="51"/>
      <c r="C781" s="51"/>
      <c r="D781" s="51"/>
      <c r="E781" s="51"/>
      <c r="F781" s="51"/>
      <c r="G781" s="51"/>
      <c r="H781" s="51"/>
      <c r="I781" s="51"/>
      <c r="J781" s="51"/>
    </row>
    <row r="782" spans="1:10" s="28" customFormat="1" x14ac:dyDescent="0.2">
      <c r="A782" s="627" t="s">
        <v>865</v>
      </c>
      <c r="B782" s="627"/>
      <c r="C782" s="627"/>
      <c r="D782" s="627"/>
      <c r="E782" s="627"/>
      <c r="F782" s="627"/>
      <c r="G782" s="627"/>
      <c r="H782" s="627"/>
      <c r="I782" s="627"/>
      <c r="J782" s="627"/>
    </row>
    <row r="783" spans="1:10" s="28" customFormat="1" x14ac:dyDescent="0.2">
      <c r="A783" s="18"/>
      <c r="B783" s="18"/>
      <c r="C783" s="18"/>
      <c r="D783" s="18"/>
      <c r="E783" s="18"/>
      <c r="F783" s="18"/>
      <c r="G783" s="18"/>
      <c r="H783" s="18"/>
      <c r="I783" s="18"/>
      <c r="J783" s="18"/>
    </row>
    <row r="784" spans="1:10" s="28" customFormat="1" x14ac:dyDescent="0.2">
      <c r="A784" s="494"/>
      <c r="B784" s="495"/>
      <c r="C784" s="495"/>
      <c r="D784" s="495"/>
      <c r="E784" s="495"/>
      <c r="F784" s="495"/>
      <c r="G784" s="495"/>
      <c r="H784" s="495"/>
      <c r="I784" s="495"/>
      <c r="J784" s="496"/>
    </row>
    <row r="785" spans="1:10" s="28" customFormat="1" x14ac:dyDescent="0.2">
      <c r="A785" s="18"/>
      <c r="B785" s="18"/>
      <c r="C785" s="18"/>
      <c r="D785" s="18"/>
      <c r="E785" s="18"/>
      <c r="F785" s="18"/>
      <c r="G785" s="18"/>
      <c r="H785" s="18"/>
      <c r="I785" s="18"/>
      <c r="J785" s="18"/>
    </row>
    <row r="786" spans="1:10" s="627" customFormat="1" x14ac:dyDescent="0.25"/>
    <row r="787" spans="1:10" s="28" customFormat="1" ht="41.25" customHeight="1" x14ac:dyDescent="0.2">
      <c r="A787" s="39" t="s">
        <v>201</v>
      </c>
      <c r="B787" s="518" t="s">
        <v>866</v>
      </c>
      <c r="C787" s="518"/>
      <c r="D787" s="518"/>
      <c r="E787" s="518"/>
      <c r="F787" s="518"/>
      <c r="G787" s="518"/>
      <c r="H787" s="518"/>
      <c r="I787" s="518"/>
      <c r="J787" s="518"/>
    </row>
    <row r="788" spans="1:10" s="28" customFormat="1" ht="15" thickBot="1" x14ac:dyDescent="0.25">
      <c r="A788" s="50"/>
      <c r="B788" s="50"/>
      <c r="C788" s="50"/>
      <c r="D788" s="50"/>
      <c r="E788" s="50"/>
      <c r="F788" s="50"/>
      <c r="G788" s="50"/>
      <c r="H788" s="50"/>
      <c r="I788" s="50"/>
      <c r="J788" s="50"/>
    </row>
    <row r="789" spans="1:10" s="28" customFormat="1" ht="34.5" customHeight="1" thickTop="1" thickBot="1" x14ac:dyDescent="0.25">
      <c r="A789" s="1524" t="s">
        <v>21</v>
      </c>
      <c r="B789" s="1525"/>
      <c r="C789" s="1525"/>
      <c r="D789" s="1525"/>
      <c r="E789" s="1525"/>
      <c r="F789" s="1525"/>
      <c r="G789" s="1528"/>
      <c r="H789" s="1529" t="s">
        <v>788</v>
      </c>
      <c r="I789" s="1530"/>
      <c r="J789" s="1531"/>
    </row>
    <row r="790" spans="1:10" s="28" customFormat="1" ht="15" thickTop="1" x14ac:dyDescent="0.2">
      <c r="A790" s="2285" t="s">
        <v>202</v>
      </c>
      <c r="B790" s="2286"/>
      <c r="C790" s="2286"/>
      <c r="D790" s="2286"/>
      <c r="E790" s="2286"/>
      <c r="F790" s="2286"/>
      <c r="G790" s="2287"/>
      <c r="H790" s="2254"/>
      <c r="I790" s="2197"/>
      <c r="J790" s="2198"/>
    </row>
    <row r="791" spans="1:10" s="28" customFormat="1" ht="15" thickBot="1" x14ac:dyDescent="0.25">
      <c r="A791" s="2288" t="s">
        <v>867</v>
      </c>
      <c r="B791" s="2289"/>
      <c r="C791" s="2289"/>
      <c r="D791" s="2289"/>
      <c r="E791" s="2289"/>
      <c r="F791" s="2289"/>
      <c r="G791" s="2290"/>
      <c r="H791" s="2240"/>
      <c r="I791" s="1008"/>
      <c r="J791" s="1989"/>
    </row>
    <row r="792" spans="1:10" s="28" customFormat="1" ht="15" thickTop="1" x14ac:dyDescent="0.2">
      <c r="A792" s="51"/>
      <c r="B792" s="51"/>
      <c r="C792" s="51"/>
      <c r="D792" s="51"/>
      <c r="E792" s="51"/>
      <c r="F792" s="51"/>
      <c r="G792" s="51"/>
      <c r="H792" s="51"/>
      <c r="I792" s="51"/>
      <c r="J792" s="51"/>
    </row>
    <row r="793" spans="1:10" s="28" customFormat="1" ht="29.25" customHeight="1" x14ac:dyDescent="0.2">
      <c r="A793" s="483" t="s">
        <v>868</v>
      </c>
      <c r="B793" s="483"/>
      <c r="C793" s="483"/>
      <c r="D793" s="483"/>
      <c r="E793" s="483"/>
      <c r="F793" s="483"/>
      <c r="G793" s="483"/>
      <c r="H793" s="483"/>
      <c r="I793" s="483"/>
      <c r="J793" s="483"/>
    </row>
    <row r="794" spans="1:10" s="28" customFormat="1" x14ac:dyDescent="0.2">
      <c r="A794" s="50"/>
      <c r="B794" s="50"/>
      <c r="C794" s="50"/>
      <c r="D794" s="50"/>
      <c r="E794" s="50"/>
      <c r="F794" s="50"/>
      <c r="G794" s="50"/>
      <c r="H794" s="50"/>
      <c r="I794" s="50"/>
      <c r="J794" s="50"/>
    </row>
    <row r="795" spans="1:10" s="28" customFormat="1" x14ac:dyDescent="0.2">
      <c r="A795" s="494"/>
      <c r="B795" s="495"/>
      <c r="C795" s="495"/>
      <c r="D795" s="495"/>
      <c r="E795" s="495"/>
      <c r="F795" s="495"/>
      <c r="G795" s="495"/>
      <c r="H795" s="495"/>
      <c r="I795" s="495"/>
      <c r="J795" s="496"/>
    </row>
    <row r="796" spans="1:10" s="28" customFormat="1" x14ac:dyDescent="0.2">
      <c r="A796" s="50"/>
      <c r="B796" s="50"/>
      <c r="C796" s="50"/>
      <c r="D796" s="50"/>
      <c r="E796" s="50"/>
      <c r="F796" s="50"/>
      <c r="G796" s="50"/>
      <c r="H796" s="50"/>
      <c r="I796" s="50"/>
      <c r="J796" s="50"/>
    </row>
    <row r="797" spans="1:10" s="28" customFormat="1" x14ac:dyDescent="0.2">
      <c r="A797" s="50"/>
      <c r="B797" s="50"/>
      <c r="C797" s="50"/>
      <c r="D797" s="50"/>
      <c r="E797" s="50"/>
      <c r="F797" s="50"/>
      <c r="G797" s="50"/>
      <c r="H797" s="50"/>
      <c r="I797" s="50"/>
      <c r="J797" s="50"/>
    </row>
    <row r="798" spans="1:10" s="28" customFormat="1" x14ac:dyDescent="0.2">
      <c r="A798" s="50"/>
      <c r="B798" s="50"/>
      <c r="C798" s="50"/>
      <c r="D798" s="50"/>
      <c r="E798" s="50"/>
      <c r="F798" s="50"/>
      <c r="G798" s="50"/>
      <c r="H798" s="50"/>
      <c r="I798" s="50"/>
      <c r="J798" s="50"/>
    </row>
    <row r="799" spans="1:10" s="28" customFormat="1" x14ac:dyDescent="0.2">
      <c r="A799" s="50"/>
      <c r="B799" s="50"/>
      <c r="C799" s="50"/>
      <c r="D799" s="50"/>
      <c r="E799" s="50"/>
      <c r="F799" s="50"/>
      <c r="G799" s="50"/>
      <c r="H799" s="50"/>
      <c r="I799" s="50"/>
      <c r="J799" s="50"/>
    </row>
    <row r="800" spans="1:10" s="28" customFormat="1" x14ac:dyDescent="0.2">
      <c r="A800" s="39" t="s">
        <v>203</v>
      </c>
      <c r="B800" s="518" t="s">
        <v>204</v>
      </c>
      <c r="C800" s="518"/>
      <c r="D800" s="518"/>
      <c r="E800" s="518"/>
      <c r="F800" s="518"/>
      <c r="G800" s="518"/>
      <c r="H800" s="518"/>
      <c r="I800" s="518"/>
      <c r="J800" s="518"/>
    </row>
    <row r="801" spans="1:10" s="28" customFormat="1" ht="15" thickBot="1" x14ac:dyDescent="0.25">
      <c r="A801" s="86"/>
      <c r="B801" s="87"/>
      <c r="C801" s="87"/>
      <c r="D801" s="87"/>
      <c r="E801" s="87"/>
      <c r="F801" s="87"/>
      <c r="G801" s="87"/>
      <c r="H801" s="87"/>
      <c r="I801" s="87"/>
      <c r="J801" s="87"/>
    </row>
    <row r="802" spans="1:10" s="28" customFormat="1" ht="15.75" thickTop="1" thickBot="1" x14ac:dyDescent="0.25">
      <c r="A802" s="734" t="s">
        <v>205</v>
      </c>
      <c r="B802" s="735"/>
      <c r="C802" s="738" t="s">
        <v>22</v>
      </c>
      <c r="D802" s="738"/>
      <c r="E802" s="738"/>
      <c r="F802" s="738"/>
      <c r="G802" s="738"/>
      <c r="H802" s="738"/>
      <c r="I802" s="738"/>
      <c r="J802" s="739"/>
    </row>
    <row r="803" spans="1:10" s="28" customFormat="1" ht="50.25" customHeight="1" thickBot="1" x14ac:dyDescent="0.25">
      <c r="A803" s="736"/>
      <c r="B803" s="707"/>
      <c r="C803" s="706" t="s">
        <v>206</v>
      </c>
      <c r="D803" s="707"/>
      <c r="E803" s="689" t="s">
        <v>87</v>
      </c>
      <c r="F803" s="690"/>
      <c r="G803" s="691" t="s">
        <v>88</v>
      </c>
      <c r="H803" s="692"/>
      <c r="I803" s="576" t="s">
        <v>207</v>
      </c>
      <c r="J803" s="577"/>
    </row>
    <row r="804" spans="1:10" s="28" customFormat="1" ht="15" thickBot="1" x14ac:dyDescent="0.25">
      <c r="A804" s="736"/>
      <c r="B804" s="707"/>
      <c r="C804" s="706"/>
      <c r="D804" s="707"/>
      <c r="E804" s="693" t="s">
        <v>208</v>
      </c>
      <c r="F804" s="694"/>
      <c r="G804" s="695" t="s">
        <v>208</v>
      </c>
      <c r="H804" s="696"/>
      <c r="I804" s="695" t="s">
        <v>208</v>
      </c>
      <c r="J804" s="693"/>
    </row>
    <row r="805" spans="1:10" s="28" customFormat="1" ht="33" customHeight="1" thickBot="1" x14ac:dyDescent="0.25">
      <c r="A805" s="736"/>
      <c r="B805" s="707"/>
      <c r="C805" s="706"/>
      <c r="D805" s="707"/>
      <c r="E805" s="682" t="s">
        <v>869</v>
      </c>
      <c r="F805" s="705"/>
      <c r="G805" s="679" t="s">
        <v>869</v>
      </c>
      <c r="H805" s="680"/>
      <c r="I805" s="679" t="s">
        <v>869</v>
      </c>
      <c r="J805" s="681"/>
    </row>
    <row r="806" spans="1:10" s="28" customFormat="1" ht="15" thickBot="1" x14ac:dyDescent="0.25">
      <c r="A806" s="736"/>
      <c r="B806" s="707"/>
      <c r="C806" s="706"/>
      <c r="D806" s="707"/>
      <c r="E806" s="682" t="s">
        <v>209</v>
      </c>
      <c r="F806" s="683"/>
      <c r="G806" s="679" t="s">
        <v>210</v>
      </c>
      <c r="H806" s="684"/>
      <c r="I806" s="685" t="s">
        <v>210</v>
      </c>
      <c r="J806" s="686"/>
    </row>
    <row r="807" spans="1:10" s="28" customFormat="1" ht="30" customHeight="1" thickBot="1" x14ac:dyDescent="0.25">
      <c r="A807" s="737"/>
      <c r="B807" s="557"/>
      <c r="C807" s="740"/>
      <c r="D807" s="557"/>
      <c r="E807" s="676" t="s">
        <v>870</v>
      </c>
      <c r="F807" s="687"/>
      <c r="G807" s="675" t="s">
        <v>211</v>
      </c>
      <c r="H807" s="688"/>
      <c r="I807" s="675" t="s">
        <v>870</v>
      </c>
      <c r="J807" s="676"/>
    </row>
    <row r="808" spans="1:10" s="28" customFormat="1" ht="15.75" thickTop="1" thickBot="1" x14ac:dyDescent="0.25">
      <c r="A808" s="712"/>
      <c r="B808" s="713"/>
      <c r="C808" s="718"/>
      <c r="D808" s="719"/>
      <c r="E808" s="677"/>
      <c r="F808" s="678"/>
      <c r="G808" s="701"/>
      <c r="H808" s="702"/>
      <c r="I808" s="703"/>
      <c r="J808" s="704"/>
    </row>
    <row r="809" spans="1:10" s="28" customFormat="1" ht="15" thickBot="1" x14ac:dyDescent="0.25">
      <c r="A809" s="714"/>
      <c r="B809" s="715"/>
      <c r="C809" s="720"/>
      <c r="D809" s="721"/>
      <c r="E809" s="722"/>
      <c r="F809" s="723"/>
      <c r="G809" s="724"/>
      <c r="H809" s="725"/>
      <c r="I809" s="726"/>
      <c r="J809" s="727"/>
    </row>
    <row r="810" spans="1:10" s="28" customFormat="1" ht="15" thickBot="1" x14ac:dyDescent="0.25">
      <c r="A810" s="714"/>
      <c r="B810" s="715"/>
      <c r="C810" s="720"/>
      <c r="D810" s="721"/>
      <c r="E810" s="728"/>
      <c r="F810" s="729"/>
      <c r="G810" s="730"/>
      <c r="H810" s="731"/>
      <c r="I810" s="732"/>
      <c r="J810" s="733"/>
    </row>
    <row r="811" spans="1:10" s="28" customFormat="1" ht="15" thickBot="1" x14ac:dyDescent="0.25">
      <c r="A811" s="716"/>
      <c r="B811" s="717"/>
      <c r="C811" s="720"/>
      <c r="D811" s="721"/>
      <c r="E811" s="741"/>
      <c r="F811" s="742"/>
      <c r="G811" s="1218"/>
      <c r="H811" s="742"/>
      <c r="I811" s="1219"/>
      <c r="J811" s="1220"/>
    </row>
    <row r="812" spans="1:10" s="28" customFormat="1" ht="15" thickBot="1" x14ac:dyDescent="0.25">
      <c r="A812" s="2301"/>
      <c r="B812" s="2302"/>
      <c r="C812" s="720"/>
      <c r="D812" s="721"/>
      <c r="E812" s="2307"/>
      <c r="F812" s="2308"/>
      <c r="G812" s="2309"/>
      <c r="H812" s="2310"/>
      <c r="I812" s="1221"/>
      <c r="J812" s="1222"/>
    </row>
    <row r="813" spans="1:10" s="28" customFormat="1" ht="15" thickBot="1" x14ac:dyDescent="0.25">
      <c r="A813" s="714"/>
      <c r="B813" s="715"/>
      <c r="C813" s="720"/>
      <c r="D813" s="721"/>
      <c r="E813" s="722"/>
      <c r="F813" s="723"/>
      <c r="G813" s="724"/>
      <c r="H813" s="725"/>
      <c r="I813" s="726"/>
      <c r="J813" s="727"/>
    </row>
    <row r="814" spans="1:10" s="28" customFormat="1" ht="15" thickBot="1" x14ac:dyDescent="0.25">
      <c r="A814" s="714"/>
      <c r="B814" s="715"/>
      <c r="C814" s="720"/>
      <c r="D814" s="721"/>
      <c r="E814" s="731"/>
      <c r="F814" s="1224"/>
      <c r="G814" s="1223"/>
      <c r="H814" s="1224"/>
      <c r="I814" s="1229"/>
      <c r="J814" s="1230"/>
    </row>
    <row r="815" spans="1:10" s="28" customFormat="1" ht="15" thickBot="1" x14ac:dyDescent="0.25">
      <c r="A815" s="2303"/>
      <c r="B815" s="2304"/>
      <c r="C815" s="2305"/>
      <c r="D815" s="2306"/>
      <c r="E815" s="1136"/>
      <c r="F815" s="1231"/>
      <c r="G815" s="1241"/>
      <c r="H815" s="1242"/>
      <c r="I815" s="1243"/>
      <c r="J815" s="1244"/>
    </row>
    <row r="816" spans="1:10" s="28" customFormat="1" ht="15" thickTop="1" x14ac:dyDescent="0.2">
      <c r="A816" s="88"/>
      <c r="B816" s="88"/>
      <c r="C816" s="89"/>
      <c r="D816" s="89"/>
      <c r="E816" s="41"/>
      <c r="F816" s="41"/>
      <c r="G816" s="41"/>
      <c r="H816" s="41"/>
      <c r="I816" s="90"/>
      <c r="J816" s="90"/>
    </row>
    <row r="817" spans="1:10" s="28" customFormat="1" x14ac:dyDescent="0.2">
      <c r="A817" s="483" t="s">
        <v>1063</v>
      </c>
      <c r="B817" s="483"/>
      <c r="C817" s="483"/>
      <c r="D817" s="483"/>
      <c r="E817" s="483"/>
      <c r="F817" s="483"/>
      <c r="G817" s="483"/>
      <c r="H817" s="483"/>
      <c r="I817" s="483"/>
      <c r="J817" s="483"/>
    </row>
    <row r="818" spans="1:10" s="28" customFormat="1" x14ac:dyDescent="0.2">
      <c r="A818" s="50"/>
      <c r="B818" s="50"/>
      <c r="C818" s="50"/>
      <c r="D818" s="50"/>
      <c r="E818" s="50"/>
      <c r="F818" s="50"/>
      <c r="G818" s="50"/>
      <c r="H818" s="50"/>
      <c r="I818" s="50"/>
      <c r="J818" s="50"/>
    </row>
    <row r="819" spans="1:10" s="28" customFormat="1" x14ac:dyDescent="0.2">
      <c r="A819" s="494"/>
      <c r="B819" s="495"/>
      <c r="C819" s="495"/>
      <c r="D819" s="495"/>
      <c r="E819" s="495"/>
      <c r="F819" s="495"/>
      <c r="G819" s="495"/>
      <c r="H819" s="495"/>
      <c r="I819" s="495"/>
      <c r="J819" s="496"/>
    </row>
    <row r="820" spans="1:10" s="28" customFormat="1" x14ac:dyDescent="0.2">
      <c r="A820" s="50"/>
      <c r="B820" s="50"/>
      <c r="C820" s="50"/>
      <c r="D820" s="50"/>
      <c r="E820" s="50"/>
      <c r="F820" s="50"/>
      <c r="G820" s="50"/>
      <c r="H820" s="50"/>
      <c r="I820" s="50"/>
      <c r="J820" s="50"/>
    </row>
    <row r="821" spans="1:10" s="28" customFormat="1" x14ac:dyDescent="0.2">
      <c r="A821" s="50"/>
      <c r="B821" s="50"/>
      <c r="C821" s="50"/>
      <c r="D821" s="50"/>
      <c r="E821" s="50"/>
      <c r="F821" s="50"/>
      <c r="G821" s="50"/>
      <c r="H821" s="50"/>
      <c r="I821" s="50"/>
      <c r="J821" s="50"/>
    </row>
    <row r="822" spans="1:10" s="28" customFormat="1" x14ac:dyDescent="0.2">
      <c r="A822" s="39" t="s">
        <v>212</v>
      </c>
      <c r="B822" s="518" t="s">
        <v>1098</v>
      </c>
      <c r="C822" s="518"/>
      <c r="D822" s="518"/>
      <c r="E822" s="518"/>
      <c r="F822" s="518"/>
      <c r="G822" s="518"/>
      <c r="H822" s="518"/>
      <c r="I822" s="518"/>
      <c r="J822" s="518"/>
    </row>
    <row r="823" spans="1:10" s="28" customFormat="1" ht="15" thickBot="1" x14ac:dyDescent="0.25">
      <c r="A823" s="86"/>
      <c r="B823" s="87"/>
      <c r="C823" s="87"/>
      <c r="D823" s="87"/>
      <c r="E823" s="87"/>
      <c r="F823" s="87"/>
      <c r="G823" s="87"/>
      <c r="H823" s="87"/>
      <c r="I823" s="87"/>
      <c r="J823" s="87"/>
    </row>
    <row r="824" spans="1:10" s="28" customFormat="1" ht="49.5" customHeight="1" thickTop="1" thickBot="1" x14ac:dyDescent="0.25">
      <c r="A824" s="2294" t="s">
        <v>213</v>
      </c>
      <c r="B824" s="2295"/>
      <c r="C824" s="2295"/>
      <c r="D824" s="2295"/>
      <c r="E824" s="1225" t="s">
        <v>22</v>
      </c>
      <c r="F824" s="1225"/>
      <c r="G824" s="1226"/>
      <c r="H824" s="1227" t="s">
        <v>23</v>
      </c>
      <c r="I824" s="1225"/>
      <c r="J824" s="1228"/>
    </row>
    <row r="825" spans="1:10" s="28" customFormat="1" ht="37.5" customHeight="1" thickTop="1" thickBot="1" x14ac:dyDescent="0.25">
      <c r="A825" s="2296" t="s">
        <v>214</v>
      </c>
      <c r="B825" s="2297"/>
      <c r="C825" s="2297"/>
      <c r="D825" s="2297"/>
      <c r="E825" s="1212" t="str">
        <f>IF(SUM(E826:G830)=0,"",SUM(E826:G830))</f>
        <v/>
      </c>
      <c r="F825" s="1212"/>
      <c r="G825" s="1213"/>
      <c r="H825" s="1214" t="str">
        <f>IF(SUM(H826:J830)=0,"",SUM(H826:J830))</f>
        <v/>
      </c>
      <c r="I825" s="1212"/>
      <c r="J825" s="1215"/>
    </row>
    <row r="826" spans="1:10" s="28" customFormat="1" x14ac:dyDescent="0.2">
      <c r="A826" s="2298"/>
      <c r="B826" s="2299"/>
      <c r="C826" s="2299"/>
      <c r="D826" s="2300"/>
      <c r="E826" s="1216"/>
      <c r="F826" s="543"/>
      <c r="G826" s="544"/>
      <c r="H826" s="545"/>
      <c r="I826" s="543"/>
      <c r="J826" s="1217"/>
    </row>
    <row r="827" spans="1:10" s="28" customFormat="1" x14ac:dyDescent="0.2">
      <c r="A827" s="2291"/>
      <c r="B827" s="2292"/>
      <c r="C827" s="2292"/>
      <c r="D827" s="2293"/>
      <c r="E827" s="1238"/>
      <c r="F827" s="1245"/>
      <c r="G827" s="1245"/>
      <c r="H827" s="1005"/>
      <c r="I827" s="1006"/>
      <c r="J827" s="1246"/>
    </row>
    <row r="828" spans="1:10" s="28" customFormat="1" x14ac:dyDescent="0.2">
      <c r="A828" s="2291"/>
      <c r="B828" s="2292"/>
      <c r="C828" s="2292"/>
      <c r="D828" s="2293"/>
      <c r="E828" s="1238"/>
      <c r="F828" s="1245"/>
      <c r="G828" s="1245"/>
      <c r="H828" s="1005"/>
      <c r="I828" s="1006"/>
      <c r="J828" s="1246"/>
    </row>
    <row r="829" spans="1:10" s="28" customFormat="1" x14ac:dyDescent="0.2">
      <c r="A829" s="2291"/>
      <c r="B829" s="2292"/>
      <c r="C829" s="2292"/>
      <c r="D829" s="2293"/>
      <c r="E829" s="1238"/>
      <c r="F829" s="1245"/>
      <c r="G829" s="1245"/>
      <c r="H829" s="1005"/>
      <c r="I829" s="1006"/>
      <c r="J829" s="1246"/>
    </row>
    <row r="830" spans="1:10" s="28" customFormat="1" ht="15" thickBot="1" x14ac:dyDescent="0.25">
      <c r="A830" s="1259"/>
      <c r="B830" s="1260"/>
      <c r="C830" s="1260"/>
      <c r="D830" s="1260"/>
      <c r="E830" s="1247"/>
      <c r="F830" s="1247"/>
      <c r="G830" s="1248"/>
      <c r="H830" s="1249"/>
      <c r="I830" s="1247"/>
      <c r="J830" s="1250"/>
    </row>
    <row r="831" spans="1:10" s="28" customFormat="1" ht="42.75" customHeight="1" thickTop="1" thickBot="1" x14ac:dyDescent="0.25">
      <c r="A831" s="1261" t="s">
        <v>215</v>
      </c>
      <c r="B831" s="1262">
        <v>31</v>
      </c>
      <c r="C831" s="1262">
        <v>16</v>
      </c>
      <c r="D831" s="1262"/>
      <c r="E831" s="1233" t="str">
        <f>IF(SUM(E832:G836)=0,"",SUM(E832:G836))</f>
        <v/>
      </c>
      <c r="F831" s="1233"/>
      <c r="G831" s="1234"/>
      <c r="H831" s="1235" t="str">
        <f>IF(SUM(H832:J836)=0,"",SUM(H832:J836))</f>
        <v/>
      </c>
      <c r="I831" s="1233"/>
      <c r="J831" s="1236"/>
    </row>
    <row r="832" spans="1:10" s="28" customFormat="1" ht="15" thickTop="1" x14ac:dyDescent="0.2">
      <c r="A832" s="1263"/>
      <c r="B832" s="1264"/>
      <c r="C832" s="1264"/>
      <c r="D832" s="1264"/>
      <c r="E832" s="1237"/>
      <c r="F832" s="1237"/>
      <c r="G832" s="1238"/>
      <c r="H832" s="1239"/>
      <c r="I832" s="1237"/>
      <c r="J832" s="1240"/>
    </row>
    <row r="833" spans="1:10" s="28" customFormat="1" x14ac:dyDescent="0.2">
      <c r="A833" s="583"/>
      <c r="B833" s="584"/>
      <c r="C833" s="584"/>
      <c r="D833" s="584"/>
      <c r="E833" s="1232"/>
      <c r="F833" s="1232"/>
      <c r="G833" s="433"/>
      <c r="H833" s="432"/>
      <c r="I833" s="1232"/>
      <c r="J833" s="434"/>
    </row>
    <row r="834" spans="1:10" s="28" customFormat="1" x14ac:dyDescent="0.2">
      <c r="A834" s="583"/>
      <c r="B834" s="584"/>
      <c r="C834" s="584"/>
      <c r="D834" s="584"/>
      <c r="E834" s="1232"/>
      <c r="F834" s="1232"/>
      <c r="G834" s="433"/>
      <c r="H834" s="432"/>
      <c r="I834" s="1232"/>
      <c r="J834" s="434"/>
    </row>
    <row r="835" spans="1:10" s="28" customFormat="1" x14ac:dyDescent="0.2">
      <c r="A835" s="583"/>
      <c r="B835" s="584"/>
      <c r="C835" s="584"/>
      <c r="D835" s="584"/>
      <c r="E835" s="1232"/>
      <c r="F835" s="1232"/>
      <c r="G835" s="433"/>
      <c r="H835" s="432"/>
      <c r="I835" s="1232"/>
      <c r="J835" s="434"/>
    </row>
    <row r="836" spans="1:10" s="28" customFormat="1" ht="15" thickBot="1" x14ac:dyDescent="0.25">
      <c r="A836" s="1259"/>
      <c r="B836" s="1260"/>
      <c r="C836" s="1260"/>
      <c r="D836" s="1260"/>
      <c r="E836" s="1247"/>
      <c r="F836" s="1247"/>
      <c r="G836" s="1248"/>
      <c r="H836" s="1249"/>
      <c r="I836" s="1247"/>
      <c r="J836" s="1250"/>
    </row>
    <row r="837" spans="1:10" s="28" customFormat="1" ht="33" customHeight="1" thickTop="1" thickBot="1" x14ac:dyDescent="0.25">
      <c r="A837" s="1261" t="s">
        <v>1036</v>
      </c>
      <c r="B837" s="1262"/>
      <c r="C837" s="1262"/>
      <c r="D837" s="1262"/>
      <c r="E837" s="1233" t="str">
        <f>IF(SUM(E838:G842)=0,"",SUM(E838:G842))</f>
        <v/>
      </c>
      <c r="F837" s="1233"/>
      <c r="G837" s="1234"/>
      <c r="H837" s="1235" t="str">
        <f>IF(SUM(H838:J842)=0,"",SUM(H838:J842))</f>
        <v/>
      </c>
      <c r="I837" s="1233"/>
      <c r="J837" s="1236"/>
    </row>
    <row r="838" spans="1:10" s="28" customFormat="1" ht="15" thickTop="1" x14ac:dyDescent="0.2">
      <c r="A838" s="1263"/>
      <c r="B838" s="1264"/>
      <c r="C838" s="1264"/>
      <c r="D838" s="1264"/>
      <c r="E838" s="1237"/>
      <c r="F838" s="1237"/>
      <c r="G838" s="1238"/>
      <c r="H838" s="1239"/>
      <c r="I838" s="1237"/>
      <c r="J838" s="1240"/>
    </row>
    <row r="839" spans="1:10" s="28" customFormat="1" x14ac:dyDescent="0.2">
      <c r="A839" s="583"/>
      <c r="B839" s="584"/>
      <c r="C839" s="584"/>
      <c r="D839" s="584"/>
      <c r="E839" s="1232"/>
      <c r="F839" s="1232"/>
      <c r="G839" s="433"/>
      <c r="H839" s="432"/>
      <c r="I839" s="1232"/>
      <c r="J839" s="434"/>
    </row>
    <row r="840" spans="1:10" s="28" customFormat="1" x14ac:dyDescent="0.2">
      <c r="A840" s="583"/>
      <c r="B840" s="584"/>
      <c r="C840" s="584"/>
      <c r="D840" s="584"/>
      <c r="E840" s="1232"/>
      <c r="F840" s="1232"/>
      <c r="G840" s="433"/>
      <c r="H840" s="432"/>
      <c r="I840" s="1232"/>
      <c r="J840" s="434"/>
    </row>
    <row r="841" spans="1:10" s="28" customFormat="1" x14ac:dyDescent="0.2">
      <c r="A841" s="583"/>
      <c r="B841" s="584"/>
      <c r="C841" s="584"/>
      <c r="D841" s="584"/>
      <c r="E841" s="1232"/>
      <c r="F841" s="1232"/>
      <c r="G841" s="433"/>
      <c r="H841" s="432"/>
      <c r="I841" s="1232"/>
      <c r="J841" s="434"/>
    </row>
    <row r="842" spans="1:10" s="28" customFormat="1" ht="15" thickBot="1" x14ac:dyDescent="0.25">
      <c r="A842" s="1259"/>
      <c r="B842" s="1260"/>
      <c r="C842" s="1260"/>
      <c r="D842" s="1260"/>
      <c r="E842" s="1247"/>
      <c r="F842" s="1247"/>
      <c r="G842" s="1248"/>
      <c r="H842" s="1249"/>
      <c r="I842" s="1247"/>
      <c r="J842" s="1250"/>
    </row>
    <row r="843" spans="1:10" s="28" customFormat="1" ht="45" customHeight="1" thickTop="1" thickBot="1" x14ac:dyDescent="0.25">
      <c r="A843" s="1261" t="s">
        <v>216</v>
      </c>
      <c r="B843" s="1262"/>
      <c r="C843" s="1262"/>
      <c r="D843" s="1262"/>
      <c r="E843" s="1233" t="str">
        <f>IF(SUM(E844:G848)=0,"",SUM(E844:G848))</f>
        <v/>
      </c>
      <c r="F843" s="1233"/>
      <c r="G843" s="1234"/>
      <c r="H843" s="1235" t="str">
        <f>IF(SUM(H844:J848)=0,"",SUM(H844:J848))</f>
        <v/>
      </c>
      <c r="I843" s="1233"/>
      <c r="J843" s="1236"/>
    </row>
    <row r="844" spans="1:10" s="28" customFormat="1" ht="15" thickTop="1" x14ac:dyDescent="0.2">
      <c r="A844" s="1263"/>
      <c r="B844" s="1264"/>
      <c r="C844" s="1264"/>
      <c r="D844" s="1264"/>
      <c r="E844" s="1237"/>
      <c r="F844" s="1237"/>
      <c r="G844" s="1238"/>
      <c r="H844" s="1239"/>
      <c r="I844" s="1237"/>
      <c r="J844" s="1240"/>
    </row>
    <row r="845" spans="1:10" s="28" customFormat="1" x14ac:dyDescent="0.2">
      <c r="A845" s="583"/>
      <c r="B845" s="584"/>
      <c r="C845" s="584"/>
      <c r="D845" s="584"/>
      <c r="E845" s="1232"/>
      <c r="F845" s="1232"/>
      <c r="G845" s="433"/>
      <c r="H845" s="432"/>
      <c r="I845" s="1232"/>
      <c r="J845" s="434"/>
    </row>
    <row r="846" spans="1:10" s="28" customFormat="1" x14ac:dyDescent="0.2">
      <c r="A846" s="583"/>
      <c r="B846" s="584"/>
      <c r="C846" s="584"/>
      <c r="D846" s="584"/>
      <c r="E846" s="1232"/>
      <c r="F846" s="1232"/>
      <c r="G846" s="433"/>
      <c r="H846" s="432"/>
      <c r="I846" s="1232"/>
      <c r="J846" s="434"/>
    </row>
    <row r="847" spans="1:10" s="28" customFormat="1" x14ac:dyDescent="0.2">
      <c r="A847" s="583"/>
      <c r="B847" s="584"/>
      <c r="C847" s="584"/>
      <c r="D847" s="584"/>
      <c r="E847" s="1232"/>
      <c r="F847" s="1232"/>
      <c r="G847" s="433"/>
      <c r="H847" s="432"/>
      <c r="I847" s="1232"/>
      <c r="J847" s="434"/>
    </row>
    <row r="848" spans="1:10" s="28" customFormat="1" ht="15" thickBot="1" x14ac:dyDescent="0.25">
      <c r="A848" s="2457"/>
      <c r="B848" s="2458"/>
      <c r="C848" s="2458"/>
      <c r="D848" s="2458"/>
      <c r="E848" s="1620"/>
      <c r="F848" s="1620"/>
      <c r="G848" s="1621"/>
      <c r="H848" s="1622"/>
      <c r="I848" s="1620"/>
      <c r="J848" s="1623"/>
    </row>
    <row r="849" spans="1:10" s="28" customFormat="1" ht="15" thickTop="1" x14ac:dyDescent="0.2">
      <c r="A849" s="91"/>
      <c r="B849" s="91"/>
      <c r="C849" s="91"/>
      <c r="D849" s="91"/>
      <c r="E849" s="92"/>
      <c r="F849" s="92"/>
      <c r="G849" s="92"/>
      <c r="H849" s="92"/>
      <c r="I849" s="93"/>
      <c r="J849" s="93"/>
    </row>
    <row r="850" spans="1:10" s="28" customFormat="1" x14ac:dyDescent="0.2">
      <c r="A850" s="483" t="s">
        <v>1064</v>
      </c>
      <c r="B850" s="483"/>
      <c r="C850" s="483"/>
      <c r="D850" s="483"/>
      <c r="E850" s="483"/>
      <c r="F850" s="483"/>
      <c r="G850" s="483"/>
      <c r="H850" s="483"/>
      <c r="I850" s="483"/>
      <c r="J850" s="483"/>
    </row>
    <row r="851" spans="1:10" s="28" customFormat="1" x14ac:dyDescent="0.2">
      <c r="A851" s="50"/>
      <c r="B851" s="50"/>
      <c r="C851" s="50"/>
      <c r="D851" s="50"/>
      <c r="E851" s="50"/>
      <c r="F851" s="50"/>
      <c r="G851" s="50"/>
      <c r="H851" s="50"/>
      <c r="I851" s="50"/>
      <c r="J851" s="50"/>
    </row>
    <row r="852" spans="1:10" s="28" customFormat="1" x14ac:dyDescent="0.2">
      <c r="A852" s="494"/>
      <c r="B852" s="495"/>
      <c r="C852" s="495"/>
      <c r="D852" s="495"/>
      <c r="E852" s="495"/>
      <c r="F852" s="495"/>
      <c r="G852" s="495"/>
      <c r="H852" s="495"/>
      <c r="I852" s="495"/>
      <c r="J852" s="496"/>
    </row>
    <row r="853" spans="1:10" s="28" customFormat="1" x14ac:dyDescent="0.2">
      <c r="A853" s="50"/>
      <c r="B853" s="50"/>
      <c r="C853" s="50"/>
      <c r="D853" s="50"/>
      <c r="E853" s="50"/>
      <c r="F853" s="50"/>
      <c r="G853" s="50"/>
      <c r="H853" s="50"/>
      <c r="I853" s="50"/>
      <c r="J853" s="50"/>
    </row>
    <row r="854" spans="1:10" s="28" customFormat="1" x14ac:dyDescent="0.2">
      <c r="A854" s="50"/>
      <c r="B854" s="50"/>
      <c r="C854" s="50"/>
      <c r="D854" s="50"/>
      <c r="E854" s="50"/>
      <c r="F854" s="50"/>
      <c r="G854" s="50"/>
      <c r="H854" s="50"/>
      <c r="I854" s="50"/>
      <c r="J854" s="50"/>
    </row>
    <row r="855" spans="1:10" s="28" customFormat="1" x14ac:dyDescent="0.2">
      <c r="A855" s="94" t="s">
        <v>217</v>
      </c>
      <c r="B855" s="426" t="s">
        <v>1099</v>
      </c>
      <c r="C855" s="426"/>
      <c r="D855" s="426"/>
      <c r="E855" s="426"/>
      <c r="F855" s="426"/>
      <c r="G855" s="426"/>
      <c r="H855" s="426"/>
      <c r="I855" s="426"/>
      <c r="J855" s="426"/>
    </row>
    <row r="856" spans="1:10" s="28" customFormat="1" x14ac:dyDescent="0.2">
      <c r="A856" s="1276"/>
      <c r="B856" s="1276"/>
      <c r="C856" s="1276"/>
      <c r="D856" s="1276"/>
      <c r="E856" s="1276"/>
      <c r="F856" s="1276"/>
      <c r="G856" s="1276"/>
      <c r="H856" s="1276"/>
      <c r="I856" s="1276"/>
      <c r="J856" s="1276"/>
    </row>
    <row r="857" spans="1:10" s="28" customFormat="1" ht="33.75" customHeight="1" x14ac:dyDescent="0.2">
      <c r="A857" s="857" t="s">
        <v>218</v>
      </c>
      <c r="B857" s="1083"/>
      <c r="C857" s="1083"/>
      <c r="D857" s="858"/>
      <c r="E857" s="2603" t="s">
        <v>880</v>
      </c>
      <c r="F857" s="2604"/>
      <c r="G857" s="2605"/>
      <c r="H857" s="2606" t="s">
        <v>882</v>
      </c>
      <c r="I857" s="2604"/>
      <c r="J857" s="2605"/>
    </row>
    <row r="858" spans="1:10" s="28" customFormat="1" x14ac:dyDescent="0.2">
      <c r="A858" s="1279" t="s">
        <v>871</v>
      </c>
      <c r="B858" s="1279"/>
      <c r="C858" s="1279"/>
      <c r="D858" s="1279"/>
      <c r="E858" s="1282">
        <v>6640</v>
      </c>
      <c r="F858" s="1282"/>
      <c r="G858" s="1282"/>
      <c r="H858" s="571">
        <v>6640</v>
      </c>
      <c r="I858" s="571"/>
      <c r="J858" s="571"/>
    </row>
    <row r="859" spans="1:10" s="28" customFormat="1" x14ac:dyDescent="0.2">
      <c r="A859" s="1279" t="s">
        <v>872</v>
      </c>
      <c r="B859" s="1279"/>
      <c r="C859" s="1279"/>
      <c r="D859" s="1279"/>
      <c r="E859" s="1282"/>
      <c r="F859" s="1282"/>
      <c r="G859" s="1282"/>
      <c r="H859" s="571"/>
      <c r="I859" s="571"/>
      <c r="J859" s="571"/>
    </row>
    <row r="860" spans="1:10" s="28" customFormat="1" x14ac:dyDescent="0.2">
      <c r="A860" s="1279" t="s">
        <v>873</v>
      </c>
      <c r="B860" s="1279"/>
      <c r="C860" s="1279"/>
      <c r="D860" s="1279"/>
      <c r="E860" s="1282"/>
      <c r="F860" s="1282"/>
      <c r="G860" s="1282"/>
      <c r="H860" s="571"/>
      <c r="I860" s="571"/>
      <c r="J860" s="571"/>
    </row>
    <row r="861" spans="1:10" s="28" customFormat="1" ht="30" customHeight="1" x14ac:dyDescent="0.2">
      <c r="A861" s="1279" t="s">
        <v>874</v>
      </c>
      <c r="B861" s="1279"/>
      <c r="C861" s="1279"/>
      <c r="D861" s="1279"/>
      <c r="E861" s="1282"/>
      <c r="F861" s="1282"/>
      <c r="G861" s="1282"/>
      <c r="H861" s="571"/>
      <c r="I861" s="571"/>
      <c r="J861" s="571"/>
    </row>
    <row r="862" spans="1:10" s="28" customFormat="1" ht="30" customHeight="1" x14ac:dyDescent="0.2">
      <c r="A862" s="1279" t="s">
        <v>875</v>
      </c>
      <c r="B862" s="1279"/>
      <c r="C862" s="1279"/>
      <c r="D862" s="1279"/>
      <c r="E862" s="1282"/>
      <c r="F862" s="1282"/>
      <c r="G862" s="1282"/>
      <c r="H862" s="571"/>
      <c r="I862" s="571"/>
      <c r="J862" s="571"/>
    </row>
    <row r="863" spans="1:10" s="28" customFormat="1" ht="27.75" customHeight="1" x14ac:dyDescent="0.2">
      <c r="A863" s="1279" t="s">
        <v>876</v>
      </c>
      <c r="B863" s="1279"/>
      <c r="C863" s="1279"/>
      <c r="D863" s="1279"/>
      <c r="E863" s="1282"/>
      <c r="F863" s="1282"/>
      <c r="G863" s="1282"/>
      <c r="H863" s="571"/>
      <c r="I863" s="571"/>
      <c r="J863" s="571"/>
    </row>
    <row r="864" spans="1:10" s="28" customFormat="1" x14ac:dyDescent="0.2">
      <c r="A864" s="95"/>
      <c r="B864" s="95"/>
      <c r="C864" s="95"/>
      <c r="D864" s="95"/>
      <c r="E864" s="95"/>
      <c r="F864" s="95"/>
      <c r="G864" s="96"/>
      <c r="H864" s="96"/>
      <c r="I864" s="97"/>
      <c r="J864" s="97"/>
    </row>
    <row r="865" spans="1:10" s="28" customFormat="1" ht="29.25" customHeight="1" x14ac:dyDescent="0.2">
      <c r="A865" s="627" t="s">
        <v>877</v>
      </c>
      <c r="B865" s="627"/>
      <c r="C865" s="627"/>
      <c r="D865" s="627"/>
      <c r="E865" s="627"/>
      <c r="F865" s="627"/>
      <c r="G865" s="627"/>
      <c r="H865" s="627"/>
      <c r="I865" s="627"/>
      <c r="J865" s="627"/>
    </row>
    <row r="866" spans="1:10" s="28" customFormat="1" x14ac:dyDescent="0.2">
      <c r="A866" s="18"/>
      <c r="B866" s="18"/>
      <c r="C866" s="18"/>
      <c r="D866" s="18"/>
      <c r="E866" s="18"/>
      <c r="F866" s="18"/>
      <c r="G866" s="18"/>
      <c r="H866" s="18"/>
      <c r="I866" s="18"/>
      <c r="J866" s="18"/>
    </row>
    <row r="867" spans="1:10" s="28" customFormat="1" x14ac:dyDescent="0.2">
      <c r="A867" s="244"/>
      <c r="B867" s="245"/>
      <c r="C867" s="245"/>
      <c r="D867" s="245"/>
      <c r="E867" s="245"/>
      <c r="F867" s="245"/>
      <c r="G867" s="245"/>
      <c r="H867" s="245"/>
      <c r="I867" s="245"/>
      <c r="J867" s="246"/>
    </row>
    <row r="868" spans="1:10" s="28" customFormat="1" x14ac:dyDescent="0.2">
      <c r="A868" s="18"/>
      <c r="B868" s="18"/>
      <c r="C868" s="18"/>
      <c r="D868" s="18"/>
      <c r="E868" s="18"/>
      <c r="F868" s="18"/>
      <c r="G868" s="18"/>
      <c r="H868" s="18"/>
      <c r="I868" s="18"/>
      <c r="J868" s="18"/>
    </row>
    <row r="869" spans="1:10" s="28" customFormat="1" x14ac:dyDescent="0.2">
      <c r="A869" s="18"/>
      <c r="B869" s="18"/>
      <c r="C869" s="18"/>
      <c r="D869" s="18"/>
      <c r="E869" s="18"/>
      <c r="F869" s="18"/>
      <c r="G869" s="18"/>
      <c r="H869" s="18"/>
      <c r="I869" s="18"/>
      <c r="J869" s="18"/>
    </row>
    <row r="870" spans="1:10" s="28" customFormat="1" x14ac:dyDescent="0.2">
      <c r="A870" s="1276"/>
      <c r="B870" s="1276"/>
      <c r="C870" s="1276"/>
      <c r="D870" s="1276"/>
      <c r="E870" s="1276"/>
      <c r="F870" s="1276"/>
      <c r="G870" s="1276"/>
      <c r="H870" s="1276"/>
      <c r="I870" s="1276"/>
      <c r="J870" s="1276"/>
    </row>
    <row r="871" spans="1:10" s="28" customFormat="1" ht="33.75" customHeight="1" x14ac:dyDescent="0.2">
      <c r="A871" s="857" t="s">
        <v>218</v>
      </c>
      <c r="B871" s="1083"/>
      <c r="C871" s="1083"/>
      <c r="D871" s="858"/>
      <c r="E871" s="2603" t="s">
        <v>880</v>
      </c>
      <c r="F871" s="2604"/>
      <c r="G871" s="2605"/>
      <c r="H871" s="2606" t="s">
        <v>883</v>
      </c>
      <c r="I871" s="2604"/>
      <c r="J871" s="2605"/>
    </row>
    <row r="872" spans="1:10" s="28" customFormat="1" x14ac:dyDescent="0.2">
      <c r="A872" s="1279" t="s">
        <v>878</v>
      </c>
      <c r="B872" s="1279"/>
      <c r="C872" s="1279"/>
      <c r="D872" s="1279"/>
      <c r="E872" s="1279"/>
      <c r="F872" s="1279"/>
      <c r="G872" s="1279"/>
      <c r="H872" s="1280"/>
      <c r="I872" s="1280"/>
      <c r="J872" s="1280"/>
    </row>
    <row r="873" spans="1:10" s="28" customFormat="1" ht="28.5" customHeight="1" x14ac:dyDescent="0.2">
      <c r="A873" s="1279" t="s">
        <v>1089</v>
      </c>
      <c r="B873" s="1279"/>
      <c r="C873" s="1279"/>
      <c r="D873" s="1279"/>
      <c r="E873" s="1279"/>
      <c r="F873" s="1279"/>
      <c r="G873" s="1279"/>
      <c r="H873" s="1280"/>
      <c r="I873" s="1280"/>
      <c r="J873" s="1280"/>
    </row>
    <row r="874" spans="1:10" s="28" customFormat="1" x14ac:dyDescent="0.2">
      <c r="A874" s="1279" t="s">
        <v>879</v>
      </c>
      <c r="B874" s="1279"/>
      <c r="C874" s="1279"/>
      <c r="D874" s="1279"/>
      <c r="E874" s="1279"/>
      <c r="F874" s="1279"/>
      <c r="G874" s="1279"/>
      <c r="H874" s="1280"/>
      <c r="I874" s="1280"/>
      <c r="J874" s="1280"/>
    </row>
    <row r="875" spans="1:10" s="28" customFormat="1" x14ac:dyDescent="0.2">
      <c r="A875" s="1279"/>
      <c r="B875" s="1279"/>
      <c r="C875" s="1279"/>
      <c r="D875" s="1279"/>
      <c r="E875" s="1279"/>
      <c r="F875" s="1279"/>
      <c r="G875" s="1279"/>
      <c r="H875" s="1280"/>
      <c r="I875" s="1280"/>
      <c r="J875" s="1280"/>
    </row>
    <row r="876" spans="1:10" s="28" customFormat="1" x14ac:dyDescent="0.2">
      <c r="A876" s="1279"/>
      <c r="B876" s="1279"/>
      <c r="C876" s="1279"/>
      <c r="D876" s="1279"/>
      <c r="E876" s="1279"/>
      <c r="F876" s="1279"/>
      <c r="G876" s="1279"/>
      <c r="H876" s="1280"/>
      <c r="I876" s="1280"/>
      <c r="J876" s="1280"/>
    </row>
    <row r="877" spans="1:10" s="28" customFormat="1" x14ac:dyDescent="0.2">
      <c r="A877" s="1279"/>
      <c r="B877" s="1279"/>
      <c r="C877" s="1279"/>
      <c r="D877" s="1279"/>
      <c r="E877" s="1279"/>
      <c r="F877" s="1279"/>
      <c r="G877" s="1279"/>
      <c r="H877" s="1280"/>
      <c r="I877" s="1280"/>
      <c r="J877" s="1280"/>
    </row>
    <row r="878" spans="1:10" s="28" customFormat="1" ht="27.75" customHeight="1" x14ac:dyDescent="0.2">
      <c r="A878" s="1281" t="s">
        <v>84</v>
      </c>
      <c r="B878" s="1281"/>
      <c r="C878" s="1281"/>
      <c r="D878" s="1281"/>
      <c r="E878" s="1282"/>
      <c r="F878" s="1282"/>
      <c r="G878" s="1282"/>
      <c r="H878" s="571"/>
      <c r="I878" s="571"/>
      <c r="J878" s="571"/>
    </row>
    <row r="879" spans="1:10" s="28" customFormat="1" x14ac:dyDescent="0.2">
      <c r="A879" s="270"/>
      <c r="B879" s="270"/>
      <c r="C879" s="270"/>
      <c r="D879" s="270"/>
      <c r="E879" s="95"/>
      <c r="F879" s="95"/>
      <c r="G879" s="95"/>
      <c r="H879" s="10"/>
      <c r="I879" s="10"/>
      <c r="J879" s="10"/>
    </row>
    <row r="880" spans="1:10" s="28" customFormat="1" x14ac:dyDescent="0.2">
      <c r="A880" s="627" t="s">
        <v>884</v>
      </c>
      <c r="B880" s="627"/>
      <c r="C880" s="627"/>
      <c r="D880" s="627"/>
      <c r="E880" s="627"/>
      <c r="F880" s="627"/>
      <c r="G880" s="627"/>
      <c r="H880" s="627"/>
      <c r="I880" s="627"/>
      <c r="J880" s="627"/>
    </row>
    <row r="881" spans="1:10" s="28" customFormat="1" x14ac:dyDescent="0.2">
      <c r="A881" s="18"/>
      <c r="B881" s="18"/>
      <c r="C881" s="18"/>
      <c r="D881" s="18"/>
      <c r="E881" s="18"/>
      <c r="F881" s="18"/>
      <c r="G881" s="18"/>
      <c r="H881" s="18"/>
      <c r="I881" s="18"/>
      <c r="J881" s="18"/>
    </row>
    <row r="882" spans="1:10" s="28" customFormat="1" x14ac:dyDescent="0.2">
      <c r="A882" s="494"/>
      <c r="B882" s="495"/>
      <c r="C882" s="495"/>
      <c r="D882" s="495"/>
      <c r="E882" s="495"/>
      <c r="F882" s="495"/>
      <c r="G882" s="495"/>
      <c r="H882" s="495"/>
      <c r="I882" s="495"/>
      <c r="J882" s="496"/>
    </row>
    <row r="883" spans="1:10" s="28" customFormat="1" x14ac:dyDescent="0.2">
      <c r="A883" s="2648" t="s">
        <v>1154</v>
      </c>
      <c r="B883" s="2648"/>
      <c r="C883" s="2648"/>
      <c r="D883" s="2648"/>
      <c r="E883" s="2648"/>
      <c r="F883" s="2648"/>
      <c r="G883" s="2648"/>
      <c r="H883" s="2648"/>
      <c r="I883" s="2648"/>
      <c r="J883" s="2648"/>
    </row>
    <row r="884" spans="1:10" s="28" customFormat="1" x14ac:dyDescent="0.2">
      <c r="A884" s="18"/>
      <c r="B884" s="18"/>
      <c r="C884" s="18"/>
      <c r="D884" s="18"/>
      <c r="E884" s="18"/>
      <c r="F884" s="18"/>
      <c r="G884" s="18"/>
      <c r="H884" s="18"/>
      <c r="I884" s="18"/>
      <c r="J884" s="18"/>
    </row>
    <row r="885" spans="1:10" s="28" customFormat="1" x14ac:dyDescent="0.2">
      <c r="A885" s="18" t="s">
        <v>885</v>
      </c>
      <c r="B885" s="627" t="s">
        <v>1055</v>
      </c>
      <c r="C885" s="627"/>
      <c r="D885" s="627"/>
      <c r="E885" s="627"/>
      <c r="F885" s="627"/>
      <c r="G885" s="627"/>
      <c r="H885" s="627"/>
      <c r="I885" s="627"/>
      <c r="J885" s="627"/>
    </row>
    <row r="886" spans="1:10" s="28" customFormat="1" x14ac:dyDescent="0.2">
      <c r="A886" s="18"/>
      <c r="B886" s="18"/>
      <c r="C886" s="18"/>
      <c r="D886" s="18"/>
      <c r="E886" s="18"/>
      <c r="F886" s="18"/>
      <c r="G886" s="18"/>
      <c r="H886" s="18"/>
      <c r="I886" s="18"/>
      <c r="J886" s="18"/>
    </row>
    <row r="887" spans="1:10" s="28" customFormat="1" ht="15" thickBot="1" x14ac:dyDescent="0.25">
      <c r="A887" s="1252"/>
      <c r="B887" s="1252"/>
      <c r="C887" s="91"/>
      <c r="D887" s="91"/>
      <c r="E887" s="92"/>
      <c r="F887" s="92"/>
      <c r="G887" s="92"/>
      <c r="H887" s="92"/>
      <c r="I887" s="93"/>
      <c r="J887" s="93"/>
    </row>
    <row r="888" spans="1:10" s="28" customFormat="1" ht="42.75" customHeight="1" thickTop="1" thickBot="1" x14ac:dyDescent="0.25">
      <c r="A888" s="1253" t="s">
        <v>219</v>
      </c>
      <c r="B888" s="1254"/>
      <c r="C888" s="1254"/>
      <c r="D888" s="1254"/>
      <c r="E888" s="1254"/>
      <c r="F888" s="1254"/>
      <c r="G888" s="1254"/>
      <c r="H888" s="1268" t="s">
        <v>23</v>
      </c>
      <c r="I888" s="1269"/>
      <c r="J888" s="1270"/>
    </row>
    <row r="889" spans="1:10" s="28" customFormat="1" ht="15" thickTop="1" x14ac:dyDescent="0.2">
      <c r="A889" s="1255" t="s">
        <v>220</v>
      </c>
      <c r="B889" s="1256"/>
      <c r="C889" s="1256"/>
      <c r="D889" s="1256"/>
      <c r="E889" s="1256"/>
      <c r="F889" s="1256"/>
      <c r="G889" s="1256"/>
      <c r="H889" s="1271">
        <v>566185</v>
      </c>
      <c r="I889" s="1272"/>
      <c r="J889" s="1273"/>
    </row>
    <row r="890" spans="1:10" s="28" customFormat="1" ht="15" thickBot="1" x14ac:dyDescent="0.25">
      <c r="A890" s="1257" t="s">
        <v>221</v>
      </c>
      <c r="B890" s="1258" t="s">
        <v>22</v>
      </c>
      <c r="C890" s="1258"/>
      <c r="D890" s="1258"/>
      <c r="E890" s="1258"/>
      <c r="F890" s="1258"/>
      <c r="G890" s="1258"/>
      <c r="H890" s="1265" t="s">
        <v>22</v>
      </c>
      <c r="I890" s="1265"/>
      <c r="J890" s="1266"/>
    </row>
    <row r="891" spans="1:10" s="28" customFormat="1" x14ac:dyDescent="0.2">
      <c r="A891" s="1277" t="s">
        <v>222</v>
      </c>
      <c r="B891" s="1278"/>
      <c r="C891" s="1278"/>
      <c r="D891" s="1278"/>
      <c r="E891" s="1278"/>
      <c r="F891" s="1278"/>
      <c r="G891" s="1278"/>
      <c r="H891" s="1025"/>
      <c r="I891" s="1025"/>
      <c r="J891" s="1267"/>
    </row>
    <row r="892" spans="1:10" s="28" customFormat="1" x14ac:dyDescent="0.2">
      <c r="A892" s="1274" t="s">
        <v>223</v>
      </c>
      <c r="B892" s="1275"/>
      <c r="C892" s="1275"/>
      <c r="D892" s="1275"/>
      <c r="E892" s="1275"/>
      <c r="F892" s="1275"/>
      <c r="G892" s="1275"/>
      <c r="H892" s="697"/>
      <c r="I892" s="697"/>
      <c r="J892" s="1251"/>
    </row>
    <row r="893" spans="1:10" s="28" customFormat="1" x14ac:dyDescent="0.2">
      <c r="A893" s="1274" t="s">
        <v>224</v>
      </c>
      <c r="B893" s="1275"/>
      <c r="C893" s="1275"/>
      <c r="D893" s="1275"/>
      <c r="E893" s="1275"/>
      <c r="F893" s="1275"/>
      <c r="G893" s="1275"/>
      <c r="H893" s="697"/>
      <c r="I893" s="697"/>
      <c r="J893" s="1251"/>
    </row>
    <row r="894" spans="1:10" s="28" customFormat="1" x14ac:dyDescent="0.2">
      <c r="A894" s="1274" t="s">
        <v>225</v>
      </c>
      <c r="B894" s="1275"/>
      <c r="C894" s="1275"/>
      <c r="D894" s="1275"/>
      <c r="E894" s="1275"/>
      <c r="F894" s="1275"/>
      <c r="G894" s="1275"/>
      <c r="H894" s="697"/>
      <c r="I894" s="697"/>
      <c r="J894" s="1251"/>
    </row>
    <row r="895" spans="1:10" s="28" customFormat="1" x14ac:dyDescent="0.2">
      <c r="A895" s="1274" t="s">
        <v>226</v>
      </c>
      <c r="B895" s="1275"/>
      <c r="C895" s="1275"/>
      <c r="D895" s="1275"/>
      <c r="E895" s="1275"/>
      <c r="F895" s="1275"/>
      <c r="G895" s="1275"/>
      <c r="H895" s="697"/>
      <c r="I895" s="697"/>
      <c r="J895" s="1251"/>
    </row>
    <row r="896" spans="1:10" s="28" customFormat="1" x14ac:dyDescent="0.2">
      <c r="A896" s="1274" t="s">
        <v>227</v>
      </c>
      <c r="B896" s="1275"/>
      <c r="C896" s="1275"/>
      <c r="D896" s="1275"/>
      <c r="E896" s="1275"/>
      <c r="F896" s="1275"/>
      <c r="G896" s="1275"/>
      <c r="H896" s="697">
        <v>566185</v>
      </c>
      <c r="I896" s="697"/>
      <c r="J896" s="1251"/>
    </row>
    <row r="897" spans="1:10" s="28" customFormat="1" x14ac:dyDescent="0.2">
      <c r="A897" s="1274" t="s">
        <v>228</v>
      </c>
      <c r="B897" s="1275"/>
      <c r="C897" s="1275"/>
      <c r="D897" s="1275"/>
      <c r="E897" s="1275"/>
      <c r="F897" s="1275"/>
      <c r="G897" s="1275"/>
      <c r="H897" s="697"/>
      <c r="I897" s="697"/>
      <c r="J897" s="1251"/>
    </row>
    <row r="898" spans="1:10" s="28" customFormat="1" ht="15" thickBot="1" x14ac:dyDescent="0.25">
      <c r="A898" s="1287" t="s">
        <v>229</v>
      </c>
      <c r="B898" s="1288"/>
      <c r="C898" s="1288"/>
      <c r="D898" s="1288"/>
      <c r="E898" s="1288"/>
      <c r="F898" s="1288"/>
      <c r="G898" s="1288"/>
      <c r="H898" s="1289"/>
      <c r="I898" s="1289"/>
      <c r="J898" s="1290"/>
    </row>
    <row r="899" spans="1:10" s="28" customFormat="1" ht="15" thickBot="1" x14ac:dyDescent="0.25">
      <c r="A899" s="1285" t="s">
        <v>84</v>
      </c>
      <c r="B899" s="1286"/>
      <c r="C899" s="1286"/>
      <c r="D899" s="1286"/>
      <c r="E899" s="1286"/>
      <c r="F899" s="1286"/>
      <c r="G899" s="1286"/>
      <c r="H899" s="1291">
        <f>IF(SUM(H891:J898)=0,"",SUM(H891:J898))</f>
        <v>566185</v>
      </c>
      <c r="I899" s="1291"/>
      <c r="J899" s="1292"/>
    </row>
    <row r="900" spans="1:10" s="28" customFormat="1" ht="15" thickTop="1" x14ac:dyDescent="0.2">
      <c r="A900" s="91"/>
      <c r="B900" s="91"/>
      <c r="C900" s="91"/>
      <c r="D900" s="91"/>
      <c r="E900" s="92"/>
      <c r="F900" s="92"/>
      <c r="G900" s="92"/>
      <c r="H900" s="92"/>
      <c r="I900" s="93"/>
      <c r="J900" s="93"/>
    </row>
    <row r="901" spans="1:10" s="28" customFormat="1" ht="15" thickBot="1" x14ac:dyDescent="0.25">
      <c r="A901" s="1252"/>
      <c r="B901" s="1252"/>
      <c r="C901" s="98"/>
      <c r="D901" s="98"/>
      <c r="E901" s="98"/>
      <c r="F901" s="98"/>
      <c r="G901" s="98"/>
      <c r="H901" s="98"/>
      <c r="I901" s="98"/>
      <c r="J901" s="98"/>
    </row>
    <row r="902" spans="1:10" s="28" customFormat="1" ht="44.25" customHeight="1" thickTop="1" thickBot="1" x14ac:dyDescent="0.25">
      <c r="A902" s="1253" t="s">
        <v>219</v>
      </c>
      <c r="B902" s="1254"/>
      <c r="C902" s="1254"/>
      <c r="D902" s="1254"/>
      <c r="E902" s="1254"/>
      <c r="F902" s="1254"/>
      <c r="G902" s="1254"/>
      <c r="H902" s="1268" t="s">
        <v>23</v>
      </c>
      <c r="I902" s="1269"/>
      <c r="J902" s="1270"/>
    </row>
    <row r="903" spans="1:10" s="28" customFormat="1" ht="15" thickTop="1" x14ac:dyDescent="0.2">
      <c r="A903" s="1255" t="s">
        <v>230</v>
      </c>
      <c r="B903" s="1256"/>
      <c r="C903" s="1256"/>
      <c r="D903" s="1256"/>
      <c r="E903" s="1256"/>
      <c r="F903" s="1256"/>
      <c r="G903" s="1256"/>
      <c r="H903" s="1271"/>
      <c r="I903" s="1272"/>
      <c r="J903" s="1273"/>
    </row>
    <row r="904" spans="1:10" s="28" customFormat="1" ht="15" thickBot="1" x14ac:dyDescent="0.25">
      <c r="A904" s="1257" t="s">
        <v>231</v>
      </c>
      <c r="B904" s="1258" t="s">
        <v>22</v>
      </c>
      <c r="C904" s="1258"/>
      <c r="D904" s="1258"/>
      <c r="E904" s="1258"/>
      <c r="F904" s="1258"/>
      <c r="G904" s="1258"/>
      <c r="H904" s="1265" t="s">
        <v>22</v>
      </c>
      <c r="I904" s="1265"/>
      <c r="J904" s="1266"/>
    </row>
    <row r="905" spans="1:10" s="28" customFormat="1" x14ac:dyDescent="0.2">
      <c r="A905" s="1277" t="s">
        <v>232</v>
      </c>
      <c r="B905" s="1278"/>
      <c r="C905" s="1278"/>
      <c r="D905" s="1278"/>
      <c r="E905" s="1278"/>
      <c r="F905" s="1278"/>
      <c r="G905" s="1278"/>
      <c r="H905" s="1025"/>
      <c r="I905" s="1025"/>
      <c r="J905" s="1267"/>
    </row>
    <row r="906" spans="1:10" s="28" customFormat="1" x14ac:dyDescent="0.2">
      <c r="A906" s="1274" t="s">
        <v>233</v>
      </c>
      <c r="B906" s="1275"/>
      <c r="C906" s="1275"/>
      <c r="D906" s="1275"/>
      <c r="E906" s="1275"/>
      <c r="F906" s="1275"/>
      <c r="G906" s="1275"/>
      <c r="H906" s="697"/>
      <c r="I906" s="697"/>
      <c r="J906" s="1251"/>
    </row>
    <row r="907" spans="1:10" s="28" customFormat="1" x14ac:dyDescent="0.2">
      <c r="A907" s="1274" t="s">
        <v>234</v>
      </c>
      <c r="B907" s="1275"/>
      <c r="C907" s="1275"/>
      <c r="D907" s="1275"/>
      <c r="E907" s="1275"/>
      <c r="F907" s="1275"/>
      <c r="G907" s="1275"/>
      <c r="H907" s="697"/>
      <c r="I907" s="697"/>
      <c r="J907" s="1251"/>
    </row>
    <row r="908" spans="1:10" s="28" customFormat="1" x14ac:dyDescent="0.2">
      <c r="A908" s="1274" t="s">
        <v>235</v>
      </c>
      <c r="B908" s="1275"/>
      <c r="C908" s="1275"/>
      <c r="D908" s="1275"/>
      <c r="E908" s="1275"/>
      <c r="F908" s="1275"/>
      <c r="G908" s="1275"/>
      <c r="H908" s="697"/>
      <c r="I908" s="697"/>
      <c r="J908" s="1251"/>
    </row>
    <row r="909" spans="1:10" s="28" customFormat="1" x14ac:dyDescent="0.2">
      <c r="A909" s="1274" t="s">
        <v>236</v>
      </c>
      <c r="B909" s="1275"/>
      <c r="C909" s="1275"/>
      <c r="D909" s="1275"/>
      <c r="E909" s="1275"/>
      <c r="F909" s="1275"/>
      <c r="G909" s="1275"/>
      <c r="H909" s="697"/>
      <c r="I909" s="697"/>
      <c r="J909" s="1251"/>
    </row>
    <row r="910" spans="1:10" s="28" customFormat="1" ht="15" thickBot="1" x14ac:dyDescent="0.25">
      <c r="A910" s="1287" t="s">
        <v>237</v>
      </c>
      <c r="B910" s="1288"/>
      <c r="C910" s="1288"/>
      <c r="D910" s="1288"/>
      <c r="E910" s="1288"/>
      <c r="F910" s="1288"/>
      <c r="G910" s="1288"/>
      <c r="H910" s="1289"/>
      <c r="I910" s="1289"/>
      <c r="J910" s="1290"/>
    </row>
    <row r="911" spans="1:10" s="28" customFormat="1" ht="15" thickBot="1" x14ac:dyDescent="0.25">
      <c r="A911" s="1285" t="s">
        <v>84</v>
      </c>
      <c r="B911" s="1286"/>
      <c r="C911" s="1286"/>
      <c r="D911" s="1286"/>
      <c r="E911" s="1286"/>
      <c r="F911" s="1286"/>
      <c r="G911" s="1286"/>
      <c r="H911" s="1291" t="str">
        <f>IF(SUM(H905:J910)=0,"",SUM(H905:J910))</f>
        <v/>
      </c>
      <c r="I911" s="1291"/>
      <c r="J911" s="1292"/>
    </row>
    <row r="912" spans="1:10" s="28" customFormat="1" ht="15" thickTop="1" x14ac:dyDescent="0.2">
      <c r="A912" s="1293"/>
      <c r="B912" s="1293"/>
      <c r="C912" s="1293"/>
      <c r="D912" s="1293"/>
      <c r="E912" s="1293"/>
      <c r="F912" s="1293"/>
      <c r="G912" s="1293"/>
      <c r="H912" s="1294"/>
      <c r="I912" s="1294"/>
      <c r="J912" s="1294"/>
    </row>
    <row r="913" spans="1:10" s="28" customFormat="1" x14ac:dyDescent="0.2">
      <c r="A913" s="627" t="s">
        <v>886</v>
      </c>
      <c r="B913" s="627"/>
      <c r="C913" s="627"/>
      <c r="D913" s="627"/>
      <c r="E913" s="627"/>
      <c r="F913" s="627"/>
      <c r="G913" s="627"/>
      <c r="H913" s="627"/>
      <c r="I913" s="627"/>
      <c r="J913" s="627"/>
    </row>
    <row r="914" spans="1:10" s="28" customFormat="1" x14ac:dyDescent="0.2">
      <c r="A914" s="18"/>
      <c r="B914" s="18"/>
      <c r="C914" s="18"/>
      <c r="D914" s="18"/>
      <c r="E914" s="18"/>
      <c r="F914" s="18"/>
      <c r="G914" s="18"/>
      <c r="H914" s="18"/>
      <c r="I914" s="18"/>
      <c r="J914" s="18"/>
    </row>
    <row r="915" spans="1:10" s="28" customFormat="1" x14ac:dyDescent="0.2">
      <c r="A915" s="494"/>
      <c r="B915" s="495"/>
      <c r="C915" s="495"/>
      <c r="D915" s="495"/>
      <c r="E915" s="495"/>
      <c r="F915" s="495"/>
      <c r="G915" s="495"/>
      <c r="H915" s="495"/>
      <c r="I915" s="495"/>
      <c r="J915" s="496"/>
    </row>
    <row r="916" spans="1:10" s="28" customFormat="1" x14ac:dyDescent="0.2">
      <c r="A916" s="18"/>
      <c r="B916" s="18"/>
      <c r="C916" s="18"/>
      <c r="D916" s="18"/>
      <c r="E916" s="18"/>
      <c r="F916" s="18"/>
      <c r="G916" s="18"/>
      <c r="H916" s="18"/>
      <c r="I916" s="18"/>
      <c r="J916" s="18"/>
    </row>
    <row r="917" spans="1:10" s="28" customFormat="1" x14ac:dyDescent="0.2">
      <c r="A917" s="39" t="s">
        <v>238</v>
      </c>
      <c r="B917" s="518" t="s">
        <v>239</v>
      </c>
      <c r="C917" s="518"/>
      <c r="D917" s="518"/>
      <c r="E917" s="518"/>
      <c r="F917" s="518"/>
      <c r="G917" s="518"/>
      <c r="H917" s="518"/>
      <c r="I917" s="518"/>
      <c r="J917" s="518"/>
    </row>
    <row r="918" spans="1:10" s="28" customFormat="1" x14ac:dyDescent="0.2">
      <c r="A918" s="39"/>
      <c r="B918" s="99"/>
      <c r="C918" s="99"/>
      <c r="D918" s="99"/>
      <c r="E918" s="99"/>
      <c r="F918" s="99"/>
      <c r="G918" s="99"/>
      <c r="H918" s="99"/>
      <c r="I918" s="99"/>
      <c r="J918" s="99"/>
    </row>
    <row r="919" spans="1:10" s="28" customFormat="1" ht="15" thickBot="1" x14ac:dyDescent="0.25">
      <c r="A919" s="1252"/>
      <c r="B919" s="1252"/>
      <c r="C919" s="98"/>
      <c r="D919" s="98"/>
      <c r="E919" s="98"/>
      <c r="F919" s="98"/>
      <c r="G919" s="98"/>
      <c r="H919" s="98"/>
      <c r="I919" s="98"/>
      <c r="J919" s="98"/>
    </row>
    <row r="920" spans="1:10" s="28" customFormat="1" ht="15" thickTop="1" x14ac:dyDescent="0.2">
      <c r="A920" s="1322" t="s">
        <v>887</v>
      </c>
      <c r="B920" s="498"/>
      <c r="C920" s="1323"/>
      <c r="D920" s="501" t="s">
        <v>240</v>
      </c>
      <c r="E920" s="502"/>
      <c r="F920" s="502"/>
      <c r="G920" s="502"/>
      <c r="H920" s="502"/>
      <c r="I920" s="502"/>
      <c r="J920" s="504"/>
    </row>
    <row r="921" spans="1:10" s="28" customFormat="1" ht="58.5" customHeight="1" thickBot="1" x14ac:dyDescent="0.25">
      <c r="A921" s="1324"/>
      <c r="B921" s="1325"/>
      <c r="C921" s="1326"/>
      <c r="D921" s="1314" t="s">
        <v>206</v>
      </c>
      <c r="E921" s="1315"/>
      <c r="F921" s="100" t="s">
        <v>241</v>
      </c>
      <c r="G921" s="100" t="s">
        <v>242</v>
      </c>
      <c r="H921" s="100" t="s">
        <v>243</v>
      </c>
      <c r="I921" s="1312" t="s">
        <v>244</v>
      </c>
      <c r="J921" s="1313"/>
    </row>
    <row r="922" spans="1:10" s="28" customFormat="1" ht="15.75" thickTop="1" thickBot="1" x14ac:dyDescent="0.25">
      <c r="A922" s="1327" t="s">
        <v>245</v>
      </c>
      <c r="B922" s="1328"/>
      <c r="C922" s="1329"/>
      <c r="D922" s="1316" t="str">
        <f>IF(SUM(D923:E925)=0,"",SUM(D923:E925))</f>
        <v/>
      </c>
      <c r="E922" s="1317"/>
      <c r="F922" s="311" t="str">
        <f>IF(SUM(F923:F925)=0,"",SUM(F923:F925))</f>
        <v/>
      </c>
      <c r="G922" s="311" t="str">
        <f>IF(SUM(G923:G925)=0,"",SUM(G923:G925))</f>
        <v/>
      </c>
      <c r="H922" s="311" t="str">
        <f>IF(SUM(H923:H925)=0,"",SUM(H923:H925))</f>
        <v/>
      </c>
      <c r="I922" s="1318" t="str">
        <f>(IF(SUM(I923:J925)=0,"",SUM(I923:J925)))</f>
        <v/>
      </c>
      <c r="J922" s="1319"/>
    </row>
    <row r="923" spans="1:10" s="28" customFormat="1" x14ac:dyDescent="0.2">
      <c r="A923" s="1305"/>
      <c r="B923" s="1306"/>
      <c r="C923" s="1306"/>
      <c r="D923" s="1307"/>
      <c r="E923" s="771"/>
      <c r="F923" s="312"/>
      <c r="G923" s="312"/>
      <c r="H923" s="312"/>
      <c r="I923" s="1308" t="str">
        <f>IF(D923+F923-G923-H923=0,"",D923+F923-G923-H923)</f>
        <v/>
      </c>
      <c r="J923" s="1309"/>
    </row>
    <row r="924" spans="1:10" s="28" customFormat="1" x14ac:dyDescent="0.2">
      <c r="A924" s="1305"/>
      <c r="B924" s="1306"/>
      <c r="C924" s="1306"/>
      <c r="D924" s="1307"/>
      <c r="E924" s="771"/>
      <c r="F924" s="312"/>
      <c r="G924" s="312"/>
      <c r="H924" s="312"/>
      <c r="I924" s="1308" t="str">
        <f>IF(D924+F924-G924-H924=0,"",D924+F924-G924-H924)</f>
        <v/>
      </c>
      <c r="J924" s="1309"/>
    </row>
    <row r="925" spans="1:10" s="28" customFormat="1" ht="15" thickBot="1" x14ac:dyDescent="0.25">
      <c r="A925" s="1310"/>
      <c r="B925" s="1311"/>
      <c r="C925" s="1311"/>
      <c r="D925" s="1169"/>
      <c r="E925" s="1170"/>
      <c r="F925" s="255"/>
      <c r="G925" s="255"/>
      <c r="H925" s="255"/>
      <c r="I925" s="1320" t="str">
        <f>IF(D925+F925-G925-H925=0,"",D925+F925-G925-H925)</f>
        <v/>
      </c>
      <c r="J925" s="1321"/>
    </row>
    <row r="926" spans="1:10" s="28" customFormat="1" ht="36" customHeight="1" thickBot="1" x14ac:dyDescent="0.25">
      <c r="A926" s="1541" t="s">
        <v>246</v>
      </c>
      <c r="B926" s="1542"/>
      <c r="C926" s="2201"/>
      <c r="D926" s="1172">
        <f>IF(SUM(D927:E930)=0,"",SUM(D927:E930))</f>
        <v>3004</v>
      </c>
      <c r="E926" s="540"/>
      <c r="F926" s="313">
        <f>IF(SUM(F927:F930)=0,"",SUM(F927:F930))</f>
        <v>832</v>
      </c>
      <c r="G926" s="313" t="str">
        <f>IF(SUM(G927:G930)=0,"",SUM(G927:G930))</f>
        <v/>
      </c>
      <c r="H926" s="313">
        <f>IF(SUM(H927:H930)=0,"",SUM(H927:H930))</f>
        <v>3004</v>
      </c>
      <c r="I926" s="1560">
        <f>IF(SUM(I927:J930)=0,"",SUM(I927:J930))</f>
        <v>832</v>
      </c>
      <c r="J926" s="1561"/>
    </row>
    <row r="927" spans="1:10" s="28" customFormat="1" x14ac:dyDescent="0.2">
      <c r="A927" s="1305" t="s">
        <v>1134</v>
      </c>
      <c r="B927" s="1306"/>
      <c r="C927" s="1306"/>
      <c r="D927" s="791">
        <v>2954</v>
      </c>
      <c r="E927" s="1245"/>
      <c r="F927" s="312">
        <v>782</v>
      </c>
      <c r="G927" s="312"/>
      <c r="H927" s="312">
        <v>2954</v>
      </c>
      <c r="I927" s="1283">
        <f>IF(D927+F927-G927-H927=0,"",D927+F927-G927-H927)</f>
        <v>782</v>
      </c>
      <c r="J927" s="1284"/>
    </row>
    <row r="928" spans="1:10" s="28" customFormat="1" x14ac:dyDescent="0.2">
      <c r="A928" s="1305" t="s">
        <v>1135</v>
      </c>
      <c r="B928" s="1306"/>
      <c r="C928" s="1306"/>
      <c r="D928" s="791">
        <v>50</v>
      </c>
      <c r="E928" s="1245"/>
      <c r="F928" s="312">
        <v>50</v>
      </c>
      <c r="G928" s="312"/>
      <c r="H928" s="312">
        <v>50</v>
      </c>
      <c r="I928" s="1283">
        <f>IF(D928+F928-G928-H928=0,"",D928+F928-G928-H928)</f>
        <v>50</v>
      </c>
      <c r="J928" s="1284"/>
    </row>
    <row r="929" spans="1:10" s="28" customFormat="1" x14ac:dyDescent="0.2">
      <c r="A929" s="1305"/>
      <c r="B929" s="1306"/>
      <c r="C929" s="1306"/>
      <c r="D929" s="791"/>
      <c r="E929" s="1245"/>
      <c r="F929" s="250"/>
      <c r="G929" s="250"/>
      <c r="H929" s="251"/>
      <c r="I929" s="1283" t="str">
        <f>IF(D929+F929-G929-H929=0,"",D929+F929-G929-H929)</f>
        <v/>
      </c>
      <c r="J929" s="1284"/>
    </row>
    <row r="930" spans="1:10" s="28" customFormat="1" ht="15" thickBot="1" x14ac:dyDescent="0.25">
      <c r="A930" s="2607"/>
      <c r="B930" s="2608"/>
      <c r="C930" s="2608"/>
      <c r="D930" s="1009"/>
      <c r="E930" s="1330"/>
      <c r="F930" s="314"/>
      <c r="G930" s="314"/>
      <c r="H930" s="314"/>
      <c r="I930" s="1331" t="str">
        <f>IF(D930+F930-G930-H930=0,"",D930+F930-G930-H930)</f>
        <v/>
      </c>
      <c r="J930" s="1332"/>
    </row>
    <row r="931" spans="1:10" s="28" customFormat="1" ht="15" thickTop="1" x14ac:dyDescent="0.2">
      <c r="A931" s="91"/>
      <c r="B931" s="91"/>
      <c r="C931" s="91"/>
      <c r="D931" s="89"/>
      <c r="E931" s="89"/>
      <c r="F931" s="89"/>
      <c r="G931" s="89"/>
      <c r="H931" s="89"/>
      <c r="I931" s="101"/>
      <c r="J931" s="101"/>
    </row>
    <row r="932" spans="1:10" s="28" customFormat="1" ht="15" thickBot="1" x14ac:dyDescent="0.25">
      <c r="A932" s="1252"/>
      <c r="B932" s="1252"/>
      <c r="C932" s="98"/>
      <c r="D932" s="98"/>
      <c r="E932" s="98"/>
      <c r="F932" s="98"/>
      <c r="G932" s="98"/>
      <c r="H932" s="98"/>
      <c r="I932" s="98"/>
      <c r="J932" s="98"/>
    </row>
    <row r="933" spans="1:10" s="28" customFormat="1" ht="15" thickTop="1" x14ac:dyDescent="0.2">
      <c r="A933" s="2609" t="s">
        <v>887</v>
      </c>
      <c r="B933" s="2610"/>
      <c r="C933" s="2611"/>
      <c r="D933" s="501" t="s">
        <v>247</v>
      </c>
      <c r="E933" s="502"/>
      <c r="F933" s="502"/>
      <c r="G933" s="502"/>
      <c r="H933" s="502"/>
      <c r="I933" s="502"/>
      <c r="J933" s="504"/>
    </row>
    <row r="934" spans="1:10" s="28" customFormat="1" ht="57" customHeight="1" thickBot="1" x14ac:dyDescent="0.25">
      <c r="A934" s="1462"/>
      <c r="B934" s="1463"/>
      <c r="C934" s="1464"/>
      <c r="D934" s="1314" t="s">
        <v>206</v>
      </c>
      <c r="E934" s="1315"/>
      <c r="F934" s="100" t="s">
        <v>241</v>
      </c>
      <c r="G934" s="100" t="s">
        <v>242</v>
      </c>
      <c r="H934" s="100" t="s">
        <v>243</v>
      </c>
      <c r="I934" s="1312" t="s">
        <v>244</v>
      </c>
      <c r="J934" s="1313"/>
    </row>
    <row r="935" spans="1:10" s="28" customFormat="1" ht="15.75" thickTop="1" thickBot="1" x14ac:dyDescent="0.25">
      <c r="A935" s="1327" t="s">
        <v>245</v>
      </c>
      <c r="B935" s="1328"/>
      <c r="C935" s="1329"/>
      <c r="D935" s="1316" t="str">
        <f>IF(SUM(D936:E938)=0,"",SUM(D936:E938))</f>
        <v/>
      </c>
      <c r="E935" s="1317"/>
      <c r="F935" s="311" t="str">
        <f>IF(SUM(F936:F938)=0,"",SUM(F936:F938))</f>
        <v/>
      </c>
      <c r="G935" s="311" t="str">
        <f>IF(SUM(G936:G938)=0,"",SUM(G936:G938))</f>
        <v/>
      </c>
      <c r="H935" s="311" t="str">
        <f>IF(SUM(H936:H938)=0,"",SUM(H936:H938))</f>
        <v/>
      </c>
      <c r="I935" s="1318" t="str">
        <f>(IF(SUM(I936:J938)=0,"",SUM(I936:J938)))</f>
        <v/>
      </c>
      <c r="J935" s="1319"/>
    </row>
    <row r="936" spans="1:10" s="28" customFormat="1" x14ac:dyDescent="0.2">
      <c r="A936" s="1305"/>
      <c r="B936" s="1306"/>
      <c r="C936" s="1306"/>
      <c r="D936" s="1307"/>
      <c r="E936" s="771"/>
      <c r="F936" s="312"/>
      <c r="G936" s="312"/>
      <c r="H936" s="312"/>
      <c r="I936" s="1308" t="str">
        <f>IF(D936+F936-G936-H936=0,"",D936+F936-G936-H936)</f>
        <v/>
      </c>
      <c r="J936" s="1309"/>
    </row>
    <row r="937" spans="1:10" s="28" customFormat="1" x14ac:dyDescent="0.2">
      <c r="A937" s="1305"/>
      <c r="B937" s="1306"/>
      <c r="C937" s="1306"/>
      <c r="D937" s="1307"/>
      <c r="E937" s="771"/>
      <c r="F937" s="312"/>
      <c r="G937" s="312"/>
      <c r="H937" s="312"/>
      <c r="I937" s="1308" t="str">
        <f>IF(D937+F937-G937-H937=0,"",D937+F937-G937-H937)</f>
        <v/>
      </c>
      <c r="J937" s="1309"/>
    </row>
    <row r="938" spans="1:10" s="28" customFormat="1" ht="15" thickBot="1" x14ac:dyDescent="0.25">
      <c r="A938" s="1310"/>
      <c r="B938" s="1311"/>
      <c r="C938" s="1311"/>
      <c r="D938" s="1169"/>
      <c r="E938" s="1170"/>
      <c r="F938" s="255"/>
      <c r="G938" s="255"/>
      <c r="H938" s="255"/>
      <c r="I938" s="1320" t="str">
        <f>IF(D938+F938-G938-H938=0,"",D938+F938-G938-H938)</f>
        <v/>
      </c>
      <c r="J938" s="1321"/>
    </row>
    <row r="939" spans="1:10" s="28" customFormat="1" ht="29.25" customHeight="1" thickBot="1" x14ac:dyDescent="0.25">
      <c r="A939" s="1541" t="s">
        <v>888</v>
      </c>
      <c r="B939" s="1542"/>
      <c r="C939" s="2201"/>
      <c r="D939" s="1172">
        <f>IF(SUM(D940:E943)=0,"",SUM(D940:E943))</f>
        <v>3613</v>
      </c>
      <c r="E939" s="540"/>
      <c r="F939" s="313">
        <f>IF(SUM(F940:F943)=0,"",SUM(F940:F943))</f>
        <v>3004</v>
      </c>
      <c r="G939" s="313" t="str">
        <f>IF(SUM(G940:G943)=0,"",SUM(G940:G943))</f>
        <v/>
      </c>
      <c r="H939" s="313">
        <f>IF(SUM(H940:H943)=0,"",SUM(H940:H943))</f>
        <v>3613</v>
      </c>
      <c r="I939" s="1560">
        <f>IF(SUM(I940:J943)=0,"",SUM(I940:J943))</f>
        <v>3004</v>
      </c>
      <c r="J939" s="1561"/>
    </row>
    <row r="940" spans="1:10" s="28" customFormat="1" x14ac:dyDescent="0.2">
      <c r="A940" s="1305" t="s">
        <v>1134</v>
      </c>
      <c r="B940" s="1306"/>
      <c r="C940" s="1306"/>
      <c r="D940" s="791">
        <v>3563</v>
      </c>
      <c r="E940" s="1245"/>
      <c r="F940" s="312">
        <v>2954</v>
      </c>
      <c r="G940" s="312"/>
      <c r="H940" s="312">
        <v>3563</v>
      </c>
      <c r="I940" s="1283">
        <f>IF(D940+F940-G940-H940=0,"",D940+F940-G940-H940)</f>
        <v>2954</v>
      </c>
      <c r="J940" s="1284"/>
    </row>
    <row r="941" spans="1:10" s="28" customFormat="1" x14ac:dyDescent="0.2">
      <c r="A941" s="1305" t="s">
        <v>1135</v>
      </c>
      <c r="B941" s="1306"/>
      <c r="C941" s="1306"/>
      <c r="D941" s="791">
        <v>50</v>
      </c>
      <c r="E941" s="1245"/>
      <c r="F941" s="312">
        <v>50</v>
      </c>
      <c r="G941" s="312"/>
      <c r="H941" s="312">
        <v>50</v>
      </c>
      <c r="I941" s="1283">
        <f>IF(D941+F941-G941-H941=0,"",D941+F941-G941-H941)</f>
        <v>50</v>
      </c>
      <c r="J941" s="1284"/>
    </row>
    <row r="942" spans="1:10" s="28" customFormat="1" x14ac:dyDescent="0.2">
      <c r="A942" s="1305"/>
      <c r="B942" s="1306"/>
      <c r="C942" s="1306"/>
      <c r="D942" s="791"/>
      <c r="E942" s="1245"/>
      <c r="F942" s="250"/>
      <c r="G942" s="250"/>
      <c r="H942" s="251"/>
      <c r="I942" s="1283" t="str">
        <f>IF(D942+F942-G942-H942=0,"",D942+F942-G942-H942)</f>
        <v/>
      </c>
      <c r="J942" s="1284"/>
    </row>
    <row r="943" spans="1:10" s="28" customFormat="1" ht="15" thickBot="1" x14ac:dyDescent="0.25">
      <c r="A943" s="2607"/>
      <c r="B943" s="2608"/>
      <c r="C943" s="2608"/>
      <c r="D943" s="1009"/>
      <c r="E943" s="1330"/>
      <c r="F943" s="314"/>
      <c r="G943" s="314"/>
      <c r="H943" s="314"/>
      <c r="I943" s="1331" t="str">
        <f>IF(D943+F943-G943-H943=0,"",D943+F943-G943-H943)</f>
        <v/>
      </c>
      <c r="J943" s="1332"/>
    </row>
    <row r="944" spans="1:10" s="28" customFormat="1" ht="15" thickTop="1" x14ac:dyDescent="0.2">
      <c r="A944" s="38"/>
      <c r="B944" s="38"/>
      <c r="C944" s="38"/>
      <c r="D944" s="38"/>
      <c r="E944" s="38"/>
      <c r="F944" s="38"/>
      <c r="G944" s="38"/>
      <c r="H944" s="38"/>
      <c r="I944" s="38"/>
      <c r="J944" s="38"/>
    </row>
    <row r="945" spans="1:10" s="28" customFormat="1" x14ac:dyDescent="0.2">
      <c r="A945" s="483" t="s">
        <v>889</v>
      </c>
      <c r="B945" s="483"/>
      <c r="C945" s="483"/>
      <c r="D945" s="483"/>
      <c r="E945" s="483"/>
      <c r="F945" s="483"/>
      <c r="G945" s="483"/>
      <c r="H945" s="483"/>
      <c r="I945" s="483"/>
      <c r="J945" s="483"/>
    </row>
    <row r="946" spans="1:10" s="28" customFormat="1" x14ac:dyDescent="0.2">
      <c r="A946" s="50"/>
      <c r="B946" s="50"/>
      <c r="C946" s="50"/>
      <c r="D946" s="50"/>
      <c r="E946" s="50"/>
      <c r="F946" s="50"/>
      <c r="G946" s="50"/>
      <c r="H946" s="50"/>
      <c r="I946" s="50"/>
      <c r="J946" s="50"/>
    </row>
    <row r="947" spans="1:10" s="28" customFormat="1" x14ac:dyDescent="0.2">
      <c r="A947" s="494"/>
      <c r="B947" s="495"/>
      <c r="C947" s="495"/>
      <c r="D947" s="495"/>
      <c r="E947" s="495"/>
      <c r="F947" s="495"/>
      <c r="G947" s="495"/>
      <c r="H947" s="495"/>
      <c r="I947" s="495"/>
      <c r="J947" s="496"/>
    </row>
    <row r="948" spans="1:10" s="28" customFormat="1" x14ac:dyDescent="0.2">
      <c r="A948" s="50"/>
      <c r="B948" s="50"/>
      <c r="C948" s="50"/>
      <c r="D948" s="50"/>
      <c r="E948" s="50"/>
      <c r="F948" s="50"/>
      <c r="G948" s="50"/>
      <c r="H948" s="50"/>
      <c r="I948" s="50"/>
      <c r="J948" s="50"/>
    </row>
    <row r="949" spans="1:10" s="28" customFormat="1" x14ac:dyDescent="0.2">
      <c r="A949" s="50"/>
      <c r="B949" s="50"/>
      <c r="C949" s="50"/>
      <c r="D949" s="50"/>
      <c r="E949" s="50"/>
      <c r="F949" s="50"/>
      <c r="G949" s="50"/>
      <c r="H949" s="50"/>
      <c r="I949" s="50"/>
      <c r="J949" s="50"/>
    </row>
    <row r="950" spans="1:10" s="28" customFormat="1" x14ac:dyDescent="0.2">
      <c r="A950" s="39" t="s">
        <v>890</v>
      </c>
      <c r="B950" s="518" t="s">
        <v>248</v>
      </c>
      <c r="C950" s="518"/>
      <c r="D950" s="518"/>
      <c r="E950" s="518"/>
      <c r="F950" s="518"/>
      <c r="G950" s="518"/>
      <c r="H950" s="518"/>
      <c r="I950" s="518"/>
      <c r="J950" s="518"/>
    </row>
    <row r="951" spans="1:10" s="28" customFormat="1" ht="15" thickBot="1" x14ac:dyDescent="0.25">
      <c r="A951" s="86"/>
      <c r="B951" s="87"/>
      <c r="C951" s="87"/>
      <c r="D951" s="87"/>
      <c r="E951" s="87"/>
      <c r="F951" s="87"/>
      <c r="G951" s="87"/>
      <c r="H951" s="87"/>
      <c r="I951" s="87"/>
      <c r="J951" s="87"/>
    </row>
    <row r="952" spans="1:10" s="28" customFormat="1" ht="32.25" customHeight="1" thickTop="1" thickBot="1" x14ac:dyDescent="0.25">
      <c r="A952" s="1138" t="s">
        <v>219</v>
      </c>
      <c r="B952" s="898"/>
      <c r="C952" s="898"/>
      <c r="D952" s="782"/>
      <c r="E952" s="898" t="s">
        <v>880</v>
      </c>
      <c r="F952" s="898"/>
      <c r="G952" s="850"/>
      <c r="H952" s="1436" t="s">
        <v>881</v>
      </c>
      <c r="I952" s="898"/>
      <c r="J952" s="899"/>
    </row>
    <row r="953" spans="1:10" s="28" customFormat="1" ht="15.75" thickTop="1" thickBot="1" x14ac:dyDescent="0.25">
      <c r="A953" s="1192" t="s">
        <v>249</v>
      </c>
      <c r="B953" s="563"/>
      <c r="C953" s="563"/>
      <c r="D953" s="564"/>
      <c r="E953" s="565">
        <v>745677</v>
      </c>
      <c r="F953" s="566"/>
      <c r="G953" s="567"/>
      <c r="H953" s="565">
        <v>1025138</v>
      </c>
      <c r="I953" s="566"/>
      <c r="J953" s="567"/>
    </row>
    <row r="954" spans="1:10" s="28" customFormat="1" ht="15" thickBot="1" x14ac:dyDescent="0.25">
      <c r="A954" s="2612" t="s">
        <v>250</v>
      </c>
      <c r="B954" s="2613"/>
      <c r="C954" s="2613"/>
      <c r="D954" s="2614"/>
      <c r="E954" s="807">
        <v>4924</v>
      </c>
      <c r="F954" s="1011"/>
      <c r="G954" s="808"/>
      <c r="H954" s="807">
        <v>1043</v>
      </c>
      <c r="I954" s="1011"/>
      <c r="J954" s="808"/>
    </row>
    <row r="955" spans="1:10" s="28" customFormat="1" ht="15" thickTop="1" x14ac:dyDescent="0.2">
      <c r="A955" s="98"/>
      <c r="B955" s="98"/>
      <c r="C955" s="98"/>
      <c r="D955" s="98"/>
      <c r="E955" s="98"/>
      <c r="F955" s="98"/>
      <c r="G955" s="98"/>
      <c r="H955" s="98"/>
      <c r="I955" s="98"/>
      <c r="J955" s="98"/>
    </row>
    <row r="956" spans="1:10" s="28" customFormat="1" ht="15" thickBot="1" x14ac:dyDescent="0.25">
      <c r="A956" s="98"/>
      <c r="B956" s="98"/>
      <c r="C956" s="98"/>
      <c r="D956" s="98"/>
      <c r="E956" s="98"/>
      <c r="F956" s="98"/>
      <c r="G956" s="98"/>
      <c r="H956" s="98"/>
      <c r="I956" s="98"/>
      <c r="J956" s="98"/>
    </row>
    <row r="957" spans="1:10" s="28" customFormat="1" ht="32.25" customHeight="1" thickBot="1" x14ac:dyDescent="0.25">
      <c r="A957" s="1063" t="s">
        <v>219</v>
      </c>
      <c r="B957" s="1064"/>
      <c r="C957" s="1064"/>
      <c r="D957" s="1064"/>
      <c r="E957" s="1064" t="s">
        <v>880</v>
      </c>
      <c r="F957" s="1064"/>
      <c r="G957" s="1064"/>
      <c r="H957" s="1064" t="s">
        <v>881</v>
      </c>
      <c r="I957" s="1064"/>
      <c r="J957" s="1048"/>
    </row>
    <row r="958" spans="1:10" s="28" customFormat="1" ht="15.75" customHeight="1" x14ac:dyDescent="0.2">
      <c r="A958" s="938" t="s">
        <v>254</v>
      </c>
      <c r="B958" s="939"/>
      <c r="C958" s="939"/>
      <c r="D958" s="939"/>
      <c r="E958" s="2567">
        <f>IF(SUM(E959:G960)=0,"",SUM(E959:G960))</f>
        <v>1446</v>
      </c>
      <c r="F958" s="2567"/>
      <c r="G958" s="2567"/>
      <c r="H958" s="2567">
        <f>IF(SUM(H959:J960)=0,"",SUM(H959:J960))</f>
        <v>1360</v>
      </c>
      <c r="I958" s="2567"/>
      <c r="J958" s="2567"/>
    </row>
    <row r="959" spans="1:10" s="28" customFormat="1" ht="31.5" customHeight="1" x14ac:dyDescent="0.2">
      <c r="A959" s="568" t="s">
        <v>252</v>
      </c>
      <c r="B959" s="569"/>
      <c r="C959" s="569"/>
      <c r="D959" s="569"/>
      <c r="E959" s="2567"/>
      <c r="F959" s="2567"/>
      <c r="G959" s="2567"/>
      <c r="H959" s="2567"/>
      <c r="I959" s="2567"/>
      <c r="J959" s="2567"/>
    </row>
    <row r="960" spans="1:10" s="28" customFormat="1" ht="29.25" customHeight="1" x14ac:dyDescent="0.2">
      <c r="A960" s="568" t="s">
        <v>891</v>
      </c>
      <c r="B960" s="569"/>
      <c r="C960" s="569"/>
      <c r="D960" s="569"/>
      <c r="E960" s="2623">
        <v>1446</v>
      </c>
      <c r="F960" s="2623"/>
      <c r="G960" s="2623"/>
      <c r="H960" s="2623">
        <v>1360</v>
      </c>
      <c r="I960" s="2623"/>
      <c r="J960" s="2623"/>
    </row>
    <row r="961" spans="1:10" s="28" customFormat="1" x14ac:dyDescent="0.2">
      <c r="A961" s="940" t="s">
        <v>268</v>
      </c>
      <c r="B961" s="941"/>
      <c r="C961" s="941"/>
      <c r="D961" s="941"/>
      <c r="E961" s="2567">
        <f t="shared" ref="E961" si="40">IF(SUM(E962:G963)=0,"",SUM(E962:G963))</f>
        <v>749155</v>
      </c>
      <c r="F961" s="2567"/>
      <c r="G961" s="2567"/>
      <c r="H961" s="2567">
        <f t="shared" ref="H961" si="41">IF(SUM(H962:J963)=0,"",SUM(H962:J963))</f>
        <v>1024821</v>
      </c>
      <c r="I961" s="2567"/>
      <c r="J961" s="2567"/>
    </row>
    <row r="962" spans="1:10" s="28" customFormat="1" ht="34.5" customHeight="1" x14ac:dyDescent="0.2">
      <c r="A962" s="568" t="s">
        <v>892</v>
      </c>
      <c r="B962" s="569"/>
      <c r="C962" s="569"/>
      <c r="D962" s="569"/>
      <c r="E962" s="571">
        <v>747709</v>
      </c>
      <c r="F962" s="571"/>
      <c r="G962" s="571"/>
      <c r="H962" s="571">
        <v>1023778</v>
      </c>
      <c r="I962" s="571"/>
      <c r="J962" s="571"/>
    </row>
    <row r="963" spans="1:10" s="28" customFormat="1" ht="15" thickBot="1" x14ac:dyDescent="0.25">
      <c r="A963" s="573" t="s">
        <v>267</v>
      </c>
      <c r="B963" s="574"/>
      <c r="C963" s="574"/>
      <c r="D963" s="574"/>
      <c r="E963" s="665">
        <v>1446</v>
      </c>
      <c r="F963" s="665"/>
      <c r="G963" s="665"/>
      <c r="H963" s="665">
        <v>1043</v>
      </c>
      <c r="I963" s="665"/>
      <c r="J963" s="665"/>
    </row>
    <row r="964" spans="1:10" s="28" customFormat="1" ht="15.75" customHeight="1" x14ac:dyDescent="0.2">
      <c r="A964" s="98"/>
      <c r="B964" s="98"/>
      <c r="C964" s="98"/>
      <c r="D964" s="98"/>
      <c r="E964" s="98"/>
      <c r="F964" s="98"/>
      <c r="G964" s="98"/>
      <c r="H964" s="98"/>
      <c r="I964" s="98"/>
      <c r="J964" s="98"/>
    </row>
    <row r="965" spans="1:10" s="3" customFormat="1" x14ac:dyDescent="0.25">
      <c r="A965" s="38"/>
      <c r="B965" s="38"/>
      <c r="C965" s="38"/>
      <c r="D965" s="38"/>
      <c r="E965" s="38"/>
      <c r="F965" s="38"/>
      <c r="G965" s="38"/>
      <c r="H965" s="38"/>
      <c r="I965" s="38"/>
      <c r="J965" s="38"/>
    </row>
    <row r="966" spans="1:10" s="3" customFormat="1" ht="28.5" customHeight="1" x14ac:dyDescent="0.25">
      <c r="A966" s="39" t="s">
        <v>251</v>
      </c>
      <c r="B966" s="518" t="s">
        <v>893</v>
      </c>
      <c r="C966" s="518"/>
      <c r="D966" s="518"/>
      <c r="E966" s="518"/>
      <c r="F966" s="518"/>
      <c r="G966" s="518"/>
      <c r="H966" s="518"/>
      <c r="I966" s="518"/>
      <c r="J966" s="518"/>
    </row>
    <row r="967" spans="1:10" s="3" customFormat="1" ht="28.5" customHeight="1" x14ac:dyDescent="0.25">
      <c r="A967" s="39"/>
      <c r="B967" s="99"/>
      <c r="C967" s="99"/>
      <c r="D967" s="99"/>
      <c r="E967" s="99"/>
      <c r="F967" s="99"/>
      <c r="G967" s="99"/>
      <c r="H967" s="99"/>
      <c r="I967" s="99"/>
      <c r="J967" s="99"/>
    </row>
    <row r="968" spans="1:10" s="3" customFormat="1" x14ac:dyDescent="0.25">
      <c r="A968" s="2622" t="s">
        <v>898</v>
      </c>
      <c r="B968" s="2622"/>
      <c r="C968" s="2622"/>
      <c r="D968" s="2622"/>
      <c r="E968" s="2622"/>
      <c r="F968" s="2622"/>
      <c r="G968" s="2622"/>
      <c r="H968" s="2622"/>
      <c r="I968" s="2622"/>
      <c r="J968" s="2622"/>
    </row>
    <row r="969" spans="1:10" s="3" customFormat="1" ht="15" thickBot="1" x14ac:dyDescent="0.3">
      <c r="A969" s="1297"/>
      <c r="B969" s="1298"/>
      <c r="C969" s="87"/>
      <c r="D969" s="87"/>
      <c r="E969" s="87"/>
      <c r="F969" s="87"/>
      <c r="G969" s="87"/>
      <c r="H969" s="87"/>
      <c r="I969" s="87"/>
      <c r="J969" s="87"/>
    </row>
    <row r="970" spans="1:10" s="3" customFormat="1" ht="34.5" customHeight="1" thickTop="1" thickBot="1" x14ac:dyDescent="0.3">
      <c r="A970" s="1333" t="s">
        <v>219</v>
      </c>
      <c r="B970" s="1334"/>
      <c r="C970" s="782" t="s">
        <v>880</v>
      </c>
      <c r="D970" s="2326"/>
      <c r="E970" s="2326"/>
      <c r="F970" s="2327"/>
      <c r="G970" s="782" t="s">
        <v>881</v>
      </c>
      <c r="H970" s="2326"/>
      <c r="I970" s="2326"/>
      <c r="J970" s="2328"/>
    </row>
    <row r="971" spans="1:10" s="3" customFormat="1" ht="58.5" customHeight="1" thickTop="1" thickBot="1" x14ac:dyDescent="0.3">
      <c r="A971" s="1335"/>
      <c r="B971" s="1336"/>
      <c r="C971" s="1351" t="s">
        <v>252</v>
      </c>
      <c r="D971" s="2329"/>
      <c r="E971" s="2330" t="s">
        <v>253</v>
      </c>
      <c r="F971" s="2331"/>
      <c r="G971" s="1358" t="s">
        <v>252</v>
      </c>
      <c r="H971" s="1359"/>
      <c r="I971" s="977" t="s">
        <v>253</v>
      </c>
      <c r="J971" s="1361"/>
    </row>
    <row r="972" spans="1:10" s="3" customFormat="1" ht="32.25" customHeight="1" thickTop="1" thickBot="1" x14ac:dyDescent="0.3">
      <c r="A972" s="1303" t="s">
        <v>254</v>
      </c>
      <c r="B972" s="1304"/>
      <c r="C972" s="2319" t="str">
        <f>IF(SUM(C973:D986)=0,"",SUM(C973:D986))</f>
        <v/>
      </c>
      <c r="D972" s="2320"/>
      <c r="E972" s="2318">
        <f>IF(SUM(E973:F986)=0,"",SUM(E973:F986))</f>
        <v>1446</v>
      </c>
      <c r="F972" s="2319"/>
      <c r="G972" s="2319" t="str">
        <f>IF(SUM(G973:H986)=0,"",SUM(G973:H986))</f>
        <v/>
      </c>
      <c r="H972" s="2320"/>
      <c r="I972" s="2318">
        <f>IF(SUM(I973:J986)=0,"",SUM(I973:J986))</f>
        <v>1360</v>
      </c>
      <c r="J972" s="2321"/>
    </row>
    <row r="973" spans="1:10" s="3" customFormat="1" ht="40.5" customHeight="1" thickTop="1" x14ac:dyDescent="0.25">
      <c r="A973" s="2565" t="s">
        <v>894</v>
      </c>
      <c r="B973" s="2566"/>
      <c r="C973" s="2312"/>
      <c r="D973" s="2313"/>
      <c r="E973" s="2314"/>
      <c r="F973" s="2315"/>
      <c r="G973" s="2312"/>
      <c r="H973" s="2316"/>
      <c r="I973" s="1069"/>
      <c r="J973" s="2317"/>
    </row>
    <row r="974" spans="1:10" s="3" customFormat="1" ht="41.25" customHeight="1" x14ac:dyDescent="0.25">
      <c r="A974" s="1349" t="s">
        <v>895</v>
      </c>
      <c r="B974" s="1350"/>
      <c r="C974" s="1354"/>
      <c r="D974" s="2311"/>
      <c r="E974" s="1056"/>
      <c r="F974" s="1057"/>
      <c r="G974" s="1354"/>
      <c r="H974" s="1355"/>
      <c r="I974" s="1056"/>
      <c r="J974" s="1356"/>
    </row>
    <row r="975" spans="1:10" s="3" customFormat="1" ht="28.35" customHeight="1" x14ac:dyDescent="0.25">
      <c r="A975" s="1349" t="s">
        <v>1037</v>
      </c>
      <c r="B975" s="1350"/>
      <c r="C975" s="1354"/>
      <c r="D975" s="2311"/>
      <c r="E975" s="1056"/>
      <c r="F975" s="1057"/>
      <c r="G975" s="1354"/>
      <c r="H975" s="1355"/>
      <c r="I975" s="1056"/>
      <c r="J975" s="1356"/>
    </row>
    <row r="976" spans="1:10" s="3" customFormat="1" ht="28.35" customHeight="1" x14ac:dyDescent="0.25">
      <c r="A976" s="1349" t="s">
        <v>258</v>
      </c>
      <c r="B976" s="1350"/>
      <c r="C976" s="1354"/>
      <c r="D976" s="2311"/>
      <c r="E976" s="1056"/>
      <c r="F976" s="1057"/>
      <c r="G976" s="1354"/>
      <c r="H976" s="1355"/>
      <c r="I976" s="1056"/>
      <c r="J976" s="1356"/>
    </row>
    <row r="977" spans="1:10" s="3" customFormat="1" ht="32.25" customHeight="1" x14ac:dyDescent="0.25">
      <c r="A977" s="1364" t="s">
        <v>896</v>
      </c>
      <c r="B977" s="1365"/>
      <c r="C977" s="1299"/>
      <c r="D977" s="1300"/>
      <c r="E977" s="1301"/>
      <c r="F977" s="1302"/>
      <c r="G977" s="1299"/>
      <c r="H977" s="1347"/>
      <c r="I977" s="1301"/>
      <c r="J977" s="1348"/>
    </row>
    <row r="978" spans="1:10" s="3" customFormat="1" ht="42" customHeight="1" x14ac:dyDescent="0.25">
      <c r="A978" s="1364" t="s">
        <v>259</v>
      </c>
      <c r="B978" s="1365"/>
      <c r="C978" s="1299"/>
      <c r="D978" s="1300"/>
      <c r="E978" s="1301"/>
      <c r="F978" s="1302"/>
      <c r="G978" s="1299"/>
      <c r="H978" s="1347"/>
      <c r="I978" s="1301"/>
      <c r="J978" s="1348"/>
    </row>
    <row r="979" spans="1:10" s="3" customFormat="1" ht="28.35" customHeight="1" x14ac:dyDescent="0.25">
      <c r="A979" s="1364" t="s">
        <v>260</v>
      </c>
      <c r="B979" s="1365"/>
      <c r="C979" s="1299"/>
      <c r="D979" s="1300"/>
      <c r="E979" s="1301">
        <v>270</v>
      </c>
      <c r="F979" s="1302"/>
      <c r="G979" s="1299"/>
      <c r="H979" s="1347"/>
      <c r="I979" s="1301">
        <v>337</v>
      </c>
      <c r="J979" s="1348"/>
    </row>
    <row r="980" spans="1:10" s="3" customFormat="1" ht="28.35" customHeight="1" x14ac:dyDescent="0.25">
      <c r="A980" s="1364" t="s">
        <v>261</v>
      </c>
      <c r="B980" s="1365"/>
      <c r="C980" s="1299"/>
      <c r="D980" s="1300"/>
      <c r="E980" s="1301"/>
      <c r="F980" s="1302"/>
      <c r="G980" s="1299"/>
      <c r="H980" s="1347"/>
      <c r="I980" s="1301"/>
      <c r="J980" s="1348"/>
    </row>
    <row r="981" spans="1:10" s="3" customFormat="1" ht="28.35" customHeight="1" x14ac:dyDescent="0.25">
      <c r="A981" s="1364" t="s">
        <v>1038</v>
      </c>
      <c r="B981" s="1365"/>
      <c r="C981" s="1299"/>
      <c r="D981" s="1300"/>
      <c r="E981" s="1301"/>
      <c r="F981" s="1302"/>
      <c r="G981" s="1299"/>
      <c r="H981" s="1347"/>
      <c r="I981" s="1301"/>
      <c r="J981" s="1348"/>
    </row>
    <row r="982" spans="1:10" s="3" customFormat="1" ht="28.35" customHeight="1" x14ac:dyDescent="0.25">
      <c r="A982" s="1364" t="s">
        <v>262</v>
      </c>
      <c r="B982" s="1365"/>
      <c r="C982" s="1299"/>
      <c r="D982" s="1300"/>
      <c r="E982" s="1301"/>
      <c r="F982" s="1302"/>
      <c r="G982" s="1299"/>
      <c r="H982" s="1347"/>
      <c r="I982" s="1301"/>
      <c r="J982" s="1348"/>
    </row>
    <row r="983" spans="1:10" s="3" customFormat="1" ht="28.35" customHeight="1" x14ac:dyDescent="0.25">
      <c r="A983" s="1364" t="s">
        <v>263</v>
      </c>
      <c r="B983" s="1365"/>
      <c r="C983" s="1299"/>
      <c r="D983" s="1300"/>
      <c r="E983" s="1301">
        <v>1176</v>
      </c>
      <c r="F983" s="1302"/>
      <c r="G983" s="1299"/>
      <c r="H983" s="1347"/>
      <c r="I983" s="1301">
        <v>1023</v>
      </c>
      <c r="J983" s="1348"/>
    </row>
    <row r="984" spans="1:10" s="3" customFormat="1" ht="28.35" customHeight="1" x14ac:dyDescent="0.25">
      <c r="A984" s="1364" t="s">
        <v>264</v>
      </c>
      <c r="B984" s="1365"/>
      <c r="C984" s="1299"/>
      <c r="D984" s="1300"/>
      <c r="E984" s="1301"/>
      <c r="F984" s="1302"/>
      <c r="G984" s="1299"/>
      <c r="H984" s="1347"/>
      <c r="I984" s="1301"/>
      <c r="J984" s="1348"/>
    </row>
    <row r="985" spans="1:10" s="3" customFormat="1" ht="28.35" customHeight="1" x14ac:dyDescent="0.25">
      <c r="A985" s="1364" t="s">
        <v>1039</v>
      </c>
      <c r="B985" s="1365"/>
      <c r="C985" s="1299"/>
      <c r="D985" s="1300"/>
      <c r="E985" s="1301"/>
      <c r="F985" s="1302"/>
      <c r="G985" s="1299"/>
      <c r="H985" s="1347"/>
      <c r="I985" s="1301"/>
      <c r="J985" s="1348"/>
    </row>
    <row r="986" spans="1:10" s="3" customFormat="1" ht="28.35" customHeight="1" thickBot="1" x14ac:dyDescent="0.3">
      <c r="A986" s="2322" t="s">
        <v>265</v>
      </c>
      <c r="B986" s="2323"/>
      <c r="C986" s="1341"/>
      <c r="D986" s="1342"/>
      <c r="E986" s="1343"/>
      <c r="F986" s="1344"/>
      <c r="G986" s="1341"/>
      <c r="H986" s="1345"/>
      <c r="I986" s="1343"/>
      <c r="J986" s="1346"/>
    </row>
    <row r="987" spans="1:10" s="3" customFormat="1" ht="15" thickTop="1" x14ac:dyDescent="0.25">
      <c r="A987" s="31"/>
      <c r="B987" s="102"/>
      <c r="C987" s="103"/>
      <c r="D987" s="104"/>
      <c r="E987" s="104"/>
      <c r="F987" s="104"/>
      <c r="G987" s="103"/>
      <c r="H987" s="104"/>
      <c r="I987" s="104"/>
      <c r="J987" s="104"/>
    </row>
    <row r="988" spans="1:10" s="3" customFormat="1" x14ac:dyDescent="0.25">
      <c r="A988" s="31"/>
      <c r="B988" s="102"/>
      <c r="C988" s="103"/>
      <c r="D988" s="104"/>
      <c r="E988" s="104"/>
      <c r="F988" s="104"/>
      <c r="G988" s="103"/>
      <c r="H988" s="104"/>
      <c r="I988" s="104"/>
      <c r="J988" s="104"/>
    </row>
    <row r="989" spans="1:10" s="3" customFormat="1" x14ac:dyDescent="0.25">
      <c r="A989" s="483" t="s">
        <v>897</v>
      </c>
      <c r="B989" s="996"/>
      <c r="C989" s="996"/>
      <c r="D989" s="996"/>
      <c r="E989" s="996"/>
      <c r="F989" s="996"/>
      <c r="G989" s="996"/>
      <c r="H989" s="996"/>
      <c r="I989" s="996"/>
      <c r="J989" s="996"/>
    </row>
    <row r="990" spans="1:10" s="3" customFormat="1" ht="15" thickBot="1" x14ac:dyDescent="0.25">
      <c r="A990" s="2324"/>
      <c r="B990" s="2325"/>
      <c r="C990" s="105"/>
      <c r="D990" s="106"/>
      <c r="E990" s="106"/>
      <c r="F990" s="106"/>
      <c r="G990" s="105"/>
      <c r="H990" s="106"/>
      <c r="I990" s="106"/>
      <c r="J990" s="106"/>
    </row>
    <row r="991" spans="1:10" s="3" customFormat="1" ht="39" customHeight="1" thickTop="1" thickBot="1" x14ac:dyDescent="0.3">
      <c r="A991" s="1333" t="s">
        <v>219</v>
      </c>
      <c r="B991" s="1334"/>
      <c r="C991" s="1351" t="s">
        <v>880</v>
      </c>
      <c r="D991" s="1352"/>
      <c r="E991" s="1352"/>
      <c r="F991" s="1357"/>
      <c r="G991" s="1351" t="s">
        <v>881</v>
      </c>
      <c r="H991" s="1352"/>
      <c r="I991" s="1352"/>
      <c r="J991" s="1353"/>
    </row>
    <row r="992" spans="1:10" s="3" customFormat="1" ht="75.75" customHeight="1" thickTop="1" thickBot="1" x14ac:dyDescent="0.3">
      <c r="A992" s="1335"/>
      <c r="B992" s="1336"/>
      <c r="C992" s="1358" t="s">
        <v>266</v>
      </c>
      <c r="D992" s="1359"/>
      <c r="E992" s="977" t="s">
        <v>267</v>
      </c>
      <c r="F992" s="1360"/>
      <c r="G992" s="1358" t="s">
        <v>266</v>
      </c>
      <c r="H992" s="1359"/>
      <c r="I992" s="977" t="s">
        <v>267</v>
      </c>
      <c r="J992" s="1361"/>
    </row>
    <row r="993" spans="1:10" s="3" customFormat="1" ht="33.950000000000003" customHeight="1" thickTop="1" thickBot="1" x14ac:dyDescent="0.3">
      <c r="A993" s="1295" t="s">
        <v>268</v>
      </c>
      <c r="B993" s="1296"/>
      <c r="C993" s="1339">
        <f>IF(SUM(C994:D1005)=0,"",SUM(C994:D1005))</f>
        <v>749155</v>
      </c>
      <c r="D993" s="1340"/>
      <c r="E993" s="1337">
        <f>IF(SUM(E994:F1005)=0,"",SUM(E994:F1005))</f>
        <v>1446</v>
      </c>
      <c r="F993" s="1338"/>
      <c r="G993" s="1339">
        <f>IF(SUM(G994:H1005)=0,"",SUM(G994:H1005))</f>
        <v>1024821</v>
      </c>
      <c r="H993" s="1340"/>
      <c r="I993" s="1337">
        <f>IF(SUM(I994:J1005)=0,"",SUM(I994:J1005))</f>
        <v>1043</v>
      </c>
      <c r="J993" s="1338"/>
    </row>
    <row r="994" spans="1:10" s="3" customFormat="1" ht="33.950000000000003" customHeight="1" thickTop="1" x14ac:dyDescent="0.25">
      <c r="A994" s="1349" t="s">
        <v>255</v>
      </c>
      <c r="B994" s="1350"/>
      <c r="C994" s="1354"/>
      <c r="D994" s="1355"/>
      <c r="E994" s="1056"/>
      <c r="F994" s="1057"/>
      <c r="G994" s="1354"/>
      <c r="H994" s="1355"/>
      <c r="I994" s="1056"/>
      <c r="J994" s="1356"/>
    </row>
    <row r="995" spans="1:10" s="3" customFormat="1" ht="51" customHeight="1" x14ac:dyDescent="0.25">
      <c r="A995" s="1349" t="s">
        <v>256</v>
      </c>
      <c r="B995" s="1350"/>
      <c r="C995" s="1354"/>
      <c r="D995" s="1355"/>
      <c r="E995" s="1056"/>
      <c r="F995" s="1057"/>
      <c r="G995" s="1354"/>
      <c r="H995" s="1355"/>
      <c r="I995" s="1056"/>
      <c r="J995" s="1356"/>
    </row>
    <row r="996" spans="1:10" s="3" customFormat="1" ht="33.950000000000003" customHeight="1" x14ac:dyDescent="0.25">
      <c r="A996" s="1349" t="s">
        <v>257</v>
      </c>
      <c r="B996" s="1350"/>
      <c r="C996" s="1354">
        <v>60593</v>
      </c>
      <c r="D996" s="1355"/>
      <c r="E996" s="1056">
        <v>1446</v>
      </c>
      <c r="F996" s="1057"/>
      <c r="G996" s="1354">
        <v>761600</v>
      </c>
      <c r="H996" s="1355"/>
      <c r="I996" s="1056">
        <v>1043</v>
      </c>
      <c r="J996" s="1057"/>
    </row>
    <row r="997" spans="1:10" s="3" customFormat="1" ht="33.950000000000003" customHeight="1" x14ac:dyDescent="0.25">
      <c r="A997" s="1349" t="s">
        <v>896</v>
      </c>
      <c r="B997" s="1350"/>
      <c r="C997" s="1354"/>
      <c r="D997" s="1355"/>
      <c r="E997" s="1056"/>
      <c r="F997" s="1057"/>
      <c r="G997" s="1354"/>
      <c r="H997" s="1355"/>
      <c r="I997" s="1056"/>
      <c r="J997" s="1057"/>
    </row>
    <row r="998" spans="1:10" s="3" customFormat="1" ht="44.25" customHeight="1" x14ac:dyDescent="0.25">
      <c r="A998" s="1349" t="s">
        <v>259</v>
      </c>
      <c r="B998" s="1350"/>
      <c r="C998" s="1354"/>
      <c r="D998" s="1355"/>
      <c r="E998" s="1056"/>
      <c r="F998" s="1057"/>
      <c r="G998" s="1354"/>
      <c r="H998" s="1355"/>
      <c r="I998" s="1056"/>
      <c r="J998" s="1057"/>
    </row>
    <row r="999" spans="1:10" s="3" customFormat="1" ht="33.950000000000003" customHeight="1" x14ac:dyDescent="0.25">
      <c r="A999" s="1364" t="s">
        <v>269</v>
      </c>
      <c r="B999" s="1365"/>
      <c r="C999" s="1299">
        <v>153</v>
      </c>
      <c r="D999" s="1347"/>
      <c r="E999" s="1301"/>
      <c r="F999" s="1302"/>
      <c r="G999" s="1299">
        <v>100323</v>
      </c>
      <c r="H999" s="1347"/>
      <c r="I999" s="1301"/>
      <c r="J999" s="1302"/>
    </row>
    <row r="1000" spans="1:10" s="3" customFormat="1" ht="33.950000000000003" customHeight="1" x14ac:dyDescent="0.25">
      <c r="A1000" s="1349" t="s">
        <v>270</v>
      </c>
      <c r="B1000" s="1350"/>
      <c r="C1000" s="1354">
        <v>4123</v>
      </c>
      <c r="D1000" s="1355"/>
      <c r="E1000" s="1056"/>
      <c r="F1000" s="1057"/>
      <c r="G1000" s="1354">
        <v>3863</v>
      </c>
      <c r="H1000" s="1355"/>
      <c r="I1000" s="1056"/>
      <c r="J1000" s="1057"/>
    </row>
    <row r="1001" spans="1:10" s="3" customFormat="1" ht="33.950000000000003" customHeight="1" x14ac:dyDescent="0.25">
      <c r="A1001" s="1364" t="s">
        <v>271</v>
      </c>
      <c r="B1001" s="1365"/>
      <c r="C1001" s="1299">
        <v>36221</v>
      </c>
      <c r="D1001" s="1347"/>
      <c r="E1001" s="1301"/>
      <c r="F1001" s="1302"/>
      <c r="G1001" s="1299">
        <v>158658</v>
      </c>
      <c r="H1001" s="1347"/>
      <c r="I1001" s="1301"/>
      <c r="J1001" s="1302"/>
    </row>
    <row r="1002" spans="1:10" s="3" customFormat="1" ht="33.950000000000003" customHeight="1" x14ac:dyDescent="0.25">
      <c r="A1002" s="1349" t="s">
        <v>272</v>
      </c>
      <c r="B1002" s="1363"/>
      <c r="C1002" s="1354"/>
      <c r="D1002" s="1355"/>
      <c r="E1002" s="1056"/>
      <c r="F1002" s="1057"/>
      <c r="G1002" s="1354"/>
      <c r="H1002" s="1355"/>
      <c r="I1002" s="1056"/>
      <c r="J1002" s="1057"/>
    </row>
    <row r="1003" spans="1:10" s="3" customFormat="1" ht="33.950000000000003" customHeight="1" x14ac:dyDescent="0.25">
      <c r="A1003" s="1349" t="s">
        <v>273</v>
      </c>
      <c r="B1003" s="1350"/>
      <c r="C1003" s="1354">
        <v>648065</v>
      </c>
      <c r="D1003" s="1355"/>
      <c r="E1003" s="1056"/>
      <c r="F1003" s="1057"/>
      <c r="G1003" s="1354">
        <v>377</v>
      </c>
      <c r="H1003" s="1355"/>
      <c r="I1003" s="1056"/>
      <c r="J1003" s="1057"/>
    </row>
    <row r="1004" spans="1:10" s="3" customFormat="1" ht="33.950000000000003" customHeight="1" x14ac:dyDescent="0.25">
      <c r="A1004" s="1349" t="s">
        <v>274</v>
      </c>
      <c r="B1004" s="1350"/>
      <c r="C1004" s="1354"/>
      <c r="D1004" s="1355"/>
      <c r="E1004" s="1056"/>
      <c r="F1004" s="1057"/>
      <c r="G1004" s="1354"/>
      <c r="H1004" s="1355"/>
      <c r="I1004" s="1056"/>
      <c r="J1004" s="1356"/>
    </row>
    <row r="1005" spans="1:10" s="3" customFormat="1" ht="33.950000000000003" customHeight="1" thickBot="1" x14ac:dyDescent="0.3">
      <c r="A1005" s="2322" t="s">
        <v>275</v>
      </c>
      <c r="B1005" s="2323"/>
      <c r="C1005" s="1341"/>
      <c r="D1005" s="1345"/>
      <c r="E1005" s="1343"/>
      <c r="F1005" s="1344"/>
      <c r="G1005" s="1341"/>
      <c r="H1005" s="1345"/>
      <c r="I1005" s="1343"/>
      <c r="J1005" s="1346"/>
    </row>
    <row r="1006" spans="1:10" s="3" customFormat="1" ht="15" thickTop="1" x14ac:dyDescent="0.25">
      <c r="A1006" s="38"/>
      <c r="B1006" s="38"/>
      <c r="C1006" s="38"/>
      <c r="D1006" s="38"/>
      <c r="E1006" s="38"/>
      <c r="F1006" s="38"/>
      <c r="G1006" s="38"/>
      <c r="H1006" s="38"/>
      <c r="I1006" s="38"/>
      <c r="J1006" s="38"/>
    </row>
    <row r="1007" spans="1:10" s="28" customFormat="1" x14ac:dyDescent="0.2">
      <c r="A1007" s="483" t="s">
        <v>899</v>
      </c>
      <c r="B1007" s="483"/>
      <c r="C1007" s="483"/>
      <c r="D1007" s="483"/>
      <c r="E1007" s="483"/>
      <c r="F1007" s="483"/>
      <c r="G1007" s="483"/>
      <c r="H1007" s="483"/>
      <c r="I1007" s="483"/>
      <c r="J1007" s="483"/>
    </row>
    <row r="1008" spans="1:10" s="28" customFormat="1" x14ac:dyDescent="0.2">
      <c r="A1008" s="50"/>
      <c r="B1008" s="50"/>
      <c r="C1008" s="50"/>
      <c r="D1008" s="50"/>
      <c r="E1008" s="50"/>
      <c r="F1008" s="50"/>
      <c r="G1008" s="50"/>
      <c r="H1008" s="50"/>
      <c r="I1008" s="50"/>
      <c r="J1008" s="50"/>
    </row>
    <row r="1009" spans="1:10" s="28" customFormat="1" x14ac:dyDescent="0.2">
      <c r="A1009" s="494"/>
      <c r="B1009" s="495"/>
      <c r="C1009" s="495"/>
      <c r="D1009" s="495"/>
      <c r="E1009" s="495"/>
      <c r="F1009" s="495"/>
      <c r="G1009" s="495"/>
      <c r="H1009" s="495"/>
      <c r="I1009" s="495"/>
      <c r="J1009" s="496"/>
    </row>
    <row r="1010" spans="1:10" s="28" customFormat="1" x14ac:dyDescent="0.2">
      <c r="A1010" s="50"/>
      <c r="B1010" s="50"/>
      <c r="C1010" s="50"/>
      <c r="D1010" s="50"/>
      <c r="E1010" s="50"/>
      <c r="F1010" s="50"/>
      <c r="G1010" s="50"/>
      <c r="H1010" s="50"/>
      <c r="I1010" s="50"/>
      <c r="J1010" s="50"/>
    </row>
    <row r="1011" spans="1:10" s="28" customFormat="1" x14ac:dyDescent="0.2">
      <c r="A1011" s="50"/>
      <c r="B1011" s="50"/>
      <c r="C1011" s="50"/>
      <c r="D1011" s="50"/>
      <c r="E1011" s="50"/>
      <c r="F1011" s="50"/>
      <c r="G1011" s="50"/>
      <c r="H1011" s="50"/>
      <c r="I1011" s="50"/>
      <c r="J1011" s="50"/>
    </row>
    <row r="1012" spans="1:10" s="28" customFormat="1" x14ac:dyDescent="0.2">
      <c r="A1012" s="39" t="s">
        <v>276</v>
      </c>
      <c r="B1012" s="518" t="s">
        <v>277</v>
      </c>
      <c r="C1012" s="518"/>
      <c r="D1012" s="518"/>
      <c r="E1012" s="518"/>
      <c r="F1012" s="518"/>
      <c r="G1012" s="518"/>
      <c r="H1012" s="518"/>
      <c r="I1012" s="518"/>
      <c r="J1012" s="518"/>
    </row>
    <row r="1013" spans="1:10" s="28" customFormat="1" x14ac:dyDescent="0.2">
      <c r="A1013" s="39"/>
      <c r="B1013" s="99"/>
      <c r="C1013" s="99"/>
      <c r="D1013" s="99"/>
      <c r="E1013" s="99"/>
      <c r="F1013" s="99"/>
      <c r="G1013" s="99"/>
      <c r="H1013" s="99"/>
      <c r="I1013" s="99"/>
      <c r="J1013" s="99"/>
    </row>
    <row r="1014" spans="1:10" s="28" customFormat="1" ht="15" thickBot="1" x14ac:dyDescent="0.25">
      <c r="A1014" s="996"/>
      <c r="B1014" s="1362"/>
      <c r="C1014" s="91"/>
      <c r="D1014" s="91"/>
      <c r="E1014" s="92"/>
      <c r="F1014" s="92"/>
      <c r="G1014" s="92"/>
      <c r="H1014" s="92"/>
      <c r="I1014" s="93"/>
      <c r="J1014" s="93"/>
    </row>
    <row r="1015" spans="1:10" s="28" customFormat="1" x14ac:dyDescent="0.2">
      <c r="A1015" s="607" t="s">
        <v>278</v>
      </c>
      <c r="B1015" s="608"/>
      <c r="C1015" s="608"/>
      <c r="D1015" s="608"/>
      <c r="E1015" s="613" t="s">
        <v>240</v>
      </c>
      <c r="F1015" s="613"/>
      <c r="G1015" s="613"/>
      <c r="H1015" s="613"/>
      <c r="I1015" s="613"/>
      <c r="J1015" s="614"/>
    </row>
    <row r="1016" spans="1:10" s="28" customFormat="1" x14ac:dyDescent="0.2">
      <c r="A1016" s="609"/>
      <c r="B1016" s="610"/>
      <c r="C1016" s="610"/>
      <c r="D1016" s="610"/>
      <c r="E1016" s="615" t="s">
        <v>279</v>
      </c>
      <c r="F1016" s="615"/>
      <c r="G1016" s="615"/>
      <c r="H1016" s="615"/>
      <c r="I1016" s="615"/>
      <c r="J1016" s="616"/>
    </row>
    <row r="1017" spans="1:10" s="28" customFormat="1" ht="15" thickBot="1" x14ac:dyDescent="0.25">
      <c r="A1017" s="611"/>
      <c r="B1017" s="612"/>
      <c r="C1017" s="612"/>
      <c r="D1017" s="612"/>
      <c r="E1017" s="617" t="s">
        <v>280</v>
      </c>
      <c r="F1017" s="617"/>
      <c r="G1017" s="617"/>
      <c r="H1017" s="617" t="s">
        <v>900</v>
      </c>
      <c r="I1017" s="617"/>
      <c r="J1017" s="618"/>
    </row>
    <row r="1018" spans="1:10" s="28" customFormat="1" ht="15.75" customHeight="1" x14ac:dyDescent="0.2">
      <c r="A1018" s="619"/>
      <c r="B1018" s="620"/>
      <c r="C1018" s="620"/>
      <c r="D1018" s="620"/>
      <c r="E1018" s="621"/>
      <c r="F1018" s="621"/>
      <c r="G1018" s="621"/>
      <c r="H1018" s="622"/>
      <c r="I1018" s="622"/>
      <c r="J1018" s="623"/>
    </row>
    <row r="1019" spans="1:10" s="28" customFormat="1" x14ac:dyDescent="0.2">
      <c r="A1019" s="624"/>
      <c r="B1019" s="625"/>
      <c r="C1019" s="625"/>
      <c r="D1019" s="625"/>
      <c r="E1019" s="626"/>
      <c r="F1019" s="626"/>
      <c r="G1019" s="626"/>
      <c r="H1019" s="603"/>
      <c r="I1019" s="603"/>
      <c r="J1019" s="604"/>
    </row>
    <row r="1020" spans="1:10" s="28" customFormat="1" x14ac:dyDescent="0.2">
      <c r="A1020" s="624"/>
      <c r="B1020" s="625"/>
      <c r="C1020" s="625"/>
      <c r="D1020" s="625"/>
      <c r="E1020" s="626"/>
      <c r="F1020" s="626"/>
      <c r="G1020" s="626"/>
      <c r="H1020" s="603"/>
      <c r="I1020" s="603"/>
      <c r="J1020" s="604"/>
    </row>
    <row r="1021" spans="1:10" s="28" customFormat="1" x14ac:dyDescent="0.2">
      <c r="A1021" s="624"/>
      <c r="B1021" s="625"/>
      <c r="C1021" s="625"/>
      <c r="D1021" s="625"/>
      <c r="E1021" s="626"/>
      <c r="F1021" s="626"/>
      <c r="G1021" s="626"/>
      <c r="H1021" s="603"/>
      <c r="I1021" s="603"/>
      <c r="J1021" s="604"/>
    </row>
    <row r="1022" spans="1:10" s="28" customFormat="1" ht="15" thickBot="1" x14ac:dyDescent="0.25">
      <c r="A1022" s="636"/>
      <c r="B1022" s="637"/>
      <c r="C1022" s="637"/>
      <c r="D1022" s="637"/>
      <c r="E1022" s="638"/>
      <c r="F1022" s="638"/>
      <c r="G1022" s="638"/>
      <c r="H1022" s="605"/>
      <c r="I1022" s="605"/>
      <c r="J1022" s="606"/>
    </row>
    <row r="1023" spans="1:10" s="28" customFormat="1" x14ac:dyDescent="0.2">
      <c r="A1023" s="38"/>
      <c r="B1023" s="38"/>
      <c r="C1023" s="38"/>
      <c r="D1023" s="38"/>
      <c r="E1023" s="38"/>
      <c r="F1023" s="38"/>
      <c r="G1023" s="38"/>
      <c r="H1023" s="38"/>
      <c r="I1023" s="38"/>
      <c r="J1023" s="38"/>
    </row>
    <row r="1024" spans="1:10" s="28" customFormat="1" x14ac:dyDescent="0.2">
      <c r="A1024" s="627" t="s">
        <v>901</v>
      </c>
      <c r="B1024" s="627"/>
      <c r="C1024" s="627"/>
      <c r="D1024" s="627"/>
      <c r="E1024" s="627"/>
      <c r="F1024" s="627"/>
      <c r="G1024" s="627"/>
      <c r="H1024" s="627"/>
      <c r="I1024" s="627"/>
      <c r="J1024" s="627"/>
    </row>
    <row r="1025" spans="1:10" s="28" customFormat="1" x14ac:dyDescent="0.2">
      <c r="A1025" s="18"/>
      <c r="B1025" s="18"/>
      <c r="C1025" s="18"/>
      <c r="D1025" s="18"/>
      <c r="E1025" s="18"/>
      <c r="F1025" s="18"/>
      <c r="G1025" s="18"/>
      <c r="H1025" s="18"/>
      <c r="I1025" s="18"/>
      <c r="J1025" s="18"/>
    </row>
    <row r="1026" spans="1:10" s="28" customFormat="1" x14ac:dyDescent="0.2">
      <c r="A1026" s="494"/>
      <c r="B1026" s="495"/>
      <c r="C1026" s="495"/>
      <c r="D1026" s="495"/>
      <c r="E1026" s="495"/>
      <c r="F1026" s="495"/>
      <c r="G1026" s="495"/>
      <c r="H1026" s="495"/>
      <c r="I1026" s="495"/>
      <c r="J1026" s="496"/>
    </row>
    <row r="1027" spans="1:10" s="28" customFormat="1" x14ac:dyDescent="0.2">
      <c r="A1027" s="18"/>
      <c r="B1027" s="18"/>
      <c r="C1027" s="18"/>
      <c r="D1027" s="18"/>
      <c r="E1027" s="18"/>
      <c r="F1027" s="18"/>
      <c r="G1027" s="18"/>
      <c r="H1027" s="18"/>
      <c r="I1027" s="18"/>
      <c r="J1027" s="18"/>
    </row>
    <row r="1028" spans="1:10" s="28" customFormat="1" ht="15" thickBot="1" x14ac:dyDescent="0.25">
      <c r="A1028" s="18"/>
      <c r="B1028" s="18"/>
      <c r="C1028" s="18"/>
      <c r="D1028" s="18"/>
      <c r="E1028" s="18"/>
      <c r="F1028" s="18"/>
      <c r="G1028" s="18"/>
      <c r="H1028" s="18"/>
      <c r="I1028" s="18"/>
      <c r="J1028" s="18"/>
    </row>
    <row r="1029" spans="1:10" s="28" customFormat="1" x14ac:dyDescent="0.2">
      <c r="A1029" s="607" t="s">
        <v>278</v>
      </c>
      <c r="B1029" s="608"/>
      <c r="C1029" s="608"/>
      <c r="D1029" s="608"/>
      <c r="E1029" s="613" t="s">
        <v>247</v>
      </c>
      <c r="F1029" s="613"/>
      <c r="G1029" s="613"/>
      <c r="H1029" s="613"/>
      <c r="I1029" s="613"/>
      <c r="J1029" s="614"/>
    </row>
    <row r="1030" spans="1:10" s="28" customFormat="1" x14ac:dyDescent="0.2">
      <c r="A1030" s="609"/>
      <c r="B1030" s="610"/>
      <c r="C1030" s="610"/>
      <c r="D1030" s="610"/>
      <c r="E1030" s="615" t="s">
        <v>279</v>
      </c>
      <c r="F1030" s="615"/>
      <c r="G1030" s="615"/>
      <c r="H1030" s="615"/>
      <c r="I1030" s="615"/>
      <c r="J1030" s="616"/>
    </row>
    <row r="1031" spans="1:10" s="28" customFormat="1" ht="15" thickBot="1" x14ac:dyDescent="0.25">
      <c r="A1031" s="611"/>
      <c r="B1031" s="612"/>
      <c r="C1031" s="612"/>
      <c r="D1031" s="612"/>
      <c r="E1031" s="617" t="s">
        <v>280</v>
      </c>
      <c r="F1031" s="617"/>
      <c r="G1031" s="617"/>
      <c r="H1031" s="617" t="s">
        <v>900</v>
      </c>
      <c r="I1031" s="617"/>
      <c r="J1031" s="618"/>
    </row>
    <row r="1032" spans="1:10" s="28" customFormat="1" x14ac:dyDescent="0.2">
      <c r="A1032" s="619"/>
      <c r="B1032" s="620"/>
      <c r="C1032" s="620"/>
      <c r="D1032" s="620"/>
      <c r="E1032" s="621"/>
      <c r="F1032" s="621"/>
      <c r="G1032" s="621"/>
      <c r="H1032" s="622"/>
      <c r="I1032" s="622"/>
      <c r="J1032" s="623"/>
    </row>
    <row r="1033" spans="1:10" s="28" customFormat="1" x14ac:dyDescent="0.2">
      <c r="A1033" s="624"/>
      <c r="B1033" s="625"/>
      <c r="C1033" s="625"/>
      <c r="D1033" s="625"/>
      <c r="E1033" s="626"/>
      <c r="F1033" s="626"/>
      <c r="G1033" s="626"/>
      <c r="H1033" s="603"/>
      <c r="I1033" s="603"/>
      <c r="J1033" s="604"/>
    </row>
    <row r="1034" spans="1:10" s="28" customFormat="1" x14ac:dyDescent="0.2">
      <c r="A1034" s="624"/>
      <c r="B1034" s="625"/>
      <c r="C1034" s="625"/>
      <c r="D1034" s="625"/>
      <c r="E1034" s="626"/>
      <c r="F1034" s="626"/>
      <c r="G1034" s="626"/>
      <c r="H1034" s="603"/>
      <c r="I1034" s="603"/>
      <c r="J1034" s="604"/>
    </row>
    <row r="1035" spans="1:10" s="28" customFormat="1" x14ac:dyDescent="0.2">
      <c r="A1035" s="624"/>
      <c r="B1035" s="625"/>
      <c r="C1035" s="625"/>
      <c r="D1035" s="625"/>
      <c r="E1035" s="626"/>
      <c r="F1035" s="626"/>
      <c r="G1035" s="626"/>
      <c r="H1035" s="603"/>
      <c r="I1035" s="603"/>
      <c r="J1035" s="604"/>
    </row>
    <row r="1036" spans="1:10" s="28" customFormat="1" ht="15" thickBot="1" x14ac:dyDescent="0.25">
      <c r="A1036" s="636"/>
      <c r="B1036" s="637"/>
      <c r="C1036" s="637"/>
      <c r="D1036" s="637"/>
      <c r="E1036" s="638"/>
      <c r="F1036" s="638"/>
      <c r="G1036" s="638"/>
      <c r="H1036" s="605"/>
      <c r="I1036" s="605"/>
      <c r="J1036" s="606"/>
    </row>
    <row r="1037" spans="1:10" s="28" customFormat="1" x14ac:dyDescent="0.2">
      <c r="A1037" s="38"/>
      <c r="B1037" s="38"/>
      <c r="C1037" s="38"/>
      <c r="D1037" s="38"/>
      <c r="E1037" s="38"/>
      <c r="F1037" s="38"/>
      <c r="G1037" s="38"/>
      <c r="H1037" s="38"/>
      <c r="I1037" s="38"/>
      <c r="J1037" s="38"/>
    </row>
    <row r="1038" spans="1:10" s="28" customFormat="1" x14ac:dyDescent="0.2">
      <c r="A1038" s="627" t="s">
        <v>901</v>
      </c>
      <c r="B1038" s="627"/>
      <c r="C1038" s="627"/>
      <c r="D1038" s="627"/>
      <c r="E1038" s="627"/>
      <c r="F1038" s="627"/>
      <c r="G1038" s="627"/>
      <c r="H1038" s="627"/>
      <c r="I1038" s="627"/>
      <c r="J1038" s="627"/>
    </row>
    <row r="1039" spans="1:10" s="28" customFormat="1" x14ac:dyDescent="0.2">
      <c r="A1039" s="18"/>
      <c r="B1039" s="18"/>
      <c r="C1039" s="18"/>
      <c r="D1039" s="18"/>
      <c r="E1039" s="18"/>
      <c r="F1039" s="18"/>
      <c r="G1039" s="18"/>
      <c r="H1039" s="18"/>
      <c r="I1039" s="18"/>
      <c r="J1039" s="18"/>
    </row>
    <row r="1040" spans="1:10" s="28" customFormat="1" x14ac:dyDescent="0.2">
      <c r="A1040" s="494"/>
      <c r="B1040" s="495"/>
      <c r="C1040" s="495"/>
      <c r="D1040" s="495"/>
      <c r="E1040" s="495"/>
      <c r="F1040" s="495"/>
      <c r="G1040" s="495"/>
      <c r="H1040" s="495"/>
      <c r="I1040" s="495"/>
      <c r="J1040" s="496"/>
    </row>
    <row r="1041" spans="1:10" s="28" customFormat="1" x14ac:dyDescent="0.2">
      <c r="A1041" s="634"/>
      <c r="B1041" s="634"/>
      <c r="C1041" s="634"/>
      <c r="D1041" s="634"/>
      <c r="E1041" s="634"/>
      <c r="F1041" s="634"/>
      <c r="G1041" s="634"/>
      <c r="H1041" s="634"/>
      <c r="I1041" s="634"/>
      <c r="J1041" s="634"/>
    </row>
    <row r="1042" spans="1:10" s="28" customFormat="1" ht="28.5" x14ac:dyDescent="0.2">
      <c r="A1042" s="58" t="s">
        <v>1029</v>
      </c>
      <c r="B1042" s="555" t="s">
        <v>281</v>
      </c>
      <c r="C1042" s="555"/>
      <c r="D1042" s="555"/>
      <c r="E1042" s="555"/>
      <c r="F1042" s="555"/>
      <c r="G1042" s="555"/>
      <c r="H1042" s="555"/>
      <c r="I1042" s="555"/>
      <c r="J1042" s="555"/>
    </row>
    <row r="1043" spans="1:10" s="28" customFormat="1" ht="15" thickBot="1" x14ac:dyDescent="0.25">
      <c r="A1043" s="86"/>
      <c r="B1043" s="87"/>
      <c r="C1043" s="87"/>
      <c r="D1043" s="87"/>
      <c r="E1043" s="87"/>
      <c r="F1043" s="87"/>
      <c r="G1043" s="87"/>
      <c r="H1043" s="87"/>
      <c r="I1043" s="87"/>
      <c r="J1043" s="87"/>
    </row>
    <row r="1044" spans="1:10" s="28" customFormat="1" ht="42.75" customHeight="1" thickTop="1" thickBot="1" x14ac:dyDescent="0.25">
      <c r="A1044" s="519" t="s">
        <v>219</v>
      </c>
      <c r="B1044" s="520"/>
      <c r="C1044" s="520"/>
      <c r="D1044" s="1366"/>
      <c r="E1044" s="520" t="s">
        <v>22</v>
      </c>
      <c r="F1044" s="520"/>
      <c r="G1044" s="635"/>
      <c r="H1044" s="525" t="s">
        <v>23</v>
      </c>
      <c r="I1044" s="523"/>
      <c r="J1044" s="526"/>
    </row>
    <row r="1045" spans="1:10" s="28" customFormat="1" ht="45" customHeight="1" x14ac:dyDescent="0.2">
      <c r="A1045" s="1367" t="s">
        <v>282</v>
      </c>
      <c r="B1045" s="1368"/>
      <c r="C1045" s="1368"/>
      <c r="D1045" s="1368"/>
      <c r="E1045" s="663" t="str">
        <f>IF(SUM(E1046:G1047)=0,"",SUM(E1046:G1047))</f>
        <v/>
      </c>
      <c r="F1045" s="663"/>
      <c r="G1045" s="663"/>
      <c r="H1045" s="663" t="str">
        <f>IF(SUM(H1046:J1047)=0,"",SUM(H1046:J1047))</f>
        <v/>
      </c>
      <c r="I1045" s="663"/>
      <c r="J1045" s="664"/>
    </row>
    <row r="1046" spans="1:10" s="28" customFormat="1" ht="28.35" customHeight="1" x14ac:dyDescent="0.2">
      <c r="A1046" s="568" t="s">
        <v>283</v>
      </c>
      <c r="B1046" s="569"/>
      <c r="C1046" s="569"/>
      <c r="D1046" s="569"/>
      <c r="E1046" s="571"/>
      <c r="F1046" s="571"/>
      <c r="G1046" s="571"/>
      <c r="H1046" s="571"/>
      <c r="I1046" s="571"/>
      <c r="J1046" s="572"/>
    </row>
    <row r="1047" spans="1:10" s="28" customFormat="1" ht="28.35" customHeight="1" x14ac:dyDescent="0.2">
      <c r="A1047" s="568" t="s">
        <v>284</v>
      </c>
      <c r="B1047" s="569"/>
      <c r="C1047" s="569"/>
      <c r="D1047" s="569"/>
      <c r="E1047" s="571"/>
      <c r="F1047" s="571"/>
      <c r="G1047" s="571"/>
      <c r="H1047" s="571"/>
      <c r="I1047" s="571"/>
      <c r="J1047" s="572"/>
    </row>
    <row r="1048" spans="1:10" s="28" customFormat="1" ht="43.5" customHeight="1" x14ac:dyDescent="0.2">
      <c r="A1048" s="568" t="s">
        <v>285</v>
      </c>
      <c r="B1048" s="569"/>
      <c r="C1048" s="569"/>
      <c r="D1048" s="569"/>
      <c r="E1048" s="662">
        <f>IF(SUM(E1049:G1050)=0,"",SUM(E1049:G1050))</f>
        <v>4400</v>
      </c>
      <c r="F1048" s="662"/>
      <c r="G1048" s="662"/>
      <c r="H1048" s="662">
        <f>IF(SUM(H1049:J1050)=0,"",SUM(H1049:J1050))</f>
        <v>3950</v>
      </c>
      <c r="I1048" s="662"/>
      <c r="J1048" s="492"/>
    </row>
    <row r="1049" spans="1:10" s="28" customFormat="1" ht="28.35" customHeight="1" x14ac:dyDescent="0.2">
      <c r="A1049" s="568" t="s">
        <v>283</v>
      </c>
      <c r="B1049" s="569"/>
      <c r="C1049" s="569"/>
      <c r="D1049" s="569"/>
      <c r="E1049" s="571">
        <v>4400</v>
      </c>
      <c r="F1049" s="571"/>
      <c r="G1049" s="571"/>
      <c r="H1049" s="571">
        <v>3950</v>
      </c>
      <c r="I1049" s="571"/>
      <c r="J1049" s="572"/>
    </row>
    <row r="1050" spans="1:10" s="28" customFormat="1" ht="28.35" customHeight="1" x14ac:dyDescent="0.2">
      <c r="A1050" s="568" t="s">
        <v>284</v>
      </c>
      <c r="B1050" s="569"/>
      <c r="C1050" s="569"/>
      <c r="D1050" s="569"/>
      <c r="E1050" s="571"/>
      <c r="F1050" s="571"/>
      <c r="G1050" s="571"/>
      <c r="H1050" s="571"/>
      <c r="I1050" s="571"/>
      <c r="J1050" s="572"/>
    </row>
    <row r="1051" spans="1:10" s="28" customFormat="1" ht="28.35" customHeight="1" x14ac:dyDescent="0.2">
      <c r="A1051" s="568" t="s">
        <v>286</v>
      </c>
      <c r="B1051" s="569"/>
      <c r="C1051" s="569"/>
      <c r="D1051" s="569"/>
      <c r="E1051" s="1369"/>
      <c r="F1051" s="1369"/>
      <c r="G1051" s="1369"/>
      <c r="H1051" s="1369"/>
      <c r="I1051" s="1369"/>
      <c r="J1051" s="1370"/>
    </row>
    <row r="1052" spans="1:10" s="28" customFormat="1" ht="33" customHeight="1" x14ac:dyDescent="0.2">
      <c r="A1052" s="568" t="s">
        <v>287</v>
      </c>
      <c r="B1052" s="569"/>
      <c r="C1052" s="569"/>
      <c r="D1052" s="569"/>
      <c r="E1052" s="1369"/>
      <c r="F1052" s="1369"/>
      <c r="G1052" s="1369"/>
      <c r="H1052" s="1369"/>
      <c r="I1052" s="1369"/>
      <c r="J1052" s="1370"/>
    </row>
    <row r="1053" spans="1:10" s="28" customFormat="1" ht="28.35" customHeight="1" x14ac:dyDescent="0.2">
      <c r="A1053" s="568" t="s">
        <v>288</v>
      </c>
      <c r="B1053" s="569"/>
      <c r="C1053" s="569"/>
      <c r="D1053" s="569"/>
      <c r="E1053" s="1371">
        <v>0.24</v>
      </c>
      <c r="F1053" s="1371"/>
      <c r="G1053" s="1371"/>
      <c r="H1053" s="1372">
        <v>0.21</v>
      </c>
      <c r="I1053" s="1372"/>
      <c r="J1053" s="1373"/>
    </row>
    <row r="1054" spans="1:10" s="28" customFormat="1" ht="28.35" customHeight="1" x14ac:dyDescent="0.2">
      <c r="A1054" s="940" t="s">
        <v>289</v>
      </c>
      <c r="B1054" s="941"/>
      <c r="C1054" s="941"/>
      <c r="D1054" s="941"/>
      <c r="E1054" s="1369">
        <v>1056</v>
      </c>
      <c r="F1054" s="1369"/>
      <c r="G1054" s="1369"/>
      <c r="H1054" s="1369">
        <v>830</v>
      </c>
      <c r="I1054" s="1369"/>
      <c r="J1054" s="1370"/>
    </row>
    <row r="1055" spans="1:10" s="28" customFormat="1" ht="28.35" customHeight="1" x14ac:dyDescent="0.2">
      <c r="A1055" s="568" t="s">
        <v>290</v>
      </c>
      <c r="B1055" s="569"/>
      <c r="C1055" s="569"/>
      <c r="D1055" s="569"/>
      <c r="E1055" s="662">
        <f>IF(SUM(E1056:G1057)=0,"",SUM(E1056:G1057))</f>
        <v>1056</v>
      </c>
      <c r="F1055" s="662"/>
      <c r="G1055" s="662"/>
      <c r="H1055" s="662">
        <f>IF(SUM(H1056:J1057)=0,"",SUM(H1056:J1057))</f>
        <v>830</v>
      </c>
      <c r="I1055" s="662"/>
      <c r="J1055" s="492"/>
    </row>
    <row r="1056" spans="1:10" s="28" customFormat="1" ht="28.35" customHeight="1" x14ac:dyDescent="0.2">
      <c r="A1056" s="568" t="s">
        <v>291</v>
      </c>
      <c r="B1056" s="569"/>
      <c r="C1056" s="569"/>
      <c r="D1056" s="569"/>
      <c r="E1056" s="571">
        <v>1056</v>
      </c>
      <c r="F1056" s="571"/>
      <c r="G1056" s="571"/>
      <c r="H1056" s="571">
        <v>830</v>
      </c>
      <c r="I1056" s="571"/>
      <c r="J1056" s="572"/>
    </row>
    <row r="1057" spans="1:10" s="28" customFormat="1" ht="28.35" customHeight="1" x14ac:dyDescent="0.2">
      <c r="A1057" s="568" t="s">
        <v>292</v>
      </c>
      <c r="B1057" s="569"/>
      <c r="C1057" s="569"/>
      <c r="D1057" s="569"/>
      <c r="E1057" s="571"/>
      <c r="F1057" s="571"/>
      <c r="G1057" s="571"/>
      <c r="H1057" s="571"/>
      <c r="I1057" s="571"/>
      <c r="J1057" s="572"/>
    </row>
    <row r="1058" spans="1:10" s="28" customFormat="1" ht="28.35" customHeight="1" x14ac:dyDescent="0.2">
      <c r="A1058" s="940" t="s">
        <v>293</v>
      </c>
      <c r="B1058" s="941"/>
      <c r="C1058" s="941"/>
      <c r="D1058" s="941"/>
      <c r="E1058" s="1369"/>
      <c r="F1058" s="1369"/>
      <c r="G1058" s="1369"/>
      <c r="H1058" s="1369"/>
      <c r="I1058" s="1369"/>
      <c r="J1058" s="1370"/>
    </row>
    <row r="1059" spans="1:10" s="28" customFormat="1" ht="28.35" customHeight="1" x14ac:dyDescent="0.2">
      <c r="A1059" s="568" t="s">
        <v>294</v>
      </c>
      <c r="B1059" s="569"/>
      <c r="C1059" s="569"/>
      <c r="D1059" s="569"/>
      <c r="E1059" s="662" t="str">
        <f>IF(SUM(E1060:G1062)=0,"",SUM(E1060:G1062))</f>
        <v/>
      </c>
      <c r="F1059" s="662"/>
      <c r="G1059" s="662"/>
      <c r="H1059" s="662" t="str">
        <f>IF(SUM(H1060:J1062)=0,"",SUM(H1060:J1062))</f>
        <v/>
      </c>
      <c r="I1059" s="662"/>
      <c r="J1059" s="492"/>
    </row>
    <row r="1060" spans="1:10" s="28" customFormat="1" ht="28.35" customHeight="1" x14ac:dyDescent="0.2">
      <c r="A1060" s="568" t="s">
        <v>291</v>
      </c>
      <c r="B1060" s="569"/>
      <c r="C1060" s="569"/>
      <c r="D1060" s="569"/>
      <c r="E1060" s="571"/>
      <c r="F1060" s="571"/>
      <c r="G1060" s="571"/>
      <c r="H1060" s="571"/>
      <c r="I1060" s="571"/>
      <c r="J1060" s="572"/>
    </row>
    <row r="1061" spans="1:10" s="28" customFormat="1" ht="28.35" customHeight="1" x14ac:dyDescent="0.2">
      <c r="A1061" s="568" t="s">
        <v>292</v>
      </c>
      <c r="B1061" s="569"/>
      <c r="C1061" s="569"/>
      <c r="D1061" s="569"/>
      <c r="E1061" s="571"/>
      <c r="F1061" s="571"/>
      <c r="G1061" s="571"/>
      <c r="H1061" s="571"/>
      <c r="I1061" s="571"/>
      <c r="J1061" s="572"/>
    </row>
    <row r="1062" spans="1:10" s="28" customFormat="1" ht="28.35" customHeight="1" thickBot="1" x14ac:dyDescent="0.25">
      <c r="A1062" s="573" t="s">
        <v>229</v>
      </c>
      <c r="B1062" s="574"/>
      <c r="C1062" s="574"/>
      <c r="D1062" s="574"/>
      <c r="E1062" s="665"/>
      <c r="F1062" s="665"/>
      <c r="G1062" s="665"/>
      <c r="H1062" s="665"/>
      <c r="I1062" s="665"/>
      <c r="J1062" s="666"/>
    </row>
    <row r="1063" spans="1:10" s="28" customFormat="1" x14ac:dyDescent="0.2">
      <c r="A1063" s="31"/>
      <c r="B1063" s="31"/>
      <c r="C1063" s="31"/>
      <c r="D1063" s="31"/>
      <c r="E1063" s="89"/>
      <c r="F1063" s="89"/>
      <c r="G1063" s="89"/>
      <c r="H1063" s="89"/>
      <c r="I1063" s="89"/>
      <c r="J1063" s="89"/>
    </row>
    <row r="1064" spans="1:10" s="28" customFormat="1" x14ac:dyDescent="0.2">
      <c r="A1064" s="483" t="s">
        <v>902</v>
      </c>
      <c r="B1064" s="483"/>
      <c r="C1064" s="483"/>
      <c r="D1064" s="483"/>
      <c r="E1064" s="483"/>
      <c r="F1064" s="483"/>
      <c r="G1064" s="483"/>
      <c r="H1064" s="483"/>
      <c r="I1064" s="483"/>
      <c r="J1064" s="483"/>
    </row>
    <row r="1065" spans="1:10" s="28" customFormat="1" x14ac:dyDescent="0.2">
      <c r="A1065" s="50"/>
      <c r="B1065" s="50"/>
      <c r="C1065" s="50"/>
      <c r="D1065" s="50"/>
      <c r="E1065" s="50"/>
      <c r="F1065" s="50"/>
      <c r="G1065" s="50"/>
      <c r="H1065" s="50"/>
      <c r="I1065" s="50"/>
      <c r="J1065" s="50"/>
    </row>
    <row r="1066" spans="1:10" s="28" customFormat="1" x14ac:dyDescent="0.2">
      <c r="A1066" s="494"/>
      <c r="B1066" s="495"/>
      <c r="C1066" s="495"/>
      <c r="D1066" s="495"/>
      <c r="E1066" s="495"/>
      <c r="F1066" s="495"/>
      <c r="G1066" s="495"/>
      <c r="H1066" s="495"/>
      <c r="I1066" s="495"/>
      <c r="J1066" s="496"/>
    </row>
    <row r="1067" spans="1:10" s="28" customFormat="1" x14ac:dyDescent="0.2">
      <c r="A1067" s="50"/>
      <c r="B1067" s="50"/>
      <c r="C1067" s="50"/>
      <c r="D1067" s="50"/>
      <c r="E1067" s="50"/>
      <c r="F1067" s="50"/>
      <c r="G1067" s="50"/>
      <c r="H1067" s="50"/>
      <c r="I1067" s="50"/>
      <c r="J1067" s="50"/>
    </row>
    <row r="1068" spans="1:10" s="28" customFormat="1" x14ac:dyDescent="0.2">
      <c r="A1068" s="39" t="s">
        <v>295</v>
      </c>
      <c r="B1068" s="518" t="s">
        <v>296</v>
      </c>
      <c r="C1068" s="518"/>
      <c r="D1068" s="518"/>
      <c r="E1068" s="518"/>
      <c r="F1068" s="518"/>
      <c r="G1068" s="518"/>
      <c r="H1068" s="518"/>
      <c r="I1068" s="518"/>
      <c r="J1068" s="518"/>
    </row>
    <row r="1069" spans="1:10" s="28" customFormat="1" ht="15" thickBot="1" x14ac:dyDescent="0.25">
      <c r="A1069" s="39"/>
      <c r="B1069" s="99"/>
      <c r="C1069" s="99"/>
      <c r="D1069" s="99"/>
      <c r="E1069" s="99"/>
      <c r="F1069" s="99"/>
      <c r="G1069" s="99"/>
      <c r="H1069" s="99"/>
      <c r="I1069" s="99"/>
      <c r="J1069" s="99"/>
    </row>
    <row r="1070" spans="1:10" s="28" customFormat="1" ht="46.5" customHeight="1" thickTop="1" thickBot="1" x14ac:dyDescent="0.25">
      <c r="A1070" s="519" t="s">
        <v>219</v>
      </c>
      <c r="B1070" s="520"/>
      <c r="C1070" s="520"/>
      <c r="D1070" s="520"/>
      <c r="E1070" s="523" t="s">
        <v>22</v>
      </c>
      <c r="F1070" s="523"/>
      <c r="G1070" s="524"/>
      <c r="H1070" s="525" t="s">
        <v>23</v>
      </c>
      <c r="I1070" s="523"/>
      <c r="J1070" s="526"/>
    </row>
    <row r="1071" spans="1:10" s="28" customFormat="1" x14ac:dyDescent="0.2">
      <c r="A1071" s="521" t="s">
        <v>297</v>
      </c>
      <c r="B1071" s="522"/>
      <c r="C1071" s="522"/>
      <c r="D1071" s="522"/>
      <c r="E1071" s="2642">
        <f>IF(H1078="","",H1078)</f>
        <v>1023</v>
      </c>
      <c r="F1071" s="2642"/>
      <c r="G1071" s="2642"/>
      <c r="H1071" s="527">
        <v>854</v>
      </c>
      <c r="I1071" s="527"/>
      <c r="J1071" s="528"/>
    </row>
    <row r="1072" spans="1:10" s="28" customFormat="1" ht="37.5" customHeight="1" x14ac:dyDescent="0.2">
      <c r="A1072" s="568" t="s">
        <v>298</v>
      </c>
      <c r="B1072" s="569"/>
      <c r="C1072" s="569"/>
      <c r="D1072" s="569"/>
      <c r="E1072" s="2643">
        <v>152</v>
      </c>
      <c r="F1072" s="2643"/>
      <c r="G1072" s="2643"/>
      <c r="H1072" s="571">
        <v>169</v>
      </c>
      <c r="I1072" s="571"/>
      <c r="J1072" s="572"/>
    </row>
    <row r="1073" spans="1:10" s="28" customFormat="1" x14ac:dyDescent="0.2">
      <c r="A1073" s="1377" t="s">
        <v>299</v>
      </c>
      <c r="B1073" s="1378"/>
      <c r="C1073" s="1378"/>
      <c r="D1073" s="1378"/>
      <c r="E1073" s="2643"/>
      <c r="F1073" s="2643"/>
      <c r="G1073" s="2643"/>
      <c r="H1073" s="571"/>
      <c r="I1073" s="571"/>
      <c r="J1073" s="572"/>
    </row>
    <row r="1074" spans="1:10" s="28" customFormat="1" x14ac:dyDescent="0.2">
      <c r="A1074" s="1377" t="s">
        <v>300</v>
      </c>
      <c r="B1074" s="1378"/>
      <c r="C1074" s="1378"/>
      <c r="D1074" s="1378"/>
      <c r="E1074" s="2643"/>
      <c r="F1074" s="2643"/>
      <c r="G1074" s="2643"/>
      <c r="H1074" s="571"/>
      <c r="I1074" s="571"/>
      <c r="J1074" s="572"/>
    </row>
    <row r="1075" spans="1:10" s="28" customFormat="1" x14ac:dyDescent="0.2">
      <c r="A1075" s="1377" t="s">
        <v>301</v>
      </c>
      <c r="B1075" s="1378"/>
      <c r="C1075" s="1378"/>
      <c r="D1075" s="1378"/>
      <c r="E1075" s="2644">
        <f>IF(SUM(E1072:G1074)=0,"",SUM(E1072:G1074))</f>
        <v>152</v>
      </c>
      <c r="F1075" s="2644"/>
      <c r="G1075" s="2644"/>
      <c r="H1075" s="662">
        <f>IF(SUM(H1072:J1074)=0,"",SUM(H1072:J1074))</f>
        <v>169</v>
      </c>
      <c r="I1075" s="662"/>
      <c r="J1075" s="492"/>
    </row>
    <row r="1076" spans="1:10" s="28" customFormat="1" x14ac:dyDescent="0.2">
      <c r="A1076" s="1377" t="s">
        <v>302</v>
      </c>
      <c r="B1076" s="1378"/>
      <c r="C1076" s="1378"/>
      <c r="D1076" s="1378"/>
      <c r="E1076" s="2643">
        <v>0</v>
      </c>
      <c r="F1076" s="2643"/>
      <c r="G1076" s="2643"/>
      <c r="H1076" s="571">
        <v>0</v>
      </c>
      <c r="I1076" s="571"/>
      <c r="J1076" s="572"/>
    </row>
    <row r="1077" spans="1:10" s="28" customFormat="1" ht="15" thickBot="1" x14ac:dyDescent="0.25">
      <c r="A1077" s="1374" t="s">
        <v>303</v>
      </c>
      <c r="B1077" s="1375"/>
      <c r="C1077" s="1375"/>
      <c r="D1077" s="1375"/>
      <c r="E1077" s="2645">
        <f>IF(E1071="",IF(E1075="","",IFERROR((IF(E1071="",0,E1071)+IF(E1075="",0,E1075)-E1076),"")),IF(E1075="","",IFERROR((IF(E1071="",0,E1071)+IF(E1075="",0,E1075)-E1076),"")))</f>
        <v>1175</v>
      </c>
      <c r="F1077" s="2645"/>
      <c r="G1077" s="2645"/>
      <c r="H1077" s="1376">
        <f>IF(H1071="",IF(H1075="","",IFERROR((IF(H1071="",0,H1071)+IF(H1075="",0,H1075)-H1076),"")),IF(H1075="","",IFERROR((IF(H1071="",0,H1071)+IF(H1075="",0,H1075)-H1076),"")))</f>
        <v>1023</v>
      </c>
      <c r="I1077" s="1376"/>
      <c r="J1077" s="1376"/>
    </row>
    <row r="1078" spans="1:10" s="28" customFormat="1" x14ac:dyDescent="0.2">
      <c r="A1078" s="9"/>
      <c r="B1078" s="9"/>
      <c r="C1078" s="9"/>
      <c r="D1078" s="9"/>
      <c r="E1078" s="107"/>
      <c r="F1078" s="107"/>
      <c r="G1078" s="107"/>
      <c r="H1078" s="2624">
        <v>1023</v>
      </c>
      <c r="I1078" s="2624"/>
      <c r="J1078" s="2624"/>
    </row>
    <row r="1079" spans="1:10" s="28" customFormat="1" x14ac:dyDescent="0.2">
      <c r="A1079" s="483" t="s">
        <v>903</v>
      </c>
      <c r="B1079" s="483"/>
      <c r="C1079" s="483"/>
      <c r="D1079" s="483"/>
      <c r="E1079" s="483"/>
      <c r="F1079" s="483"/>
      <c r="G1079" s="483"/>
      <c r="H1079" s="483"/>
      <c r="I1079" s="483"/>
      <c r="J1079" s="483"/>
    </row>
    <row r="1080" spans="1:10" s="28" customFormat="1" x14ac:dyDescent="0.2">
      <c r="A1080" s="50"/>
      <c r="B1080" s="50"/>
      <c r="C1080" s="50"/>
      <c r="D1080" s="50"/>
      <c r="E1080" s="50"/>
      <c r="F1080" s="50"/>
      <c r="G1080" s="50"/>
      <c r="H1080" s="50"/>
      <c r="I1080" s="50"/>
      <c r="J1080" s="50"/>
    </row>
    <row r="1081" spans="1:10" s="28" customFormat="1" x14ac:dyDescent="0.2">
      <c r="A1081" s="494"/>
      <c r="B1081" s="495"/>
      <c r="C1081" s="495"/>
      <c r="D1081" s="495"/>
      <c r="E1081" s="495"/>
      <c r="F1081" s="495"/>
      <c r="G1081" s="495"/>
      <c r="H1081" s="495"/>
      <c r="I1081" s="495"/>
      <c r="J1081" s="496"/>
    </row>
    <row r="1082" spans="1:10" s="28" customFormat="1" x14ac:dyDescent="0.2">
      <c r="A1082" s="50"/>
      <c r="B1082" s="50"/>
      <c r="C1082" s="50"/>
      <c r="D1082" s="50"/>
      <c r="E1082" s="50"/>
      <c r="F1082" s="50"/>
      <c r="G1082" s="50"/>
      <c r="H1082" s="50"/>
      <c r="I1082" s="50"/>
      <c r="J1082" s="50"/>
    </row>
    <row r="1083" spans="1:10" s="28" customFormat="1" x14ac:dyDescent="0.2">
      <c r="A1083" s="9"/>
      <c r="B1083" s="9"/>
      <c r="C1083" s="9"/>
      <c r="D1083" s="9"/>
      <c r="E1083" s="108"/>
      <c r="F1083" s="108"/>
      <c r="G1083" s="108"/>
      <c r="H1083" s="108"/>
      <c r="I1083" s="108"/>
      <c r="J1083" s="108"/>
    </row>
    <row r="1084" spans="1:10" s="28" customFormat="1" x14ac:dyDescent="0.2">
      <c r="A1084" s="39" t="s">
        <v>304</v>
      </c>
      <c r="B1084" s="518" t="s">
        <v>305</v>
      </c>
      <c r="C1084" s="518"/>
      <c r="D1084" s="518"/>
      <c r="E1084" s="518"/>
      <c r="F1084" s="518"/>
      <c r="G1084" s="518"/>
      <c r="H1084" s="518"/>
      <c r="I1084" s="518"/>
      <c r="J1084" s="518"/>
    </row>
    <row r="1085" spans="1:10" s="28" customFormat="1" ht="15" thickBot="1" x14ac:dyDescent="0.25">
      <c r="A1085" s="86"/>
      <c r="B1085" s="87"/>
      <c r="C1085" s="87"/>
      <c r="D1085" s="87"/>
      <c r="E1085" s="87"/>
      <c r="F1085" s="87"/>
      <c r="G1085" s="87"/>
      <c r="H1085" s="87"/>
      <c r="I1085" s="87"/>
      <c r="J1085" s="87"/>
    </row>
    <row r="1086" spans="1:10" s="28" customFormat="1" ht="15" thickBot="1" x14ac:dyDescent="0.25">
      <c r="A1086" s="1379" t="s">
        <v>262</v>
      </c>
      <c r="B1086" s="656"/>
      <c r="C1086" s="656"/>
      <c r="D1086" s="656" t="s">
        <v>210</v>
      </c>
      <c r="E1086" s="656"/>
      <c r="F1086" s="377" t="s">
        <v>306</v>
      </c>
      <c r="G1086" s="656" t="s">
        <v>307</v>
      </c>
      <c r="H1086" s="656"/>
      <c r="I1086" s="377" t="s">
        <v>308</v>
      </c>
      <c r="J1086" s="378" t="s">
        <v>309</v>
      </c>
    </row>
    <row r="1087" spans="1:10" s="28" customFormat="1" x14ac:dyDescent="0.2">
      <c r="A1087" s="657"/>
      <c r="B1087" s="658"/>
      <c r="C1087" s="658"/>
      <c r="D1087" s="659"/>
      <c r="E1087" s="659"/>
      <c r="F1087" s="374"/>
      <c r="G1087" s="2348"/>
      <c r="H1087" s="2348"/>
      <c r="I1087" s="375"/>
      <c r="J1087" s="376"/>
    </row>
    <row r="1088" spans="1:10" s="28" customFormat="1" ht="15" thickBot="1" x14ac:dyDescent="0.25">
      <c r="A1088" s="2349"/>
      <c r="B1088" s="2350"/>
      <c r="C1088" s="2350"/>
      <c r="D1088" s="1073"/>
      <c r="E1088" s="1073"/>
      <c r="F1088" s="369"/>
      <c r="G1088" s="2351"/>
      <c r="H1088" s="2351"/>
      <c r="I1088" s="372"/>
      <c r="J1088" s="373"/>
    </row>
    <row r="1089" spans="1:10" s="28" customFormat="1" x14ac:dyDescent="0.2">
      <c r="A1089" s="9"/>
      <c r="B1089" s="9"/>
      <c r="C1089" s="9"/>
      <c r="D1089" s="9"/>
      <c r="E1089" s="108"/>
      <c r="F1089" s="108"/>
      <c r="G1089" s="108"/>
      <c r="H1089" s="108"/>
      <c r="I1089" s="108"/>
      <c r="J1089" s="108"/>
    </row>
    <row r="1090" spans="1:10" s="28" customFormat="1" x14ac:dyDescent="0.2">
      <c r="A1090" s="483" t="s">
        <v>904</v>
      </c>
      <c r="B1090" s="483"/>
      <c r="C1090" s="483"/>
      <c r="D1090" s="483"/>
      <c r="E1090" s="483"/>
      <c r="F1090" s="483"/>
      <c r="G1090" s="483"/>
      <c r="H1090" s="483"/>
      <c r="I1090" s="483"/>
      <c r="J1090" s="483"/>
    </row>
    <row r="1091" spans="1:10" s="28" customFormat="1" x14ac:dyDescent="0.2">
      <c r="A1091" s="50"/>
      <c r="B1091" s="50"/>
      <c r="C1091" s="50"/>
      <c r="D1091" s="50"/>
      <c r="E1091" s="50"/>
      <c r="F1091" s="50"/>
      <c r="G1091" s="50"/>
      <c r="H1091" s="50"/>
      <c r="I1091" s="50"/>
      <c r="J1091" s="50"/>
    </row>
    <row r="1092" spans="1:10" s="28" customFormat="1" x14ac:dyDescent="0.2">
      <c r="A1092" s="494"/>
      <c r="B1092" s="495"/>
      <c r="C1092" s="495"/>
      <c r="D1092" s="495"/>
      <c r="E1092" s="495"/>
      <c r="F1092" s="495"/>
      <c r="G1092" s="495"/>
      <c r="H1092" s="495"/>
      <c r="I1092" s="495"/>
      <c r="J1092" s="496"/>
    </row>
    <row r="1093" spans="1:10" s="28" customFormat="1" x14ac:dyDescent="0.2">
      <c r="A1093" s="50"/>
      <c r="B1093" s="50"/>
      <c r="C1093" s="50"/>
      <c r="D1093" s="50"/>
      <c r="E1093" s="50"/>
      <c r="F1093" s="50"/>
      <c r="G1093" s="50"/>
      <c r="H1093" s="50"/>
      <c r="I1093" s="50"/>
      <c r="J1093" s="50"/>
    </row>
    <row r="1094" spans="1:10" s="28" customFormat="1" ht="33" customHeight="1" x14ac:dyDescent="0.2">
      <c r="A1094" s="9" t="s">
        <v>310</v>
      </c>
      <c r="B1094" s="483" t="s">
        <v>1100</v>
      </c>
      <c r="C1094" s="426"/>
      <c r="D1094" s="426"/>
      <c r="E1094" s="426"/>
      <c r="F1094" s="426"/>
      <c r="G1094" s="426"/>
      <c r="H1094" s="426"/>
      <c r="I1094" s="426"/>
      <c r="J1094" s="426"/>
    </row>
    <row r="1095" spans="1:10" s="28" customFormat="1" ht="15" thickBot="1" x14ac:dyDescent="0.25">
      <c r="A1095" s="9"/>
      <c r="B1095" s="9"/>
      <c r="C1095" s="9"/>
      <c r="D1095" s="9"/>
      <c r="E1095" s="9"/>
      <c r="F1095" s="9"/>
      <c r="G1095" s="9"/>
      <c r="H1095" s="9"/>
      <c r="I1095" s="9"/>
      <c r="J1095" s="9"/>
    </row>
    <row r="1096" spans="1:10" s="28" customFormat="1" x14ac:dyDescent="0.2">
      <c r="A1096" s="628" t="s">
        <v>21</v>
      </c>
      <c r="B1096" s="629"/>
      <c r="C1096" s="537" t="s">
        <v>311</v>
      </c>
      <c r="D1096" s="537" t="s">
        <v>905</v>
      </c>
      <c r="E1096" s="537" t="s">
        <v>312</v>
      </c>
      <c r="F1096" s="537"/>
      <c r="G1096" s="537"/>
      <c r="H1096" s="537"/>
      <c r="I1096" s="537"/>
      <c r="J1096" s="538"/>
    </row>
    <row r="1097" spans="1:10" s="28" customFormat="1" x14ac:dyDescent="0.2">
      <c r="A1097" s="630"/>
      <c r="B1097" s="631"/>
      <c r="C1097" s="535"/>
      <c r="D1097" s="535"/>
      <c r="E1097" s="535" t="s">
        <v>96</v>
      </c>
      <c r="F1097" s="535"/>
      <c r="G1097" s="535"/>
      <c r="H1097" s="535" t="s">
        <v>97</v>
      </c>
      <c r="I1097" s="535"/>
      <c r="J1097" s="549"/>
    </row>
    <row r="1098" spans="1:10" s="28" customFormat="1" ht="14.25" customHeight="1" x14ac:dyDescent="0.2">
      <c r="A1098" s="630"/>
      <c r="B1098" s="631"/>
      <c r="C1098" s="535"/>
      <c r="D1098" s="535"/>
      <c r="E1098" s="1380" t="s">
        <v>906</v>
      </c>
      <c r="F1098" s="1380"/>
      <c r="G1098" s="1380"/>
      <c r="H1098" s="1380" t="s">
        <v>906</v>
      </c>
      <c r="I1098" s="1380"/>
      <c r="J1098" s="679"/>
    </row>
    <row r="1099" spans="1:10" s="28" customFormat="1" ht="15" customHeight="1" thickBot="1" x14ac:dyDescent="0.25">
      <c r="A1099" s="632"/>
      <c r="B1099" s="633"/>
      <c r="C1099" s="536"/>
      <c r="D1099" s="536"/>
      <c r="E1099" s="1381" t="s">
        <v>907</v>
      </c>
      <c r="F1099" s="1381"/>
      <c r="G1099" s="1381"/>
      <c r="H1099" s="1381" t="s">
        <v>907</v>
      </c>
      <c r="I1099" s="1381"/>
      <c r="J1099" s="1382"/>
    </row>
    <row r="1100" spans="1:10" s="28" customFormat="1" x14ac:dyDescent="0.2">
      <c r="A1100" s="1390" t="s">
        <v>265</v>
      </c>
      <c r="B1100" s="1391"/>
      <c r="C1100" s="1391"/>
      <c r="D1100" s="1391"/>
      <c r="E1100" s="1391"/>
      <c r="F1100" s="1391"/>
      <c r="G1100" s="1391"/>
      <c r="H1100" s="1391"/>
      <c r="I1100" s="1391"/>
      <c r="J1100" s="1392"/>
    </row>
    <row r="1101" spans="1:10" s="28" customFormat="1" x14ac:dyDescent="0.2">
      <c r="A1101" s="1386"/>
      <c r="B1101" s="1387"/>
      <c r="C1101" s="654"/>
      <c r="D1101" s="655"/>
      <c r="E1101" s="660"/>
      <c r="F1101" s="660"/>
      <c r="G1101" s="660"/>
      <c r="H1101" s="660"/>
      <c r="I1101" s="660"/>
      <c r="J1101" s="661"/>
    </row>
    <row r="1102" spans="1:10" s="28" customFormat="1" x14ac:dyDescent="0.2">
      <c r="A1102" s="1386"/>
      <c r="B1102" s="1387"/>
      <c r="C1102" s="654"/>
      <c r="D1102" s="655"/>
      <c r="E1102" s="660"/>
      <c r="F1102" s="660"/>
      <c r="G1102" s="660"/>
      <c r="H1102" s="660"/>
      <c r="I1102" s="660"/>
      <c r="J1102" s="661"/>
    </row>
    <row r="1103" spans="1:10" s="28" customFormat="1" x14ac:dyDescent="0.2">
      <c r="A1103" s="1386"/>
      <c r="B1103" s="1387"/>
      <c r="C1103" s="654"/>
      <c r="D1103" s="655"/>
      <c r="E1103" s="660"/>
      <c r="F1103" s="660"/>
      <c r="G1103" s="660"/>
      <c r="H1103" s="660"/>
      <c r="I1103" s="660"/>
      <c r="J1103" s="661"/>
    </row>
    <row r="1104" spans="1:10" s="28" customFormat="1" x14ac:dyDescent="0.2">
      <c r="A1104" s="1386"/>
      <c r="B1104" s="1387"/>
      <c r="C1104" s="654"/>
      <c r="D1104" s="655"/>
      <c r="E1104" s="660"/>
      <c r="F1104" s="660"/>
      <c r="G1104" s="660"/>
      <c r="H1104" s="660"/>
      <c r="I1104" s="660"/>
      <c r="J1104" s="661"/>
    </row>
    <row r="1105" spans="1:10" s="28" customFormat="1" x14ac:dyDescent="0.2">
      <c r="A1105" s="1386"/>
      <c r="B1105" s="1387"/>
      <c r="C1105" s="654"/>
      <c r="D1105" s="655"/>
      <c r="E1105" s="660"/>
      <c r="F1105" s="660"/>
      <c r="G1105" s="660"/>
      <c r="H1105" s="660"/>
      <c r="I1105" s="660"/>
      <c r="J1105" s="661"/>
    </row>
    <row r="1106" spans="1:10" s="28" customFormat="1" x14ac:dyDescent="0.2">
      <c r="A1106" s="1386"/>
      <c r="B1106" s="1387"/>
      <c r="C1106" s="654"/>
      <c r="D1106" s="655"/>
      <c r="E1106" s="660"/>
      <c r="F1106" s="660"/>
      <c r="G1106" s="660"/>
      <c r="H1106" s="660"/>
      <c r="I1106" s="660"/>
      <c r="J1106" s="661"/>
    </row>
    <row r="1107" spans="1:10" s="28" customFormat="1" x14ac:dyDescent="0.2">
      <c r="A1107" s="1383" t="s">
        <v>313</v>
      </c>
      <c r="B1107" s="1384"/>
      <c r="C1107" s="1384"/>
      <c r="D1107" s="1384"/>
      <c r="E1107" s="1384"/>
      <c r="F1107" s="1384"/>
      <c r="G1107" s="1384"/>
      <c r="H1107" s="1384"/>
      <c r="I1107" s="1384"/>
      <c r="J1107" s="1385"/>
    </row>
    <row r="1108" spans="1:10" s="28" customFormat="1" x14ac:dyDescent="0.2">
      <c r="A1108" s="1388"/>
      <c r="B1108" s="1389"/>
      <c r="C1108" s="654"/>
      <c r="D1108" s="655"/>
      <c r="E1108" s="660"/>
      <c r="F1108" s="660"/>
      <c r="G1108" s="660"/>
      <c r="H1108" s="660"/>
      <c r="I1108" s="660"/>
      <c r="J1108" s="661"/>
    </row>
    <row r="1109" spans="1:10" s="28" customFormat="1" x14ac:dyDescent="0.2">
      <c r="A1109" s="1388"/>
      <c r="B1109" s="1389"/>
      <c r="C1109" s="654"/>
      <c r="D1109" s="655"/>
      <c r="E1109" s="660"/>
      <c r="F1109" s="660"/>
      <c r="G1109" s="660"/>
      <c r="H1109" s="660"/>
      <c r="I1109" s="660"/>
      <c r="J1109" s="661"/>
    </row>
    <row r="1110" spans="1:10" s="28" customFormat="1" x14ac:dyDescent="0.2">
      <c r="A1110" s="1388"/>
      <c r="B1110" s="1389"/>
      <c r="C1110" s="654"/>
      <c r="D1110" s="655"/>
      <c r="E1110" s="660"/>
      <c r="F1110" s="660"/>
      <c r="G1110" s="660"/>
      <c r="H1110" s="660"/>
      <c r="I1110" s="660"/>
      <c r="J1110" s="661"/>
    </row>
    <row r="1111" spans="1:10" s="28" customFormat="1" x14ac:dyDescent="0.2">
      <c r="A1111" s="1388"/>
      <c r="B1111" s="1389"/>
      <c r="C1111" s="654"/>
      <c r="D1111" s="655"/>
      <c r="E1111" s="660"/>
      <c r="F1111" s="660"/>
      <c r="G1111" s="660"/>
      <c r="H1111" s="660"/>
      <c r="I1111" s="660"/>
      <c r="J1111" s="661"/>
    </row>
    <row r="1112" spans="1:10" s="28" customFormat="1" x14ac:dyDescent="0.2">
      <c r="A1112" s="1388"/>
      <c r="B1112" s="1389"/>
      <c r="C1112" s="654"/>
      <c r="D1112" s="655"/>
      <c r="E1112" s="660"/>
      <c r="F1112" s="660"/>
      <c r="G1112" s="660"/>
      <c r="H1112" s="660"/>
      <c r="I1112" s="660"/>
      <c r="J1112" s="661"/>
    </row>
    <row r="1113" spans="1:10" s="28" customFormat="1" x14ac:dyDescent="0.2">
      <c r="A1113" s="1388"/>
      <c r="B1113" s="1389"/>
      <c r="C1113" s="654"/>
      <c r="D1113" s="655"/>
      <c r="E1113" s="660"/>
      <c r="F1113" s="660"/>
      <c r="G1113" s="660"/>
      <c r="H1113" s="660"/>
      <c r="I1113" s="660"/>
      <c r="J1113" s="661"/>
    </row>
    <row r="1114" spans="1:10" s="28" customFormat="1" x14ac:dyDescent="0.2">
      <c r="A1114" s="1383" t="s">
        <v>314</v>
      </c>
      <c r="B1114" s="1384"/>
      <c r="C1114" s="1384"/>
      <c r="D1114" s="1384"/>
      <c r="E1114" s="1384"/>
      <c r="F1114" s="1384"/>
      <c r="G1114" s="1384"/>
      <c r="H1114" s="1384"/>
      <c r="I1114" s="1384"/>
      <c r="J1114" s="1385"/>
    </row>
    <row r="1115" spans="1:10" s="28" customFormat="1" x14ac:dyDescent="0.2">
      <c r="A1115" s="1388"/>
      <c r="B1115" s="1389"/>
      <c r="C1115" s="654"/>
      <c r="D1115" s="655"/>
      <c r="E1115" s="660"/>
      <c r="F1115" s="660"/>
      <c r="G1115" s="660"/>
      <c r="H1115" s="660"/>
      <c r="I1115" s="660"/>
      <c r="J1115" s="661"/>
    </row>
    <row r="1116" spans="1:10" s="28" customFormat="1" x14ac:dyDescent="0.2">
      <c r="A1116" s="1388"/>
      <c r="B1116" s="1389"/>
      <c r="C1116" s="654"/>
      <c r="D1116" s="655"/>
      <c r="E1116" s="660"/>
      <c r="F1116" s="660"/>
      <c r="G1116" s="660"/>
      <c r="H1116" s="660"/>
      <c r="I1116" s="660"/>
      <c r="J1116" s="661"/>
    </row>
    <row r="1117" spans="1:10" s="28" customFormat="1" x14ac:dyDescent="0.2">
      <c r="A1117" s="1388"/>
      <c r="B1117" s="1389"/>
      <c r="C1117" s="654"/>
      <c r="D1117" s="655"/>
      <c r="E1117" s="660"/>
      <c r="F1117" s="660"/>
      <c r="G1117" s="660"/>
      <c r="H1117" s="660"/>
      <c r="I1117" s="660"/>
      <c r="J1117" s="661"/>
    </row>
    <row r="1118" spans="1:10" s="28" customFormat="1" x14ac:dyDescent="0.2">
      <c r="A1118" s="1388"/>
      <c r="B1118" s="1389"/>
      <c r="C1118" s="654"/>
      <c r="D1118" s="655"/>
      <c r="E1118" s="660"/>
      <c r="F1118" s="660"/>
      <c r="G1118" s="660"/>
      <c r="H1118" s="660"/>
      <c r="I1118" s="660"/>
      <c r="J1118" s="661"/>
    </row>
    <row r="1119" spans="1:10" s="28" customFormat="1" x14ac:dyDescent="0.2">
      <c r="A1119" s="1388"/>
      <c r="B1119" s="1389"/>
      <c r="C1119" s="654"/>
      <c r="D1119" s="655"/>
      <c r="E1119" s="660"/>
      <c r="F1119" s="660"/>
      <c r="G1119" s="660"/>
      <c r="H1119" s="660"/>
      <c r="I1119" s="660"/>
      <c r="J1119" s="661"/>
    </row>
    <row r="1120" spans="1:10" s="28" customFormat="1" x14ac:dyDescent="0.2">
      <c r="A1120" s="1388"/>
      <c r="B1120" s="1389"/>
      <c r="C1120" s="654"/>
      <c r="D1120" s="655"/>
      <c r="E1120" s="660"/>
      <c r="F1120" s="660"/>
      <c r="G1120" s="660"/>
      <c r="H1120" s="660"/>
      <c r="I1120" s="660"/>
      <c r="J1120" s="661"/>
    </row>
    <row r="1121" spans="1:10" s="28" customFormat="1" x14ac:dyDescent="0.2">
      <c r="A1121" s="1383" t="s">
        <v>315</v>
      </c>
      <c r="B1121" s="1384"/>
      <c r="C1121" s="1384"/>
      <c r="D1121" s="1384"/>
      <c r="E1121" s="1384"/>
      <c r="F1121" s="1384"/>
      <c r="G1121" s="1384"/>
      <c r="H1121" s="1384"/>
      <c r="I1121" s="1384"/>
      <c r="J1121" s="1385"/>
    </row>
    <row r="1122" spans="1:10" s="28" customFormat="1" x14ac:dyDescent="0.2">
      <c r="A1122" s="1388"/>
      <c r="B1122" s="1389"/>
      <c r="C1122" s="654"/>
      <c r="D1122" s="655"/>
      <c r="E1122" s="660"/>
      <c r="F1122" s="660"/>
      <c r="G1122" s="660"/>
      <c r="H1122" s="660"/>
      <c r="I1122" s="660"/>
      <c r="J1122" s="661"/>
    </row>
    <row r="1123" spans="1:10" s="28" customFormat="1" x14ac:dyDescent="0.2">
      <c r="A1123" s="1388"/>
      <c r="B1123" s="1389"/>
      <c r="C1123" s="654"/>
      <c r="D1123" s="655"/>
      <c r="E1123" s="660"/>
      <c r="F1123" s="660"/>
      <c r="G1123" s="660"/>
      <c r="H1123" s="660"/>
      <c r="I1123" s="660"/>
      <c r="J1123" s="661"/>
    </row>
    <row r="1124" spans="1:10" s="28" customFormat="1" x14ac:dyDescent="0.2">
      <c r="A1124" s="1388"/>
      <c r="B1124" s="1389"/>
      <c r="C1124" s="654"/>
      <c r="D1124" s="655"/>
      <c r="E1124" s="660"/>
      <c r="F1124" s="660"/>
      <c r="G1124" s="660"/>
      <c r="H1124" s="660"/>
      <c r="I1124" s="660"/>
      <c r="J1124" s="661"/>
    </row>
    <row r="1125" spans="1:10" s="28" customFormat="1" x14ac:dyDescent="0.2">
      <c r="A1125" s="1388"/>
      <c r="B1125" s="1389"/>
      <c r="C1125" s="654"/>
      <c r="D1125" s="655"/>
      <c r="E1125" s="660"/>
      <c r="F1125" s="660"/>
      <c r="G1125" s="660"/>
      <c r="H1125" s="660"/>
      <c r="I1125" s="660"/>
      <c r="J1125" s="661"/>
    </row>
    <row r="1126" spans="1:10" s="28" customFormat="1" x14ac:dyDescent="0.2">
      <c r="A1126" s="1388"/>
      <c r="B1126" s="1389"/>
      <c r="C1126" s="654"/>
      <c r="D1126" s="655"/>
      <c r="E1126" s="660"/>
      <c r="F1126" s="660"/>
      <c r="G1126" s="660"/>
      <c r="H1126" s="660"/>
      <c r="I1126" s="660"/>
      <c r="J1126" s="661"/>
    </row>
    <row r="1127" spans="1:10" s="28" customFormat="1" x14ac:dyDescent="0.2">
      <c r="A1127" s="1388"/>
      <c r="B1127" s="1389"/>
      <c r="C1127" s="654"/>
      <c r="D1127" s="655"/>
      <c r="E1127" s="660"/>
      <c r="F1127" s="660"/>
      <c r="G1127" s="660"/>
      <c r="H1127" s="660"/>
      <c r="I1127" s="660"/>
      <c r="J1127" s="661"/>
    </row>
    <row r="1128" spans="1:10" s="28" customFormat="1" x14ac:dyDescent="0.2">
      <c r="A1128" s="1383" t="s">
        <v>316</v>
      </c>
      <c r="B1128" s="1384"/>
      <c r="C1128" s="1384"/>
      <c r="D1128" s="1384"/>
      <c r="E1128" s="1384"/>
      <c r="F1128" s="1384"/>
      <c r="G1128" s="1384"/>
      <c r="H1128" s="1384"/>
      <c r="I1128" s="1384"/>
      <c r="J1128" s="1385"/>
    </row>
    <row r="1129" spans="1:10" s="28" customFormat="1" x14ac:dyDescent="0.2">
      <c r="A1129" s="1388"/>
      <c r="B1129" s="1389"/>
      <c r="C1129" s="654"/>
      <c r="D1129" s="655"/>
      <c r="E1129" s="660"/>
      <c r="F1129" s="660"/>
      <c r="G1129" s="660"/>
      <c r="H1129" s="660"/>
      <c r="I1129" s="660"/>
      <c r="J1129" s="661"/>
    </row>
    <row r="1130" spans="1:10" s="28" customFormat="1" x14ac:dyDescent="0.2">
      <c r="A1130" s="1388"/>
      <c r="B1130" s="1389"/>
      <c r="C1130" s="654"/>
      <c r="D1130" s="655"/>
      <c r="E1130" s="660"/>
      <c r="F1130" s="660"/>
      <c r="G1130" s="660"/>
      <c r="H1130" s="660"/>
      <c r="I1130" s="660"/>
      <c r="J1130" s="661"/>
    </row>
    <row r="1131" spans="1:10" s="28" customFormat="1" x14ac:dyDescent="0.2">
      <c r="A1131" s="1388"/>
      <c r="B1131" s="1389"/>
      <c r="C1131" s="654"/>
      <c r="D1131" s="654"/>
      <c r="E1131" s="660"/>
      <c r="F1131" s="660"/>
      <c r="G1131" s="660"/>
      <c r="H1131" s="660"/>
      <c r="I1131" s="660"/>
      <c r="J1131" s="661"/>
    </row>
    <row r="1132" spans="1:10" s="28" customFormat="1" x14ac:dyDescent="0.2">
      <c r="A1132" s="1388"/>
      <c r="B1132" s="1389"/>
      <c r="C1132" s="654"/>
      <c r="D1132" s="654"/>
      <c r="E1132" s="660"/>
      <c r="F1132" s="660"/>
      <c r="G1132" s="660"/>
      <c r="H1132" s="660"/>
      <c r="I1132" s="660"/>
      <c r="J1132" s="661"/>
    </row>
    <row r="1133" spans="1:10" s="28" customFormat="1" ht="15" customHeight="1" x14ac:dyDescent="0.2">
      <c r="A1133" s="2336"/>
      <c r="B1133" s="654"/>
      <c r="C1133" s="654"/>
      <c r="D1133" s="655"/>
      <c r="E1133" s="2332"/>
      <c r="F1133" s="2332"/>
      <c r="G1133" s="2332"/>
      <c r="H1133" s="2332"/>
      <c r="I1133" s="2332"/>
      <c r="J1133" s="2333"/>
    </row>
    <row r="1134" spans="1:10" s="28" customFormat="1" ht="15.75" customHeight="1" thickBot="1" x14ac:dyDescent="0.25">
      <c r="A1134" s="2337"/>
      <c r="B1134" s="2338"/>
      <c r="C1134" s="2338"/>
      <c r="D1134" s="2339"/>
      <c r="E1134" s="2334"/>
      <c r="F1134" s="2334"/>
      <c r="G1134" s="2334"/>
      <c r="H1134" s="2334"/>
      <c r="I1134" s="2334"/>
      <c r="J1134" s="2335"/>
    </row>
    <row r="1135" spans="1:10" s="28" customFormat="1" x14ac:dyDescent="0.2">
      <c r="A1135" s="9"/>
      <c r="B1135" s="9"/>
      <c r="C1135" s="9"/>
      <c r="D1135" s="9"/>
      <c r="E1135" s="108"/>
      <c r="F1135" s="108"/>
      <c r="G1135" s="108"/>
      <c r="H1135" s="108"/>
      <c r="I1135" s="108"/>
      <c r="J1135" s="108"/>
    </row>
    <row r="1136" spans="1:10" s="28" customFormat="1" x14ac:dyDescent="0.2">
      <c r="A1136" s="483" t="s">
        <v>1065</v>
      </c>
      <c r="B1136" s="483"/>
      <c r="C1136" s="483"/>
      <c r="D1136" s="483"/>
      <c r="E1136" s="483"/>
      <c r="F1136" s="483"/>
      <c r="G1136" s="483"/>
      <c r="H1136" s="483"/>
      <c r="I1136" s="483"/>
      <c r="J1136" s="483"/>
    </row>
    <row r="1137" spans="1:10" s="28" customFormat="1" x14ac:dyDescent="0.2">
      <c r="A1137" s="50"/>
      <c r="B1137" s="50"/>
      <c r="C1137" s="50"/>
      <c r="D1137" s="50"/>
      <c r="E1137" s="50"/>
      <c r="F1137" s="50"/>
      <c r="G1137" s="50"/>
      <c r="H1137" s="50"/>
      <c r="I1137" s="50"/>
      <c r="J1137" s="50"/>
    </row>
    <row r="1138" spans="1:10" s="28" customFormat="1" x14ac:dyDescent="0.2">
      <c r="A1138" s="494"/>
      <c r="B1138" s="495"/>
      <c r="C1138" s="495"/>
      <c r="D1138" s="495"/>
      <c r="E1138" s="495"/>
      <c r="F1138" s="495"/>
      <c r="G1138" s="495"/>
      <c r="H1138" s="495"/>
      <c r="I1138" s="495"/>
      <c r="J1138" s="496"/>
    </row>
    <row r="1139" spans="1:10" s="28" customFormat="1" x14ac:dyDescent="0.2">
      <c r="A1139" s="50"/>
      <c r="B1139" s="50"/>
      <c r="C1139" s="50"/>
      <c r="D1139" s="50"/>
      <c r="E1139" s="50"/>
      <c r="F1139" s="50"/>
      <c r="G1139" s="50"/>
      <c r="H1139" s="50"/>
      <c r="I1139" s="50"/>
      <c r="J1139" s="50"/>
    </row>
    <row r="1140" spans="1:10" s="28" customFormat="1" x14ac:dyDescent="0.2">
      <c r="A1140" s="9" t="s">
        <v>317</v>
      </c>
      <c r="B1140" s="426" t="s">
        <v>1101</v>
      </c>
      <c r="C1140" s="426"/>
      <c r="D1140" s="426"/>
      <c r="E1140" s="426"/>
      <c r="F1140" s="426"/>
      <c r="G1140" s="426"/>
      <c r="H1140" s="426"/>
      <c r="I1140" s="426"/>
      <c r="J1140" s="426"/>
    </row>
    <row r="1141" spans="1:10" s="28" customFormat="1" ht="15" thickBot="1" x14ac:dyDescent="0.25">
      <c r="A1141" s="86"/>
      <c r="B1141" s="87"/>
      <c r="C1141" s="87"/>
      <c r="D1141" s="87"/>
      <c r="E1141" s="87"/>
      <c r="F1141" s="87"/>
      <c r="G1141" s="87"/>
      <c r="H1141" s="87"/>
      <c r="I1141" s="87"/>
      <c r="J1141" s="87"/>
    </row>
    <row r="1142" spans="1:10" s="28" customFormat="1" ht="33" customHeight="1" thickTop="1" thickBot="1" x14ac:dyDescent="0.25">
      <c r="A1142" s="2344" t="s">
        <v>213</v>
      </c>
      <c r="B1142" s="2345"/>
      <c r="C1142" s="2345"/>
      <c r="D1142" s="2345"/>
      <c r="E1142" s="2345" t="s">
        <v>880</v>
      </c>
      <c r="F1142" s="2345"/>
      <c r="G1142" s="1636"/>
      <c r="H1142" s="2363" t="s">
        <v>882</v>
      </c>
      <c r="I1142" s="2345"/>
      <c r="J1142" s="2364"/>
    </row>
    <row r="1143" spans="1:10" s="28" customFormat="1" ht="27.75" customHeight="1" thickTop="1" thickBot="1" x14ac:dyDescent="0.25">
      <c r="A1143" s="1595" t="s">
        <v>908</v>
      </c>
      <c r="B1143" s="1596"/>
      <c r="C1143" s="1596"/>
      <c r="D1143" s="1596"/>
      <c r="E1143" s="2365" t="str">
        <f>IF(SUM(E1144:G1146)=0,"",SUM(E1144:G1146))</f>
        <v/>
      </c>
      <c r="F1143" s="2365"/>
      <c r="G1143" s="2366"/>
      <c r="H1143" s="2367" t="str">
        <f>IF(SUM(H1144:J1146)=0,"",SUM(H1144:J1146))</f>
        <v/>
      </c>
      <c r="I1143" s="2365"/>
      <c r="J1143" s="2368"/>
    </row>
    <row r="1144" spans="1:10" s="28" customFormat="1" x14ac:dyDescent="0.2">
      <c r="A1144" s="2346"/>
      <c r="B1144" s="2347"/>
      <c r="C1144" s="2347"/>
      <c r="D1144" s="2347"/>
      <c r="E1144" s="1411"/>
      <c r="F1144" s="1411"/>
      <c r="G1144" s="1412"/>
      <c r="H1144" s="1413"/>
      <c r="I1144" s="1411"/>
      <c r="J1144" s="1414"/>
    </row>
    <row r="1145" spans="1:10" s="28" customFormat="1" x14ac:dyDescent="0.2">
      <c r="A1145" s="1263"/>
      <c r="B1145" s="1264"/>
      <c r="C1145" s="1264"/>
      <c r="D1145" s="1264"/>
      <c r="E1145" s="1415"/>
      <c r="F1145" s="1415"/>
      <c r="G1145" s="1416"/>
      <c r="H1145" s="1417"/>
      <c r="I1145" s="1415"/>
      <c r="J1145" s="1418"/>
    </row>
    <row r="1146" spans="1:10" s="28" customFormat="1" ht="15" thickBot="1" x14ac:dyDescent="0.25">
      <c r="A1146" s="1616"/>
      <c r="B1146" s="1617"/>
      <c r="C1146" s="1617"/>
      <c r="D1146" s="1617"/>
      <c r="E1146" s="1402"/>
      <c r="F1146" s="1402"/>
      <c r="G1146" s="1403"/>
      <c r="H1146" s="1404"/>
      <c r="I1146" s="1402"/>
      <c r="J1146" s="1405"/>
    </row>
    <row r="1147" spans="1:10" s="28" customFormat="1" ht="30" customHeight="1" thickBot="1" x14ac:dyDescent="0.25">
      <c r="A1147" s="1614" t="s">
        <v>909</v>
      </c>
      <c r="B1147" s="1615"/>
      <c r="C1147" s="1615"/>
      <c r="D1147" s="1615"/>
      <c r="E1147" s="1406" t="str">
        <f>IF(SUM(E1148:G1150)=0,"",SUM(E1148:G1150))</f>
        <v/>
      </c>
      <c r="F1147" s="1407"/>
      <c r="G1147" s="1408"/>
      <c r="H1147" s="1409" t="str">
        <f>IF(SUM(H1148:J1150)=0,"",SUM(H1148:J1150))</f>
        <v/>
      </c>
      <c r="I1147" s="1407"/>
      <c r="J1147" s="1410"/>
    </row>
    <row r="1148" spans="1:10" s="28" customFormat="1" x14ac:dyDescent="0.2">
      <c r="A1148" s="2346"/>
      <c r="B1148" s="2347"/>
      <c r="C1148" s="2347"/>
      <c r="D1148" s="2347"/>
      <c r="E1148" s="1411"/>
      <c r="F1148" s="1411"/>
      <c r="G1148" s="1412"/>
      <c r="H1148" s="1413"/>
      <c r="I1148" s="1411"/>
      <c r="J1148" s="1414"/>
    </row>
    <row r="1149" spans="1:10" s="28" customFormat="1" x14ac:dyDescent="0.2">
      <c r="A1149" s="1263"/>
      <c r="B1149" s="1264"/>
      <c r="C1149" s="1264"/>
      <c r="D1149" s="1264"/>
      <c r="E1149" s="1415"/>
      <c r="F1149" s="1415"/>
      <c r="G1149" s="1416"/>
      <c r="H1149" s="1417"/>
      <c r="I1149" s="1415"/>
      <c r="J1149" s="1418"/>
    </row>
    <row r="1150" spans="1:10" s="28" customFormat="1" ht="15" thickBot="1" x14ac:dyDescent="0.25">
      <c r="A1150" s="1616"/>
      <c r="B1150" s="1617"/>
      <c r="C1150" s="1617"/>
      <c r="D1150" s="1617"/>
      <c r="E1150" s="1402"/>
      <c r="F1150" s="1402"/>
      <c r="G1150" s="1403"/>
      <c r="H1150" s="1404"/>
      <c r="I1150" s="1402"/>
      <c r="J1150" s="1405"/>
    </row>
    <row r="1151" spans="1:10" s="28" customFormat="1" ht="31.5" customHeight="1" thickBot="1" x14ac:dyDescent="0.25">
      <c r="A1151" s="2352" t="s">
        <v>910</v>
      </c>
      <c r="B1151" s="2353"/>
      <c r="C1151" s="2353"/>
      <c r="D1151" s="2353"/>
      <c r="E1151" s="2358" t="str">
        <f>IF(SUM(E1152:G1154)=0,"",SUM(E1152:G1154))</f>
        <v/>
      </c>
      <c r="F1151" s="2359"/>
      <c r="G1151" s="2360"/>
      <c r="H1151" s="2361" t="str">
        <f>IF(SUM(H1152:J1154)=0,"",SUM(H1152:J1154))</f>
        <v/>
      </c>
      <c r="I1151" s="2359"/>
      <c r="J1151" s="2362"/>
    </row>
    <row r="1152" spans="1:10" s="28" customFormat="1" x14ac:dyDescent="0.2">
      <c r="A1152" s="2354" t="s">
        <v>189</v>
      </c>
      <c r="B1152" s="2355"/>
      <c r="C1152" s="2355"/>
      <c r="D1152" s="2355"/>
      <c r="E1152" s="2356"/>
      <c r="F1152" s="2356"/>
      <c r="G1152" s="2356"/>
      <c r="H1152" s="2356"/>
      <c r="I1152" s="2356"/>
      <c r="J1152" s="2357"/>
    </row>
    <row r="1153" spans="1:10" s="28" customFormat="1" ht="14.25" customHeight="1" x14ac:dyDescent="0.2">
      <c r="A1153" s="1398" t="s">
        <v>911</v>
      </c>
      <c r="B1153" s="1399"/>
      <c r="C1153" s="1399"/>
      <c r="D1153" s="1399"/>
      <c r="E1153" s="1400"/>
      <c r="F1153" s="1400"/>
      <c r="G1153" s="1400"/>
      <c r="H1153" s="1400"/>
      <c r="I1153" s="1400"/>
      <c r="J1153" s="1401"/>
    </row>
    <row r="1154" spans="1:10" s="28" customFormat="1" ht="15" thickBot="1" x14ac:dyDescent="0.25">
      <c r="A1154" s="2340" t="s">
        <v>229</v>
      </c>
      <c r="B1154" s="2341"/>
      <c r="C1154" s="2341"/>
      <c r="D1154" s="2341"/>
      <c r="E1154" s="2342"/>
      <c r="F1154" s="2342"/>
      <c r="G1154" s="2342"/>
      <c r="H1154" s="2342"/>
      <c r="I1154" s="2342"/>
      <c r="J1154" s="2343"/>
    </row>
    <row r="1155" spans="1:10" s="28" customFormat="1" ht="29.25" customHeight="1" thickBot="1" x14ac:dyDescent="0.25">
      <c r="A1155" s="2371" t="s">
        <v>913</v>
      </c>
      <c r="B1155" s="426"/>
      <c r="C1155" s="426"/>
      <c r="D1155" s="2372"/>
      <c r="E1155" s="2373" t="str">
        <f>IF(SUM(E1156:G1158)=0,"",SUM(E1156:G1158))</f>
        <v/>
      </c>
      <c r="F1155" s="2374"/>
      <c r="G1155" s="2375"/>
      <c r="H1155" s="2376" t="str">
        <f>IF(SUM(H1156:J1158)=0,"",SUM(H1156:J1158))</f>
        <v/>
      </c>
      <c r="I1155" s="2374"/>
      <c r="J1155" s="2377"/>
    </row>
    <row r="1156" spans="1:10" s="28" customFormat="1" x14ac:dyDescent="0.2">
      <c r="A1156" s="2354" t="s">
        <v>912</v>
      </c>
      <c r="B1156" s="2355"/>
      <c r="C1156" s="2355"/>
      <c r="D1156" s="2355"/>
      <c r="E1156" s="2356"/>
      <c r="F1156" s="2356"/>
      <c r="G1156" s="2356"/>
      <c r="H1156" s="2356"/>
      <c r="I1156" s="2356"/>
      <c r="J1156" s="2357"/>
    </row>
    <row r="1157" spans="1:10" s="28" customFormat="1" x14ac:dyDescent="0.2">
      <c r="A1157" s="1398" t="s">
        <v>229</v>
      </c>
      <c r="B1157" s="1399"/>
      <c r="C1157" s="1399"/>
      <c r="D1157" s="1399"/>
      <c r="E1157" s="1400"/>
      <c r="F1157" s="1400"/>
      <c r="G1157" s="1400"/>
      <c r="H1157" s="1400"/>
      <c r="I1157" s="1400"/>
      <c r="J1157" s="1401"/>
    </row>
    <row r="1158" spans="1:10" s="28" customFormat="1" ht="15" thickBot="1" x14ac:dyDescent="0.25">
      <c r="A1158" s="2369"/>
      <c r="B1158" s="2370"/>
      <c r="C1158" s="2370"/>
      <c r="D1158" s="2370"/>
      <c r="E1158" s="2342"/>
      <c r="F1158" s="2342"/>
      <c r="G1158" s="2342"/>
      <c r="H1158" s="2342"/>
      <c r="I1158" s="2342"/>
      <c r="J1158" s="2343"/>
    </row>
    <row r="1159" spans="1:10" s="28" customFormat="1" x14ac:dyDescent="0.2">
      <c r="A1159" s="9"/>
      <c r="B1159" s="9"/>
      <c r="C1159" s="9"/>
      <c r="D1159" s="9"/>
      <c r="E1159" s="108"/>
      <c r="F1159" s="108"/>
      <c r="G1159" s="108"/>
      <c r="H1159" s="108"/>
      <c r="I1159" s="108"/>
      <c r="J1159" s="108"/>
    </row>
    <row r="1160" spans="1:10" s="28" customFormat="1" x14ac:dyDescent="0.2">
      <c r="A1160" s="426" t="s">
        <v>914</v>
      </c>
      <c r="B1160" s="426"/>
      <c r="C1160" s="426"/>
      <c r="D1160" s="426"/>
      <c r="E1160" s="426"/>
      <c r="F1160" s="426"/>
      <c r="G1160" s="426"/>
      <c r="H1160" s="426"/>
      <c r="I1160" s="426"/>
      <c r="J1160" s="426"/>
    </row>
    <row r="1161" spans="1:10" s="28" customFormat="1" x14ac:dyDescent="0.2">
      <c r="A1161" s="9"/>
      <c r="B1161" s="9"/>
      <c r="C1161" s="9"/>
      <c r="D1161" s="9"/>
      <c r="E1161" s="9"/>
      <c r="F1161" s="9"/>
      <c r="G1161" s="9"/>
      <c r="H1161" s="9"/>
      <c r="I1161" s="9"/>
      <c r="J1161" s="9"/>
    </row>
    <row r="1162" spans="1:10" s="28" customFormat="1" x14ac:dyDescent="0.2">
      <c r="A1162" s="1478"/>
      <c r="B1162" s="855"/>
      <c r="C1162" s="855"/>
      <c r="D1162" s="855"/>
      <c r="E1162" s="855"/>
      <c r="F1162" s="855"/>
      <c r="G1162" s="855"/>
      <c r="H1162" s="855"/>
      <c r="I1162" s="855"/>
      <c r="J1162" s="856"/>
    </row>
    <row r="1163" spans="1:10" s="28" customFormat="1" x14ac:dyDescent="0.2">
      <c r="A1163" s="9"/>
      <c r="B1163" s="9"/>
      <c r="C1163" s="9"/>
      <c r="D1163" s="9"/>
      <c r="E1163" s="9"/>
      <c r="F1163" s="9"/>
      <c r="G1163" s="9"/>
      <c r="H1163" s="9"/>
      <c r="I1163" s="9"/>
      <c r="J1163" s="9"/>
    </row>
    <row r="1164" spans="1:10" s="28" customFormat="1" ht="42" customHeight="1" x14ac:dyDescent="0.2">
      <c r="A1164" s="39" t="s">
        <v>318</v>
      </c>
      <c r="B1164" s="518" t="s">
        <v>915</v>
      </c>
      <c r="C1164" s="518"/>
      <c r="D1164" s="518"/>
      <c r="E1164" s="518"/>
      <c r="F1164" s="518"/>
      <c r="G1164" s="518"/>
      <c r="H1164" s="518"/>
      <c r="I1164" s="518"/>
      <c r="J1164" s="518"/>
    </row>
    <row r="1165" spans="1:10" s="28" customFormat="1" ht="15" thickBot="1" x14ac:dyDescent="0.25">
      <c r="A1165" s="39"/>
      <c r="B1165" s="99"/>
      <c r="C1165" s="99"/>
      <c r="D1165" s="99"/>
      <c r="E1165" s="99"/>
      <c r="F1165" s="99"/>
      <c r="G1165" s="99"/>
      <c r="H1165" s="99"/>
      <c r="I1165" s="99"/>
      <c r="J1165" s="99"/>
    </row>
    <row r="1166" spans="1:10" s="28" customFormat="1" ht="43.5" customHeight="1" thickTop="1" x14ac:dyDescent="0.2">
      <c r="A1166" s="497" t="s">
        <v>916</v>
      </c>
      <c r="B1166" s="498"/>
      <c r="C1166" s="498"/>
      <c r="D1166" s="498"/>
      <c r="E1166" s="501" t="s">
        <v>22</v>
      </c>
      <c r="F1166" s="502"/>
      <c r="G1166" s="502"/>
      <c r="H1166" s="503" t="s">
        <v>23</v>
      </c>
      <c r="I1166" s="502"/>
      <c r="J1166" s="504"/>
    </row>
    <row r="1167" spans="1:10" s="28" customFormat="1" x14ac:dyDescent="0.2">
      <c r="A1167" s="499"/>
      <c r="B1167" s="500"/>
      <c r="C1167" s="500"/>
      <c r="D1167" s="500"/>
      <c r="E1167" s="505" t="s">
        <v>309</v>
      </c>
      <c r="F1167" s="506"/>
      <c r="G1167" s="506"/>
      <c r="H1167" s="507" t="s">
        <v>309</v>
      </c>
      <c r="I1167" s="506"/>
      <c r="J1167" s="508"/>
    </row>
    <row r="1168" spans="1:10" s="28" customFormat="1" ht="43.5" thickBot="1" x14ac:dyDescent="0.25">
      <c r="A1168" s="499"/>
      <c r="B1168" s="500"/>
      <c r="C1168" s="500"/>
      <c r="D1168" s="500"/>
      <c r="E1168" s="109" t="s">
        <v>319</v>
      </c>
      <c r="F1168" s="110" t="s">
        <v>320</v>
      </c>
      <c r="G1168" s="110" t="s">
        <v>321</v>
      </c>
      <c r="H1168" s="111" t="s">
        <v>319</v>
      </c>
      <c r="I1168" s="110" t="s">
        <v>320</v>
      </c>
      <c r="J1168" s="112" t="s">
        <v>321</v>
      </c>
    </row>
    <row r="1169" spans="1:10" s="28" customFormat="1" ht="15" thickTop="1" x14ac:dyDescent="0.2">
      <c r="A1169" s="509" t="s">
        <v>322</v>
      </c>
      <c r="B1169" s="510"/>
      <c r="C1169" s="510"/>
      <c r="D1169" s="510"/>
      <c r="E1169" s="315"/>
      <c r="F1169" s="316"/>
      <c r="G1169" s="316"/>
      <c r="H1169" s="317"/>
      <c r="I1169" s="316"/>
      <c r="J1169" s="318"/>
    </row>
    <row r="1170" spans="1:10" s="28" customFormat="1" ht="15" thickBot="1" x14ac:dyDescent="0.25">
      <c r="A1170" s="511" t="s">
        <v>323</v>
      </c>
      <c r="B1170" s="512"/>
      <c r="C1170" s="512"/>
      <c r="D1170" s="512"/>
      <c r="E1170" s="319"/>
      <c r="F1170" s="320"/>
      <c r="G1170" s="320"/>
      <c r="H1170" s="321"/>
      <c r="I1170" s="320"/>
      <c r="J1170" s="322"/>
    </row>
    <row r="1171" spans="1:10" s="28" customFormat="1" ht="15" thickBot="1" x14ac:dyDescent="0.25">
      <c r="A1171" s="513" t="s">
        <v>84</v>
      </c>
      <c r="B1171" s="514"/>
      <c r="C1171" s="514"/>
      <c r="D1171" s="514"/>
      <c r="E1171" s="323" t="str">
        <f t="shared" ref="E1171:J1171" si="42">IF(SUM(E1169:E1170)=0,"",SUM(E1169:E1170))</f>
        <v/>
      </c>
      <c r="F1171" s="324" t="str">
        <f t="shared" si="42"/>
        <v/>
      </c>
      <c r="G1171" s="324" t="str">
        <f t="shared" si="42"/>
        <v/>
      </c>
      <c r="H1171" s="325" t="str">
        <f t="shared" si="42"/>
        <v/>
      </c>
      <c r="I1171" s="324" t="str">
        <f t="shared" si="42"/>
        <v/>
      </c>
      <c r="J1171" s="326" t="str">
        <f t="shared" si="42"/>
        <v/>
      </c>
    </row>
    <row r="1172" spans="1:10" s="28" customFormat="1" ht="15" thickTop="1" x14ac:dyDescent="0.2">
      <c r="A1172" s="91"/>
      <c r="B1172" s="91"/>
      <c r="C1172" s="91"/>
      <c r="D1172" s="91"/>
      <c r="E1172" s="92"/>
      <c r="F1172" s="92"/>
      <c r="G1172" s="92"/>
      <c r="H1172" s="92"/>
      <c r="I1172" s="93"/>
      <c r="J1172" s="93"/>
    </row>
    <row r="1173" spans="1:10" s="28" customFormat="1" x14ac:dyDescent="0.2">
      <c r="A1173" s="483" t="s">
        <v>918</v>
      </c>
      <c r="B1173" s="483"/>
      <c r="C1173" s="483"/>
      <c r="D1173" s="483"/>
      <c r="E1173" s="483"/>
      <c r="F1173" s="483"/>
      <c r="G1173" s="483"/>
      <c r="H1173" s="483"/>
      <c r="I1173" s="483"/>
      <c r="J1173" s="483"/>
    </row>
    <row r="1174" spans="1:10" s="28" customFormat="1" x14ac:dyDescent="0.2">
      <c r="A1174" s="50"/>
      <c r="B1174" s="50"/>
      <c r="C1174" s="50"/>
      <c r="D1174" s="50"/>
      <c r="E1174" s="50"/>
      <c r="F1174" s="50"/>
      <c r="G1174" s="50"/>
      <c r="H1174" s="50"/>
      <c r="I1174" s="50"/>
      <c r="J1174" s="50"/>
    </row>
    <row r="1175" spans="1:10" s="28" customFormat="1" x14ac:dyDescent="0.2">
      <c r="A1175" s="494"/>
      <c r="B1175" s="495"/>
      <c r="C1175" s="495"/>
      <c r="D1175" s="495"/>
      <c r="E1175" s="495"/>
      <c r="F1175" s="495"/>
      <c r="G1175" s="495"/>
      <c r="H1175" s="495"/>
      <c r="I1175" s="495"/>
      <c r="J1175" s="496"/>
    </row>
    <row r="1176" spans="1:10" s="28" customFormat="1" x14ac:dyDescent="0.2">
      <c r="A1176" s="50"/>
      <c r="B1176" s="50"/>
      <c r="C1176" s="50"/>
      <c r="D1176" s="50"/>
      <c r="E1176" s="50"/>
      <c r="F1176" s="50"/>
      <c r="G1176" s="50"/>
      <c r="H1176" s="50"/>
      <c r="I1176" s="50"/>
      <c r="J1176" s="50"/>
    </row>
    <row r="1177" spans="1:10" s="28" customFormat="1" ht="30.75" customHeight="1" x14ac:dyDescent="0.2">
      <c r="A1177" s="39" t="s">
        <v>1075</v>
      </c>
      <c r="B1177" s="518" t="s">
        <v>1076</v>
      </c>
      <c r="C1177" s="518"/>
      <c r="D1177" s="518"/>
      <c r="E1177" s="518"/>
      <c r="F1177" s="518"/>
      <c r="G1177" s="518"/>
      <c r="H1177" s="518"/>
      <c r="I1177" s="518"/>
      <c r="J1177" s="518"/>
    </row>
    <row r="1178" spans="1:10" s="28" customFormat="1" x14ac:dyDescent="0.2">
      <c r="A1178" s="50"/>
      <c r="B1178" s="50"/>
      <c r="C1178" s="50"/>
      <c r="D1178" s="50"/>
      <c r="E1178" s="50"/>
      <c r="F1178" s="50"/>
      <c r="G1178" s="50"/>
      <c r="H1178" s="50"/>
      <c r="I1178" s="50"/>
      <c r="J1178" s="50"/>
    </row>
    <row r="1179" spans="1:10" s="28" customFormat="1" ht="15" thickBot="1" x14ac:dyDescent="0.25">
      <c r="A1179" s="50"/>
      <c r="B1179" s="50"/>
      <c r="C1179" s="50"/>
      <c r="D1179" s="50"/>
      <c r="E1179" s="50"/>
      <c r="F1179" s="50"/>
      <c r="G1179" s="50"/>
      <c r="H1179" s="50"/>
      <c r="I1179" s="50"/>
      <c r="J1179" s="50"/>
    </row>
    <row r="1180" spans="1:10" s="28" customFormat="1" ht="43.5" customHeight="1" thickTop="1" x14ac:dyDescent="0.2">
      <c r="A1180" s="497" t="s">
        <v>919</v>
      </c>
      <c r="B1180" s="498"/>
      <c r="C1180" s="498"/>
      <c r="D1180" s="498"/>
      <c r="E1180" s="501" t="s">
        <v>22</v>
      </c>
      <c r="F1180" s="502"/>
      <c r="G1180" s="502"/>
      <c r="H1180" s="503" t="s">
        <v>23</v>
      </c>
      <c r="I1180" s="502"/>
      <c r="J1180" s="504"/>
    </row>
    <row r="1181" spans="1:10" s="28" customFormat="1" x14ac:dyDescent="0.2">
      <c r="A1181" s="499"/>
      <c r="B1181" s="500"/>
      <c r="C1181" s="500"/>
      <c r="D1181" s="500"/>
      <c r="E1181" s="505" t="s">
        <v>309</v>
      </c>
      <c r="F1181" s="506"/>
      <c r="G1181" s="506"/>
      <c r="H1181" s="507" t="s">
        <v>309</v>
      </c>
      <c r="I1181" s="506"/>
      <c r="J1181" s="508"/>
    </row>
    <row r="1182" spans="1:10" s="28" customFormat="1" ht="43.5" thickBot="1" x14ac:dyDescent="0.25">
      <c r="A1182" s="499"/>
      <c r="B1182" s="500"/>
      <c r="C1182" s="500"/>
      <c r="D1182" s="500"/>
      <c r="E1182" s="109" t="s">
        <v>319</v>
      </c>
      <c r="F1182" s="110" t="s">
        <v>320</v>
      </c>
      <c r="G1182" s="110" t="s">
        <v>321</v>
      </c>
      <c r="H1182" s="111" t="s">
        <v>319</v>
      </c>
      <c r="I1182" s="110" t="s">
        <v>320</v>
      </c>
      <c r="J1182" s="112" t="s">
        <v>321</v>
      </c>
    </row>
    <row r="1183" spans="1:10" s="28" customFormat="1" ht="15" thickTop="1" x14ac:dyDescent="0.2">
      <c r="A1183" s="509" t="s">
        <v>322</v>
      </c>
      <c r="B1183" s="510"/>
      <c r="C1183" s="510"/>
      <c r="D1183" s="510"/>
      <c r="E1183" s="315"/>
      <c r="F1183" s="316"/>
      <c r="G1183" s="316"/>
      <c r="H1183" s="317"/>
      <c r="I1183" s="316"/>
      <c r="J1183" s="318"/>
    </row>
    <row r="1184" spans="1:10" s="28" customFormat="1" ht="15" thickBot="1" x14ac:dyDescent="0.25">
      <c r="A1184" s="511" t="s">
        <v>324</v>
      </c>
      <c r="B1184" s="512"/>
      <c r="C1184" s="512"/>
      <c r="D1184" s="512"/>
      <c r="E1184" s="319"/>
      <c r="F1184" s="320"/>
      <c r="G1184" s="320"/>
      <c r="H1184" s="321"/>
      <c r="I1184" s="320"/>
      <c r="J1184" s="322"/>
    </row>
    <row r="1185" spans="1:10" s="28" customFormat="1" ht="15" thickBot="1" x14ac:dyDescent="0.25">
      <c r="A1185" s="513" t="s">
        <v>84</v>
      </c>
      <c r="B1185" s="514"/>
      <c r="C1185" s="514"/>
      <c r="D1185" s="514"/>
      <c r="E1185" s="323" t="str">
        <f t="shared" ref="E1185:J1185" si="43">IF(SUM(E1183:E1184)=0,"",SUM(E1183:E1184))</f>
        <v/>
      </c>
      <c r="F1185" s="324" t="str">
        <f t="shared" si="43"/>
        <v/>
      </c>
      <c r="G1185" s="324" t="str">
        <f t="shared" si="43"/>
        <v/>
      </c>
      <c r="H1185" s="325" t="str">
        <f t="shared" si="43"/>
        <v/>
      </c>
      <c r="I1185" s="324" t="str">
        <f t="shared" si="43"/>
        <v/>
      </c>
      <c r="J1185" s="326" t="str">
        <f t="shared" si="43"/>
        <v/>
      </c>
    </row>
    <row r="1186" spans="1:10" s="28" customFormat="1" ht="15" thickTop="1" x14ac:dyDescent="0.2">
      <c r="A1186" s="91"/>
      <c r="B1186" s="91"/>
      <c r="C1186" s="91"/>
      <c r="D1186" s="91"/>
      <c r="E1186" s="92"/>
      <c r="F1186" s="92"/>
      <c r="G1186" s="92"/>
      <c r="H1186" s="92"/>
      <c r="I1186" s="93"/>
      <c r="J1186" s="93"/>
    </row>
    <row r="1187" spans="1:10" s="28" customFormat="1" x14ac:dyDescent="0.2">
      <c r="A1187" s="483" t="s">
        <v>917</v>
      </c>
      <c r="B1187" s="483"/>
      <c r="C1187" s="483"/>
      <c r="D1187" s="483"/>
      <c r="E1187" s="483"/>
      <c r="F1187" s="483"/>
      <c r="G1187" s="483"/>
      <c r="H1187" s="483"/>
      <c r="I1187" s="483"/>
      <c r="J1187" s="483"/>
    </row>
    <row r="1188" spans="1:10" s="28" customFormat="1" x14ac:dyDescent="0.2">
      <c r="A1188" s="50"/>
      <c r="B1188" s="50"/>
      <c r="C1188" s="50"/>
      <c r="D1188" s="50"/>
      <c r="E1188" s="50"/>
      <c r="F1188" s="50"/>
      <c r="G1188" s="50"/>
      <c r="H1188" s="50"/>
      <c r="I1188" s="50"/>
      <c r="J1188" s="50"/>
    </row>
    <row r="1189" spans="1:10" s="28" customFormat="1" x14ac:dyDescent="0.2">
      <c r="A1189" s="494"/>
      <c r="B1189" s="495"/>
      <c r="C1189" s="495"/>
      <c r="D1189" s="495"/>
      <c r="E1189" s="495"/>
      <c r="F1189" s="495"/>
      <c r="G1189" s="495"/>
      <c r="H1189" s="495"/>
      <c r="I1189" s="495"/>
      <c r="J1189" s="496"/>
    </row>
    <row r="1190" spans="1:10" s="28" customFormat="1" x14ac:dyDescent="0.2">
      <c r="A1190" s="50"/>
      <c r="B1190" s="50"/>
      <c r="C1190" s="50"/>
      <c r="D1190" s="50"/>
      <c r="E1190" s="50"/>
      <c r="F1190" s="50"/>
      <c r="G1190" s="50"/>
      <c r="H1190" s="50"/>
      <c r="I1190" s="50"/>
      <c r="J1190" s="50"/>
    </row>
    <row r="1191" spans="1:10" s="28" customFormat="1" x14ac:dyDescent="0.2">
      <c r="A1191" s="1435"/>
      <c r="B1191" s="1435"/>
      <c r="C1191" s="1435"/>
      <c r="D1191" s="1435"/>
      <c r="E1191" s="1435"/>
      <c r="F1191" s="1435"/>
      <c r="G1191" s="1435"/>
      <c r="H1191" s="1435"/>
      <c r="I1191" s="1435"/>
      <c r="J1191" s="1435"/>
    </row>
    <row r="1192" spans="1:10" s="28" customFormat="1" ht="28.5" x14ac:dyDescent="0.2">
      <c r="A1192" s="50" t="s">
        <v>325</v>
      </c>
      <c r="B1192" s="477" t="s">
        <v>1102</v>
      </c>
      <c r="C1192" s="477"/>
      <c r="D1192" s="477"/>
      <c r="E1192" s="477"/>
      <c r="F1192" s="477"/>
      <c r="G1192" s="477"/>
      <c r="H1192" s="477"/>
      <c r="I1192" s="477"/>
      <c r="J1192" s="477"/>
    </row>
    <row r="1193" spans="1:10" s="28" customFormat="1" ht="15" thickBot="1" x14ac:dyDescent="0.25">
      <c r="A1193" s="86"/>
      <c r="B1193" s="86"/>
      <c r="C1193" s="86"/>
      <c r="D1193" s="86"/>
      <c r="E1193" s="86"/>
      <c r="F1193" s="86"/>
      <c r="G1193" s="86"/>
      <c r="H1193" s="86"/>
      <c r="I1193" s="86"/>
      <c r="J1193" s="86"/>
    </row>
    <row r="1194" spans="1:10" s="28" customFormat="1" ht="15.75" thickTop="1" thickBot="1" x14ac:dyDescent="0.25">
      <c r="A1194" s="1138" t="s">
        <v>219</v>
      </c>
      <c r="B1194" s="898"/>
      <c r="C1194" s="898"/>
      <c r="D1194" s="898"/>
      <c r="E1194" s="898"/>
      <c r="F1194" s="898"/>
      <c r="G1194" s="898" t="s">
        <v>96</v>
      </c>
      <c r="H1194" s="782"/>
      <c r="I1194" s="1436" t="s">
        <v>97</v>
      </c>
      <c r="J1194" s="899"/>
    </row>
    <row r="1195" spans="1:10" s="28" customFormat="1" ht="54" customHeight="1" thickTop="1" x14ac:dyDescent="0.2">
      <c r="A1195" s="1393" t="s">
        <v>1090</v>
      </c>
      <c r="B1195" s="1394"/>
      <c r="C1195" s="1394"/>
      <c r="D1195" s="1394"/>
      <c r="E1195" s="1394"/>
      <c r="F1195" s="1394"/>
      <c r="G1195" s="1395"/>
      <c r="H1195" s="1271"/>
      <c r="I1195" s="1396"/>
      <c r="J1195" s="1397"/>
    </row>
    <row r="1196" spans="1:10" s="28" customFormat="1" ht="84.95" customHeight="1" x14ac:dyDescent="0.2">
      <c r="A1196" s="1419" t="s">
        <v>326</v>
      </c>
      <c r="B1196" s="1086"/>
      <c r="C1196" s="1086"/>
      <c r="D1196" s="1086"/>
      <c r="E1196" s="1086"/>
      <c r="F1196" s="1086"/>
      <c r="G1196" s="1420"/>
      <c r="H1196" s="1421"/>
      <c r="I1196" s="1370"/>
      <c r="J1196" s="1422"/>
    </row>
    <row r="1197" spans="1:10" s="28" customFormat="1" ht="63.75" customHeight="1" x14ac:dyDescent="0.2">
      <c r="A1197" s="1419" t="s">
        <v>327</v>
      </c>
      <c r="B1197" s="1086"/>
      <c r="C1197" s="1086"/>
      <c r="D1197" s="1086"/>
      <c r="E1197" s="1086"/>
      <c r="F1197" s="1086"/>
      <c r="G1197" s="1420"/>
      <c r="H1197" s="1421"/>
      <c r="I1197" s="1370"/>
      <c r="J1197" s="1422"/>
    </row>
    <row r="1198" spans="1:10" s="28" customFormat="1" ht="53.25" customHeight="1" x14ac:dyDescent="0.2">
      <c r="A1198" s="1419" t="s">
        <v>328</v>
      </c>
      <c r="B1198" s="1086"/>
      <c r="C1198" s="1086"/>
      <c r="D1198" s="1086"/>
      <c r="E1198" s="1086"/>
      <c r="F1198" s="1086"/>
      <c r="G1198" s="1420"/>
      <c r="H1198" s="1421"/>
      <c r="I1198" s="1370"/>
      <c r="J1198" s="1422"/>
    </row>
    <row r="1199" spans="1:10" s="28" customFormat="1" ht="49.5" customHeight="1" thickBot="1" x14ac:dyDescent="0.25">
      <c r="A1199" s="1429" t="s">
        <v>329</v>
      </c>
      <c r="B1199" s="1430"/>
      <c r="C1199" s="1430"/>
      <c r="D1199" s="1430"/>
      <c r="E1199" s="1430"/>
      <c r="F1199" s="1430"/>
      <c r="G1199" s="1431"/>
      <c r="H1199" s="1432"/>
      <c r="I1199" s="1433"/>
      <c r="J1199" s="1434"/>
    </row>
    <row r="1200" spans="1:10" s="28" customFormat="1" ht="15" thickTop="1" x14ac:dyDescent="0.2">
      <c r="A1200" s="31"/>
      <c r="B1200" s="31"/>
      <c r="C1200" s="31"/>
      <c r="D1200" s="31"/>
      <c r="E1200" s="31"/>
      <c r="F1200" s="31"/>
      <c r="G1200" s="113"/>
      <c r="H1200" s="113"/>
      <c r="I1200" s="113"/>
      <c r="J1200" s="113"/>
    </row>
    <row r="1201" spans="1:10" s="28" customFormat="1" x14ac:dyDescent="0.2">
      <c r="A1201" s="31"/>
      <c r="B1201" s="31"/>
      <c r="C1201" s="31"/>
      <c r="D1201" s="31"/>
      <c r="E1201" s="31"/>
      <c r="F1201" s="31"/>
      <c r="G1201" s="113"/>
      <c r="H1201" s="113"/>
      <c r="I1201" s="113"/>
      <c r="J1201" s="113"/>
    </row>
    <row r="1202" spans="1:10" s="28" customFormat="1" ht="28.5" x14ac:dyDescent="0.2">
      <c r="A1202" s="26" t="s">
        <v>330</v>
      </c>
      <c r="B1202" s="477" t="s">
        <v>331</v>
      </c>
      <c r="C1202" s="477"/>
      <c r="D1202" s="477"/>
      <c r="E1202" s="477"/>
      <c r="F1202" s="477"/>
      <c r="G1202" s="477"/>
      <c r="H1202" s="477"/>
      <c r="I1202" s="477"/>
      <c r="J1202" s="477"/>
    </row>
    <row r="1203" spans="1:10" s="28" customFormat="1" ht="15" thickBot="1" x14ac:dyDescent="0.25">
      <c r="A1203" s="86"/>
      <c r="B1203" s="86"/>
      <c r="C1203" s="86"/>
      <c r="D1203" s="86"/>
      <c r="E1203" s="86"/>
      <c r="F1203" s="86"/>
      <c r="G1203" s="86"/>
      <c r="H1203" s="86"/>
      <c r="I1203" s="86"/>
      <c r="J1203" s="86"/>
    </row>
    <row r="1204" spans="1:10" s="28" customFormat="1" ht="15" thickTop="1" x14ac:dyDescent="0.2">
      <c r="A1204" s="497" t="s">
        <v>219</v>
      </c>
      <c r="B1204" s="1139"/>
      <c r="C1204" s="1139"/>
      <c r="D1204" s="1139"/>
      <c r="E1204" s="501" t="s">
        <v>96</v>
      </c>
      <c r="F1204" s="502"/>
      <c r="G1204" s="502"/>
      <c r="H1204" s="501" t="s">
        <v>97</v>
      </c>
      <c r="I1204" s="502"/>
      <c r="J1204" s="504"/>
    </row>
    <row r="1205" spans="1:10" s="28" customFormat="1" ht="29.25" thickBot="1" x14ac:dyDescent="0.25">
      <c r="A1205" s="886"/>
      <c r="B1205" s="911"/>
      <c r="C1205" s="911"/>
      <c r="D1205" s="911"/>
      <c r="E1205" s="386" t="s">
        <v>332</v>
      </c>
      <c r="F1205" s="114" t="s">
        <v>333</v>
      </c>
      <c r="G1205" s="114" t="s">
        <v>334</v>
      </c>
      <c r="H1205" s="386" t="s">
        <v>332</v>
      </c>
      <c r="I1205" s="114" t="s">
        <v>333</v>
      </c>
      <c r="J1205" s="387" t="s">
        <v>334</v>
      </c>
    </row>
    <row r="1206" spans="1:10" s="28" customFormat="1" ht="34.5" customHeight="1" thickTop="1" x14ac:dyDescent="0.2">
      <c r="A1206" s="1192" t="s">
        <v>335</v>
      </c>
      <c r="B1206" s="563"/>
      <c r="C1206" s="563"/>
      <c r="D1206" s="563"/>
      <c r="E1206" s="315">
        <v>511047</v>
      </c>
      <c r="F1206" s="388" t="s">
        <v>136</v>
      </c>
      <c r="G1206" s="388" t="s">
        <v>136</v>
      </c>
      <c r="H1206" s="315">
        <v>718198</v>
      </c>
      <c r="I1206" s="389" t="s">
        <v>136</v>
      </c>
      <c r="J1206" s="390" t="s">
        <v>136</v>
      </c>
    </row>
    <row r="1207" spans="1:10" s="28" customFormat="1" x14ac:dyDescent="0.2">
      <c r="A1207" s="1470" t="s">
        <v>336</v>
      </c>
      <c r="B1207" s="594"/>
      <c r="C1207" s="594"/>
      <c r="D1207" s="594"/>
      <c r="E1207" s="391" t="s">
        <v>136</v>
      </c>
      <c r="F1207" s="327">
        <v>21</v>
      </c>
      <c r="G1207" s="250">
        <f>E1206*F1207/100</f>
        <v>107319.87</v>
      </c>
      <c r="H1207" s="391" t="s">
        <v>136</v>
      </c>
      <c r="I1207" s="327">
        <v>21</v>
      </c>
      <c r="J1207" s="392">
        <f>H1206*I1207/100</f>
        <v>150821.57999999999</v>
      </c>
    </row>
    <row r="1208" spans="1:10" s="28" customFormat="1" x14ac:dyDescent="0.2">
      <c r="A1208" s="1470" t="s">
        <v>337</v>
      </c>
      <c r="B1208" s="594">
        <v>39</v>
      </c>
      <c r="C1208" s="594">
        <v>9</v>
      </c>
      <c r="D1208" s="594">
        <v>23</v>
      </c>
      <c r="E1208" s="383">
        <v>14139.3</v>
      </c>
      <c r="F1208" s="327">
        <v>21</v>
      </c>
      <c r="G1208" s="250">
        <f>E1208*F1208/100</f>
        <v>2969.2529999999997</v>
      </c>
      <c r="H1208" s="383">
        <v>9620</v>
      </c>
      <c r="I1208" s="327">
        <v>21</v>
      </c>
      <c r="J1208" s="392">
        <f>H1208*I1208/100</f>
        <v>2020.2</v>
      </c>
    </row>
    <row r="1209" spans="1:10" s="28" customFormat="1" x14ac:dyDescent="0.2">
      <c r="A1209" s="1470" t="s">
        <v>338</v>
      </c>
      <c r="B1209" s="594"/>
      <c r="C1209" s="594"/>
      <c r="D1209" s="594"/>
      <c r="E1209" s="383">
        <v>88385</v>
      </c>
      <c r="F1209" s="327">
        <v>21</v>
      </c>
      <c r="G1209" s="250">
        <f>E1209*F1209/100</f>
        <v>18560.849999999999</v>
      </c>
      <c r="H1209" s="383">
        <v>4020</v>
      </c>
      <c r="I1209" s="327">
        <v>21</v>
      </c>
      <c r="J1209" s="392">
        <f>H1209*I1209/100</f>
        <v>844.2</v>
      </c>
    </row>
    <row r="1210" spans="1:10" s="28" customFormat="1" ht="29.25" customHeight="1" x14ac:dyDescent="0.2">
      <c r="A1210" s="987" t="s">
        <v>1091</v>
      </c>
      <c r="B1210" s="757"/>
      <c r="C1210" s="757"/>
      <c r="D1210" s="757"/>
      <c r="E1210" s="383"/>
      <c r="F1210" s="327"/>
      <c r="G1210" s="250">
        <v>0</v>
      </c>
      <c r="H1210" s="383"/>
      <c r="I1210" s="327"/>
      <c r="J1210" s="392">
        <v>0</v>
      </c>
    </row>
    <row r="1211" spans="1:10" s="28" customFormat="1" x14ac:dyDescent="0.2">
      <c r="A1211" s="1470" t="s">
        <v>339</v>
      </c>
      <c r="B1211" s="594"/>
      <c r="C1211" s="594"/>
      <c r="D1211" s="594"/>
      <c r="E1211" s="383"/>
      <c r="F1211" s="327"/>
      <c r="G1211" s="250">
        <v>0</v>
      </c>
      <c r="H1211" s="383"/>
      <c r="I1211" s="327"/>
      <c r="J1211" s="392">
        <v>0</v>
      </c>
    </row>
    <row r="1212" spans="1:10" s="28" customFormat="1" x14ac:dyDescent="0.2">
      <c r="A1212" s="1470" t="s">
        <v>340</v>
      </c>
      <c r="B1212" s="594"/>
      <c r="C1212" s="594"/>
      <c r="D1212" s="594"/>
      <c r="E1212" s="383"/>
      <c r="F1212" s="327"/>
      <c r="G1212" s="250">
        <v>0</v>
      </c>
      <c r="H1212" s="383"/>
      <c r="I1212" s="327"/>
      <c r="J1212" s="392">
        <v>0</v>
      </c>
    </row>
    <row r="1213" spans="1:10" s="28" customFormat="1" ht="15" thickBot="1" x14ac:dyDescent="0.25">
      <c r="A1213" s="511" t="s">
        <v>229</v>
      </c>
      <c r="B1213" s="512"/>
      <c r="C1213" s="512"/>
      <c r="D1213" s="512"/>
      <c r="E1213" s="319"/>
      <c r="F1213" s="320"/>
      <c r="G1213" s="255">
        <v>0</v>
      </c>
      <c r="H1213" s="319"/>
      <c r="I1213" s="320"/>
      <c r="J1213" s="393">
        <v>0</v>
      </c>
    </row>
    <row r="1214" spans="1:10" s="28" customFormat="1" ht="15" thickBot="1" x14ac:dyDescent="0.25">
      <c r="A1214" s="2382" t="s">
        <v>84</v>
      </c>
      <c r="B1214" s="2383">
        <v>2595</v>
      </c>
      <c r="C1214" s="2383">
        <v>597</v>
      </c>
      <c r="D1214" s="2383">
        <v>23</v>
      </c>
      <c r="E1214" s="394"/>
      <c r="F1214" s="395"/>
      <c r="G1214" s="396"/>
      <c r="H1214" s="394" t="s">
        <v>341</v>
      </c>
      <c r="I1214" s="395" t="s">
        <v>341</v>
      </c>
      <c r="J1214" s="397">
        <v>0</v>
      </c>
    </row>
    <row r="1215" spans="1:10" s="28" customFormat="1" x14ac:dyDescent="0.2">
      <c r="A1215" s="2384" t="s">
        <v>342</v>
      </c>
      <c r="B1215" s="2385"/>
      <c r="C1215" s="2385"/>
      <c r="D1215" s="2385">
        <v>23</v>
      </c>
      <c r="E1215" s="398" t="s">
        <v>136</v>
      </c>
      <c r="F1215" s="399"/>
      <c r="G1215" s="382">
        <v>91728</v>
      </c>
      <c r="H1215" s="398" t="s">
        <v>136</v>
      </c>
      <c r="I1215" s="400"/>
      <c r="J1215" s="401">
        <v>151998</v>
      </c>
    </row>
    <row r="1216" spans="1:10" s="28" customFormat="1" ht="15" thickBot="1" x14ac:dyDescent="0.25">
      <c r="A1216" s="2382" t="s">
        <v>343</v>
      </c>
      <c r="B1216" s="2383" t="s">
        <v>136</v>
      </c>
      <c r="C1216" s="2383"/>
      <c r="D1216" s="2383"/>
      <c r="E1216" s="402" t="s">
        <v>136</v>
      </c>
      <c r="F1216" s="403"/>
      <c r="G1216" s="2646">
        <v>-227</v>
      </c>
      <c r="H1216" s="402" t="s">
        <v>136</v>
      </c>
      <c r="I1216" s="328"/>
      <c r="J1216" s="397">
        <v>15</v>
      </c>
    </row>
    <row r="1217" spans="1:10" s="28" customFormat="1" ht="15" thickBot="1" x14ac:dyDescent="0.25">
      <c r="A1217" s="2386" t="s">
        <v>344</v>
      </c>
      <c r="B1217" s="2387" t="s">
        <v>136</v>
      </c>
      <c r="C1217" s="2387">
        <v>798</v>
      </c>
      <c r="D1217" s="2387">
        <v>23</v>
      </c>
      <c r="E1217" s="404" t="s">
        <v>136</v>
      </c>
      <c r="F1217" s="405" t="s">
        <v>341</v>
      </c>
      <c r="G1217" s="2647">
        <f>G1215+G1216</f>
        <v>91501</v>
      </c>
      <c r="H1217" s="404" t="s">
        <v>136</v>
      </c>
      <c r="I1217" s="406" t="s">
        <v>341</v>
      </c>
      <c r="J1217" s="407">
        <v>152013</v>
      </c>
    </row>
    <row r="1218" spans="1:10" s="28" customFormat="1" ht="15" thickTop="1" x14ac:dyDescent="0.2">
      <c r="A1218" s="8"/>
      <c r="B1218" s="8"/>
      <c r="C1218" s="8"/>
      <c r="D1218" s="8"/>
      <c r="E1218" s="115"/>
      <c r="F1218" s="116"/>
      <c r="G1218" s="13"/>
      <c r="H1218" s="115"/>
      <c r="I1218" s="116"/>
      <c r="J1218" s="93"/>
    </row>
    <row r="1219" spans="1:10" s="28" customFormat="1" x14ac:dyDescent="0.2">
      <c r="A1219" s="9" t="s">
        <v>345</v>
      </c>
      <c r="B1219" s="426" t="s">
        <v>1103</v>
      </c>
      <c r="C1219" s="426"/>
      <c r="D1219" s="426"/>
      <c r="E1219" s="426"/>
      <c r="F1219" s="426"/>
      <c r="G1219" s="426"/>
      <c r="H1219" s="426"/>
      <c r="I1219" s="426"/>
      <c r="J1219" s="426"/>
    </row>
    <row r="1220" spans="1:10" s="28" customFormat="1" ht="15" thickBot="1" x14ac:dyDescent="0.25">
      <c r="A1220" s="9"/>
      <c r="B1220" s="9"/>
      <c r="C1220" s="9"/>
      <c r="D1220" s="9"/>
      <c r="E1220" s="9"/>
      <c r="F1220" s="9"/>
      <c r="G1220" s="9"/>
      <c r="H1220" s="9"/>
      <c r="I1220" s="9"/>
      <c r="J1220" s="9"/>
    </row>
    <row r="1221" spans="1:10" s="28" customFormat="1" ht="15" thickTop="1" x14ac:dyDescent="0.2">
      <c r="A1221" s="497" t="s">
        <v>346</v>
      </c>
      <c r="B1221" s="1139"/>
      <c r="C1221" s="1091"/>
      <c r="D1221" s="501" t="s">
        <v>64</v>
      </c>
      <c r="E1221" s="502"/>
      <c r="F1221" s="502"/>
      <c r="G1221" s="2390"/>
      <c r="H1221" s="2391" t="s">
        <v>347</v>
      </c>
      <c r="I1221" s="1139"/>
      <c r="J1221" s="2195"/>
    </row>
    <row r="1222" spans="1:10" s="28" customFormat="1" ht="15" thickBot="1" x14ac:dyDescent="0.25">
      <c r="A1222" s="886"/>
      <c r="B1222" s="911"/>
      <c r="C1222" s="1092"/>
      <c r="D1222" s="1427" t="s">
        <v>348</v>
      </c>
      <c r="E1222" s="1428"/>
      <c r="F1222" s="710" t="s">
        <v>349</v>
      </c>
      <c r="G1222" s="1428"/>
      <c r="H1222" s="711"/>
      <c r="I1222" s="911"/>
      <c r="J1222" s="2392"/>
    </row>
    <row r="1223" spans="1:10" s="28" customFormat="1" ht="29.25" customHeight="1" thickTop="1" thickBot="1" x14ac:dyDescent="0.25">
      <c r="A1223" s="2393" t="s">
        <v>920</v>
      </c>
      <c r="B1223" s="2394"/>
      <c r="C1223" s="2395"/>
      <c r="D1223" s="1423" t="str">
        <f>IF(SUM(D1224:E1227)=0,"",SUM(D1224:E1227))</f>
        <v/>
      </c>
      <c r="E1223" s="1424"/>
      <c r="F1223" s="1318" t="str">
        <f>IF(SUM(F1224:G1227)=0,"",SUM(F1224:G1227))</f>
        <v/>
      </c>
      <c r="G1223" s="1425"/>
      <c r="H1223" s="1318" t="str">
        <f>IF(SUM(H1224:J1227)=0,"",SUM(H1224:J1227))</f>
        <v/>
      </c>
      <c r="I1223" s="1426"/>
      <c r="J1223" s="1319"/>
    </row>
    <row r="1224" spans="1:10" s="28" customFormat="1" ht="14.25" customHeight="1" x14ac:dyDescent="0.2">
      <c r="A1224" s="2396" t="s">
        <v>921</v>
      </c>
      <c r="B1224" s="2397"/>
      <c r="C1224" s="2398"/>
      <c r="D1224" s="2388"/>
      <c r="E1224" s="2389"/>
      <c r="F1224" s="545"/>
      <c r="G1224" s="544"/>
      <c r="H1224" s="545"/>
      <c r="I1224" s="543"/>
      <c r="J1224" s="1026"/>
    </row>
    <row r="1225" spans="1:10" s="28" customFormat="1" ht="14.25" customHeight="1" x14ac:dyDescent="0.2">
      <c r="A1225" s="2396" t="s">
        <v>229</v>
      </c>
      <c r="B1225" s="2397"/>
      <c r="C1225" s="2398"/>
      <c r="D1225" s="1199"/>
      <c r="E1225" s="806"/>
      <c r="F1225" s="1005"/>
      <c r="G1225" s="805"/>
      <c r="H1225" s="1005"/>
      <c r="I1225" s="1006"/>
      <c r="J1225" s="1007"/>
    </row>
    <row r="1226" spans="1:10" s="28" customFormat="1" x14ac:dyDescent="0.2">
      <c r="A1226" s="2411"/>
      <c r="B1226" s="2412"/>
      <c r="C1226" s="2413"/>
      <c r="D1226" s="1199"/>
      <c r="E1226" s="806"/>
      <c r="F1226" s="1005"/>
      <c r="G1226" s="805"/>
      <c r="H1226" s="1005"/>
      <c r="I1226" s="1006"/>
      <c r="J1226" s="1007"/>
    </row>
    <row r="1227" spans="1:10" s="28" customFormat="1" ht="15" thickBot="1" x14ac:dyDescent="0.25">
      <c r="A1227" s="2378"/>
      <c r="B1227" s="2379"/>
      <c r="C1227" s="2380"/>
      <c r="D1227" s="1203"/>
      <c r="E1227" s="2381"/>
      <c r="F1227" s="1204"/>
      <c r="G1227" s="1171"/>
      <c r="H1227" s="1204"/>
      <c r="I1227" s="1170"/>
      <c r="J1227" s="1205"/>
    </row>
    <row r="1228" spans="1:10" s="28" customFormat="1" ht="29.25" customHeight="1" thickBot="1" x14ac:dyDescent="0.25">
      <c r="A1228" s="1511" t="s">
        <v>922</v>
      </c>
      <c r="B1228" s="1973"/>
      <c r="C1228" s="1974"/>
      <c r="D1228" s="2414" t="str">
        <f>IF(SUM(D1229:E1232)=0,"",SUM(D1229:E1232))</f>
        <v/>
      </c>
      <c r="E1228" s="2415"/>
      <c r="F1228" s="539" t="str">
        <f>IF(SUM(F1229:G1232)=0,"",SUM(F1229:G1232))</f>
        <v/>
      </c>
      <c r="G1228" s="1173"/>
      <c r="H1228" s="539" t="str">
        <f>IF(SUM(H1229:J1232)=0,"",SUM(H1229:J1232))</f>
        <v/>
      </c>
      <c r="I1228" s="540"/>
      <c r="J1228" s="2416"/>
    </row>
    <row r="1229" spans="1:10" s="28" customFormat="1" x14ac:dyDescent="0.2">
      <c r="A1229" s="2396" t="s">
        <v>923</v>
      </c>
      <c r="B1229" s="2397"/>
      <c r="C1229" s="2398"/>
      <c r="D1229" s="2388"/>
      <c r="E1229" s="2389"/>
      <c r="F1229" s="545"/>
      <c r="G1229" s="544"/>
      <c r="H1229" s="545"/>
      <c r="I1229" s="543"/>
      <c r="J1229" s="1026"/>
    </row>
    <row r="1230" spans="1:10" s="28" customFormat="1" x14ac:dyDescent="0.2">
      <c r="A1230" s="2396" t="s">
        <v>229</v>
      </c>
      <c r="B1230" s="2397"/>
      <c r="C1230" s="2398"/>
      <c r="D1230" s="1199"/>
      <c r="E1230" s="806"/>
      <c r="F1230" s="1005"/>
      <c r="G1230" s="805"/>
      <c r="H1230" s="1005"/>
      <c r="I1230" s="1006"/>
      <c r="J1230" s="1007"/>
    </row>
    <row r="1231" spans="1:10" s="28" customFormat="1" x14ac:dyDescent="0.2">
      <c r="A1231" s="2411"/>
      <c r="B1231" s="2412"/>
      <c r="C1231" s="2413"/>
      <c r="D1231" s="1199"/>
      <c r="E1231" s="806"/>
      <c r="F1231" s="1005"/>
      <c r="G1231" s="805"/>
      <c r="H1231" s="1005"/>
      <c r="I1231" s="1006"/>
      <c r="J1231" s="1007"/>
    </row>
    <row r="1232" spans="1:10" s="28" customFormat="1" ht="15" thickBot="1" x14ac:dyDescent="0.25">
      <c r="A1232" s="2444"/>
      <c r="B1232" s="2445"/>
      <c r="C1232" s="2446"/>
      <c r="D1232" s="2447"/>
      <c r="E1232" s="811"/>
      <c r="F1232" s="1010"/>
      <c r="G1232" s="808"/>
      <c r="H1232" s="1010"/>
      <c r="I1232" s="1011"/>
      <c r="J1232" s="1012"/>
    </row>
    <row r="1233" spans="1:10" s="28" customFormat="1" ht="15" thickTop="1" x14ac:dyDescent="0.2">
      <c r="A1233" s="117"/>
      <c r="B1233" s="117"/>
      <c r="C1233" s="117"/>
      <c r="D1233" s="84"/>
      <c r="E1233" s="84"/>
      <c r="F1233" s="108"/>
      <c r="G1233" s="108"/>
      <c r="H1233" s="108"/>
      <c r="I1233" s="108"/>
      <c r="J1233" s="108"/>
    </row>
    <row r="1234" spans="1:10" s="28" customFormat="1" ht="15" thickBot="1" x14ac:dyDescent="0.25">
      <c r="A1234" s="2428"/>
      <c r="B1234" s="2428"/>
      <c r="C1234" s="9"/>
      <c r="D1234" s="9"/>
      <c r="E1234" s="108"/>
      <c r="F1234" s="108"/>
      <c r="G1234" s="108"/>
      <c r="H1234" s="108"/>
      <c r="I1234" s="108"/>
      <c r="J1234" s="108"/>
    </row>
    <row r="1235" spans="1:10" s="28" customFormat="1" ht="33" customHeight="1" thickTop="1" x14ac:dyDescent="0.2">
      <c r="A1235" s="1479" t="s">
        <v>21</v>
      </c>
      <c r="B1235" s="2417"/>
      <c r="C1235" s="2420" t="s">
        <v>22</v>
      </c>
      <c r="D1235" s="2421"/>
      <c r="E1235" s="2421"/>
      <c r="F1235" s="2422"/>
      <c r="G1235" s="2423" t="s">
        <v>23</v>
      </c>
      <c r="H1235" s="1485"/>
      <c r="I1235" s="1485"/>
      <c r="J1235" s="2424"/>
    </row>
    <row r="1236" spans="1:10" s="28" customFormat="1" ht="35.25" customHeight="1" x14ac:dyDescent="0.2">
      <c r="A1236" s="2418"/>
      <c r="B1236" s="2419"/>
      <c r="C1236" s="2425" t="s">
        <v>924</v>
      </c>
      <c r="D1236" s="2426"/>
      <c r="E1236" s="2426"/>
      <c r="F1236" s="2427"/>
      <c r="G1236" s="2425" t="s">
        <v>924</v>
      </c>
      <c r="H1236" s="2426"/>
      <c r="I1236" s="2426"/>
      <c r="J1236" s="2429"/>
    </row>
    <row r="1237" spans="1:10" s="28" customFormat="1" ht="30.75" customHeight="1" thickBot="1" x14ac:dyDescent="0.25">
      <c r="A1237" s="2418"/>
      <c r="B1237" s="2419"/>
      <c r="C1237" s="2406" t="s">
        <v>351</v>
      </c>
      <c r="D1237" s="2407"/>
      <c r="E1237" s="2408" t="s">
        <v>352</v>
      </c>
      <c r="F1237" s="2409"/>
      <c r="G1237" s="2406" t="s">
        <v>351</v>
      </c>
      <c r="H1237" s="2407"/>
      <c r="I1237" s="2408" t="s">
        <v>352</v>
      </c>
      <c r="J1237" s="2410"/>
    </row>
    <row r="1238" spans="1:10" s="28" customFormat="1" ht="39" customHeight="1" thickTop="1" thickBot="1" x14ac:dyDescent="0.25">
      <c r="A1238" s="2440" t="s">
        <v>925</v>
      </c>
      <c r="B1238" s="2441"/>
      <c r="C1238" s="2399" t="str">
        <f>IF(SUM(C1239:D1242)=0,"",SUM(C1239:D1242))</f>
        <v/>
      </c>
      <c r="D1238" s="2400"/>
      <c r="E1238" s="2401" t="str">
        <f>IF(SUM(E1239:F1242)=0,"",SUM(E1239:F1242))</f>
        <v/>
      </c>
      <c r="F1238" s="2402"/>
      <c r="G1238" s="2399" t="str">
        <f>IF(SUM(G1239:H1242)=0,"",SUM(G1239:H1242))</f>
        <v/>
      </c>
      <c r="H1238" s="2400"/>
      <c r="I1238" s="2401" t="str">
        <f>IF(SUM(I1239:J1242)=0,"",SUM(I1239:J1242))</f>
        <v/>
      </c>
      <c r="J1238" s="2403"/>
    </row>
    <row r="1239" spans="1:10" s="28" customFormat="1" x14ac:dyDescent="0.2">
      <c r="A1239" s="2442" t="s">
        <v>921</v>
      </c>
      <c r="B1239" s="2443"/>
      <c r="C1239" s="2388"/>
      <c r="D1239" s="2389"/>
      <c r="E1239" s="2404"/>
      <c r="F1239" s="2405"/>
      <c r="G1239" s="542"/>
      <c r="H1239" s="544"/>
      <c r="I1239" s="545"/>
      <c r="J1239" s="1026"/>
    </row>
    <row r="1240" spans="1:10" s="28" customFormat="1" x14ac:dyDescent="0.2">
      <c r="A1240" s="2436" t="s">
        <v>229</v>
      </c>
      <c r="B1240" s="2437"/>
      <c r="C1240" s="1199"/>
      <c r="D1240" s="806"/>
      <c r="E1240" s="773"/>
      <c r="F1240" s="775"/>
      <c r="G1240" s="698"/>
      <c r="H1240" s="805"/>
      <c r="I1240" s="1005"/>
      <c r="J1240" s="1007"/>
    </row>
    <row r="1241" spans="1:10" s="28" customFormat="1" x14ac:dyDescent="0.2">
      <c r="A1241" s="2438"/>
      <c r="B1241" s="2439"/>
      <c r="C1241" s="1199"/>
      <c r="D1241" s="806"/>
      <c r="E1241" s="773"/>
      <c r="F1241" s="775"/>
      <c r="G1241" s="698"/>
      <c r="H1241" s="805"/>
      <c r="I1241" s="1005"/>
      <c r="J1241" s="1007"/>
    </row>
    <row r="1242" spans="1:10" s="28" customFormat="1" ht="15" thickBot="1" x14ac:dyDescent="0.25">
      <c r="A1242" s="2430"/>
      <c r="B1242" s="2431"/>
      <c r="C1242" s="1203"/>
      <c r="D1242" s="2381"/>
      <c r="E1242" s="2050"/>
      <c r="F1242" s="2052"/>
      <c r="G1242" s="1169"/>
      <c r="H1242" s="1171"/>
      <c r="I1242" s="1204"/>
      <c r="J1242" s="1205"/>
    </row>
    <row r="1243" spans="1:10" s="28" customFormat="1" ht="27.75" customHeight="1" thickBot="1" x14ac:dyDescent="0.25">
      <c r="A1243" s="2432" t="s">
        <v>350</v>
      </c>
      <c r="B1243" s="919"/>
      <c r="C1243" s="2414" t="str">
        <f>IF(SUM(C1244:D1247)=0,"",SUM(C1244:D1247))</f>
        <v/>
      </c>
      <c r="D1243" s="2415"/>
      <c r="E1243" s="2433" t="str">
        <f>IF(SUM(E1244:F1247)=0,"",SUM(E1244:F1247))</f>
        <v/>
      </c>
      <c r="F1243" s="2434"/>
      <c r="G1243" s="2414" t="str">
        <f>IF(SUM(G1244:H1247)=0,"",SUM(G1244:H1247))</f>
        <v/>
      </c>
      <c r="H1243" s="2415"/>
      <c r="I1243" s="2433" t="str">
        <f>IF(SUM(I1244:J1247)=0,"",SUM(I1244:J1247))</f>
        <v/>
      </c>
      <c r="J1243" s="2435"/>
    </row>
    <row r="1244" spans="1:10" s="28" customFormat="1" x14ac:dyDescent="0.2">
      <c r="A1244" s="2442" t="s">
        <v>921</v>
      </c>
      <c r="B1244" s="2443"/>
      <c r="C1244" s="2388"/>
      <c r="D1244" s="2389"/>
      <c r="E1244" s="2404"/>
      <c r="F1244" s="2405"/>
      <c r="G1244" s="542"/>
      <c r="H1244" s="544"/>
      <c r="I1244" s="545"/>
      <c r="J1244" s="1026"/>
    </row>
    <row r="1245" spans="1:10" s="28" customFormat="1" x14ac:dyDescent="0.2">
      <c r="A1245" s="2436" t="s">
        <v>229</v>
      </c>
      <c r="B1245" s="2437"/>
      <c r="C1245" s="1199"/>
      <c r="D1245" s="806"/>
      <c r="E1245" s="773"/>
      <c r="F1245" s="775"/>
      <c r="G1245" s="698"/>
      <c r="H1245" s="805"/>
      <c r="I1245" s="1005"/>
      <c r="J1245" s="1007"/>
    </row>
    <row r="1246" spans="1:10" s="28" customFormat="1" x14ac:dyDescent="0.2">
      <c r="A1246" s="2438"/>
      <c r="B1246" s="2439"/>
      <c r="C1246" s="1199"/>
      <c r="D1246" s="806"/>
      <c r="E1246" s="773"/>
      <c r="F1246" s="775"/>
      <c r="G1246" s="698"/>
      <c r="H1246" s="805"/>
      <c r="I1246" s="1005"/>
      <c r="J1246" s="1007"/>
    </row>
    <row r="1247" spans="1:10" s="28" customFormat="1" ht="15" thickBot="1" x14ac:dyDescent="0.25">
      <c r="A1247" s="2463"/>
      <c r="B1247" s="2464"/>
      <c r="C1247" s="2447"/>
      <c r="D1247" s="811"/>
      <c r="E1247" s="809"/>
      <c r="F1247" s="2465"/>
      <c r="G1247" s="807"/>
      <c r="H1247" s="808"/>
      <c r="I1247" s="1010"/>
      <c r="J1247" s="1012"/>
    </row>
    <row r="1248" spans="1:10" s="28" customFormat="1" ht="15" thickTop="1" x14ac:dyDescent="0.2">
      <c r="A1248" s="9"/>
      <c r="B1248" s="9"/>
      <c r="C1248" s="9"/>
      <c r="D1248" s="9"/>
      <c r="E1248" s="108"/>
      <c r="F1248" s="108"/>
      <c r="G1248" s="108"/>
      <c r="H1248" s="108"/>
      <c r="I1248" s="108"/>
      <c r="J1248" s="108"/>
    </row>
    <row r="1249" spans="1:10" s="28" customFormat="1" ht="67.5" customHeight="1" x14ac:dyDescent="0.2">
      <c r="A1249" s="627" t="s">
        <v>926</v>
      </c>
      <c r="B1249" s="627"/>
      <c r="C1249" s="627"/>
      <c r="D1249" s="627"/>
      <c r="E1249" s="627"/>
      <c r="F1249" s="627"/>
      <c r="G1249" s="627"/>
      <c r="H1249" s="627"/>
      <c r="I1249" s="627"/>
      <c r="J1249" s="627"/>
    </row>
    <row r="1250" spans="1:10" s="28" customFormat="1" x14ac:dyDescent="0.2">
      <c r="A1250" s="515"/>
      <c r="B1250" s="516"/>
      <c r="C1250" s="516"/>
      <c r="D1250" s="516"/>
      <c r="E1250" s="516"/>
      <c r="F1250" s="516"/>
      <c r="G1250" s="516"/>
      <c r="H1250" s="516"/>
      <c r="I1250" s="516"/>
      <c r="J1250" s="517"/>
    </row>
    <row r="1251" spans="1:10" s="28" customFormat="1" x14ac:dyDescent="0.2">
      <c r="A1251" s="18"/>
      <c r="B1251" s="18"/>
      <c r="C1251" s="18"/>
      <c r="D1251" s="18"/>
      <c r="E1251" s="18"/>
      <c r="F1251" s="18"/>
      <c r="G1251" s="18"/>
      <c r="H1251" s="18"/>
      <c r="I1251" s="18"/>
      <c r="J1251" s="18"/>
    </row>
    <row r="1252" spans="1:10" s="28" customFormat="1" ht="15" thickBot="1" x14ac:dyDescent="0.25">
      <c r="A1252" s="1276"/>
      <c r="B1252" s="1276"/>
      <c r="C1252" s="87"/>
      <c r="D1252" s="87"/>
      <c r="E1252" s="87"/>
      <c r="F1252" s="87"/>
      <c r="G1252" s="87"/>
      <c r="H1252" s="87"/>
      <c r="I1252" s="87"/>
      <c r="J1252" s="87"/>
    </row>
    <row r="1253" spans="1:10" s="28" customFormat="1" ht="15.75" thickTop="1" thickBot="1" x14ac:dyDescent="0.25">
      <c r="A1253" s="1453" t="s">
        <v>353</v>
      </c>
      <c r="B1253" s="1454"/>
      <c r="C1253" s="1454"/>
      <c r="D1253" s="1455"/>
      <c r="E1253" s="1459" t="s">
        <v>62</v>
      </c>
      <c r="F1253" s="1460"/>
      <c r="G1253" s="1460"/>
      <c r="H1253" s="1460"/>
      <c r="I1253" s="1460"/>
      <c r="J1253" s="1461"/>
    </row>
    <row r="1254" spans="1:10" s="28" customFormat="1" ht="34.5" customHeight="1" x14ac:dyDescent="0.2">
      <c r="A1254" s="1456"/>
      <c r="B1254" s="1457"/>
      <c r="C1254" s="1457"/>
      <c r="D1254" s="1458"/>
      <c r="E1254" s="1462" t="s">
        <v>880</v>
      </c>
      <c r="F1254" s="1463"/>
      <c r="G1254" s="1464"/>
      <c r="H1254" s="1465" t="s">
        <v>882</v>
      </c>
      <c r="I1254" s="1466"/>
      <c r="J1254" s="1467"/>
    </row>
    <row r="1255" spans="1:10" s="28" customFormat="1" ht="15" thickBot="1" x14ac:dyDescent="0.25">
      <c r="A1255" s="1473" t="s">
        <v>927</v>
      </c>
      <c r="B1255" s="1474"/>
      <c r="C1255" s="1474"/>
      <c r="D1255" s="1475"/>
      <c r="E1255" s="1473" t="s">
        <v>929</v>
      </c>
      <c r="F1255" s="1474"/>
      <c r="G1255" s="1476"/>
      <c r="H1255" s="1312" t="s">
        <v>928</v>
      </c>
      <c r="I1255" s="1477"/>
      <c r="J1255" s="1313"/>
    </row>
    <row r="1256" spans="1:10" s="28" customFormat="1" ht="15" thickTop="1" x14ac:dyDescent="0.2">
      <c r="A1256" s="509" t="s">
        <v>354</v>
      </c>
      <c r="B1256" s="510"/>
      <c r="C1256" s="510"/>
      <c r="D1256" s="1468"/>
      <c r="E1256" s="1469"/>
      <c r="F1256" s="566"/>
      <c r="G1256" s="566"/>
      <c r="H1256" s="1210"/>
      <c r="I1256" s="566"/>
      <c r="J1256" s="1211"/>
    </row>
    <row r="1257" spans="1:10" s="28" customFormat="1" x14ac:dyDescent="0.2">
      <c r="A1257" s="1470" t="s">
        <v>355</v>
      </c>
      <c r="B1257" s="594"/>
      <c r="C1257" s="594"/>
      <c r="D1257" s="1471"/>
      <c r="E1257" s="1472"/>
      <c r="F1257" s="1006"/>
      <c r="G1257" s="1006"/>
      <c r="H1257" s="1005"/>
      <c r="I1257" s="1006"/>
      <c r="J1257" s="1007"/>
    </row>
    <row r="1258" spans="1:10" s="28" customFormat="1" ht="32.25" customHeight="1" x14ac:dyDescent="0.2">
      <c r="A1258" s="987" t="s">
        <v>930</v>
      </c>
      <c r="B1258" s="757"/>
      <c r="C1258" s="757"/>
      <c r="D1258" s="757"/>
      <c r="E1258" s="1472"/>
      <c r="F1258" s="1006"/>
      <c r="G1258" s="1006"/>
      <c r="H1258" s="1005"/>
      <c r="I1258" s="1006"/>
      <c r="J1258" s="1007"/>
    </row>
    <row r="1259" spans="1:10" s="28" customFormat="1" ht="29.25" customHeight="1" thickBot="1" x14ac:dyDescent="0.25">
      <c r="A1259" s="1502" t="s">
        <v>931</v>
      </c>
      <c r="B1259" s="760"/>
      <c r="C1259" s="760"/>
      <c r="D1259" s="760"/>
      <c r="E1259" s="2448"/>
      <c r="F1259" s="1170"/>
      <c r="G1259" s="1170"/>
      <c r="H1259" s="1204"/>
      <c r="I1259" s="1170"/>
      <c r="J1259" s="1205"/>
    </row>
    <row r="1260" spans="1:10" s="28" customFormat="1" ht="17.25" customHeight="1" thickBot="1" x14ac:dyDescent="0.25">
      <c r="A1260" s="513" t="s">
        <v>84</v>
      </c>
      <c r="B1260" s="514"/>
      <c r="C1260" s="514"/>
      <c r="D1260" s="514"/>
      <c r="E1260" s="2449" t="str">
        <f>IF(SUM(E1256:G1259)=0,"",SUM(E1256:G1259))</f>
        <v/>
      </c>
      <c r="F1260" s="2450"/>
      <c r="G1260" s="2450"/>
      <c r="H1260" s="2451" t="str">
        <f>IF(SUM(H1256:J1259)=0,"",SUM(H1256:J1259))</f>
        <v/>
      </c>
      <c r="I1260" s="2450"/>
      <c r="J1260" s="2452"/>
    </row>
    <row r="1261" spans="1:10" s="28" customFormat="1" ht="15" thickTop="1" x14ac:dyDescent="0.2">
      <c r="A1261" s="9"/>
      <c r="B1261" s="9"/>
      <c r="C1261" s="9"/>
      <c r="D1261" s="9"/>
      <c r="E1261" s="108"/>
      <c r="F1261" s="108"/>
      <c r="G1261" s="108"/>
      <c r="H1261" s="108"/>
      <c r="I1261" s="108"/>
      <c r="J1261" s="108"/>
    </row>
    <row r="1262" spans="1:10" s="28" customFormat="1" x14ac:dyDescent="0.2">
      <c r="A1262" s="426" t="s">
        <v>932</v>
      </c>
      <c r="B1262" s="426"/>
      <c r="C1262" s="426"/>
      <c r="D1262" s="426"/>
      <c r="E1262" s="426"/>
      <c r="F1262" s="426"/>
      <c r="G1262" s="426"/>
      <c r="H1262" s="426"/>
      <c r="I1262" s="426"/>
      <c r="J1262" s="426"/>
    </row>
    <row r="1263" spans="1:10" s="28" customFormat="1" x14ac:dyDescent="0.2">
      <c r="A1263" s="9"/>
      <c r="B1263" s="9"/>
      <c r="C1263" s="9"/>
      <c r="D1263" s="9"/>
      <c r="E1263" s="9"/>
      <c r="F1263" s="9"/>
      <c r="G1263" s="9"/>
      <c r="H1263" s="9"/>
      <c r="I1263" s="9"/>
      <c r="J1263" s="9"/>
    </row>
    <row r="1264" spans="1:10" s="28" customFormat="1" x14ac:dyDescent="0.2">
      <c r="A1264" s="1478"/>
      <c r="B1264" s="855"/>
      <c r="C1264" s="855"/>
      <c r="D1264" s="855"/>
      <c r="E1264" s="855"/>
      <c r="F1264" s="855"/>
      <c r="G1264" s="855"/>
      <c r="H1264" s="855"/>
      <c r="I1264" s="855"/>
      <c r="J1264" s="856"/>
    </row>
    <row r="1265" spans="1:10" s="28" customFormat="1" x14ac:dyDescent="0.2">
      <c r="A1265" s="9"/>
      <c r="B1265" s="9"/>
      <c r="C1265" s="9"/>
      <c r="D1265" s="9"/>
      <c r="E1265" s="9"/>
      <c r="F1265" s="9"/>
      <c r="G1265" s="9"/>
      <c r="H1265" s="9"/>
      <c r="I1265" s="9"/>
      <c r="J1265" s="9"/>
    </row>
    <row r="1266" spans="1:10" s="28" customFormat="1" x14ac:dyDescent="0.2">
      <c r="A1266" s="9"/>
      <c r="B1266" s="9"/>
      <c r="C1266" s="9"/>
      <c r="D1266" s="9"/>
      <c r="E1266" s="9"/>
      <c r="F1266" s="9"/>
      <c r="G1266" s="9"/>
      <c r="H1266" s="9"/>
      <c r="I1266" s="9"/>
      <c r="J1266" s="9"/>
    </row>
    <row r="1267" spans="1:10" s="28" customFormat="1" x14ac:dyDescent="0.2">
      <c r="A1267" s="32" t="s">
        <v>356</v>
      </c>
      <c r="B1267" s="1624" t="s">
        <v>357</v>
      </c>
      <c r="C1267" s="1624"/>
      <c r="D1267" s="1624"/>
      <c r="E1267" s="1624"/>
      <c r="F1267" s="1624"/>
      <c r="G1267" s="1624"/>
      <c r="H1267" s="1624"/>
      <c r="I1267" s="1624"/>
      <c r="J1267" s="1624"/>
    </row>
    <row r="1268" spans="1:10" s="28" customFormat="1" x14ac:dyDescent="0.2">
      <c r="A1268" s="9"/>
      <c r="B1268" s="9"/>
      <c r="C1268" s="9"/>
      <c r="D1268" s="9"/>
      <c r="E1268" s="108"/>
      <c r="F1268" s="108"/>
      <c r="G1268" s="108"/>
      <c r="H1268" s="108"/>
      <c r="I1268" s="108"/>
      <c r="J1268" s="108"/>
    </row>
    <row r="1269" spans="1:10" s="28" customFormat="1" x14ac:dyDescent="0.2">
      <c r="A1269" s="26" t="s">
        <v>933</v>
      </c>
      <c r="B1269" s="477" t="s">
        <v>358</v>
      </c>
      <c r="C1269" s="477"/>
      <c r="D1269" s="477"/>
      <c r="E1269" s="477"/>
      <c r="F1269" s="477"/>
      <c r="G1269" s="477"/>
      <c r="H1269" s="477"/>
      <c r="I1269" s="477"/>
      <c r="J1269" s="477"/>
    </row>
    <row r="1270" spans="1:10" s="28" customFormat="1" ht="15" thickBot="1" x14ac:dyDescent="0.25">
      <c r="A1270" s="589"/>
      <c r="B1270" s="2141"/>
      <c r="C1270" s="2141"/>
      <c r="D1270" s="2141"/>
      <c r="E1270" s="2141"/>
      <c r="F1270" s="2141"/>
      <c r="G1270" s="2141"/>
      <c r="H1270" s="2141"/>
      <c r="I1270" s="2141"/>
      <c r="J1270" s="2141"/>
    </row>
    <row r="1271" spans="1:10" s="28" customFormat="1" ht="30.75" customHeight="1" thickTop="1" x14ac:dyDescent="0.2">
      <c r="A1271" s="2466" t="s">
        <v>359</v>
      </c>
      <c r="B1271" s="2467"/>
      <c r="C1271" s="2469" t="s">
        <v>360</v>
      </c>
      <c r="D1271" s="2470"/>
      <c r="E1271" s="2469" t="s">
        <v>360</v>
      </c>
      <c r="F1271" s="2470"/>
      <c r="G1271" s="2469" t="s">
        <v>360</v>
      </c>
      <c r="H1271" s="2471"/>
      <c r="I1271" s="2469" t="s">
        <v>360</v>
      </c>
      <c r="J1271" s="2472"/>
    </row>
    <row r="1272" spans="1:10" s="28" customFormat="1" ht="15" thickBot="1" x14ac:dyDescent="0.25">
      <c r="A1272" s="2468"/>
      <c r="B1272" s="911"/>
      <c r="C1272" s="118" t="s">
        <v>96</v>
      </c>
      <c r="D1272" s="114" t="s">
        <v>97</v>
      </c>
      <c r="E1272" s="119" t="s">
        <v>96</v>
      </c>
      <c r="F1272" s="120" t="s">
        <v>97</v>
      </c>
      <c r="G1272" s="121" t="s">
        <v>96</v>
      </c>
      <c r="H1272" s="120" t="s">
        <v>97</v>
      </c>
      <c r="I1272" s="122" t="s">
        <v>96</v>
      </c>
      <c r="J1272" s="123" t="s">
        <v>97</v>
      </c>
    </row>
    <row r="1273" spans="1:10" s="28" customFormat="1" ht="15" thickTop="1" x14ac:dyDescent="0.2">
      <c r="A1273" s="1437" t="s">
        <v>1136</v>
      </c>
      <c r="B1273" s="1438"/>
      <c r="C1273" s="329">
        <v>4922700</v>
      </c>
      <c r="D1273" s="329">
        <v>9710029</v>
      </c>
      <c r="E1273" s="330"/>
      <c r="F1273" s="331"/>
      <c r="G1273" s="329"/>
      <c r="H1273" s="331"/>
      <c r="I1273" s="332"/>
      <c r="J1273" s="333"/>
    </row>
    <row r="1274" spans="1:10" s="28" customFormat="1" x14ac:dyDescent="0.2">
      <c r="A1274" s="1439" t="s">
        <v>1137</v>
      </c>
      <c r="B1274" s="1440"/>
      <c r="C1274" s="334">
        <v>5684753</v>
      </c>
      <c r="D1274" s="334">
        <v>9250273</v>
      </c>
      <c r="E1274" s="259"/>
      <c r="F1274" s="335"/>
      <c r="G1274" s="334"/>
      <c r="H1274" s="335"/>
      <c r="I1274" s="336"/>
      <c r="J1274" s="337"/>
    </row>
    <row r="1275" spans="1:10" s="28" customFormat="1" x14ac:dyDescent="0.2">
      <c r="A1275" s="1439" t="s">
        <v>1138</v>
      </c>
      <c r="B1275" s="1440"/>
      <c r="C1275" s="334">
        <v>558931</v>
      </c>
      <c r="D1275" s="334">
        <v>1250597</v>
      </c>
      <c r="E1275" s="259"/>
      <c r="F1275" s="335"/>
      <c r="G1275" s="334"/>
      <c r="H1275" s="335"/>
      <c r="I1275" s="336"/>
      <c r="J1275" s="337"/>
    </row>
    <row r="1276" spans="1:10" s="28" customFormat="1" ht="15" thickBot="1" x14ac:dyDescent="0.25">
      <c r="A1276" s="1441" t="s">
        <v>1139</v>
      </c>
      <c r="B1276" s="1442"/>
      <c r="C1276" s="338">
        <v>936288</v>
      </c>
      <c r="D1276" s="338">
        <v>727344</v>
      </c>
      <c r="E1276" s="262"/>
      <c r="F1276" s="339"/>
      <c r="G1276" s="338"/>
      <c r="H1276" s="339"/>
      <c r="I1276" s="340"/>
      <c r="J1276" s="341"/>
    </row>
    <row r="1277" spans="1:10" s="28" customFormat="1" ht="15" thickBot="1" x14ac:dyDescent="0.25">
      <c r="A1277" s="1451" t="s">
        <v>84</v>
      </c>
      <c r="B1277" s="1452"/>
      <c r="C1277" s="342">
        <f t="shared" ref="C1277:J1277" si="44">IF(SUM(C1273:C1276)=0,"",SUM(C1273:C1276))</f>
        <v>12102672</v>
      </c>
      <c r="D1277" s="343">
        <f t="shared" si="44"/>
        <v>20938243</v>
      </c>
      <c r="E1277" s="342" t="str">
        <f t="shared" si="44"/>
        <v/>
      </c>
      <c r="F1277" s="343" t="str">
        <f t="shared" si="44"/>
        <v/>
      </c>
      <c r="G1277" s="342" t="str">
        <f t="shared" si="44"/>
        <v/>
      </c>
      <c r="H1277" s="343" t="str">
        <f t="shared" si="44"/>
        <v/>
      </c>
      <c r="I1277" s="342" t="str">
        <f t="shared" si="44"/>
        <v/>
      </c>
      <c r="J1277" s="344" t="str">
        <f t="shared" si="44"/>
        <v/>
      </c>
    </row>
    <row r="1278" spans="1:10" s="28" customFormat="1" ht="15" thickTop="1" x14ac:dyDescent="0.2">
      <c r="A1278" s="9"/>
      <c r="B1278" s="9"/>
      <c r="C1278" s="9"/>
      <c r="D1278" s="9"/>
      <c r="E1278" s="108"/>
      <c r="F1278" s="108"/>
      <c r="G1278" s="108"/>
      <c r="H1278" s="108"/>
      <c r="I1278" s="108"/>
      <c r="J1278" s="108"/>
    </row>
    <row r="1279" spans="1:10" s="28" customFormat="1" x14ac:dyDescent="0.2">
      <c r="A1279" s="426" t="s">
        <v>934</v>
      </c>
      <c r="B1279" s="426"/>
      <c r="C1279" s="426"/>
      <c r="D1279" s="426"/>
      <c r="E1279" s="426"/>
      <c r="F1279" s="426"/>
      <c r="G1279" s="426"/>
      <c r="H1279" s="426"/>
      <c r="I1279" s="426"/>
      <c r="J1279" s="426"/>
    </row>
    <row r="1280" spans="1:10" s="28" customFormat="1" x14ac:dyDescent="0.2">
      <c r="A1280" s="9"/>
      <c r="B1280" s="9"/>
      <c r="C1280" s="9"/>
      <c r="D1280" s="9"/>
      <c r="E1280" s="9"/>
      <c r="F1280" s="9"/>
      <c r="G1280" s="9"/>
      <c r="H1280" s="9"/>
      <c r="I1280" s="9"/>
      <c r="J1280" s="9"/>
    </row>
    <row r="1281" spans="1:10" s="28" customFormat="1" x14ac:dyDescent="0.2">
      <c r="A1281" s="1478"/>
      <c r="B1281" s="855"/>
      <c r="C1281" s="855"/>
      <c r="D1281" s="855"/>
      <c r="E1281" s="855"/>
      <c r="F1281" s="855"/>
      <c r="G1281" s="855"/>
      <c r="H1281" s="855"/>
      <c r="I1281" s="855"/>
      <c r="J1281" s="856"/>
    </row>
    <row r="1282" spans="1:10" s="28" customFormat="1" x14ac:dyDescent="0.2">
      <c r="A1282" s="9"/>
      <c r="B1282" s="9"/>
      <c r="C1282" s="9"/>
      <c r="D1282" s="9"/>
      <c r="E1282" s="9"/>
      <c r="F1282" s="9"/>
      <c r="G1282" s="9"/>
      <c r="H1282" s="9"/>
      <c r="I1282" s="9"/>
      <c r="J1282" s="9"/>
    </row>
    <row r="1283" spans="1:10" s="28" customFormat="1" x14ac:dyDescent="0.2">
      <c r="A1283" s="1435"/>
      <c r="B1283" s="1435"/>
      <c r="C1283" s="1435"/>
      <c r="D1283" s="1435"/>
      <c r="E1283" s="1435"/>
      <c r="F1283" s="1435"/>
      <c r="G1283" s="1435"/>
      <c r="H1283" s="1435"/>
      <c r="I1283" s="1435"/>
      <c r="J1283" s="1435"/>
    </row>
    <row r="1284" spans="1:10" s="28" customFormat="1" x14ac:dyDescent="0.2">
      <c r="A1284" s="9" t="s">
        <v>361</v>
      </c>
      <c r="B1284" s="426" t="s">
        <v>362</v>
      </c>
      <c r="C1284" s="426"/>
      <c r="D1284" s="426"/>
      <c r="E1284" s="426"/>
      <c r="F1284" s="426"/>
      <c r="G1284" s="426"/>
      <c r="H1284" s="426"/>
      <c r="I1284" s="426"/>
      <c r="J1284" s="426"/>
    </row>
    <row r="1285" spans="1:10" s="28" customFormat="1" ht="15" thickBot="1" x14ac:dyDescent="0.25">
      <c r="A1285" s="86"/>
      <c r="B1285" s="87"/>
      <c r="C1285" s="87"/>
      <c r="D1285" s="87"/>
      <c r="E1285" s="87"/>
      <c r="F1285" s="87"/>
      <c r="G1285" s="87"/>
      <c r="H1285" s="87"/>
      <c r="I1285" s="87"/>
      <c r="J1285" s="87"/>
    </row>
    <row r="1286" spans="1:10" s="28" customFormat="1" ht="15" thickTop="1" x14ac:dyDescent="0.2">
      <c r="A1286" s="1479" t="s">
        <v>21</v>
      </c>
      <c r="B1286" s="1480"/>
      <c r="C1286" s="1480"/>
      <c r="D1286" s="124" t="s">
        <v>96</v>
      </c>
      <c r="E1286" s="1483" t="s">
        <v>97</v>
      </c>
      <c r="F1286" s="1484"/>
      <c r="G1286" s="1485" t="s">
        <v>363</v>
      </c>
      <c r="H1286" s="1486"/>
      <c r="I1286" s="1486"/>
      <c r="J1286" s="1487"/>
    </row>
    <row r="1287" spans="1:10" s="28" customFormat="1" ht="43.5" thickBot="1" x14ac:dyDescent="0.25">
      <c r="A1287" s="1481"/>
      <c r="B1287" s="1482"/>
      <c r="C1287" s="1482"/>
      <c r="D1287" s="125" t="s">
        <v>364</v>
      </c>
      <c r="E1287" s="126" t="s">
        <v>364</v>
      </c>
      <c r="F1287" s="127" t="s">
        <v>936</v>
      </c>
      <c r="G1287" s="1443" t="s">
        <v>96</v>
      </c>
      <c r="H1287" s="1444"/>
      <c r="I1287" s="1445" t="s">
        <v>97</v>
      </c>
      <c r="J1287" s="1446"/>
    </row>
    <row r="1288" spans="1:10" s="28" customFormat="1" ht="28.5" customHeight="1" thickTop="1" x14ac:dyDescent="0.2">
      <c r="A1288" s="1192" t="s">
        <v>1092</v>
      </c>
      <c r="B1288" s="1488"/>
      <c r="C1288" s="1489"/>
      <c r="D1288" s="345"/>
      <c r="E1288" s="346"/>
      <c r="F1288" s="316"/>
      <c r="G1288" s="1447"/>
      <c r="H1288" s="1448"/>
      <c r="I1288" s="1449"/>
      <c r="J1288" s="1450"/>
    </row>
    <row r="1289" spans="1:10" s="28" customFormat="1" x14ac:dyDescent="0.2">
      <c r="A1289" s="987" t="s">
        <v>151</v>
      </c>
      <c r="B1289" s="1510"/>
      <c r="C1289" s="1526"/>
      <c r="D1289" s="347"/>
      <c r="E1289" s="348"/>
      <c r="F1289" s="327"/>
      <c r="G1289" s="1494"/>
      <c r="H1289" s="1495"/>
      <c r="I1289" s="1496"/>
      <c r="J1289" s="1497"/>
    </row>
    <row r="1290" spans="1:10" s="28" customFormat="1" ht="15" thickBot="1" x14ac:dyDescent="0.25">
      <c r="A1290" s="1502" t="s">
        <v>152</v>
      </c>
      <c r="B1290" s="1503"/>
      <c r="C1290" s="1527"/>
      <c r="D1290" s="349"/>
      <c r="E1290" s="328"/>
      <c r="F1290" s="320"/>
      <c r="G1290" s="1504"/>
      <c r="H1290" s="1505"/>
      <c r="I1290" s="1506"/>
      <c r="J1290" s="1507"/>
    </row>
    <row r="1291" spans="1:10" s="28" customFormat="1" ht="15" thickBot="1" x14ac:dyDescent="0.25">
      <c r="A1291" s="1511" t="s">
        <v>84</v>
      </c>
      <c r="B1291" s="1512"/>
      <c r="C1291" s="1513"/>
      <c r="D1291" s="350" t="str">
        <f>IF(SUM(D1288:D1290)=0,"",SUM(D1288:D1290))</f>
        <v/>
      </c>
      <c r="E1291" s="351" t="str">
        <f>IF(SUM(E1288:E1290)=0,"",SUM(E1288:E1290))</f>
        <v/>
      </c>
      <c r="F1291" s="352" t="str">
        <f>IF(SUM(F1288:F1290)=0,"",SUM(F1288:F1290))</f>
        <v/>
      </c>
      <c r="G1291" s="1514" t="str">
        <f>IF(SUM(G1288:H1290)=0,"",SUM(G1288:H1290))</f>
        <v/>
      </c>
      <c r="H1291" s="1515" t="str">
        <f>IF(SUM(H1288:I1290)=0,"",SUM(H1288:I1290))</f>
        <v/>
      </c>
      <c r="I1291" s="1516" t="str">
        <f>IF(SUM(I1288:J1290)=0,"",SUM(I1288:J1290))</f>
        <v/>
      </c>
      <c r="J1291" s="1517" t="str">
        <f>IF(SUM(J1288:J1290)=0,"",SUM(J1288:J1290))</f>
        <v/>
      </c>
    </row>
    <row r="1292" spans="1:10" s="28" customFormat="1" x14ac:dyDescent="0.2">
      <c r="A1292" s="984" t="s">
        <v>365</v>
      </c>
      <c r="B1292" s="1518"/>
      <c r="C1292" s="1518"/>
      <c r="D1292" s="128" t="s">
        <v>136</v>
      </c>
      <c r="E1292" s="129" t="s">
        <v>136</v>
      </c>
      <c r="F1292" s="130" t="s">
        <v>136</v>
      </c>
      <c r="G1292" s="1490"/>
      <c r="H1292" s="1491"/>
      <c r="I1292" s="1492"/>
      <c r="J1292" s="1493"/>
    </row>
    <row r="1293" spans="1:10" s="28" customFormat="1" x14ac:dyDescent="0.2">
      <c r="A1293" s="987" t="s">
        <v>366</v>
      </c>
      <c r="B1293" s="1510"/>
      <c r="C1293" s="1510"/>
      <c r="D1293" s="131" t="s">
        <v>136</v>
      </c>
      <c r="E1293" s="132" t="s">
        <v>136</v>
      </c>
      <c r="F1293" s="133" t="s">
        <v>136</v>
      </c>
      <c r="G1293" s="1494"/>
      <c r="H1293" s="1495"/>
      <c r="I1293" s="1496"/>
      <c r="J1293" s="1497"/>
    </row>
    <row r="1294" spans="1:10" s="28" customFormat="1" x14ac:dyDescent="0.2">
      <c r="A1294" s="987" t="s">
        <v>367</v>
      </c>
      <c r="B1294" s="1510"/>
      <c r="C1294" s="1510"/>
      <c r="D1294" s="131" t="s">
        <v>136</v>
      </c>
      <c r="E1294" s="132" t="s">
        <v>136</v>
      </c>
      <c r="F1294" s="133" t="s">
        <v>136</v>
      </c>
      <c r="G1294" s="1494"/>
      <c r="H1294" s="1495"/>
      <c r="I1294" s="1496"/>
      <c r="J1294" s="1497"/>
    </row>
    <row r="1295" spans="1:10" s="28" customFormat="1" ht="15" thickBot="1" x14ac:dyDescent="0.25">
      <c r="A1295" s="1502" t="s">
        <v>229</v>
      </c>
      <c r="B1295" s="1503"/>
      <c r="C1295" s="1503"/>
      <c r="D1295" s="134" t="s">
        <v>136</v>
      </c>
      <c r="E1295" s="135" t="s">
        <v>136</v>
      </c>
      <c r="F1295" s="136" t="s">
        <v>136</v>
      </c>
      <c r="G1295" s="1504"/>
      <c r="H1295" s="1505"/>
      <c r="I1295" s="1506"/>
      <c r="J1295" s="1507"/>
    </row>
    <row r="1296" spans="1:10" s="28" customFormat="1" ht="55.5" customHeight="1" thickBot="1" x14ac:dyDescent="0.25">
      <c r="A1296" s="1508" t="s">
        <v>935</v>
      </c>
      <c r="B1296" s="1509"/>
      <c r="C1296" s="1509"/>
      <c r="D1296" s="137" t="s">
        <v>136</v>
      </c>
      <c r="E1296" s="138" t="s">
        <v>136</v>
      </c>
      <c r="F1296" s="139" t="s">
        <v>136</v>
      </c>
      <c r="G1296" s="1498" t="str">
        <f>IFERROR((IF((IF(G1291="",0,G1291)+SUM(G1292:H1295))=0,"",SUM(IF(G1291="",0,G1291)+SUM(G1292:H1295)))),"")</f>
        <v/>
      </c>
      <c r="H1296" s="1499" t="str">
        <f>IF(IF(H1291="",0,H1291)-SUM(H1292:I1295)=0,"",IF(H1291="",0,H1291)-SUM(H1292:I1295))</f>
        <v/>
      </c>
      <c r="I1296" s="1500" t="str">
        <f>IFERROR((IF((IF(I1291="",0,I1291)+SUM(I1292:J1295))=0,"",SUM(IF(I1291="",0,I1291)+SUM(I1292:J1295)))),"")</f>
        <v/>
      </c>
      <c r="J1296" s="1501" t="str">
        <f>IF(IF(J1291="",0,J1291)-SUM(J1292:J1295)=0,"",IF(J1291="",0,J1291)-SUM(J1292:J1295))</f>
        <v/>
      </c>
    </row>
    <row r="1297" spans="1:10" s="28" customFormat="1" ht="15" thickTop="1" x14ac:dyDescent="0.2">
      <c r="A1297" s="9"/>
      <c r="B1297" s="9"/>
      <c r="C1297" s="9"/>
      <c r="D1297" s="9"/>
      <c r="E1297" s="108"/>
      <c r="F1297" s="108"/>
      <c r="G1297" s="108"/>
      <c r="H1297" s="108"/>
      <c r="I1297" s="108"/>
      <c r="J1297" s="108"/>
    </row>
    <row r="1298" spans="1:10" s="28" customFormat="1" x14ac:dyDescent="0.2">
      <c r="A1298" s="426" t="s">
        <v>937</v>
      </c>
      <c r="B1298" s="426"/>
      <c r="C1298" s="426"/>
      <c r="D1298" s="426"/>
      <c r="E1298" s="426"/>
      <c r="F1298" s="426"/>
      <c r="G1298" s="426"/>
      <c r="H1298" s="426"/>
      <c r="I1298" s="426"/>
      <c r="J1298" s="426"/>
    </row>
    <row r="1299" spans="1:10" s="28" customFormat="1" x14ac:dyDescent="0.2">
      <c r="A1299" s="9"/>
      <c r="B1299" s="9"/>
      <c r="C1299" s="9"/>
      <c r="D1299" s="9"/>
      <c r="E1299" s="9"/>
      <c r="F1299" s="9"/>
      <c r="G1299" s="9"/>
      <c r="H1299" s="9"/>
      <c r="I1299" s="9"/>
      <c r="J1299" s="9"/>
    </row>
    <row r="1300" spans="1:10" s="28" customFormat="1" x14ac:dyDescent="0.2">
      <c r="A1300" s="1478"/>
      <c r="B1300" s="855"/>
      <c r="C1300" s="855"/>
      <c r="D1300" s="855"/>
      <c r="E1300" s="855"/>
      <c r="F1300" s="855"/>
      <c r="G1300" s="855"/>
      <c r="H1300" s="855"/>
      <c r="I1300" s="855"/>
      <c r="J1300" s="856"/>
    </row>
    <row r="1301" spans="1:10" s="28" customFormat="1" x14ac:dyDescent="0.2">
      <c r="A1301" s="9"/>
      <c r="B1301" s="9"/>
      <c r="C1301" s="9"/>
      <c r="D1301" s="9"/>
      <c r="E1301" s="9"/>
      <c r="F1301" s="9"/>
      <c r="G1301" s="9"/>
      <c r="H1301" s="9"/>
      <c r="I1301" s="9"/>
      <c r="J1301" s="9"/>
    </row>
    <row r="1302" spans="1:10" s="28" customFormat="1" x14ac:dyDescent="0.2">
      <c r="A1302" s="9"/>
      <c r="B1302" s="9"/>
      <c r="C1302" s="9"/>
      <c r="D1302" s="9"/>
      <c r="E1302" s="9"/>
      <c r="F1302" s="9"/>
      <c r="G1302" s="9"/>
      <c r="H1302" s="9"/>
      <c r="I1302" s="9"/>
      <c r="J1302" s="9"/>
    </row>
    <row r="1303" spans="1:10" s="28" customFormat="1" ht="28.5" x14ac:dyDescent="0.2">
      <c r="A1303" s="26" t="s">
        <v>1077</v>
      </c>
      <c r="B1303" s="627" t="s">
        <v>1056</v>
      </c>
      <c r="C1303" s="627"/>
      <c r="D1303" s="627"/>
      <c r="E1303" s="627"/>
      <c r="F1303" s="627"/>
      <c r="G1303" s="627"/>
      <c r="H1303" s="627"/>
      <c r="I1303" s="627"/>
      <c r="J1303" s="627"/>
    </row>
    <row r="1304" spans="1:10" s="28" customFormat="1" ht="15" thickBot="1" x14ac:dyDescent="0.25">
      <c r="A1304" s="9"/>
      <c r="B1304" s="9"/>
      <c r="C1304" s="9"/>
      <c r="D1304" s="9"/>
      <c r="E1304" s="108"/>
      <c r="F1304" s="108"/>
      <c r="G1304" s="108"/>
      <c r="H1304" s="108"/>
      <c r="I1304" s="108"/>
      <c r="J1304" s="108"/>
    </row>
    <row r="1305" spans="1:10" s="28" customFormat="1" ht="15.75" thickTop="1" thickBot="1" x14ac:dyDescent="0.25">
      <c r="A1305" s="1524" t="s">
        <v>21</v>
      </c>
      <c r="B1305" s="1525"/>
      <c r="C1305" s="1525"/>
      <c r="D1305" s="1525"/>
      <c r="E1305" s="1525" t="s">
        <v>96</v>
      </c>
      <c r="F1305" s="1525"/>
      <c r="G1305" s="1528"/>
      <c r="H1305" s="1529" t="s">
        <v>97</v>
      </c>
      <c r="I1305" s="1530"/>
      <c r="J1305" s="1531"/>
    </row>
    <row r="1306" spans="1:10" s="28" customFormat="1" ht="34.5" customHeight="1" thickTop="1" thickBot="1" x14ac:dyDescent="0.25">
      <c r="A1306" s="1327" t="s">
        <v>368</v>
      </c>
      <c r="B1306" s="1328"/>
      <c r="C1306" s="1328"/>
      <c r="D1306" s="1328"/>
      <c r="E1306" s="1316" t="str">
        <f>IF(SUM(E1307:G1309)=0,"",SUM(E1307:G1309))</f>
        <v/>
      </c>
      <c r="F1306" s="1316"/>
      <c r="G1306" s="1317"/>
      <c r="H1306" s="1519" t="str">
        <f>IF(SUM(H1307:J1309)=0,"",SUM(H1307:J1309))</f>
        <v/>
      </c>
      <c r="I1306" s="1316"/>
      <c r="J1306" s="1520"/>
    </row>
    <row r="1307" spans="1:10" s="28" customFormat="1" x14ac:dyDescent="0.2">
      <c r="A1307" s="1522"/>
      <c r="B1307" s="1523"/>
      <c r="C1307" s="1523"/>
      <c r="D1307" s="1523"/>
      <c r="E1307" s="1025"/>
      <c r="F1307" s="1025"/>
      <c r="G1307" s="542"/>
      <c r="H1307" s="1521"/>
      <c r="I1307" s="1025"/>
      <c r="J1307" s="1267"/>
    </row>
    <row r="1308" spans="1:10" s="28" customFormat="1" x14ac:dyDescent="0.2">
      <c r="A1308" s="1533"/>
      <c r="B1308" s="1534"/>
      <c r="C1308" s="1534"/>
      <c r="D1308" s="1534"/>
      <c r="E1308" s="697"/>
      <c r="F1308" s="697"/>
      <c r="G1308" s="698"/>
      <c r="H1308" s="572"/>
      <c r="I1308" s="697"/>
      <c r="J1308" s="1251"/>
    </row>
    <row r="1309" spans="1:10" s="28" customFormat="1" ht="15" thickBot="1" x14ac:dyDescent="0.25">
      <c r="A1309" s="1535"/>
      <c r="B1309" s="1536"/>
      <c r="C1309" s="1536"/>
      <c r="D1309" s="1536"/>
      <c r="E1309" s="1289"/>
      <c r="F1309" s="1289"/>
      <c r="G1309" s="1169"/>
      <c r="H1309" s="666"/>
      <c r="I1309" s="1289"/>
      <c r="J1309" s="1290"/>
    </row>
    <row r="1310" spans="1:10" s="28" customFormat="1" ht="39.75" customHeight="1" thickBot="1" x14ac:dyDescent="0.25">
      <c r="A1310" s="1541" t="s">
        <v>369</v>
      </c>
      <c r="B1310" s="1542"/>
      <c r="C1310" s="1542"/>
      <c r="D1310" s="1542"/>
      <c r="E1310" s="1537" t="str">
        <f>IF(SUM(E1311:G1313)=0,"",SUM(E1311:G1313))</f>
        <v/>
      </c>
      <c r="F1310" s="1537"/>
      <c r="G1310" s="1538"/>
      <c r="H1310" s="1539" t="str">
        <f>IF(SUM(H1311:J1313)=0,"",SUM(H1311:J1313))</f>
        <v/>
      </c>
      <c r="I1310" s="1537"/>
      <c r="J1310" s="1540"/>
    </row>
    <row r="1311" spans="1:10" s="28" customFormat="1" x14ac:dyDescent="0.2">
      <c r="A1311" s="1522"/>
      <c r="B1311" s="1523"/>
      <c r="C1311" s="1523"/>
      <c r="D1311" s="1523"/>
      <c r="E1311" s="1025"/>
      <c r="F1311" s="1025"/>
      <c r="G1311" s="542"/>
      <c r="H1311" s="1521"/>
      <c r="I1311" s="1025"/>
      <c r="J1311" s="1267"/>
    </row>
    <row r="1312" spans="1:10" s="28" customFormat="1" x14ac:dyDescent="0.2">
      <c r="A1312" s="1550"/>
      <c r="B1312" s="1551"/>
      <c r="C1312" s="1551"/>
      <c r="D1312" s="1551"/>
      <c r="E1312" s="1051"/>
      <c r="F1312" s="1051"/>
      <c r="G1312" s="791"/>
      <c r="H1312" s="1050"/>
      <c r="I1312" s="1051"/>
      <c r="J1312" s="1532"/>
    </row>
    <row r="1313" spans="1:10" s="28" customFormat="1" ht="15" thickBot="1" x14ac:dyDescent="0.25">
      <c r="A1313" s="1535"/>
      <c r="B1313" s="1536"/>
      <c r="C1313" s="1536"/>
      <c r="D1313" s="1536"/>
      <c r="E1313" s="718"/>
      <c r="F1313" s="718"/>
      <c r="G1313" s="719"/>
      <c r="H1313" s="1562"/>
      <c r="I1313" s="718"/>
      <c r="J1313" s="1563"/>
    </row>
    <row r="1314" spans="1:10" s="28" customFormat="1" ht="15" thickBot="1" x14ac:dyDescent="0.25">
      <c r="A1314" s="1541" t="s">
        <v>370</v>
      </c>
      <c r="B1314" s="1542"/>
      <c r="C1314" s="1542"/>
      <c r="D1314" s="1542"/>
      <c r="E1314" s="1559" t="str">
        <f>IF(IF(E1317="",0,E1317)+E1315=0,"",IF(E1317="",0,E1317)+E1315)</f>
        <v/>
      </c>
      <c r="F1314" s="1559"/>
      <c r="G1314" s="1172"/>
      <c r="H1314" s="1560" t="str">
        <f>IF(IF(H1317="",0,H1317)+H1315=0,"",IF(H1317="",0,H1317)+H1315)</f>
        <v/>
      </c>
      <c r="I1314" s="1559"/>
      <c r="J1314" s="1561"/>
    </row>
    <row r="1315" spans="1:10" s="28" customFormat="1" ht="24" customHeight="1" thickBot="1" x14ac:dyDescent="0.25">
      <c r="A1315" s="1545" t="s">
        <v>371</v>
      </c>
      <c r="B1315" s="588"/>
      <c r="C1315" s="588"/>
      <c r="D1315" s="588"/>
      <c r="E1315" s="718"/>
      <c r="F1315" s="718"/>
      <c r="G1315" s="719"/>
      <c r="H1315" s="1562"/>
      <c r="I1315" s="718"/>
      <c r="J1315" s="1563"/>
    </row>
    <row r="1316" spans="1:10" s="28" customFormat="1" ht="29.25" customHeight="1" thickBot="1" x14ac:dyDescent="0.25">
      <c r="A1316" s="587" t="s">
        <v>938</v>
      </c>
      <c r="B1316" s="588"/>
      <c r="C1316" s="588"/>
      <c r="D1316" s="588"/>
      <c r="E1316" s="1025"/>
      <c r="F1316" s="1025"/>
      <c r="G1316" s="542"/>
      <c r="H1316" s="1521"/>
      <c r="I1316" s="1025"/>
      <c r="J1316" s="1267"/>
    </row>
    <row r="1317" spans="1:10" s="28" customFormat="1" ht="30" customHeight="1" x14ac:dyDescent="0.2">
      <c r="A1317" s="1569" t="s">
        <v>372</v>
      </c>
      <c r="B1317" s="779"/>
      <c r="C1317" s="779"/>
      <c r="D1317" s="779"/>
      <c r="E1317" s="490" t="str">
        <f>IF(SUM(E1318:G1320)=0,"",SUM(E1318:G1320))</f>
        <v/>
      </c>
      <c r="F1317" s="490"/>
      <c r="G1317" s="491"/>
      <c r="H1317" s="492" t="str">
        <f>IF(SUM(H1318:J1320)=0,"",SUM(H1318:J1320))</f>
        <v/>
      </c>
      <c r="I1317" s="490"/>
      <c r="J1317" s="493"/>
    </row>
    <row r="1318" spans="1:10" s="28" customFormat="1" x14ac:dyDescent="0.2">
      <c r="A1318" s="1533"/>
      <c r="B1318" s="1534"/>
      <c r="C1318" s="1534"/>
      <c r="D1318" s="1534"/>
      <c r="E1318" s="1051"/>
      <c r="F1318" s="1051"/>
      <c r="G1318" s="791"/>
      <c r="H1318" s="1050"/>
      <c r="I1318" s="1051"/>
      <c r="J1318" s="1532"/>
    </row>
    <row r="1319" spans="1:10" s="28" customFormat="1" x14ac:dyDescent="0.2">
      <c r="A1319" s="1533"/>
      <c r="B1319" s="1534"/>
      <c r="C1319" s="1534"/>
      <c r="D1319" s="1534"/>
      <c r="E1319" s="1051"/>
      <c r="F1319" s="1051"/>
      <c r="G1319" s="791"/>
      <c r="H1319" s="1050"/>
      <c r="I1319" s="1051"/>
      <c r="J1319" s="1532"/>
    </row>
    <row r="1320" spans="1:10" s="28" customFormat="1" ht="15" thickBot="1" x14ac:dyDescent="0.25">
      <c r="A1320" s="1535"/>
      <c r="B1320" s="1536"/>
      <c r="C1320" s="1536"/>
      <c r="D1320" s="1536"/>
      <c r="E1320" s="1555"/>
      <c r="F1320" s="1555"/>
      <c r="G1320" s="1556"/>
      <c r="H1320" s="2453"/>
      <c r="I1320" s="1555"/>
      <c r="J1320" s="2454"/>
    </row>
    <row r="1321" spans="1:10" s="28" customFormat="1" ht="31.5" customHeight="1" thickBot="1" x14ac:dyDescent="0.25">
      <c r="A1321" s="1541" t="s">
        <v>1078</v>
      </c>
      <c r="B1321" s="1542"/>
      <c r="C1321" s="1542"/>
      <c r="D1321" s="1542"/>
      <c r="E1321" s="1553" t="str">
        <f>IF(SUM(E1322:G1324)=0,"",SUM(E1322:G1324))</f>
        <v/>
      </c>
      <c r="F1321" s="1553"/>
      <c r="G1321" s="2455"/>
      <c r="H1321" s="1552" t="str">
        <f>IF(SUM(H1322:J1324)=0,"",SUM(H1322:J1324))</f>
        <v/>
      </c>
      <c r="I1321" s="1553"/>
      <c r="J1321" s="1554"/>
    </row>
    <row r="1322" spans="1:10" s="28" customFormat="1" x14ac:dyDescent="0.2">
      <c r="A1322" s="1522"/>
      <c r="B1322" s="1523"/>
      <c r="C1322" s="1523"/>
      <c r="D1322" s="1523"/>
      <c r="E1322" s="1025"/>
      <c r="F1322" s="1025"/>
      <c r="G1322" s="542"/>
      <c r="H1322" s="1521"/>
      <c r="I1322" s="1025"/>
      <c r="J1322" s="1267"/>
    </row>
    <row r="1323" spans="1:10" s="28" customFormat="1" x14ac:dyDescent="0.2">
      <c r="A1323" s="1550"/>
      <c r="B1323" s="1551"/>
      <c r="C1323" s="1551"/>
      <c r="D1323" s="1551"/>
      <c r="E1323" s="1051"/>
      <c r="F1323" s="1051"/>
      <c r="G1323" s="791"/>
      <c r="H1323" s="1050"/>
      <c r="I1323" s="1051"/>
      <c r="J1323" s="1532"/>
    </row>
    <row r="1324" spans="1:10" s="28" customFormat="1" ht="15" thickBot="1" x14ac:dyDescent="0.25">
      <c r="A1324" s="1557"/>
      <c r="B1324" s="1558"/>
      <c r="C1324" s="1558"/>
      <c r="D1324" s="1558"/>
      <c r="E1324" s="1008"/>
      <c r="F1324" s="1008"/>
      <c r="G1324" s="1009"/>
      <c r="H1324" s="2240"/>
      <c r="I1324" s="1008"/>
      <c r="J1324" s="1989"/>
    </row>
    <row r="1325" spans="1:10" s="28" customFormat="1" ht="15" thickTop="1" x14ac:dyDescent="0.2">
      <c r="A1325" s="50"/>
      <c r="B1325" s="50"/>
      <c r="C1325" s="50"/>
      <c r="D1325" s="50"/>
      <c r="E1325" s="108"/>
      <c r="F1325" s="108"/>
      <c r="G1325" s="108"/>
      <c r="H1325" s="108"/>
      <c r="I1325" s="108"/>
      <c r="J1325" s="108"/>
    </row>
    <row r="1326" spans="1:10" s="28" customFormat="1" ht="28.5" customHeight="1" x14ac:dyDescent="0.2">
      <c r="A1326" s="627" t="s">
        <v>939</v>
      </c>
      <c r="B1326" s="627"/>
      <c r="C1326" s="627"/>
      <c r="D1326" s="627"/>
      <c r="E1326" s="627"/>
      <c r="F1326" s="627"/>
      <c r="G1326" s="627"/>
      <c r="H1326" s="627"/>
      <c r="I1326" s="627"/>
      <c r="J1326" s="627"/>
    </row>
    <row r="1327" spans="1:10" s="28" customFormat="1" x14ac:dyDescent="0.2">
      <c r="A1327" s="18"/>
      <c r="B1327" s="18"/>
      <c r="C1327" s="18"/>
      <c r="D1327" s="18"/>
      <c r="E1327" s="18"/>
      <c r="F1327" s="18"/>
      <c r="G1327" s="18"/>
      <c r="H1327" s="18"/>
      <c r="I1327" s="18"/>
      <c r="J1327" s="18"/>
    </row>
    <row r="1328" spans="1:10" s="28" customFormat="1" x14ac:dyDescent="0.2">
      <c r="A1328" s="230"/>
      <c r="B1328" s="231"/>
      <c r="C1328" s="231"/>
      <c r="D1328" s="231"/>
      <c r="E1328" s="231"/>
      <c r="F1328" s="231"/>
      <c r="G1328" s="231"/>
      <c r="H1328" s="231"/>
      <c r="I1328" s="231"/>
      <c r="J1328" s="232"/>
    </row>
    <row r="1329" spans="1:10" s="28" customFormat="1" x14ac:dyDescent="0.2">
      <c r="A1329" s="18"/>
      <c r="B1329" s="18"/>
      <c r="C1329" s="18"/>
      <c r="D1329" s="18"/>
      <c r="E1329" s="18"/>
      <c r="F1329" s="18"/>
      <c r="G1329" s="18"/>
      <c r="H1329" s="18"/>
      <c r="I1329" s="18"/>
      <c r="J1329" s="18"/>
    </row>
    <row r="1330" spans="1:10" s="28" customFormat="1" x14ac:dyDescent="0.2">
      <c r="A1330" s="18"/>
      <c r="B1330" s="18"/>
      <c r="C1330" s="18"/>
      <c r="D1330" s="18"/>
      <c r="E1330" s="18"/>
      <c r="F1330" s="18"/>
      <c r="G1330" s="18"/>
      <c r="H1330" s="18"/>
      <c r="I1330" s="18"/>
      <c r="J1330" s="18"/>
    </row>
    <row r="1331" spans="1:10" s="28" customFormat="1" x14ac:dyDescent="0.2">
      <c r="A1331" s="483" t="s">
        <v>1079</v>
      </c>
      <c r="B1331" s="476" t="s">
        <v>940</v>
      </c>
      <c r="C1331" s="476"/>
      <c r="D1331" s="476"/>
      <c r="E1331" s="476"/>
      <c r="F1331" s="476"/>
      <c r="G1331" s="476"/>
      <c r="H1331" s="476"/>
      <c r="I1331" s="476"/>
      <c r="J1331" s="476"/>
    </row>
    <row r="1332" spans="1:10" s="28" customFormat="1" ht="28.5" customHeight="1" x14ac:dyDescent="0.2">
      <c r="A1332" s="1570"/>
      <c r="B1332" s="476"/>
      <c r="C1332" s="476"/>
      <c r="D1332" s="476"/>
      <c r="E1332" s="476"/>
      <c r="F1332" s="476"/>
      <c r="G1332" s="476"/>
      <c r="H1332" s="476"/>
      <c r="I1332" s="476"/>
      <c r="J1332" s="476"/>
    </row>
    <row r="1333" spans="1:10" s="28" customFormat="1" ht="15" thickBot="1" x14ac:dyDescent="0.25">
      <c r="A1333" s="140"/>
      <c r="B1333" s="26"/>
      <c r="C1333" s="26"/>
      <c r="D1333" s="26"/>
      <c r="E1333" s="26"/>
      <c r="F1333" s="26"/>
      <c r="G1333" s="26"/>
      <c r="H1333" s="26"/>
      <c r="I1333" s="26"/>
      <c r="J1333" s="26"/>
    </row>
    <row r="1334" spans="1:10" s="28" customFormat="1" ht="53.25" customHeight="1" thickTop="1" thickBot="1" x14ac:dyDescent="0.25">
      <c r="A1334" s="647" t="s">
        <v>21</v>
      </c>
      <c r="B1334" s="648"/>
      <c r="C1334" s="648"/>
      <c r="D1334" s="648"/>
      <c r="E1334" s="648" t="s">
        <v>22</v>
      </c>
      <c r="F1334" s="648"/>
      <c r="G1334" s="651"/>
      <c r="H1334" s="1543" t="s">
        <v>23</v>
      </c>
      <c r="I1334" s="648"/>
      <c r="J1334" s="1544"/>
    </row>
    <row r="1335" spans="1:10" s="28" customFormat="1" ht="28.5" customHeight="1" thickTop="1" thickBot="1" x14ac:dyDescent="0.25">
      <c r="A1335" s="1595" t="s">
        <v>941</v>
      </c>
      <c r="B1335" s="1596"/>
      <c r="C1335" s="1596"/>
      <c r="D1335" s="1596"/>
      <c r="E1335" s="1546">
        <f>IF(IF(E1336="",0,E1336)+IF(E1341="",0,E1341)=0,"",IF(E1336="",0,E1336)+IF(E1341="",0,E1341))</f>
        <v>89182</v>
      </c>
      <c r="F1335" s="1546"/>
      <c r="G1335" s="1547"/>
      <c r="H1335" s="1548">
        <f>IF(IF(H1336="",0,H1336)+IF(H1341="",0,H1341)=0,"",IF(H1336="",0,H1336)+IF(H1341="",0,H1341))</f>
        <v>89416</v>
      </c>
      <c r="I1335" s="1546"/>
      <c r="J1335" s="1549"/>
    </row>
    <row r="1336" spans="1:10" s="28" customFormat="1" ht="33" customHeight="1" x14ac:dyDescent="0.2">
      <c r="A1336" s="1600" t="s">
        <v>942</v>
      </c>
      <c r="B1336" s="1601"/>
      <c r="C1336" s="1601"/>
      <c r="D1336" s="1601"/>
      <c r="E1336" s="1564">
        <f>IF(SUM(E1337:G1340)=0,"",SUM(E1337:G1340))</f>
        <v>3500</v>
      </c>
      <c r="F1336" s="1564"/>
      <c r="G1336" s="1565"/>
      <c r="H1336" s="1566">
        <f>IF(SUM(H1337:J1340)=0,"",SUM(H1337:J1340))</f>
        <v>3500</v>
      </c>
      <c r="I1336" s="1567"/>
      <c r="J1336" s="1568"/>
    </row>
    <row r="1337" spans="1:10" s="28" customFormat="1" ht="28.5" customHeight="1" x14ac:dyDescent="0.2">
      <c r="A1337" s="1589" t="s">
        <v>943</v>
      </c>
      <c r="B1337" s="1590"/>
      <c r="C1337" s="1590"/>
      <c r="D1337" s="1590"/>
      <c r="E1337" s="1232">
        <v>3500</v>
      </c>
      <c r="F1337" s="1232"/>
      <c r="G1337" s="433"/>
      <c r="H1337" s="432">
        <v>3500</v>
      </c>
      <c r="I1337" s="1232"/>
      <c r="J1337" s="434"/>
    </row>
    <row r="1338" spans="1:10" s="28" customFormat="1" x14ac:dyDescent="0.2">
      <c r="A1338" s="1589" t="s">
        <v>373</v>
      </c>
      <c r="B1338" s="1590"/>
      <c r="C1338" s="1590"/>
      <c r="D1338" s="1590"/>
      <c r="E1338" s="1232"/>
      <c r="F1338" s="1232"/>
      <c r="G1338" s="433"/>
      <c r="H1338" s="432"/>
      <c r="I1338" s="1232"/>
      <c r="J1338" s="434"/>
    </row>
    <row r="1339" spans="1:10" s="28" customFormat="1" x14ac:dyDescent="0.2">
      <c r="A1339" s="1589" t="s">
        <v>944</v>
      </c>
      <c r="B1339" s="1590"/>
      <c r="C1339" s="1590"/>
      <c r="D1339" s="1590"/>
      <c r="E1339" s="1232"/>
      <c r="F1339" s="1232"/>
      <c r="G1339" s="433"/>
      <c r="H1339" s="432"/>
      <c r="I1339" s="1232"/>
      <c r="J1339" s="434"/>
    </row>
    <row r="1340" spans="1:10" s="28" customFormat="1" ht="15" thickBot="1" x14ac:dyDescent="0.25">
      <c r="A1340" s="1583" t="s">
        <v>945</v>
      </c>
      <c r="B1340" s="1584"/>
      <c r="C1340" s="1584"/>
      <c r="D1340" s="1584"/>
      <c r="E1340" s="1579"/>
      <c r="F1340" s="1579"/>
      <c r="G1340" s="1580"/>
      <c r="H1340" s="1581"/>
      <c r="I1340" s="1579"/>
      <c r="J1340" s="1582"/>
    </row>
    <row r="1341" spans="1:10" s="28" customFormat="1" ht="28.5" customHeight="1" thickBot="1" x14ac:dyDescent="0.25">
      <c r="A1341" s="1585" t="s">
        <v>946</v>
      </c>
      <c r="B1341" s="1586">
        <v>7642</v>
      </c>
      <c r="C1341" s="1586"/>
      <c r="D1341" s="1586"/>
      <c r="E1341" s="1571">
        <f>IF(SUM(E1342:G1348)=0,"",SUM(E1342:G1348))</f>
        <v>85682</v>
      </c>
      <c r="F1341" s="1571"/>
      <c r="G1341" s="1572"/>
      <c r="H1341" s="1573">
        <f>IF(SUM(H1342:J1348)=0,"",SUM(H1342:J1348))</f>
        <v>85916</v>
      </c>
      <c r="I1341" s="1571"/>
      <c r="J1341" s="1574"/>
    </row>
    <row r="1342" spans="1:10" s="28" customFormat="1" x14ac:dyDescent="0.2">
      <c r="A1342" s="1587"/>
      <c r="B1342" s="1588"/>
      <c r="C1342" s="1588"/>
      <c r="D1342" s="1588"/>
      <c r="E1342" s="1575"/>
      <c r="F1342" s="1575"/>
      <c r="G1342" s="1576"/>
      <c r="H1342" s="1577"/>
      <c r="I1342" s="1575"/>
      <c r="J1342" s="1578"/>
    </row>
    <row r="1343" spans="1:10" s="28" customFormat="1" x14ac:dyDescent="0.2">
      <c r="A1343" s="583"/>
      <c r="B1343" s="584"/>
      <c r="C1343" s="584"/>
      <c r="D1343" s="584"/>
      <c r="E1343" s="1232"/>
      <c r="F1343" s="1232"/>
      <c r="G1343" s="433"/>
      <c r="H1343" s="432"/>
      <c r="I1343" s="1232"/>
      <c r="J1343" s="434"/>
    </row>
    <row r="1344" spans="1:10" s="28" customFormat="1" ht="15" thickBot="1" x14ac:dyDescent="0.25">
      <c r="A1344" s="583"/>
      <c r="B1344" s="584"/>
      <c r="C1344" s="584"/>
      <c r="D1344" s="584"/>
      <c r="E1344" s="1232"/>
      <c r="F1344" s="1232"/>
      <c r="G1344" s="433"/>
      <c r="H1344" s="432"/>
      <c r="I1344" s="1232"/>
      <c r="J1344" s="434"/>
    </row>
    <row r="1345" spans="1:10" s="28" customFormat="1" ht="15" thickBot="1" x14ac:dyDescent="0.25">
      <c r="A1345" s="1585" t="s">
        <v>374</v>
      </c>
      <c r="B1345" s="1586"/>
      <c r="C1345" s="1586"/>
      <c r="D1345" s="1586"/>
      <c r="E1345" s="1571">
        <f>IF(SUM(E1346:G1350)=0,"",SUM(E1346:G1350))</f>
        <v>45909</v>
      </c>
      <c r="F1345" s="1571"/>
      <c r="G1345" s="1572"/>
      <c r="H1345" s="1573">
        <f>IF(SUM(H1346:J1350)=0,"",SUM(H1346:J1350))</f>
        <v>46027</v>
      </c>
      <c r="I1345" s="1571"/>
      <c r="J1345" s="1574"/>
    </row>
    <row r="1346" spans="1:10" s="28" customFormat="1" x14ac:dyDescent="0.2">
      <c r="A1346" s="583" t="s">
        <v>375</v>
      </c>
      <c r="B1346" s="584"/>
      <c r="C1346" s="584"/>
      <c r="D1346" s="584"/>
      <c r="E1346" s="1232">
        <v>32264</v>
      </c>
      <c r="F1346" s="1232"/>
      <c r="G1346" s="433"/>
      <c r="H1346" s="432">
        <v>32363</v>
      </c>
      <c r="I1346" s="1232"/>
      <c r="J1346" s="434"/>
    </row>
    <row r="1347" spans="1:10" s="28" customFormat="1" x14ac:dyDescent="0.2">
      <c r="A1347" s="583" t="s">
        <v>376</v>
      </c>
      <c r="B1347" s="584"/>
      <c r="C1347" s="584"/>
      <c r="D1347" s="584"/>
      <c r="E1347" s="1232">
        <v>0</v>
      </c>
      <c r="F1347" s="1232"/>
      <c r="G1347" s="433"/>
      <c r="H1347" s="432">
        <v>0</v>
      </c>
      <c r="I1347" s="1232"/>
      <c r="J1347" s="434"/>
    </row>
    <row r="1348" spans="1:10" s="28" customFormat="1" x14ac:dyDescent="0.2">
      <c r="A1348" s="583" t="s">
        <v>377</v>
      </c>
      <c r="B1348" s="584"/>
      <c r="C1348" s="584"/>
      <c r="D1348" s="584"/>
      <c r="E1348" s="1232">
        <v>7509</v>
      </c>
      <c r="F1348" s="1232"/>
      <c r="G1348" s="433"/>
      <c r="H1348" s="432">
        <v>7526</v>
      </c>
      <c r="I1348" s="1232"/>
      <c r="J1348" s="434"/>
    </row>
    <row r="1349" spans="1:10" s="28" customFormat="1" x14ac:dyDescent="0.2">
      <c r="A1349" s="583" t="s">
        <v>378</v>
      </c>
      <c r="B1349" s="584"/>
      <c r="C1349" s="584"/>
      <c r="D1349" s="584"/>
      <c r="E1349" s="1232">
        <v>3035</v>
      </c>
      <c r="F1349" s="1232"/>
      <c r="G1349" s="433"/>
      <c r="H1349" s="432">
        <v>3042</v>
      </c>
      <c r="I1349" s="1232"/>
      <c r="J1349" s="434"/>
    </row>
    <row r="1350" spans="1:10" s="28" customFormat="1" ht="15" thickBot="1" x14ac:dyDescent="0.25">
      <c r="A1350" s="583" t="s">
        <v>379</v>
      </c>
      <c r="B1350" s="584"/>
      <c r="C1350" s="584"/>
      <c r="D1350" s="584"/>
      <c r="E1350" s="1232">
        <v>3101</v>
      </c>
      <c r="F1350" s="1232"/>
      <c r="G1350" s="433"/>
      <c r="H1350" s="432">
        <v>3096</v>
      </c>
      <c r="I1350" s="1232"/>
      <c r="J1350" s="434"/>
    </row>
    <row r="1351" spans="1:10" s="28" customFormat="1" ht="29.25" customHeight="1" thickBot="1" x14ac:dyDescent="0.25">
      <c r="A1351" s="1614" t="s">
        <v>380</v>
      </c>
      <c r="B1351" s="1615">
        <v>2742</v>
      </c>
      <c r="C1351" s="1615"/>
      <c r="D1351" s="1615"/>
      <c r="E1351" s="1571" t="str">
        <f>IF(SUM(E1352:G1354)=0,"",SUM(E1352:G1354))</f>
        <v/>
      </c>
      <c r="F1351" s="1571"/>
      <c r="G1351" s="1572"/>
      <c r="H1351" s="1573" t="str">
        <f>IF(SUM(H1352:J1354)=0,"",SUM(H1352:J1354))</f>
        <v/>
      </c>
      <c r="I1351" s="1571"/>
      <c r="J1351" s="1574"/>
    </row>
    <row r="1352" spans="1:10" s="28" customFormat="1" x14ac:dyDescent="0.2">
      <c r="A1352" s="1263"/>
      <c r="B1352" s="1264"/>
      <c r="C1352" s="1264"/>
      <c r="D1352" s="1264"/>
      <c r="E1352" s="1237"/>
      <c r="F1352" s="1237"/>
      <c r="G1352" s="1238"/>
      <c r="H1352" s="1239"/>
      <c r="I1352" s="1237"/>
      <c r="J1352" s="1240"/>
    </row>
    <row r="1353" spans="1:10" s="28" customFormat="1" x14ac:dyDescent="0.2">
      <c r="A1353" s="583"/>
      <c r="B1353" s="584"/>
      <c r="C1353" s="584"/>
      <c r="D1353" s="584"/>
      <c r="E1353" s="1232"/>
      <c r="F1353" s="1232"/>
      <c r="G1353" s="433"/>
      <c r="H1353" s="432"/>
      <c r="I1353" s="1232"/>
      <c r="J1353" s="434"/>
    </row>
    <row r="1354" spans="1:10" s="28" customFormat="1" ht="15" thickBot="1" x14ac:dyDescent="0.25">
      <c r="A1354" s="1616"/>
      <c r="B1354" s="1617"/>
      <c r="C1354" s="1617"/>
      <c r="D1354" s="1617"/>
      <c r="E1354" s="1591"/>
      <c r="F1354" s="1591"/>
      <c r="G1354" s="1592"/>
      <c r="H1354" s="1593"/>
      <c r="I1354" s="1591"/>
      <c r="J1354" s="1594"/>
    </row>
    <row r="1355" spans="1:10" s="28" customFormat="1" ht="15" thickBot="1" x14ac:dyDescent="0.25">
      <c r="A1355" s="1614" t="s">
        <v>381</v>
      </c>
      <c r="B1355" s="1615">
        <v>129</v>
      </c>
      <c r="C1355" s="1615"/>
      <c r="D1355" s="1615"/>
      <c r="E1355" s="1571" t="str">
        <f>IF(SUM(E1356+E1358+E1359)=0,"",SUM(E1356+E1358+E1359))</f>
        <v/>
      </c>
      <c r="F1355" s="1571"/>
      <c r="G1355" s="1572"/>
      <c r="H1355" s="1573" t="str">
        <f>IF(SUM(H1356+H1358+H1359)=0,"",SUM(H1356+H1358+H1359))</f>
        <v/>
      </c>
      <c r="I1355" s="1571"/>
      <c r="J1355" s="1574"/>
    </row>
    <row r="1356" spans="1:10" s="28" customFormat="1" x14ac:dyDescent="0.2">
      <c r="A1356" s="1618" t="s">
        <v>382</v>
      </c>
      <c r="B1356" s="1619"/>
      <c r="C1356" s="1619"/>
      <c r="D1356" s="1619"/>
      <c r="E1356" s="1597"/>
      <c r="F1356" s="1597"/>
      <c r="G1356" s="1216"/>
      <c r="H1356" s="1598"/>
      <c r="I1356" s="1597"/>
      <c r="J1356" s="1599"/>
    </row>
    <row r="1357" spans="1:10" s="28" customFormat="1" ht="27.75" customHeight="1" x14ac:dyDescent="0.2">
      <c r="A1357" s="1589" t="s">
        <v>947</v>
      </c>
      <c r="B1357" s="1590"/>
      <c r="C1357" s="1590"/>
      <c r="D1357" s="1590"/>
      <c r="E1357" s="1232"/>
      <c r="F1357" s="1232"/>
      <c r="G1357" s="433"/>
      <c r="H1357" s="432"/>
      <c r="I1357" s="1232"/>
      <c r="J1357" s="434"/>
    </row>
    <row r="1358" spans="1:10" s="28" customFormat="1" x14ac:dyDescent="0.2">
      <c r="A1358" s="583"/>
      <c r="B1358" s="584"/>
      <c r="C1358" s="584"/>
      <c r="D1358" s="584"/>
      <c r="E1358" s="1232"/>
      <c r="F1358" s="1232"/>
      <c r="G1358" s="433"/>
      <c r="H1358" s="432"/>
      <c r="I1358" s="1232"/>
      <c r="J1358" s="434"/>
    </row>
    <row r="1359" spans="1:10" s="28" customFormat="1" ht="15" thickBot="1" x14ac:dyDescent="0.25">
      <c r="A1359" s="1616"/>
      <c r="B1359" s="1617"/>
      <c r="C1359" s="1617"/>
      <c r="D1359" s="1617"/>
      <c r="E1359" s="1591"/>
      <c r="F1359" s="1591"/>
      <c r="G1359" s="1592"/>
      <c r="H1359" s="1593"/>
      <c r="I1359" s="1591"/>
      <c r="J1359" s="1594"/>
    </row>
    <row r="1360" spans="1:10" s="28" customFormat="1" ht="33" customHeight="1" thickBot="1" x14ac:dyDescent="0.25">
      <c r="A1360" s="1585" t="s">
        <v>948</v>
      </c>
      <c r="B1360" s="1586">
        <v>129</v>
      </c>
      <c r="C1360" s="1586"/>
      <c r="D1360" s="1586"/>
      <c r="E1360" s="1571" t="str">
        <f>IF(SUM(E1361:G1363)=0,"",SUM(E1361:G1363))</f>
        <v/>
      </c>
      <c r="F1360" s="1571"/>
      <c r="G1360" s="1572"/>
      <c r="H1360" s="1573" t="str">
        <f>IF(SUM(H1361:J1363)=0,"",SUM(H1361:J1363))</f>
        <v/>
      </c>
      <c r="I1360" s="1571"/>
      <c r="J1360" s="1574"/>
    </row>
    <row r="1361" spans="1:10" s="28" customFormat="1" x14ac:dyDescent="0.2">
      <c r="A1361" s="1263"/>
      <c r="B1361" s="1264"/>
      <c r="C1361" s="1264"/>
      <c r="D1361" s="1264"/>
      <c r="E1361" s="1237"/>
      <c r="F1361" s="1237"/>
      <c r="G1361" s="1238"/>
      <c r="H1361" s="1239"/>
      <c r="I1361" s="1237"/>
      <c r="J1361" s="1240"/>
    </row>
    <row r="1362" spans="1:10" s="28" customFormat="1" x14ac:dyDescent="0.2">
      <c r="A1362" s="583"/>
      <c r="B1362" s="584"/>
      <c r="C1362" s="584"/>
      <c r="D1362" s="584"/>
      <c r="E1362" s="1232"/>
      <c r="F1362" s="1232"/>
      <c r="G1362" s="433"/>
      <c r="H1362" s="432"/>
      <c r="I1362" s="1232"/>
      <c r="J1362" s="434"/>
    </row>
    <row r="1363" spans="1:10" s="28" customFormat="1" ht="15" thickBot="1" x14ac:dyDescent="0.25">
      <c r="A1363" s="1616"/>
      <c r="B1363" s="1617"/>
      <c r="C1363" s="1617"/>
      <c r="D1363" s="1617"/>
      <c r="E1363" s="1591"/>
      <c r="F1363" s="1591"/>
      <c r="G1363" s="1592"/>
      <c r="H1363" s="1593"/>
      <c r="I1363" s="1591"/>
      <c r="J1363" s="1594"/>
    </row>
    <row r="1364" spans="1:10" s="28" customFormat="1" ht="15" thickBot="1" x14ac:dyDescent="0.25">
      <c r="A1364" s="1614" t="s">
        <v>383</v>
      </c>
      <c r="B1364" s="1615"/>
      <c r="C1364" s="1615"/>
      <c r="D1364" s="1615"/>
      <c r="E1364" s="1571" t="str">
        <f>IF(SUM(E1365:G1367)=0,"",SUM(E1365:G1367))</f>
        <v/>
      </c>
      <c r="F1364" s="1571"/>
      <c r="G1364" s="1572"/>
      <c r="H1364" s="1573" t="str">
        <f>IF(SUM(H1365:J1367)=0,"",SUM(H1365:J1367))</f>
        <v/>
      </c>
      <c r="I1364" s="1571"/>
      <c r="J1364" s="1574"/>
    </row>
    <row r="1365" spans="1:10" s="28" customFormat="1" x14ac:dyDescent="0.2">
      <c r="A1365" s="1263"/>
      <c r="B1365" s="1264"/>
      <c r="C1365" s="1264"/>
      <c r="D1365" s="1264"/>
      <c r="E1365" s="1237"/>
      <c r="F1365" s="1237"/>
      <c r="G1365" s="1238"/>
      <c r="H1365" s="1239"/>
      <c r="I1365" s="1237"/>
      <c r="J1365" s="1240"/>
    </row>
    <row r="1366" spans="1:10" s="28" customFormat="1" x14ac:dyDescent="0.2">
      <c r="A1366" s="583"/>
      <c r="B1366" s="584"/>
      <c r="C1366" s="584"/>
      <c r="D1366" s="584"/>
      <c r="E1366" s="1232"/>
      <c r="F1366" s="1232"/>
      <c r="G1366" s="433"/>
      <c r="H1366" s="432"/>
      <c r="I1366" s="1232"/>
      <c r="J1366" s="434"/>
    </row>
    <row r="1367" spans="1:10" s="28" customFormat="1" ht="15" thickBot="1" x14ac:dyDescent="0.25">
      <c r="A1367" s="2457"/>
      <c r="B1367" s="2458"/>
      <c r="C1367" s="2458"/>
      <c r="D1367" s="2458"/>
      <c r="E1367" s="1620"/>
      <c r="F1367" s="1620"/>
      <c r="G1367" s="1621"/>
      <c r="H1367" s="1622"/>
      <c r="I1367" s="1620"/>
      <c r="J1367" s="1623"/>
    </row>
    <row r="1368" spans="1:10" s="28" customFormat="1" ht="15" thickTop="1" x14ac:dyDescent="0.2">
      <c r="A1368" s="88"/>
      <c r="B1368" s="88"/>
      <c r="C1368" s="88"/>
      <c r="D1368" s="88"/>
      <c r="E1368" s="93"/>
      <c r="F1368" s="93"/>
      <c r="G1368" s="93"/>
      <c r="H1368" s="93"/>
      <c r="I1368" s="93"/>
      <c r="J1368" s="93"/>
    </row>
    <row r="1369" spans="1:10" s="28" customFormat="1" ht="26.25" customHeight="1" x14ac:dyDescent="0.2">
      <c r="A1369" s="589" t="s">
        <v>949</v>
      </c>
      <c r="B1369" s="589"/>
      <c r="C1369" s="589"/>
      <c r="D1369" s="589"/>
      <c r="E1369" s="589"/>
      <c r="F1369" s="589"/>
      <c r="G1369" s="589"/>
      <c r="H1369" s="589"/>
      <c r="I1369" s="589"/>
      <c r="J1369" s="589"/>
    </row>
    <row r="1370" spans="1:10" s="28" customFormat="1" x14ac:dyDescent="0.2">
      <c r="A1370" s="88"/>
      <c r="B1370" s="88"/>
      <c r="C1370" s="88"/>
      <c r="D1370" s="88"/>
      <c r="E1370" s="93"/>
      <c r="F1370" s="93"/>
      <c r="G1370" s="93"/>
      <c r="H1370" s="93"/>
      <c r="I1370" s="93"/>
      <c r="J1370" s="93"/>
    </row>
    <row r="1371" spans="1:10" s="28" customFormat="1" x14ac:dyDescent="0.2">
      <c r="A1371" s="590"/>
      <c r="B1371" s="591"/>
      <c r="C1371" s="591"/>
      <c r="D1371" s="591"/>
      <c r="E1371" s="591"/>
      <c r="F1371" s="591"/>
      <c r="G1371" s="591"/>
      <c r="H1371" s="591"/>
      <c r="I1371" s="591"/>
      <c r="J1371" s="592"/>
    </row>
    <row r="1372" spans="1:10" s="28" customFormat="1" x14ac:dyDescent="0.2">
      <c r="A1372" s="88"/>
      <c r="B1372" s="88"/>
      <c r="C1372" s="88"/>
      <c r="D1372" s="88"/>
      <c r="E1372" s="93"/>
      <c r="F1372" s="93"/>
      <c r="G1372" s="93"/>
      <c r="H1372" s="93"/>
      <c r="I1372" s="93"/>
      <c r="J1372" s="93"/>
    </row>
    <row r="1373" spans="1:10" s="28" customFormat="1" x14ac:dyDescent="0.2">
      <c r="A1373" s="88"/>
      <c r="B1373" s="88"/>
      <c r="C1373" s="88"/>
      <c r="D1373" s="88"/>
      <c r="E1373" s="93"/>
      <c r="F1373" s="93"/>
      <c r="G1373" s="93"/>
      <c r="H1373" s="93"/>
      <c r="I1373" s="93"/>
      <c r="J1373" s="93"/>
    </row>
    <row r="1374" spans="1:10" s="28" customFormat="1" x14ac:dyDescent="0.2">
      <c r="A1374" s="9" t="s">
        <v>384</v>
      </c>
      <c r="B1374" s="426" t="s">
        <v>950</v>
      </c>
      <c r="C1374" s="426"/>
      <c r="D1374" s="426"/>
      <c r="E1374" s="426"/>
      <c r="F1374" s="426"/>
      <c r="G1374" s="426"/>
      <c r="H1374" s="426"/>
      <c r="I1374" s="426"/>
      <c r="J1374" s="426"/>
    </row>
    <row r="1375" spans="1:10" s="28" customFormat="1" ht="15" thickBot="1" x14ac:dyDescent="0.25">
      <c r="A1375" s="86"/>
      <c r="B1375" s="86"/>
      <c r="C1375" s="86"/>
      <c r="D1375" s="86"/>
      <c r="E1375" s="86"/>
      <c r="F1375" s="86"/>
      <c r="G1375" s="86"/>
      <c r="H1375" s="86"/>
      <c r="I1375" s="86"/>
      <c r="J1375" s="86"/>
    </row>
    <row r="1376" spans="1:10" s="28" customFormat="1" ht="44.25" customHeight="1" thickTop="1" thickBot="1" x14ac:dyDescent="0.25">
      <c r="A1376" s="1524" t="s">
        <v>219</v>
      </c>
      <c r="B1376" s="1525"/>
      <c r="C1376" s="1525"/>
      <c r="D1376" s="1528"/>
      <c r="E1376" s="1530" t="s">
        <v>22</v>
      </c>
      <c r="F1376" s="1530"/>
      <c r="G1376" s="1613"/>
      <c r="H1376" s="1529" t="s">
        <v>23</v>
      </c>
      <c r="I1376" s="1530"/>
      <c r="J1376" s="1531"/>
    </row>
    <row r="1377" spans="1:10" s="28" customFormat="1" ht="15" thickTop="1" x14ac:dyDescent="0.2">
      <c r="A1377" s="509" t="s">
        <v>385</v>
      </c>
      <c r="B1377" s="510"/>
      <c r="C1377" s="510"/>
      <c r="D1377" s="510"/>
      <c r="E1377" s="2459"/>
      <c r="F1377" s="2459"/>
      <c r="G1377" s="2460"/>
      <c r="H1377" s="2461"/>
      <c r="I1377" s="2459"/>
      <c r="J1377" s="2462"/>
    </row>
    <row r="1378" spans="1:10" s="28" customFormat="1" x14ac:dyDescent="0.2">
      <c r="A1378" s="1470" t="s">
        <v>386</v>
      </c>
      <c r="B1378" s="594">
        <v>13147</v>
      </c>
      <c r="C1378" s="594"/>
      <c r="D1378" s="594"/>
      <c r="E1378" s="1602">
        <v>30487</v>
      </c>
      <c r="F1378" s="1602"/>
      <c r="G1378" s="1603"/>
      <c r="H1378" s="1604">
        <v>73156</v>
      </c>
      <c r="I1378" s="1602"/>
      <c r="J1378" s="1605"/>
    </row>
    <row r="1379" spans="1:10" s="28" customFormat="1" x14ac:dyDescent="0.2">
      <c r="A1379" s="1470" t="s">
        <v>387</v>
      </c>
      <c r="B1379" s="594"/>
      <c r="C1379" s="594"/>
      <c r="D1379" s="594"/>
      <c r="E1379" s="1602">
        <v>14228897</v>
      </c>
      <c r="F1379" s="1602"/>
      <c r="G1379" s="1603"/>
      <c r="H1379" s="1604">
        <v>21593956</v>
      </c>
      <c r="I1379" s="1602"/>
      <c r="J1379" s="1605"/>
    </row>
    <row r="1380" spans="1:10" s="28" customFormat="1" x14ac:dyDescent="0.2">
      <c r="A1380" s="1470" t="s">
        <v>388</v>
      </c>
      <c r="B1380" s="594"/>
      <c r="C1380" s="594"/>
      <c r="D1380" s="594"/>
      <c r="E1380" s="1602"/>
      <c r="F1380" s="1602"/>
      <c r="G1380" s="1603"/>
      <c r="H1380" s="1604"/>
      <c r="I1380" s="1602"/>
      <c r="J1380" s="1605"/>
    </row>
    <row r="1381" spans="1:10" s="28" customFormat="1" x14ac:dyDescent="0.2">
      <c r="A1381" s="1470" t="s">
        <v>389</v>
      </c>
      <c r="B1381" s="594"/>
      <c r="C1381" s="594"/>
      <c r="D1381" s="594"/>
      <c r="E1381" s="1602"/>
      <c r="F1381" s="1602"/>
      <c r="G1381" s="1603"/>
      <c r="H1381" s="1604"/>
      <c r="I1381" s="1602"/>
      <c r="J1381" s="1605"/>
    </row>
    <row r="1382" spans="1:10" s="28" customFormat="1" ht="56.25" customHeight="1" thickBot="1" x14ac:dyDescent="0.25">
      <c r="A1382" s="1502" t="s">
        <v>951</v>
      </c>
      <c r="B1382" s="512"/>
      <c r="C1382" s="512"/>
      <c r="D1382" s="512"/>
      <c r="E1382" s="1606"/>
      <c r="F1382" s="1606"/>
      <c r="G1382" s="1607"/>
      <c r="H1382" s="1608"/>
      <c r="I1382" s="1606"/>
      <c r="J1382" s="1609"/>
    </row>
    <row r="1383" spans="1:10" s="28" customFormat="1" ht="15" thickBot="1" x14ac:dyDescent="0.25">
      <c r="A1383" s="1285" t="s">
        <v>390</v>
      </c>
      <c r="B1383" s="1286">
        <v>13147</v>
      </c>
      <c r="C1383" s="1286"/>
      <c r="D1383" s="1626"/>
      <c r="E1383" s="1611">
        <f>IF(SUM(E1377:G1382)=0,"",SUM(E1377:G1382))</f>
        <v>14259384</v>
      </c>
      <c r="F1383" s="1611"/>
      <c r="G1383" s="1627"/>
      <c r="H1383" s="1610">
        <f>IF(SUM(H1377:J1382)=0,"",SUM(H1377:J1382))</f>
        <v>21667112</v>
      </c>
      <c r="I1383" s="1611"/>
      <c r="J1383" s="1612"/>
    </row>
    <row r="1384" spans="1:10" s="28" customFormat="1" ht="15" thickTop="1" x14ac:dyDescent="0.2">
      <c r="A1384" s="38"/>
      <c r="B1384" s="38"/>
      <c r="C1384" s="38"/>
      <c r="D1384" s="38"/>
      <c r="E1384" s="38"/>
      <c r="F1384" s="38"/>
      <c r="G1384" s="38"/>
      <c r="H1384" s="38"/>
      <c r="I1384" s="38"/>
      <c r="J1384" s="38"/>
    </row>
    <row r="1385" spans="1:10" s="28" customFormat="1" ht="42.75" customHeight="1" x14ac:dyDescent="0.2">
      <c r="A1385" s="589" t="s">
        <v>952</v>
      </c>
      <c r="B1385" s="589"/>
      <c r="C1385" s="589"/>
      <c r="D1385" s="589"/>
      <c r="E1385" s="589"/>
      <c r="F1385" s="589"/>
      <c r="G1385" s="589"/>
      <c r="H1385" s="589"/>
      <c r="I1385" s="589"/>
      <c r="J1385" s="589"/>
    </row>
    <row r="1386" spans="1:10" s="28" customFormat="1" x14ac:dyDescent="0.2">
      <c r="A1386" s="88"/>
      <c r="B1386" s="88"/>
      <c r="C1386" s="88"/>
      <c r="D1386" s="88"/>
      <c r="E1386" s="93"/>
      <c r="F1386" s="93"/>
      <c r="G1386" s="93"/>
      <c r="H1386" s="93"/>
      <c r="I1386" s="93"/>
      <c r="J1386" s="93"/>
    </row>
    <row r="1387" spans="1:10" s="28" customFormat="1" x14ac:dyDescent="0.2">
      <c r="A1387" s="590"/>
      <c r="B1387" s="591"/>
      <c r="C1387" s="591"/>
      <c r="D1387" s="591"/>
      <c r="E1387" s="591"/>
      <c r="F1387" s="591"/>
      <c r="G1387" s="591"/>
      <c r="H1387" s="591"/>
      <c r="I1387" s="591"/>
      <c r="J1387" s="592"/>
    </row>
    <row r="1388" spans="1:10" s="28" customFormat="1" x14ac:dyDescent="0.2">
      <c r="A1388" s="38"/>
      <c r="B1388" s="38"/>
      <c r="C1388" s="38"/>
      <c r="D1388" s="38"/>
      <c r="E1388" s="38"/>
      <c r="F1388" s="38"/>
      <c r="G1388" s="38"/>
      <c r="H1388" s="38"/>
      <c r="I1388" s="38"/>
      <c r="J1388" s="38"/>
    </row>
    <row r="1389" spans="1:10" s="28" customFormat="1" x14ac:dyDescent="0.2">
      <c r="A1389" s="38"/>
      <c r="B1389" s="38"/>
      <c r="C1389" s="38"/>
      <c r="D1389" s="38"/>
      <c r="E1389" s="38"/>
      <c r="F1389" s="38"/>
      <c r="G1389" s="38"/>
      <c r="H1389" s="38"/>
      <c r="I1389" s="38"/>
      <c r="J1389" s="38"/>
    </row>
    <row r="1390" spans="1:10" s="28" customFormat="1" x14ac:dyDescent="0.2">
      <c r="A1390" s="32" t="s">
        <v>391</v>
      </c>
      <c r="B1390" s="1624" t="s">
        <v>392</v>
      </c>
      <c r="C1390" s="1624"/>
      <c r="D1390" s="1624"/>
      <c r="E1390" s="1624"/>
      <c r="F1390" s="1624"/>
      <c r="G1390" s="1624"/>
      <c r="H1390" s="1624"/>
      <c r="I1390" s="1624"/>
      <c r="J1390" s="1624"/>
    </row>
    <row r="1391" spans="1:10" s="28" customFormat="1" x14ac:dyDescent="0.2">
      <c r="A1391" s="50"/>
      <c r="B1391" s="50"/>
      <c r="C1391" s="50"/>
      <c r="D1391" s="50"/>
      <c r="E1391" s="108"/>
      <c r="F1391" s="108"/>
      <c r="G1391" s="108"/>
      <c r="H1391" s="108"/>
      <c r="I1391" s="108"/>
      <c r="J1391" s="108"/>
    </row>
    <row r="1392" spans="1:10" s="28" customFormat="1" x14ac:dyDescent="0.2">
      <c r="A1392" s="9" t="s">
        <v>393</v>
      </c>
      <c r="B1392" s="426" t="s">
        <v>394</v>
      </c>
      <c r="C1392" s="426"/>
      <c r="D1392" s="426"/>
      <c r="E1392" s="426"/>
      <c r="F1392" s="426"/>
      <c r="G1392" s="426"/>
      <c r="H1392" s="426"/>
      <c r="I1392" s="426"/>
      <c r="J1392" s="426"/>
    </row>
    <row r="1393" spans="1:10" s="28" customFormat="1" ht="15" thickBot="1" x14ac:dyDescent="0.25">
      <c r="A1393" s="86"/>
      <c r="B1393" s="86"/>
      <c r="C1393" s="86"/>
      <c r="D1393" s="86"/>
      <c r="E1393" s="86"/>
      <c r="F1393" s="86"/>
      <c r="G1393" s="86"/>
      <c r="H1393" s="86"/>
      <c r="I1393" s="86"/>
      <c r="J1393" s="86"/>
    </row>
    <row r="1394" spans="1:10" s="28" customFormat="1" ht="30.75" customHeight="1" thickTop="1" thickBot="1" x14ac:dyDescent="0.25">
      <c r="A1394" s="1633" t="s">
        <v>395</v>
      </c>
      <c r="B1394" s="1628"/>
      <c r="C1394" s="1628"/>
      <c r="D1394" s="1628"/>
      <c r="E1394" s="1628" t="s">
        <v>880</v>
      </c>
      <c r="F1394" s="1628"/>
      <c r="G1394" s="1629"/>
      <c r="H1394" s="1630" t="s">
        <v>881</v>
      </c>
      <c r="I1394" s="1628"/>
      <c r="J1394" s="1631"/>
    </row>
    <row r="1395" spans="1:10" s="28" customFormat="1" ht="15" thickTop="1" x14ac:dyDescent="0.2">
      <c r="A1395" s="1634" t="s">
        <v>396</v>
      </c>
      <c r="B1395" s="1635"/>
      <c r="C1395" s="1635"/>
      <c r="D1395" s="1635"/>
      <c r="E1395" s="1632"/>
      <c r="F1395" s="1632"/>
      <c r="G1395" s="645"/>
      <c r="H1395" s="644"/>
      <c r="I1395" s="1632"/>
      <c r="J1395" s="646"/>
    </row>
    <row r="1396" spans="1:10" s="28" customFormat="1" x14ac:dyDescent="0.2">
      <c r="A1396" s="1589" t="s">
        <v>397</v>
      </c>
      <c r="B1396" s="1590"/>
      <c r="C1396" s="1590"/>
      <c r="D1396" s="1590"/>
      <c r="E1396" s="1625"/>
      <c r="F1396" s="1625"/>
      <c r="G1396" s="581"/>
      <c r="H1396" s="580"/>
      <c r="I1396" s="1625"/>
      <c r="J1396" s="582"/>
    </row>
    <row r="1397" spans="1:10" s="28" customFormat="1" x14ac:dyDescent="0.2">
      <c r="A1397" s="1589" t="s">
        <v>398</v>
      </c>
      <c r="B1397" s="1590"/>
      <c r="C1397" s="1590"/>
      <c r="D1397" s="1590"/>
      <c r="E1397" s="1625"/>
      <c r="F1397" s="1625"/>
      <c r="G1397" s="581"/>
      <c r="H1397" s="580"/>
      <c r="I1397" s="1625"/>
      <c r="J1397" s="582"/>
    </row>
    <row r="1398" spans="1:10" s="28" customFormat="1" x14ac:dyDescent="0.2">
      <c r="A1398" s="1589" t="s">
        <v>399</v>
      </c>
      <c r="B1398" s="1590"/>
      <c r="C1398" s="1590"/>
      <c r="D1398" s="1590"/>
      <c r="E1398" s="1625"/>
      <c r="F1398" s="1625"/>
      <c r="G1398" s="581"/>
      <c r="H1398" s="580"/>
      <c r="I1398" s="1625"/>
      <c r="J1398" s="582"/>
    </row>
    <row r="1399" spans="1:10" s="28" customFormat="1" ht="52.5" customHeight="1" x14ac:dyDescent="0.2">
      <c r="A1399" s="1589" t="s">
        <v>953</v>
      </c>
      <c r="B1399" s="1590"/>
      <c r="C1399" s="1590"/>
      <c r="D1399" s="1590"/>
      <c r="E1399" s="1625"/>
      <c r="F1399" s="1625"/>
      <c r="G1399" s="581"/>
      <c r="H1399" s="580"/>
      <c r="I1399" s="1625"/>
      <c r="J1399" s="582"/>
    </row>
    <row r="1400" spans="1:10" s="28" customFormat="1" x14ac:dyDescent="0.2">
      <c r="A1400" s="1589" t="s">
        <v>400</v>
      </c>
      <c r="B1400" s="1590"/>
      <c r="C1400" s="1590"/>
      <c r="D1400" s="1590"/>
      <c r="E1400" s="1625"/>
      <c r="F1400" s="1625"/>
      <c r="G1400" s="581"/>
      <c r="H1400" s="580"/>
      <c r="I1400" s="1625"/>
      <c r="J1400" s="582"/>
    </row>
    <row r="1401" spans="1:10" s="28" customFormat="1" x14ac:dyDescent="0.2">
      <c r="A1401" s="1589" t="s">
        <v>401</v>
      </c>
      <c r="B1401" s="1590"/>
      <c r="C1401" s="1590"/>
      <c r="D1401" s="1590"/>
      <c r="E1401" s="1625"/>
      <c r="F1401" s="1625"/>
      <c r="G1401" s="581"/>
      <c r="H1401" s="580"/>
      <c r="I1401" s="1625"/>
      <c r="J1401" s="582"/>
    </row>
    <row r="1402" spans="1:10" s="28" customFormat="1" ht="15" thickBot="1" x14ac:dyDescent="0.25">
      <c r="A1402" s="2473" t="s">
        <v>402</v>
      </c>
      <c r="B1402" s="2474"/>
      <c r="C1402" s="2474"/>
      <c r="D1402" s="2474"/>
      <c r="E1402" s="2456"/>
      <c r="F1402" s="2456"/>
      <c r="G1402" s="1673"/>
      <c r="H1402" s="1672"/>
      <c r="I1402" s="2456"/>
      <c r="J1402" s="1674"/>
    </row>
    <row r="1403" spans="1:10" s="28" customFormat="1" ht="15" thickTop="1" x14ac:dyDescent="0.2">
      <c r="A1403" s="31"/>
      <c r="B1403" s="31"/>
      <c r="C1403" s="31"/>
      <c r="D1403" s="31"/>
      <c r="E1403" s="147"/>
      <c r="F1403" s="147"/>
      <c r="G1403" s="147"/>
      <c r="H1403" s="147"/>
      <c r="I1403" s="147"/>
      <c r="J1403" s="147"/>
    </row>
    <row r="1404" spans="1:10" s="28" customFormat="1" x14ac:dyDescent="0.2">
      <c r="A1404" s="589" t="s">
        <v>954</v>
      </c>
      <c r="B1404" s="589"/>
      <c r="C1404" s="589"/>
      <c r="D1404" s="589"/>
      <c r="E1404" s="589"/>
      <c r="F1404" s="589"/>
      <c r="G1404" s="589"/>
      <c r="H1404" s="589"/>
      <c r="I1404" s="589"/>
      <c r="J1404" s="589"/>
    </row>
    <row r="1405" spans="1:10" s="28" customFormat="1" x14ac:dyDescent="0.2">
      <c r="A1405" s="88"/>
      <c r="B1405" s="88"/>
      <c r="C1405" s="88"/>
      <c r="D1405" s="88"/>
      <c r="E1405" s="93"/>
      <c r="F1405" s="93"/>
      <c r="G1405" s="93"/>
      <c r="H1405" s="93"/>
      <c r="I1405" s="93"/>
      <c r="J1405" s="93"/>
    </row>
    <row r="1406" spans="1:10" s="28" customFormat="1" x14ac:dyDescent="0.2">
      <c r="A1406" s="590"/>
      <c r="B1406" s="591"/>
      <c r="C1406" s="591"/>
      <c r="D1406" s="591"/>
      <c r="E1406" s="591"/>
      <c r="F1406" s="591"/>
      <c r="G1406" s="591"/>
      <c r="H1406" s="591"/>
      <c r="I1406" s="591"/>
      <c r="J1406" s="592"/>
    </row>
    <row r="1407" spans="1:10" s="28" customFormat="1" x14ac:dyDescent="0.2">
      <c r="A1407" s="634"/>
      <c r="B1407" s="634"/>
      <c r="C1407" s="634"/>
      <c r="D1407" s="634"/>
      <c r="E1407" s="634"/>
      <c r="F1407" s="634"/>
      <c r="G1407" s="634"/>
      <c r="H1407" s="634"/>
      <c r="I1407" s="634"/>
      <c r="J1407" s="634"/>
    </row>
    <row r="1408" spans="1:10" s="28" customFormat="1" x14ac:dyDescent="0.2">
      <c r="A1408" s="26" t="s">
        <v>955</v>
      </c>
      <c r="B1408" s="477" t="s">
        <v>1104</v>
      </c>
      <c r="C1408" s="477"/>
      <c r="D1408" s="477"/>
      <c r="E1408" s="477"/>
      <c r="F1408" s="477"/>
      <c r="G1408" s="477"/>
      <c r="H1408" s="477"/>
      <c r="I1408" s="477"/>
      <c r="J1408" s="477"/>
    </row>
    <row r="1409" spans="1:10" s="28" customFormat="1" ht="15" thickBot="1" x14ac:dyDescent="0.25">
      <c r="A1409" s="478"/>
      <c r="B1409" s="478"/>
      <c r="C1409" s="86"/>
      <c r="D1409" s="86"/>
      <c r="E1409" s="86"/>
      <c r="F1409" s="86"/>
      <c r="G1409" s="86"/>
      <c r="H1409" s="86"/>
      <c r="I1409" s="86"/>
      <c r="J1409" s="86"/>
    </row>
    <row r="1410" spans="1:10" s="28" customFormat="1" ht="15.75" thickTop="1" thickBot="1" x14ac:dyDescent="0.25">
      <c r="A1410" s="461" t="s">
        <v>1111</v>
      </c>
      <c r="B1410" s="462"/>
      <c r="C1410" s="462"/>
      <c r="D1410" s="462"/>
      <c r="E1410" s="462"/>
      <c r="F1410" s="463"/>
      <c r="G1410" s="467" t="s">
        <v>22</v>
      </c>
      <c r="H1410" s="467"/>
      <c r="I1410" s="467"/>
      <c r="J1410" s="468"/>
    </row>
    <row r="1411" spans="1:10" s="28" customFormat="1" ht="49.5" customHeight="1" thickBot="1" x14ac:dyDescent="0.25">
      <c r="A1411" s="464"/>
      <c r="B1411" s="465"/>
      <c r="C1411" s="465"/>
      <c r="D1411" s="465"/>
      <c r="E1411" s="465"/>
      <c r="F1411" s="466"/>
      <c r="G1411" s="469" t="s">
        <v>403</v>
      </c>
      <c r="H1411" s="470"/>
      <c r="I1411" s="471" t="s">
        <v>956</v>
      </c>
      <c r="J1411" s="472"/>
    </row>
    <row r="1412" spans="1:10" s="28" customFormat="1" ht="15" thickTop="1" x14ac:dyDescent="0.2">
      <c r="A1412" s="473" t="s">
        <v>1112</v>
      </c>
      <c r="B1412" s="474"/>
      <c r="C1412" s="474"/>
      <c r="D1412" s="474"/>
      <c r="E1412" s="474"/>
      <c r="F1412" s="475"/>
      <c r="G1412" s="479"/>
      <c r="H1412" s="480"/>
      <c r="I1412" s="481"/>
      <c r="J1412" s="482"/>
    </row>
    <row r="1413" spans="1:10" s="28" customFormat="1" x14ac:dyDescent="0.2">
      <c r="A1413" s="447" t="s">
        <v>1113</v>
      </c>
      <c r="B1413" s="448"/>
      <c r="C1413" s="448"/>
      <c r="D1413" s="448"/>
      <c r="E1413" s="448"/>
      <c r="F1413" s="449"/>
      <c r="G1413" s="450"/>
      <c r="H1413" s="451"/>
      <c r="I1413" s="452"/>
      <c r="J1413" s="453"/>
    </row>
    <row r="1414" spans="1:10" s="28" customFormat="1" x14ac:dyDescent="0.2">
      <c r="A1414" s="447" t="s">
        <v>1114</v>
      </c>
      <c r="B1414" s="448"/>
      <c r="C1414" s="448"/>
      <c r="D1414" s="448"/>
      <c r="E1414" s="448"/>
      <c r="F1414" s="449"/>
      <c r="G1414" s="450"/>
      <c r="H1414" s="451"/>
      <c r="I1414" s="452"/>
      <c r="J1414" s="453"/>
    </row>
    <row r="1415" spans="1:10" s="28" customFormat="1" ht="14.25" customHeight="1" x14ac:dyDescent="0.2">
      <c r="A1415" s="447" t="s">
        <v>1115</v>
      </c>
      <c r="B1415" s="448"/>
      <c r="C1415" s="448"/>
      <c r="D1415" s="448"/>
      <c r="E1415" s="448"/>
      <c r="F1415" s="449"/>
      <c r="G1415" s="450"/>
      <c r="H1415" s="451"/>
      <c r="I1415" s="452"/>
      <c r="J1415" s="453"/>
    </row>
    <row r="1416" spans="1:10" s="28" customFormat="1" ht="14.25" customHeight="1" x14ac:dyDescent="0.2">
      <c r="A1416" s="447" t="s">
        <v>1116</v>
      </c>
      <c r="B1416" s="448"/>
      <c r="C1416" s="448"/>
      <c r="D1416" s="448"/>
      <c r="E1416" s="448"/>
      <c r="F1416" s="449"/>
      <c r="G1416" s="450"/>
      <c r="H1416" s="451"/>
      <c r="I1416" s="452"/>
      <c r="J1416" s="453"/>
    </row>
    <row r="1417" spans="1:10" s="28" customFormat="1" ht="15" thickBot="1" x14ac:dyDescent="0.25">
      <c r="A1417" s="454" t="s">
        <v>1117</v>
      </c>
      <c r="B1417" s="455"/>
      <c r="C1417" s="455"/>
      <c r="D1417" s="455"/>
      <c r="E1417" s="455"/>
      <c r="F1417" s="456"/>
      <c r="G1417" s="457"/>
      <c r="H1417" s="458"/>
      <c r="I1417" s="459"/>
      <c r="J1417" s="460"/>
    </row>
    <row r="1418" spans="1:10" s="28" customFormat="1" ht="15.75" thickTop="1" thickBot="1" x14ac:dyDescent="0.25">
      <c r="A1418" s="86"/>
      <c r="B1418" s="86"/>
      <c r="C1418" s="86"/>
      <c r="D1418" s="86"/>
      <c r="E1418" s="86"/>
      <c r="F1418" s="86"/>
      <c r="G1418" s="86"/>
      <c r="H1418" s="86"/>
      <c r="I1418" s="86"/>
      <c r="J1418" s="86"/>
    </row>
    <row r="1419" spans="1:10" s="28" customFormat="1" ht="32.25" customHeight="1" thickTop="1" thickBot="1" x14ac:dyDescent="0.25">
      <c r="A1419" s="461" t="s">
        <v>1111</v>
      </c>
      <c r="B1419" s="462"/>
      <c r="C1419" s="462"/>
      <c r="D1419" s="462"/>
      <c r="E1419" s="462"/>
      <c r="F1419" s="463"/>
      <c r="G1419" s="467" t="s">
        <v>734</v>
      </c>
      <c r="H1419" s="467"/>
      <c r="I1419" s="467"/>
      <c r="J1419" s="468"/>
    </row>
    <row r="1420" spans="1:10" s="28" customFormat="1" ht="49.5" customHeight="1" thickBot="1" x14ac:dyDescent="0.25">
      <c r="A1420" s="464"/>
      <c r="B1420" s="465"/>
      <c r="C1420" s="465"/>
      <c r="D1420" s="465"/>
      <c r="E1420" s="465"/>
      <c r="F1420" s="466"/>
      <c r="G1420" s="469" t="s">
        <v>403</v>
      </c>
      <c r="H1420" s="470"/>
      <c r="I1420" s="471" t="s">
        <v>956</v>
      </c>
      <c r="J1420" s="472"/>
    </row>
    <row r="1421" spans="1:10" s="28" customFormat="1" ht="15" thickTop="1" x14ac:dyDescent="0.2">
      <c r="A1421" s="473" t="s">
        <v>1112</v>
      </c>
      <c r="B1421" s="474"/>
      <c r="C1421" s="474"/>
      <c r="D1421" s="474"/>
      <c r="E1421" s="474"/>
      <c r="F1421" s="475"/>
      <c r="G1421" s="479"/>
      <c r="H1421" s="480"/>
      <c r="I1421" s="481"/>
      <c r="J1421" s="482"/>
    </row>
    <row r="1422" spans="1:10" s="28" customFormat="1" x14ac:dyDescent="0.2">
      <c r="A1422" s="447" t="s">
        <v>1113</v>
      </c>
      <c r="B1422" s="448"/>
      <c r="C1422" s="448"/>
      <c r="D1422" s="448"/>
      <c r="E1422" s="448"/>
      <c r="F1422" s="449"/>
      <c r="G1422" s="450"/>
      <c r="H1422" s="451"/>
      <c r="I1422" s="452"/>
      <c r="J1422" s="453"/>
    </row>
    <row r="1423" spans="1:10" s="28" customFormat="1" x14ac:dyDescent="0.2">
      <c r="A1423" s="447" t="s">
        <v>1114</v>
      </c>
      <c r="B1423" s="448"/>
      <c r="C1423" s="448"/>
      <c r="D1423" s="448"/>
      <c r="E1423" s="448"/>
      <c r="F1423" s="449"/>
      <c r="G1423" s="450"/>
      <c r="H1423" s="451"/>
      <c r="I1423" s="452"/>
      <c r="J1423" s="453"/>
    </row>
    <row r="1424" spans="1:10" s="28" customFormat="1" ht="14.25" customHeight="1" x14ac:dyDescent="0.2">
      <c r="A1424" s="447" t="s">
        <v>1115</v>
      </c>
      <c r="B1424" s="448"/>
      <c r="C1424" s="448"/>
      <c r="D1424" s="448"/>
      <c r="E1424" s="448"/>
      <c r="F1424" s="449"/>
      <c r="G1424" s="450"/>
      <c r="H1424" s="451"/>
      <c r="I1424" s="452"/>
      <c r="J1424" s="453"/>
    </row>
    <row r="1425" spans="1:10" s="28" customFormat="1" ht="14.25" customHeight="1" x14ac:dyDescent="0.2">
      <c r="A1425" s="447" t="s">
        <v>1116</v>
      </c>
      <c r="B1425" s="448"/>
      <c r="C1425" s="448"/>
      <c r="D1425" s="448"/>
      <c r="E1425" s="448"/>
      <c r="F1425" s="449"/>
      <c r="G1425" s="450"/>
      <c r="H1425" s="451"/>
      <c r="I1425" s="452"/>
      <c r="J1425" s="453"/>
    </row>
    <row r="1426" spans="1:10" s="28" customFormat="1" ht="15" thickBot="1" x14ac:dyDescent="0.25">
      <c r="A1426" s="454" t="s">
        <v>1117</v>
      </c>
      <c r="B1426" s="455"/>
      <c r="C1426" s="455"/>
      <c r="D1426" s="455"/>
      <c r="E1426" s="455"/>
      <c r="F1426" s="456"/>
      <c r="G1426" s="457"/>
      <c r="H1426" s="458"/>
      <c r="I1426" s="459"/>
      <c r="J1426" s="460"/>
    </row>
    <row r="1427" spans="1:10" s="28" customFormat="1" ht="15" thickTop="1" x14ac:dyDescent="0.2">
      <c r="A1427" s="425"/>
      <c r="B1427" s="425"/>
      <c r="C1427" s="86"/>
      <c r="D1427" s="86"/>
      <c r="E1427" s="86"/>
      <c r="F1427" s="86"/>
      <c r="G1427" s="86"/>
      <c r="H1427" s="86"/>
      <c r="I1427" s="86"/>
      <c r="J1427" s="86"/>
    </row>
    <row r="1428" spans="1:10" s="28" customFormat="1" x14ac:dyDescent="0.2">
      <c r="A1428" s="31"/>
      <c r="B1428" s="31"/>
      <c r="C1428" s="31"/>
      <c r="D1428" s="31"/>
      <c r="E1428" s="31"/>
      <c r="F1428" s="31"/>
      <c r="G1428" s="141"/>
      <c r="H1428" s="141"/>
      <c r="I1428" s="141"/>
      <c r="J1428" s="141"/>
    </row>
    <row r="1429" spans="1:10" s="28" customFormat="1" x14ac:dyDescent="0.2">
      <c r="A1429" s="426" t="s">
        <v>957</v>
      </c>
      <c r="B1429" s="426"/>
      <c r="C1429" s="426"/>
      <c r="D1429" s="426"/>
      <c r="E1429" s="426"/>
      <c r="F1429" s="426"/>
      <c r="G1429" s="426"/>
      <c r="H1429" s="426"/>
      <c r="I1429" s="426"/>
      <c r="J1429" s="426"/>
    </row>
    <row r="1430" spans="1:10" s="28" customFormat="1" x14ac:dyDescent="0.2">
      <c r="A1430" s="9"/>
      <c r="B1430" s="9"/>
      <c r="C1430" s="9"/>
      <c r="D1430" s="9"/>
      <c r="E1430" s="9"/>
      <c r="F1430" s="9"/>
      <c r="G1430" s="9"/>
      <c r="H1430" s="9"/>
      <c r="I1430" s="9"/>
      <c r="J1430" s="9"/>
    </row>
    <row r="1431" spans="1:10" s="28" customFormat="1" x14ac:dyDescent="0.2">
      <c r="A1431" s="1478"/>
      <c r="B1431" s="855"/>
      <c r="C1431" s="855"/>
      <c r="D1431" s="855"/>
      <c r="E1431" s="855"/>
      <c r="F1431" s="855"/>
      <c r="G1431" s="855"/>
      <c r="H1431" s="855"/>
      <c r="I1431" s="855"/>
      <c r="J1431" s="856"/>
    </row>
    <row r="1432" spans="1:10" s="28" customFormat="1" x14ac:dyDescent="0.2">
      <c r="A1432" s="9"/>
      <c r="B1432" s="9"/>
      <c r="C1432" s="9"/>
      <c r="D1432" s="9"/>
      <c r="E1432" s="9"/>
      <c r="F1432" s="9"/>
      <c r="G1432" s="9"/>
      <c r="H1432" s="9"/>
      <c r="I1432" s="9"/>
      <c r="J1432" s="9"/>
    </row>
    <row r="1433" spans="1:10" s="28" customFormat="1" ht="31.5" customHeight="1" x14ac:dyDescent="0.2">
      <c r="A1433" s="26" t="s">
        <v>1118</v>
      </c>
      <c r="B1433" s="476" t="s">
        <v>1119</v>
      </c>
      <c r="C1433" s="477"/>
      <c r="D1433" s="477"/>
      <c r="E1433" s="477"/>
      <c r="F1433" s="477"/>
      <c r="G1433" s="477"/>
      <c r="H1433" s="477"/>
      <c r="I1433" s="477"/>
      <c r="J1433" s="477"/>
    </row>
    <row r="1434" spans="1:10" s="28" customFormat="1" ht="15" thickBot="1" x14ac:dyDescent="0.25">
      <c r="A1434" s="478"/>
      <c r="B1434" s="478"/>
      <c r="C1434" s="86"/>
      <c r="D1434" s="86"/>
      <c r="E1434" s="86"/>
      <c r="F1434" s="86"/>
      <c r="G1434" s="86"/>
      <c r="H1434" s="86"/>
      <c r="I1434" s="86"/>
      <c r="J1434" s="86"/>
    </row>
    <row r="1435" spans="1:10" s="28" customFormat="1" ht="15.75" thickTop="1" thickBot="1" x14ac:dyDescent="0.25">
      <c r="A1435" s="461" t="s">
        <v>1120</v>
      </c>
      <c r="B1435" s="462"/>
      <c r="C1435" s="462"/>
      <c r="D1435" s="462"/>
      <c r="E1435" s="462"/>
      <c r="F1435" s="463"/>
      <c r="G1435" s="467" t="s">
        <v>22</v>
      </c>
      <c r="H1435" s="467"/>
      <c r="I1435" s="467"/>
      <c r="J1435" s="468"/>
    </row>
    <row r="1436" spans="1:10" s="28" customFormat="1" ht="45.75" customHeight="1" thickBot="1" x14ac:dyDescent="0.25">
      <c r="A1436" s="464"/>
      <c r="B1436" s="465"/>
      <c r="C1436" s="465"/>
      <c r="D1436" s="465"/>
      <c r="E1436" s="465"/>
      <c r="F1436" s="466"/>
      <c r="G1436" s="469" t="s">
        <v>403</v>
      </c>
      <c r="H1436" s="470"/>
      <c r="I1436" s="471" t="s">
        <v>956</v>
      </c>
      <c r="J1436" s="472"/>
    </row>
    <row r="1437" spans="1:10" s="28" customFormat="1" ht="15" thickTop="1" x14ac:dyDescent="0.2">
      <c r="A1437" s="473" t="s">
        <v>404</v>
      </c>
      <c r="B1437" s="474"/>
      <c r="C1437" s="474"/>
      <c r="D1437" s="474"/>
      <c r="E1437" s="474"/>
      <c r="F1437" s="475"/>
      <c r="G1437" s="479"/>
      <c r="H1437" s="480"/>
      <c r="I1437" s="481"/>
      <c r="J1437" s="482"/>
    </row>
    <row r="1438" spans="1:10" s="28" customFormat="1" x14ac:dyDescent="0.2">
      <c r="A1438" s="447" t="s">
        <v>405</v>
      </c>
      <c r="B1438" s="448"/>
      <c r="C1438" s="448"/>
      <c r="D1438" s="448"/>
      <c r="E1438" s="448"/>
      <c r="F1438" s="449"/>
      <c r="G1438" s="450"/>
      <c r="H1438" s="451"/>
      <c r="I1438" s="452"/>
      <c r="J1438" s="453"/>
    </row>
    <row r="1439" spans="1:10" s="28" customFormat="1" x14ac:dyDescent="0.2">
      <c r="A1439" s="447" t="s">
        <v>406</v>
      </c>
      <c r="B1439" s="448"/>
      <c r="C1439" s="448"/>
      <c r="D1439" s="448"/>
      <c r="E1439" s="448"/>
      <c r="F1439" s="449"/>
      <c r="G1439" s="450"/>
      <c r="H1439" s="451"/>
      <c r="I1439" s="452"/>
      <c r="J1439" s="453"/>
    </row>
    <row r="1440" spans="1:10" s="28" customFormat="1" ht="14.25" customHeight="1" x14ac:dyDescent="0.2">
      <c r="A1440" s="447" t="s">
        <v>407</v>
      </c>
      <c r="B1440" s="448"/>
      <c r="C1440" s="448"/>
      <c r="D1440" s="448"/>
      <c r="E1440" s="448"/>
      <c r="F1440" s="449"/>
      <c r="G1440" s="450"/>
      <c r="H1440" s="451"/>
      <c r="I1440" s="452"/>
      <c r="J1440" s="453"/>
    </row>
    <row r="1441" spans="1:10" s="28" customFormat="1" ht="15" thickBot="1" x14ac:dyDescent="0.25">
      <c r="A1441" s="454" t="s">
        <v>229</v>
      </c>
      <c r="B1441" s="455"/>
      <c r="C1441" s="455"/>
      <c r="D1441" s="455"/>
      <c r="E1441" s="455"/>
      <c r="F1441" s="456"/>
      <c r="G1441" s="457"/>
      <c r="H1441" s="458"/>
      <c r="I1441" s="459"/>
      <c r="J1441" s="460"/>
    </row>
    <row r="1442" spans="1:10" s="28" customFormat="1" ht="15.75" thickTop="1" thickBot="1" x14ac:dyDescent="0.25">
      <c r="A1442" s="86"/>
      <c r="B1442" s="86"/>
      <c r="C1442" s="86"/>
      <c r="D1442" s="86"/>
      <c r="E1442" s="86"/>
      <c r="F1442" s="86"/>
      <c r="G1442" s="86"/>
      <c r="H1442" s="86"/>
      <c r="I1442" s="86"/>
      <c r="J1442" s="86"/>
    </row>
    <row r="1443" spans="1:10" s="28" customFormat="1" ht="32.25" customHeight="1" thickTop="1" thickBot="1" x14ac:dyDescent="0.25">
      <c r="A1443" s="461" t="s">
        <v>1111</v>
      </c>
      <c r="B1443" s="462"/>
      <c r="C1443" s="462"/>
      <c r="D1443" s="462"/>
      <c r="E1443" s="462"/>
      <c r="F1443" s="463"/>
      <c r="G1443" s="467" t="s">
        <v>734</v>
      </c>
      <c r="H1443" s="467"/>
      <c r="I1443" s="467"/>
      <c r="J1443" s="468"/>
    </row>
    <row r="1444" spans="1:10" s="28" customFormat="1" ht="49.5" customHeight="1" thickBot="1" x14ac:dyDescent="0.25">
      <c r="A1444" s="464"/>
      <c r="B1444" s="465"/>
      <c r="C1444" s="465"/>
      <c r="D1444" s="465"/>
      <c r="E1444" s="465"/>
      <c r="F1444" s="466"/>
      <c r="G1444" s="469" t="s">
        <v>403</v>
      </c>
      <c r="H1444" s="470"/>
      <c r="I1444" s="471" t="s">
        <v>956</v>
      </c>
      <c r="J1444" s="472"/>
    </row>
    <row r="1445" spans="1:10" s="28" customFormat="1" ht="15" customHeight="1" thickTop="1" x14ac:dyDescent="0.2">
      <c r="A1445" s="473" t="s">
        <v>404</v>
      </c>
      <c r="B1445" s="474"/>
      <c r="C1445" s="474"/>
      <c r="D1445" s="474"/>
      <c r="E1445" s="474"/>
      <c r="F1445" s="475"/>
      <c r="G1445" s="479"/>
      <c r="H1445" s="480"/>
      <c r="I1445" s="481"/>
      <c r="J1445" s="482"/>
    </row>
    <row r="1446" spans="1:10" s="28" customFormat="1" ht="14.25" customHeight="1" x14ac:dyDescent="0.2">
      <c r="A1446" s="447" t="s">
        <v>405</v>
      </c>
      <c r="B1446" s="448"/>
      <c r="C1446" s="448"/>
      <c r="D1446" s="448"/>
      <c r="E1446" s="448"/>
      <c r="F1446" s="449"/>
      <c r="G1446" s="450"/>
      <c r="H1446" s="451"/>
      <c r="I1446" s="452"/>
      <c r="J1446" s="453"/>
    </row>
    <row r="1447" spans="1:10" s="28" customFormat="1" ht="14.25" customHeight="1" x14ac:dyDescent="0.2">
      <c r="A1447" s="447" t="s">
        <v>406</v>
      </c>
      <c r="B1447" s="448"/>
      <c r="C1447" s="448"/>
      <c r="D1447" s="448"/>
      <c r="E1447" s="448"/>
      <c r="F1447" s="449"/>
      <c r="G1447" s="450"/>
      <c r="H1447" s="451"/>
      <c r="I1447" s="452"/>
      <c r="J1447" s="453"/>
    </row>
    <row r="1448" spans="1:10" s="28" customFormat="1" ht="14.25" customHeight="1" x14ac:dyDescent="0.2">
      <c r="A1448" s="447" t="s">
        <v>407</v>
      </c>
      <c r="B1448" s="448"/>
      <c r="C1448" s="448"/>
      <c r="D1448" s="448"/>
      <c r="E1448" s="448"/>
      <c r="F1448" s="449"/>
      <c r="G1448" s="450"/>
      <c r="H1448" s="451"/>
      <c r="I1448" s="452"/>
      <c r="J1448" s="453"/>
    </row>
    <row r="1449" spans="1:10" s="28" customFormat="1" ht="15" thickBot="1" x14ac:dyDescent="0.25">
      <c r="A1449" s="454" t="s">
        <v>229</v>
      </c>
      <c r="B1449" s="455"/>
      <c r="C1449" s="455"/>
      <c r="D1449" s="455"/>
      <c r="E1449" s="455"/>
      <c r="F1449" s="456"/>
      <c r="G1449" s="457"/>
      <c r="H1449" s="458"/>
      <c r="I1449" s="459"/>
      <c r="J1449" s="460"/>
    </row>
    <row r="1450" spans="1:10" s="28" customFormat="1" ht="15" thickTop="1" x14ac:dyDescent="0.2">
      <c r="A1450" s="425"/>
      <c r="B1450" s="425"/>
      <c r="C1450" s="86"/>
      <c r="D1450" s="86"/>
      <c r="E1450" s="86"/>
      <c r="F1450" s="86"/>
      <c r="G1450" s="86"/>
      <c r="H1450" s="86"/>
      <c r="I1450" s="86"/>
      <c r="J1450" s="86"/>
    </row>
    <row r="1451" spans="1:10" s="28" customFormat="1" x14ac:dyDescent="0.2">
      <c r="A1451" s="31"/>
      <c r="B1451" s="31"/>
      <c r="C1451" s="31"/>
      <c r="D1451" s="31"/>
      <c r="E1451" s="31"/>
      <c r="F1451" s="31"/>
      <c r="G1451" s="141"/>
      <c r="H1451" s="141"/>
      <c r="I1451" s="141"/>
      <c r="J1451" s="141"/>
    </row>
    <row r="1452" spans="1:10" s="28" customFormat="1" x14ac:dyDescent="0.2">
      <c r="A1452" s="426" t="s">
        <v>1121</v>
      </c>
      <c r="B1452" s="426"/>
      <c r="C1452" s="426"/>
      <c r="D1452" s="426"/>
      <c r="E1452" s="426"/>
      <c r="F1452" s="426"/>
      <c r="G1452" s="426"/>
      <c r="H1452" s="426"/>
      <c r="I1452" s="426"/>
      <c r="J1452" s="426"/>
    </row>
    <row r="1453" spans="1:10" s="28" customFormat="1" x14ac:dyDescent="0.2">
      <c r="A1453" s="9"/>
      <c r="B1453" s="9"/>
      <c r="C1453" s="9"/>
      <c r="D1453" s="9"/>
      <c r="E1453" s="9"/>
      <c r="F1453" s="9"/>
      <c r="G1453" s="9"/>
      <c r="H1453" s="9"/>
      <c r="I1453" s="9"/>
      <c r="J1453" s="9"/>
    </row>
    <row r="1454" spans="1:10" s="28" customFormat="1" x14ac:dyDescent="0.2">
      <c r="A1454" s="427"/>
      <c r="B1454" s="427"/>
      <c r="C1454" s="427"/>
      <c r="D1454" s="427"/>
      <c r="E1454" s="427"/>
      <c r="F1454" s="427"/>
      <c r="G1454" s="427"/>
      <c r="H1454" s="427"/>
      <c r="I1454" s="427"/>
      <c r="J1454" s="427"/>
    </row>
    <row r="1455" spans="1:10" s="28" customFormat="1" x14ac:dyDescent="0.2">
      <c r="A1455" s="9"/>
      <c r="B1455" s="9"/>
      <c r="C1455" s="9"/>
      <c r="D1455" s="9"/>
      <c r="E1455" s="9"/>
      <c r="F1455" s="9"/>
      <c r="G1455" s="9"/>
      <c r="H1455" s="9"/>
      <c r="I1455" s="9"/>
      <c r="J1455" s="9"/>
    </row>
    <row r="1456" spans="1:10" s="28" customFormat="1" x14ac:dyDescent="0.2">
      <c r="A1456" s="9"/>
      <c r="B1456" s="9"/>
      <c r="C1456" s="9"/>
      <c r="D1456" s="9"/>
      <c r="E1456" s="9"/>
      <c r="F1456" s="9"/>
      <c r="G1456" s="9"/>
      <c r="H1456" s="9"/>
      <c r="I1456" s="9"/>
      <c r="J1456" s="9"/>
    </row>
    <row r="1457" spans="1:10" s="28" customFormat="1" x14ac:dyDescent="0.2">
      <c r="A1457" s="9" t="s">
        <v>408</v>
      </c>
      <c r="B1457" s="426" t="s">
        <v>409</v>
      </c>
      <c r="C1457" s="426"/>
      <c r="D1457" s="426"/>
      <c r="E1457" s="426"/>
      <c r="F1457" s="426"/>
      <c r="G1457" s="426"/>
      <c r="H1457" s="426"/>
      <c r="I1457" s="426"/>
      <c r="J1457" s="426"/>
    </row>
    <row r="1458" spans="1:10" s="28" customFormat="1" ht="15" thickBot="1" x14ac:dyDescent="0.25">
      <c r="A1458" s="86"/>
      <c r="B1458" s="86"/>
      <c r="C1458" s="86"/>
      <c r="D1458" s="86"/>
      <c r="E1458" s="86"/>
      <c r="F1458" s="86"/>
      <c r="G1458" s="86"/>
      <c r="H1458" s="86"/>
      <c r="I1458" s="86"/>
      <c r="J1458" s="86"/>
    </row>
    <row r="1459" spans="1:10" s="28" customFormat="1" ht="36.75" customHeight="1" thickTop="1" thickBot="1" x14ac:dyDescent="0.25">
      <c r="A1459" s="1642" t="s">
        <v>21</v>
      </c>
      <c r="B1459" s="1643"/>
      <c r="C1459" s="1643"/>
      <c r="D1459" s="1644"/>
      <c r="E1459" s="1636" t="s">
        <v>880</v>
      </c>
      <c r="F1459" s="1637"/>
      <c r="G1459" s="1638"/>
      <c r="H1459" s="1639" t="s">
        <v>881</v>
      </c>
      <c r="I1459" s="1637"/>
      <c r="J1459" s="1640"/>
    </row>
    <row r="1460" spans="1:10" s="28" customFormat="1" ht="15" thickTop="1" x14ac:dyDescent="0.2">
      <c r="A1460" s="1634" t="s">
        <v>53</v>
      </c>
      <c r="B1460" s="1635"/>
      <c r="C1460" s="1635"/>
      <c r="D1460" s="1645"/>
      <c r="E1460" s="1632"/>
      <c r="F1460" s="1632"/>
      <c r="G1460" s="1652"/>
      <c r="H1460" s="644"/>
      <c r="I1460" s="1632"/>
      <c r="J1460" s="646"/>
    </row>
    <row r="1461" spans="1:10" s="28" customFormat="1" x14ac:dyDescent="0.2">
      <c r="A1461" s="1589" t="s">
        <v>410</v>
      </c>
      <c r="B1461" s="1590"/>
      <c r="C1461" s="1590"/>
      <c r="D1461" s="1641"/>
      <c r="E1461" s="1625"/>
      <c r="F1461" s="1625"/>
      <c r="G1461" s="1646"/>
      <c r="H1461" s="580"/>
      <c r="I1461" s="1625"/>
      <c r="J1461" s="582"/>
    </row>
    <row r="1462" spans="1:10" s="28" customFormat="1" x14ac:dyDescent="0.2">
      <c r="A1462" s="1589" t="s">
        <v>411</v>
      </c>
      <c r="B1462" s="1590"/>
      <c r="C1462" s="1590"/>
      <c r="D1462" s="1641"/>
      <c r="E1462" s="1625"/>
      <c r="F1462" s="1625"/>
      <c r="G1462" s="1646"/>
      <c r="H1462" s="580"/>
      <c r="I1462" s="1625"/>
      <c r="J1462" s="582"/>
    </row>
    <row r="1463" spans="1:10" s="28" customFormat="1" x14ac:dyDescent="0.2">
      <c r="A1463" s="1589" t="s">
        <v>412</v>
      </c>
      <c r="B1463" s="1590"/>
      <c r="C1463" s="1590"/>
      <c r="D1463" s="1641"/>
      <c r="E1463" s="1625"/>
      <c r="F1463" s="1625"/>
      <c r="G1463" s="1646"/>
      <c r="H1463" s="580"/>
      <c r="I1463" s="1625"/>
      <c r="J1463" s="582"/>
    </row>
    <row r="1464" spans="1:10" s="28" customFormat="1" x14ac:dyDescent="0.2">
      <c r="A1464" s="1589" t="s">
        <v>413</v>
      </c>
      <c r="B1464" s="1590"/>
      <c r="C1464" s="1590"/>
      <c r="D1464" s="1641"/>
      <c r="E1464" s="1625"/>
      <c r="F1464" s="1625"/>
      <c r="G1464" s="1646"/>
      <c r="H1464" s="580"/>
      <c r="I1464" s="1625"/>
      <c r="J1464" s="582"/>
    </row>
    <row r="1465" spans="1:10" s="28" customFormat="1" x14ac:dyDescent="0.2">
      <c r="A1465" s="1589" t="s">
        <v>414</v>
      </c>
      <c r="B1465" s="1590"/>
      <c r="C1465" s="1590"/>
      <c r="D1465" s="1641"/>
      <c r="E1465" s="1625"/>
      <c r="F1465" s="1625"/>
      <c r="G1465" s="1646"/>
      <c r="H1465" s="580"/>
      <c r="I1465" s="1625"/>
      <c r="J1465" s="582"/>
    </row>
    <row r="1466" spans="1:10" s="28" customFormat="1" x14ac:dyDescent="0.2">
      <c r="A1466" s="1589" t="s">
        <v>415</v>
      </c>
      <c r="B1466" s="1590"/>
      <c r="C1466" s="1590"/>
      <c r="D1466" s="1641"/>
      <c r="E1466" s="1625"/>
      <c r="F1466" s="1625"/>
      <c r="G1466" s="1646"/>
      <c r="H1466" s="580"/>
      <c r="I1466" s="1625"/>
      <c r="J1466" s="582"/>
    </row>
    <row r="1467" spans="1:10" s="28" customFormat="1" x14ac:dyDescent="0.2">
      <c r="A1467" s="1589" t="s">
        <v>416</v>
      </c>
      <c r="B1467" s="1590"/>
      <c r="C1467" s="1590"/>
      <c r="D1467" s="1641"/>
      <c r="E1467" s="1625"/>
      <c r="F1467" s="1625"/>
      <c r="G1467" s="1646"/>
      <c r="H1467" s="580"/>
      <c r="I1467" s="1625"/>
      <c r="J1467" s="582"/>
    </row>
    <row r="1468" spans="1:10" s="28" customFormat="1" x14ac:dyDescent="0.2">
      <c r="A1468" s="1589" t="s">
        <v>958</v>
      </c>
      <c r="B1468" s="1590"/>
      <c r="C1468" s="1590"/>
      <c r="D1468" s="1641"/>
      <c r="E1468" s="1625"/>
      <c r="F1468" s="1625"/>
      <c r="G1468" s="1646"/>
      <c r="H1468" s="580"/>
      <c r="I1468" s="1625"/>
      <c r="J1468" s="582"/>
    </row>
    <row r="1469" spans="1:10" s="28" customFormat="1" ht="15" thickBot="1" x14ac:dyDescent="0.25">
      <c r="A1469" s="2473" t="s">
        <v>417</v>
      </c>
      <c r="B1469" s="2474"/>
      <c r="C1469" s="2474"/>
      <c r="D1469" s="2475"/>
      <c r="E1469" s="2456"/>
      <c r="F1469" s="2456"/>
      <c r="G1469" s="2476"/>
      <c r="H1469" s="1672"/>
      <c r="I1469" s="2456"/>
      <c r="J1469" s="1674"/>
    </row>
    <row r="1470" spans="1:10" s="28" customFormat="1" ht="15" thickTop="1" x14ac:dyDescent="0.2">
      <c r="A1470" s="31"/>
      <c r="B1470" s="31"/>
      <c r="C1470" s="31"/>
      <c r="D1470" s="31"/>
      <c r="E1470" s="142"/>
      <c r="F1470" s="142"/>
      <c r="G1470" s="142"/>
      <c r="H1470" s="142"/>
      <c r="I1470" s="142"/>
      <c r="J1470" s="142"/>
    </row>
    <row r="1471" spans="1:10" s="28" customFormat="1" x14ac:dyDescent="0.2">
      <c r="A1471" s="426" t="s">
        <v>959</v>
      </c>
      <c r="B1471" s="426"/>
      <c r="C1471" s="426"/>
      <c r="D1471" s="426"/>
      <c r="E1471" s="426"/>
      <c r="F1471" s="426"/>
      <c r="G1471" s="426"/>
      <c r="H1471" s="426"/>
      <c r="I1471" s="426"/>
      <c r="J1471" s="426"/>
    </row>
    <row r="1472" spans="1:10" s="28" customFormat="1" x14ac:dyDescent="0.2">
      <c r="A1472" s="9"/>
      <c r="B1472" s="9"/>
      <c r="C1472" s="9"/>
      <c r="D1472" s="9"/>
      <c r="E1472" s="9"/>
      <c r="F1472" s="9"/>
      <c r="G1472" s="9"/>
      <c r="H1472" s="9"/>
      <c r="I1472" s="9"/>
      <c r="J1472" s="9"/>
    </row>
    <row r="1473" spans="1:10" s="28" customFormat="1" x14ac:dyDescent="0.2">
      <c r="A1473" s="234"/>
      <c r="B1473" s="228"/>
      <c r="C1473" s="228"/>
      <c r="D1473" s="228"/>
      <c r="E1473" s="228"/>
      <c r="F1473" s="228"/>
      <c r="G1473" s="228"/>
      <c r="H1473" s="228"/>
      <c r="I1473" s="228"/>
      <c r="J1473" s="229"/>
    </row>
    <row r="1474" spans="1:10" s="28" customFormat="1" x14ac:dyDescent="0.2">
      <c r="A1474" s="9"/>
      <c r="B1474" s="9"/>
      <c r="C1474" s="9"/>
      <c r="D1474" s="9"/>
      <c r="E1474" s="9"/>
      <c r="F1474" s="9"/>
      <c r="G1474" s="9"/>
      <c r="H1474" s="9"/>
      <c r="I1474" s="9"/>
      <c r="J1474" s="9"/>
    </row>
    <row r="1475" spans="1:10" s="28" customFormat="1" x14ac:dyDescent="0.2">
      <c r="A1475" s="9"/>
      <c r="B1475" s="9"/>
      <c r="C1475" s="9"/>
      <c r="D1475" s="9"/>
      <c r="E1475" s="9"/>
      <c r="F1475" s="9"/>
      <c r="G1475" s="9"/>
      <c r="H1475" s="9"/>
      <c r="I1475" s="9"/>
      <c r="J1475" s="9"/>
    </row>
    <row r="1476" spans="1:10" s="28" customFormat="1" x14ac:dyDescent="0.2">
      <c r="A1476" s="32" t="s">
        <v>418</v>
      </c>
      <c r="B1476" s="1624" t="s">
        <v>1105</v>
      </c>
      <c r="C1476" s="1624"/>
      <c r="D1476" s="1624"/>
      <c r="E1476" s="1624"/>
      <c r="F1476" s="1624"/>
      <c r="G1476" s="1624"/>
      <c r="H1476" s="1624"/>
      <c r="I1476" s="1624"/>
      <c r="J1476" s="1624"/>
    </row>
    <row r="1477" spans="1:10" s="28" customFormat="1" ht="15" thickBot="1" x14ac:dyDescent="0.25">
      <c r="A1477" s="98"/>
      <c r="B1477" s="98"/>
      <c r="C1477" s="98"/>
      <c r="D1477" s="98"/>
      <c r="E1477" s="98"/>
      <c r="F1477" s="98"/>
      <c r="G1477" s="98"/>
      <c r="H1477" s="98"/>
      <c r="I1477" s="98"/>
      <c r="J1477" s="98"/>
    </row>
    <row r="1478" spans="1:10" s="28" customFormat="1" ht="15.75" thickTop="1" thickBot="1" x14ac:dyDescent="0.25">
      <c r="A1478" s="1653" t="s">
        <v>960</v>
      </c>
      <c r="B1478" s="1654"/>
      <c r="C1478" s="1654"/>
      <c r="D1478" s="1654"/>
      <c r="E1478" s="1657" t="s">
        <v>419</v>
      </c>
      <c r="F1478" s="1658"/>
      <c r="G1478" s="2477" t="s">
        <v>95</v>
      </c>
      <c r="H1478" s="2478"/>
      <c r="I1478" s="2478"/>
      <c r="J1478" s="2479"/>
    </row>
    <row r="1479" spans="1:10" s="28" customFormat="1" ht="58.5" customHeight="1" thickBot="1" x14ac:dyDescent="0.25">
      <c r="A1479" s="1655"/>
      <c r="B1479" s="1656"/>
      <c r="C1479" s="1656"/>
      <c r="D1479" s="1656"/>
      <c r="E1479" s="1659"/>
      <c r="F1479" s="1660"/>
      <c r="G1479" s="639" t="s">
        <v>880</v>
      </c>
      <c r="H1479" s="640"/>
      <c r="I1479" s="471" t="s">
        <v>961</v>
      </c>
      <c r="J1479" s="641"/>
    </row>
    <row r="1480" spans="1:10" s="28" customFormat="1" ht="75.75" customHeight="1" thickTop="1" x14ac:dyDescent="0.2">
      <c r="A1480" s="428" t="s">
        <v>420</v>
      </c>
      <c r="B1480" s="429"/>
      <c r="C1480" s="429"/>
      <c r="D1480" s="429"/>
      <c r="E1480" s="1647"/>
      <c r="F1480" s="1648"/>
      <c r="G1480" s="1649"/>
      <c r="H1480" s="1650"/>
      <c r="I1480" s="1649"/>
      <c r="J1480" s="1651"/>
    </row>
    <row r="1481" spans="1:10" s="28" customFormat="1" ht="42.6" customHeight="1" x14ac:dyDescent="0.2">
      <c r="A1481" s="430" t="s">
        <v>421</v>
      </c>
      <c r="B1481" s="431"/>
      <c r="C1481" s="431"/>
      <c r="D1481" s="431"/>
      <c r="E1481" s="438"/>
      <c r="F1481" s="439"/>
      <c r="G1481" s="432"/>
      <c r="H1481" s="433"/>
      <c r="I1481" s="432"/>
      <c r="J1481" s="434"/>
    </row>
    <row r="1482" spans="1:10" s="28" customFormat="1" ht="21" customHeight="1" x14ac:dyDescent="0.2">
      <c r="A1482" s="430" t="s">
        <v>422</v>
      </c>
      <c r="B1482" s="431"/>
      <c r="C1482" s="431"/>
      <c r="D1482" s="431"/>
      <c r="E1482" s="438"/>
      <c r="F1482" s="439"/>
      <c r="G1482" s="432"/>
      <c r="H1482" s="433"/>
      <c r="I1482" s="432"/>
      <c r="J1482" s="434"/>
    </row>
    <row r="1483" spans="1:10" s="28" customFormat="1" ht="28.5" customHeight="1" x14ac:dyDescent="0.2">
      <c r="A1483" s="430" t="s">
        <v>423</v>
      </c>
      <c r="B1483" s="431"/>
      <c r="C1483" s="431"/>
      <c r="D1483" s="431"/>
      <c r="E1483" s="438"/>
      <c r="F1483" s="439"/>
      <c r="G1483" s="432"/>
      <c r="H1483" s="433"/>
      <c r="I1483" s="432"/>
      <c r="J1483" s="434"/>
    </row>
    <row r="1484" spans="1:10" s="28" customFormat="1" ht="28.5" customHeight="1" x14ac:dyDescent="0.2">
      <c r="A1484" s="430" t="s">
        <v>424</v>
      </c>
      <c r="B1484" s="431"/>
      <c r="C1484" s="431"/>
      <c r="D1484" s="431"/>
      <c r="E1484" s="438"/>
      <c r="F1484" s="439"/>
      <c r="G1484" s="432"/>
      <c r="H1484" s="433"/>
      <c r="I1484" s="432"/>
      <c r="J1484" s="434"/>
    </row>
    <row r="1485" spans="1:10" s="28" customFormat="1" ht="33" customHeight="1" x14ac:dyDescent="0.2">
      <c r="A1485" s="430" t="s">
        <v>425</v>
      </c>
      <c r="B1485" s="431"/>
      <c r="C1485" s="431"/>
      <c r="D1485" s="431"/>
      <c r="E1485" s="438"/>
      <c r="F1485" s="439"/>
      <c r="G1485" s="432"/>
      <c r="H1485" s="433"/>
      <c r="I1485" s="432"/>
      <c r="J1485" s="434"/>
    </row>
    <row r="1486" spans="1:10" s="28" customFormat="1" x14ac:dyDescent="0.2">
      <c r="A1486" s="430" t="s">
        <v>426</v>
      </c>
      <c r="B1486" s="431"/>
      <c r="C1486" s="431"/>
      <c r="D1486" s="431"/>
      <c r="E1486" s="438"/>
      <c r="F1486" s="439"/>
      <c r="G1486" s="432"/>
      <c r="H1486" s="433"/>
      <c r="I1486" s="432"/>
      <c r="J1486" s="434"/>
    </row>
    <row r="1487" spans="1:10" s="28" customFormat="1" ht="31.5" customHeight="1" x14ac:dyDescent="0.2">
      <c r="A1487" s="430" t="s">
        <v>427</v>
      </c>
      <c r="B1487" s="431"/>
      <c r="C1487" s="431"/>
      <c r="D1487" s="431"/>
      <c r="E1487" s="438"/>
      <c r="F1487" s="439"/>
      <c r="G1487" s="432"/>
      <c r="H1487" s="433"/>
      <c r="I1487" s="432"/>
      <c r="J1487" s="434"/>
    </row>
    <row r="1488" spans="1:10" s="28" customFormat="1" ht="23.25" customHeight="1" x14ac:dyDescent="0.2">
      <c r="A1488" s="430" t="s">
        <v>428</v>
      </c>
      <c r="B1488" s="431"/>
      <c r="C1488" s="431"/>
      <c r="D1488" s="431"/>
      <c r="E1488" s="438"/>
      <c r="F1488" s="439"/>
      <c r="G1488" s="432"/>
      <c r="H1488" s="433"/>
      <c r="I1488" s="432"/>
      <c r="J1488" s="434"/>
    </row>
    <row r="1489" spans="1:10" s="28" customFormat="1" ht="42.6" customHeight="1" thickBot="1" x14ac:dyDescent="0.25">
      <c r="A1489" s="440" t="s">
        <v>429</v>
      </c>
      <c r="B1489" s="441"/>
      <c r="C1489" s="441"/>
      <c r="D1489" s="441"/>
      <c r="E1489" s="442"/>
      <c r="F1489" s="443"/>
      <c r="G1489" s="444"/>
      <c r="H1489" s="445"/>
      <c r="I1489" s="444"/>
      <c r="J1489" s="446"/>
    </row>
    <row r="1490" spans="1:10" s="28" customFormat="1" ht="15" thickTop="1" x14ac:dyDescent="0.2">
      <c r="A1490" s="95"/>
      <c r="B1490" s="95"/>
      <c r="C1490" s="95"/>
      <c r="D1490" s="95"/>
      <c r="E1490" s="6"/>
      <c r="F1490" s="6"/>
      <c r="G1490" s="10"/>
      <c r="H1490" s="10"/>
      <c r="I1490" s="10"/>
      <c r="J1490" s="10"/>
    </row>
    <row r="1491" spans="1:10" s="28" customFormat="1" ht="42" customHeight="1" x14ac:dyDescent="0.2">
      <c r="A1491" s="627" t="s">
        <v>962</v>
      </c>
      <c r="B1491" s="627"/>
      <c r="C1491" s="627"/>
      <c r="D1491" s="627"/>
      <c r="E1491" s="627"/>
      <c r="F1491" s="627"/>
      <c r="G1491" s="627"/>
      <c r="H1491" s="627"/>
      <c r="I1491" s="627"/>
      <c r="J1491" s="627"/>
    </row>
    <row r="1492" spans="1:10" s="28" customFormat="1" x14ac:dyDescent="0.2">
      <c r="A1492" s="494"/>
      <c r="B1492" s="495"/>
      <c r="C1492" s="495"/>
      <c r="D1492" s="495"/>
      <c r="E1492" s="495"/>
      <c r="F1492" s="495"/>
      <c r="G1492" s="495"/>
      <c r="H1492" s="495"/>
      <c r="I1492" s="495"/>
      <c r="J1492" s="496"/>
    </row>
    <row r="1493" spans="1:10" s="28" customFormat="1" x14ac:dyDescent="0.2">
      <c r="A1493" s="18"/>
      <c r="B1493" s="18"/>
      <c r="C1493" s="18"/>
      <c r="D1493" s="18"/>
      <c r="E1493" s="18"/>
      <c r="F1493" s="18"/>
      <c r="G1493" s="18"/>
      <c r="H1493" s="18"/>
      <c r="I1493" s="18"/>
      <c r="J1493" s="18"/>
    </row>
    <row r="1494" spans="1:10" s="28" customFormat="1" ht="72.75" customHeight="1" x14ac:dyDescent="0.2">
      <c r="A1494" s="436" t="s">
        <v>963</v>
      </c>
      <c r="B1494" s="437"/>
      <c r="C1494" s="437"/>
      <c r="D1494" s="437"/>
      <c r="E1494" s="437"/>
      <c r="F1494" s="437"/>
      <c r="G1494" s="437"/>
      <c r="H1494" s="437"/>
      <c r="I1494" s="437"/>
      <c r="J1494" s="437"/>
    </row>
    <row r="1495" spans="1:10" s="28" customFormat="1" x14ac:dyDescent="0.2">
      <c r="A1495" s="38"/>
      <c r="B1495" s="38"/>
      <c r="C1495" s="38"/>
      <c r="D1495" s="38"/>
      <c r="E1495" s="38"/>
      <c r="F1495" s="38"/>
      <c r="G1495" s="38"/>
      <c r="H1495" s="38"/>
      <c r="I1495" s="38"/>
      <c r="J1495" s="38"/>
    </row>
    <row r="1496" spans="1:10" s="28" customFormat="1" x14ac:dyDescent="0.2">
      <c r="A1496" s="143" t="s">
        <v>430</v>
      </c>
      <c r="B1496" s="435" t="s">
        <v>431</v>
      </c>
      <c r="C1496" s="435"/>
      <c r="D1496" s="435"/>
      <c r="E1496" s="435"/>
      <c r="F1496" s="435"/>
      <c r="G1496" s="435"/>
      <c r="H1496" s="435"/>
      <c r="I1496" s="435"/>
      <c r="J1496" s="435"/>
    </row>
    <row r="1497" spans="1:10" s="28" customFormat="1" x14ac:dyDescent="0.2">
      <c r="A1497" s="143"/>
      <c r="B1497" s="144"/>
      <c r="C1497" s="144"/>
      <c r="D1497" s="144"/>
      <c r="E1497" s="144"/>
      <c r="F1497" s="144"/>
      <c r="G1497" s="144"/>
      <c r="H1497" s="144"/>
      <c r="I1497" s="144"/>
      <c r="J1497" s="144"/>
    </row>
    <row r="1498" spans="1:10" s="28" customFormat="1" x14ac:dyDescent="0.2">
      <c r="A1498" s="9" t="s">
        <v>432</v>
      </c>
      <c r="B1498" s="426" t="s">
        <v>1106</v>
      </c>
      <c r="C1498" s="426"/>
      <c r="D1498" s="426"/>
      <c r="E1498" s="426"/>
      <c r="F1498" s="426"/>
      <c r="G1498" s="426"/>
      <c r="H1498" s="426"/>
      <c r="I1498" s="426"/>
      <c r="J1498" s="426"/>
    </row>
    <row r="1499" spans="1:10" s="28" customFormat="1" ht="15" thickBot="1" x14ac:dyDescent="0.25">
      <c r="A1499" s="9"/>
      <c r="B1499" s="9"/>
      <c r="C1499" s="9"/>
      <c r="D1499" s="9"/>
      <c r="E1499" s="9"/>
      <c r="F1499" s="9"/>
      <c r="G1499" s="9"/>
      <c r="H1499" s="9"/>
      <c r="I1499" s="9"/>
      <c r="J1499" s="9"/>
    </row>
    <row r="1500" spans="1:10" s="28" customFormat="1" ht="15.75" thickTop="1" thickBot="1" x14ac:dyDescent="0.25">
      <c r="A1500" s="647" t="s">
        <v>433</v>
      </c>
      <c r="B1500" s="648"/>
      <c r="C1500" s="648"/>
      <c r="D1500" s="648"/>
      <c r="E1500" s="648" t="s">
        <v>434</v>
      </c>
      <c r="F1500" s="651"/>
      <c r="G1500" s="653" t="s">
        <v>435</v>
      </c>
      <c r="H1500" s="467"/>
      <c r="I1500" s="467"/>
      <c r="J1500" s="468"/>
    </row>
    <row r="1501" spans="1:10" s="28" customFormat="1" ht="49.5" customHeight="1" thickBot="1" x14ac:dyDescent="0.25">
      <c r="A1501" s="649"/>
      <c r="B1501" s="650"/>
      <c r="C1501" s="650"/>
      <c r="D1501" s="650"/>
      <c r="E1501" s="650"/>
      <c r="F1501" s="652"/>
      <c r="G1501" s="639" t="s">
        <v>880</v>
      </c>
      <c r="H1501" s="640"/>
      <c r="I1501" s="471" t="s">
        <v>961</v>
      </c>
      <c r="J1501" s="641"/>
    </row>
    <row r="1502" spans="1:10" s="28" customFormat="1" ht="15" thickTop="1" x14ac:dyDescent="0.2">
      <c r="A1502" s="1670" t="s">
        <v>1143</v>
      </c>
      <c r="B1502" s="1671"/>
      <c r="C1502" s="1671"/>
      <c r="D1502" s="1671"/>
      <c r="E1502" s="642" t="s">
        <v>1144</v>
      </c>
      <c r="F1502" s="643"/>
      <c r="G1502" s="644">
        <v>808873</v>
      </c>
      <c r="H1502" s="645"/>
      <c r="I1502" s="644">
        <v>592429</v>
      </c>
      <c r="J1502" s="646"/>
    </row>
    <row r="1503" spans="1:10" s="28" customFormat="1" ht="31.5" customHeight="1" thickBot="1" x14ac:dyDescent="0.25">
      <c r="A1503" s="583" t="s">
        <v>1147</v>
      </c>
      <c r="B1503" s="584"/>
      <c r="C1503" s="584"/>
      <c r="D1503" s="584"/>
      <c r="E1503" s="585" t="s">
        <v>1144</v>
      </c>
      <c r="F1503" s="586"/>
      <c r="G1503" s="580">
        <v>26648</v>
      </c>
      <c r="H1503" s="581"/>
      <c r="I1503" s="580">
        <v>26648</v>
      </c>
      <c r="J1503" s="582"/>
    </row>
    <row r="1504" spans="1:10" s="28" customFormat="1" ht="33.75" customHeight="1" thickTop="1" x14ac:dyDescent="0.2">
      <c r="A1504" s="1670" t="s">
        <v>1143</v>
      </c>
      <c r="B1504" s="1671"/>
      <c r="C1504" s="1671"/>
      <c r="D1504" s="1671"/>
      <c r="E1504" s="585" t="s">
        <v>1146</v>
      </c>
      <c r="F1504" s="586"/>
      <c r="G1504" s="580">
        <v>368335</v>
      </c>
      <c r="H1504" s="581"/>
      <c r="I1504" s="580">
        <v>72050</v>
      </c>
      <c r="J1504" s="582"/>
    </row>
    <row r="1505" spans="1:10" s="28" customFormat="1" ht="15" thickBot="1" x14ac:dyDescent="0.25">
      <c r="A1505" s="583" t="s">
        <v>1147</v>
      </c>
      <c r="B1505" s="584"/>
      <c r="C1505" s="584"/>
      <c r="D1505" s="584"/>
      <c r="E1505" s="585" t="s">
        <v>1145</v>
      </c>
      <c r="F1505" s="586"/>
      <c r="G1505" s="580">
        <v>18000</v>
      </c>
      <c r="H1505" s="581"/>
      <c r="I1505" s="580">
        <v>32800</v>
      </c>
      <c r="J1505" s="582"/>
    </row>
    <row r="1506" spans="1:10" s="28" customFormat="1" ht="15" thickTop="1" x14ac:dyDescent="0.2">
      <c r="A1506" s="1670" t="s">
        <v>1143</v>
      </c>
      <c r="B1506" s="1671"/>
      <c r="C1506" s="1671"/>
      <c r="D1506" s="1671"/>
      <c r="E1506" s="585" t="s">
        <v>1145</v>
      </c>
      <c r="F1506" s="586"/>
      <c r="G1506" s="580">
        <v>611200</v>
      </c>
      <c r="H1506" s="581"/>
      <c r="I1506" s="580"/>
      <c r="J1506" s="582"/>
    </row>
    <row r="1507" spans="1:10" s="28" customFormat="1" ht="14.25" customHeight="1" x14ac:dyDescent="0.2">
      <c r="A1507" s="583" t="s">
        <v>1153</v>
      </c>
      <c r="B1507" s="584"/>
      <c r="C1507" s="584"/>
      <c r="D1507" s="584"/>
      <c r="E1507" s="585" t="s">
        <v>1144</v>
      </c>
      <c r="F1507" s="586"/>
      <c r="G1507" s="580">
        <v>55399</v>
      </c>
      <c r="H1507" s="581"/>
      <c r="I1507" s="580"/>
      <c r="J1507" s="582"/>
    </row>
    <row r="1508" spans="1:10" s="28" customFormat="1" x14ac:dyDescent="0.2">
      <c r="A1508" s="583"/>
      <c r="B1508" s="584"/>
      <c r="C1508" s="584"/>
      <c r="D1508" s="584"/>
      <c r="E1508" s="585" t="s">
        <v>964</v>
      </c>
      <c r="F1508" s="586"/>
      <c r="G1508" s="580"/>
      <c r="H1508" s="581"/>
      <c r="I1508" s="580"/>
      <c r="J1508" s="582"/>
    </row>
    <row r="1509" spans="1:10" s="28" customFormat="1" x14ac:dyDescent="0.2">
      <c r="A1509" s="583"/>
      <c r="B1509" s="584"/>
      <c r="C1509" s="584"/>
      <c r="D1509" s="584"/>
      <c r="E1509" s="585" t="s">
        <v>965</v>
      </c>
      <c r="F1509" s="586"/>
      <c r="G1509" s="580"/>
      <c r="H1509" s="581"/>
      <c r="I1509" s="580"/>
      <c r="J1509" s="582"/>
    </row>
    <row r="1510" spans="1:10" s="28" customFormat="1" ht="27.75" customHeight="1" x14ac:dyDescent="0.2">
      <c r="A1510" s="583"/>
      <c r="B1510" s="584"/>
      <c r="C1510" s="584"/>
      <c r="D1510" s="584"/>
      <c r="E1510" s="585" t="s">
        <v>966</v>
      </c>
      <c r="F1510" s="586"/>
      <c r="G1510" s="580"/>
      <c r="H1510" s="581"/>
      <c r="I1510" s="580"/>
      <c r="J1510" s="582"/>
    </row>
    <row r="1511" spans="1:10" s="28" customFormat="1" ht="40.5" customHeight="1" x14ac:dyDescent="0.2">
      <c r="A1511" s="583"/>
      <c r="B1511" s="584"/>
      <c r="C1511" s="584"/>
      <c r="D1511" s="584"/>
      <c r="E1511" s="585" t="s">
        <v>967</v>
      </c>
      <c r="F1511" s="586"/>
      <c r="G1511" s="580"/>
      <c r="H1511" s="581"/>
      <c r="I1511" s="580"/>
      <c r="J1511" s="582"/>
    </row>
    <row r="1512" spans="1:10" s="28" customFormat="1" ht="29.25" customHeight="1" x14ac:dyDescent="0.2">
      <c r="A1512" s="583"/>
      <c r="B1512" s="584"/>
      <c r="C1512" s="584"/>
      <c r="D1512" s="584"/>
      <c r="E1512" s="585" t="s">
        <v>968</v>
      </c>
      <c r="F1512" s="586"/>
      <c r="G1512" s="580"/>
      <c r="H1512" s="581"/>
      <c r="I1512" s="580"/>
      <c r="J1512" s="582"/>
    </row>
    <row r="1513" spans="1:10" s="28" customFormat="1" x14ac:dyDescent="0.2">
      <c r="A1513" s="583"/>
      <c r="B1513" s="584"/>
      <c r="C1513" s="584"/>
      <c r="D1513" s="584"/>
      <c r="E1513" s="585" t="s">
        <v>969</v>
      </c>
      <c r="F1513" s="586"/>
      <c r="G1513" s="580"/>
      <c r="H1513" s="581"/>
      <c r="I1513" s="580"/>
      <c r="J1513" s="582"/>
    </row>
    <row r="1514" spans="1:10" s="28" customFormat="1" x14ac:dyDescent="0.2">
      <c r="A1514" s="583"/>
      <c r="B1514" s="584"/>
      <c r="C1514" s="584"/>
      <c r="D1514" s="584"/>
      <c r="E1514" s="585" t="s">
        <v>970</v>
      </c>
      <c r="F1514" s="586"/>
      <c r="G1514" s="580"/>
      <c r="H1514" s="581"/>
      <c r="I1514" s="580"/>
      <c r="J1514" s="582"/>
    </row>
    <row r="1515" spans="1:10" s="28" customFormat="1" ht="25.5" customHeight="1" x14ac:dyDescent="0.2">
      <c r="A1515" s="583"/>
      <c r="B1515" s="584"/>
      <c r="C1515" s="584"/>
      <c r="D1515" s="584"/>
      <c r="E1515" s="585" t="s">
        <v>971</v>
      </c>
      <c r="F1515" s="586"/>
      <c r="G1515" s="580"/>
      <c r="H1515" s="581"/>
      <c r="I1515" s="580"/>
      <c r="J1515" s="582"/>
    </row>
    <row r="1516" spans="1:10" s="28" customFormat="1" ht="44.25" customHeight="1" thickBot="1" x14ac:dyDescent="0.25">
      <c r="A1516" s="2491"/>
      <c r="B1516" s="2492"/>
      <c r="C1516" s="2492"/>
      <c r="D1516" s="2492"/>
      <c r="E1516" s="2497" t="s">
        <v>972</v>
      </c>
      <c r="F1516" s="2498"/>
      <c r="G1516" s="1672"/>
      <c r="H1516" s="1673"/>
      <c r="I1516" s="1672"/>
      <c r="J1516" s="1674"/>
    </row>
    <row r="1517" spans="1:10" s="28" customFormat="1" ht="15" thickTop="1" x14ac:dyDescent="0.2">
      <c r="A1517" s="145"/>
      <c r="B1517" s="145"/>
      <c r="C1517" s="145"/>
      <c r="D1517" s="145"/>
      <c r="E1517" s="146"/>
      <c r="F1517" s="146"/>
      <c r="G1517" s="147"/>
      <c r="H1517" s="147"/>
      <c r="I1517" s="147"/>
      <c r="J1517" s="147"/>
    </row>
    <row r="1518" spans="1:10" s="28" customFormat="1" x14ac:dyDescent="0.2">
      <c r="A1518" s="9" t="s">
        <v>436</v>
      </c>
      <c r="B1518" s="426" t="s">
        <v>437</v>
      </c>
      <c r="C1518" s="426"/>
      <c r="D1518" s="426"/>
      <c r="E1518" s="426"/>
      <c r="F1518" s="426"/>
      <c r="G1518" s="426"/>
      <c r="H1518" s="426"/>
      <c r="I1518" s="426"/>
      <c r="J1518" s="426"/>
    </row>
    <row r="1519" spans="1:10" s="28" customFormat="1" ht="15" thickBot="1" x14ac:dyDescent="0.25">
      <c r="A1519" s="9"/>
      <c r="B1519" s="9"/>
      <c r="C1519" s="9"/>
      <c r="D1519" s="9"/>
      <c r="E1519" s="9"/>
      <c r="F1519" s="9"/>
      <c r="G1519" s="9"/>
      <c r="H1519" s="9"/>
      <c r="I1519" s="9"/>
      <c r="J1519" s="9"/>
    </row>
    <row r="1520" spans="1:10" s="28" customFormat="1" ht="72" customHeight="1" thickTop="1" thickBot="1" x14ac:dyDescent="0.25">
      <c r="A1520" s="2482" t="s">
        <v>434</v>
      </c>
      <c r="B1520" s="2488"/>
      <c r="C1520" s="2482" t="s">
        <v>438</v>
      </c>
      <c r="D1520" s="2483"/>
      <c r="E1520" s="2482" t="s">
        <v>439</v>
      </c>
      <c r="F1520" s="2483"/>
      <c r="G1520" s="2482" t="s">
        <v>440</v>
      </c>
      <c r="H1520" s="2483"/>
      <c r="I1520" s="2484" t="s">
        <v>441</v>
      </c>
      <c r="J1520" s="2485"/>
    </row>
    <row r="1521" spans="1:10" s="28" customFormat="1" ht="15" thickTop="1" x14ac:dyDescent="0.2">
      <c r="A1521" s="2489" t="s">
        <v>1144</v>
      </c>
      <c r="B1521" s="2490"/>
      <c r="C1521" s="2493">
        <v>890919</v>
      </c>
      <c r="D1521" s="2494"/>
      <c r="E1521" s="2493">
        <v>0</v>
      </c>
      <c r="F1521" s="2494"/>
      <c r="G1521" s="2495" t="s">
        <v>1148</v>
      </c>
      <c r="H1521" s="2496"/>
      <c r="I1521" s="2495" t="s">
        <v>1148</v>
      </c>
      <c r="J1521" s="2496"/>
    </row>
    <row r="1522" spans="1:10" s="28" customFormat="1" x14ac:dyDescent="0.2">
      <c r="A1522" s="1675" t="s">
        <v>1146</v>
      </c>
      <c r="B1522" s="1676"/>
      <c r="C1522" s="419">
        <v>368335</v>
      </c>
      <c r="D1522" s="420"/>
      <c r="E1522" s="419">
        <v>0</v>
      </c>
      <c r="F1522" s="420"/>
      <c r="G1522" s="415" t="s">
        <v>1148</v>
      </c>
      <c r="H1522" s="416"/>
      <c r="I1522" s="415" t="s">
        <v>1148</v>
      </c>
      <c r="J1522" s="416"/>
    </row>
    <row r="1523" spans="1:10" s="28" customFormat="1" x14ac:dyDescent="0.2">
      <c r="A1523" s="417" t="s">
        <v>1145</v>
      </c>
      <c r="B1523" s="418"/>
      <c r="C1523" s="415">
        <v>673900</v>
      </c>
      <c r="D1523" s="416"/>
      <c r="E1523" s="415">
        <v>0</v>
      </c>
      <c r="F1523" s="416"/>
      <c r="G1523" s="419" t="s">
        <v>1148</v>
      </c>
      <c r="H1523" s="420"/>
      <c r="I1523" s="419" t="s">
        <v>1148</v>
      </c>
      <c r="J1523" s="420"/>
    </row>
    <row r="1524" spans="1:10" s="28" customFormat="1" x14ac:dyDescent="0.2">
      <c r="A1524" s="421"/>
      <c r="B1524" s="422"/>
      <c r="C1524" s="423"/>
      <c r="D1524" s="424"/>
      <c r="E1524" s="423"/>
      <c r="F1524" s="424"/>
      <c r="G1524" s="415" t="s">
        <v>1148</v>
      </c>
      <c r="H1524" s="416"/>
      <c r="I1524" s="415" t="s">
        <v>1148</v>
      </c>
      <c r="J1524" s="416"/>
    </row>
    <row r="1525" spans="1:10" s="28" customFormat="1" x14ac:dyDescent="0.2">
      <c r="A1525" s="2486"/>
      <c r="B1525" s="2487"/>
      <c r="C1525" s="2480"/>
      <c r="D1525" s="2481"/>
      <c r="E1525" s="2480"/>
      <c r="F1525" s="2481"/>
      <c r="G1525" s="2480"/>
      <c r="H1525" s="2481"/>
      <c r="I1525" s="2480"/>
      <c r="J1525" s="2481"/>
    </row>
    <row r="1526" spans="1:10" s="28" customFormat="1" x14ac:dyDescent="0.2">
      <c r="A1526" s="2486"/>
      <c r="B1526" s="2487"/>
      <c r="C1526" s="2480"/>
      <c r="D1526" s="2481"/>
      <c r="E1526" s="2480"/>
      <c r="F1526" s="2481"/>
      <c r="G1526" s="2480"/>
      <c r="H1526" s="2481"/>
      <c r="I1526" s="2480"/>
      <c r="J1526" s="2481"/>
    </row>
    <row r="1527" spans="1:10" s="28" customFormat="1" x14ac:dyDescent="0.2">
      <c r="A1527" s="2486"/>
      <c r="B1527" s="2487"/>
      <c r="C1527" s="2480"/>
      <c r="D1527" s="2481"/>
      <c r="E1527" s="2480"/>
      <c r="F1527" s="2481"/>
      <c r="G1527" s="2480"/>
      <c r="H1527" s="2481"/>
      <c r="I1527" s="2480"/>
      <c r="J1527" s="2481"/>
    </row>
    <row r="1528" spans="1:10" s="28" customFormat="1" ht="15" thickBot="1" x14ac:dyDescent="0.25">
      <c r="A1528" s="2499"/>
      <c r="B1528" s="2500"/>
      <c r="C1528" s="2501"/>
      <c r="D1528" s="2502"/>
      <c r="E1528" s="2501"/>
      <c r="F1528" s="2502"/>
      <c r="G1528" s="2501"/>
      <c r="H1528" s="2502"/>
      <c r="I1528" s="2501"/>
      <c r="J1528" s="2502"/>
    </row>
    <row r="1529" spans="1:10" s="28" customFormat="1" ht="15" thickTop="1" x14ac:dyDescent="0.2">
      <c r="A1529" s="169"/>
      <c r="B1529" s="169"/>
      <c r="C1529" s="166"/>
      <c r="D1529" s="166"/>
      <c r="E1529" s="166"/>
      <c r="F1529" s="166"/>
      <c r="G1529" s="166"/>
      <c r="H1529" s="166"/>
      <c r="I1529" s="166"/>
      <c r="J1529" s="166"/>
    </row>
    <row r="1530" spans="1:10" s="28" customFormat="1" x14ac:dyDescent="0.2">
      <c r="A1530" s="169"/>
      <c r="B1530" s="169"/>
      <c r="C1530" s="166"/>
      <c r="D1530" s="166"/>
      <c r="E1530" s="166"/>
      <c r="F1530" s="166"/>
      <c r="G1530" s="166"/>
      <c r="H1530" s="166"/>
      <c r="I1530" s="166"/>
      <c r="J1530" s="166"/>
    </row>
    <row r="1531" spans="1:10" s="28" customFormat="1" x14ac:dyDescent="0.2">
      <c r="A1531" s="169"/>
      <c r="B1531" s="169"/>
      <c r="C1531" s="166"/>
      <c r="D1531" s="166"/>
      <c r="E1531" s="166"/>
      <c r="F1531" s="166"/>
      <c r="G1531" s="166"/>
      <c r="H1531" s="166"/>
      <c r="I1531" s="166"/>
      <c r="J1531" s="166"/>
    </row>
    <row r="1532" spans="1:10" s="28" customFormat="1" x14ac:dyDescent="0.2">
      <c r="A1532" s="169"/>
      <c r="B1532" s="169"/>
      <c r="C1532" s="166"/>
      <c r="D1532" s="166"/>
      <c r="E1532" s="166"/>
      <c r="F1532" s="166"/>
      <c r="G1532" s="166"/>
      <c r="H1532" s="166"/>
      <c r="I1532" s="166"/>
      <c r="J1532" s="166"/>
    </row>
    <row r="1533" spans="1:10" s="28" customFormat="1" x14ac:dyDescent="0.2">
      <c r="A1533" s="169"/>
      <c r="B1533" s="169"/>
      <c r="C1533" s="166"/>
      <c r="D1533" s="166"/>
      <c r="E1533" s="166"/>
      <c r="F1533" s="166"/>
      <c r="G1533" s="166"/>
      <c r="H1533" s="166"/>
      <c r="I1533" s="166"/>
      <c r="J1533" s="166"/>
    </row>
    <row r="1534" spans="1:10" s="28" customFormat="1" x14ac:dyDescent="0.2">
      <c r="A1534" s="169"/>
      <c r="B1534" s="169"/>
      <c r="C1534" s="166"/>
      <c r="D1534" s="166"/>
      <c r="E1534" s="166"/>
      <c r="F1534" s="166"/>
      <c r="G1534" s="166"/>
      <c r="H1534" s="166"/>
      <c r="I1534" s="166"/>
      <c r="J1534" s="166"/>
    </row>
    <row r="1535" spans="1:10" s="28" customFormat="1" x14ac:dyDescent="0.2">
      <c r="A1535" s="169"/>
      <c r="B1535" s="169"/>
      <c r="C1535" s="166"/>
      <c r="D1535" s="166"/>
      <c r="E1535" s="166"/>
      <c r="F1535" s="166"/>
      <c r="G1535" s="166"/>
      <c r="H1535" s="166"/>
      <c r="I1535" s="166"/>
      <c r="J1535" s="166"/>
    </row>
    <row r="1536" spans="1:10" s="28" customFormat="1" x14ac:dyDescent="0.2">
      <c r="A1536" s="169"/>
      <c r="B1536" s="169"/>
      <c r="C1536" s="166"/>
      <c r="D1536" s="166"/>
      <c r="E1536" s="166"/>
      <c r="F1536" s="166"/>
      <c r="G1536" s="166"/>
      <c r="H1536" s="166"/>
      <c r="I1536" s="166"/>
      <c r="J1536" s="166"/>
    </row>
    <row r="1537" spans="1:10" s="28" customFormat="1" x14ac:dyDescent="0.2">
      <c r="A1537" s="169"/>
      <c r="B1537" s="169"/>
      <c r="C1537" s="166"/>
      <c r="D1537" s="166"/>
      <c r="E1537" s="166"/>
      <c r="F1537" s="166"/>
      <c r="G1537" s="166"/>
      <c r="H1537" s="166"/>
      <c r="I1537" s="166"/>
      <c r="J1537" s="166"/>
    </row>
    <row r="1538" spans="1:10" s="28" customFormat="1" x14ac:dyDescent="0.2">
      <c r="A1538" s="169"/>
      <c r="B1538" s="169"/>
      <c r="C1538" s="166"/>
      <c r="D1538" s="166"/>
      <c r="E1538" s="166"/>
      <c r="F1538" s="166"/>
      <c r="G1538" s="166"/>
      <c r="H1538" s="166"/>
      <c r="I1538" s="166"/>
      <c r="J1538" s="166"/>
    </row>
    <row r="1539" spans="1:10" s="28" customFormat="1" x14ac:dyDescent="0.2">
      <c r="A1539" s="169"/>
      <c r="B1539" s="169"/>
      <c r="C1539" s="166"/>
      <c r="D1539" s="166"/>
      <c r="E1539" s="166"/>
      <c r="F1539" s="166"/>
      <c r="G1539" s="166"/>
      <c r="H1539" s="166"/>
      <c r="I1539" s="166"/>
      <c r="J1539" s="166"/>
    </row>
    <row r="1540" spans="1:10" s="28" customFormat="1" x14ac:dyDescent="0.2">
      <c r="A1540" s="169"/>
      <c r="B1540" s="169"/>
      <c r="C1540" s="166"/>
      <c r="D1540" s="166"/>
      <c r="E1540" s="166"/>
      <c r="F1540" s="166"/>
      <c r="G1540" s="166"/>
      <c r="H1540" s="166"/>
      <c r="I1540" s="166"/>
      <c r="J1540" s="166"/>
    </row>
    <row r="1541" spans="1:10" s="28" customFormat="1" x14ac:dyDescent="0.2">
      <c r="A1541" s="169"/>
      <c r="B1541" s="169"/>
      <c r="C1541" s="166"/>
      <c r="D1541" s="166"/>
      <c r="E1541" s="166"/>
      <c r="F1541" s="166"/>
      <c r="G1541" s="166"/>
      <c r="H1541" s="166"/>
      <c r="I1541" s="166"/>
      <c r="J1541" s="166"/>
    </row>
    <row r="1542" spans="1:10" s="28" customFormat="1" x14ac:dyDescent="0.2">
      <c r="A1542" s="169"/>
      <c r="B1542" s="169"/>
      <c r="C1542" s="166"/>
      <c r="D1542" s="166"/>
      <c r="E1542" s="166"/>
      <c r="F1542" s="166"/>
      <c r="G1542" s="166"/>
      <c r="H1542" s="166"/>
      <c r="I1542" s="166"/>
      <c r="J1542" s="166"/>
    </row>
    <row r="1543" spans="1:10" s="28" customFormat="1" x14ac:dyDescent="0.2">
      <c r="A1543" s="79"/>
      <c r="B1543" s="79"/>
      <c r="C1543" s="79"/>
      <c r="D1543" s="79"/>
      <c r="E1543" s="79"/>
      <c r="F1543" s="79"/>
      <c r="G1543" s="79"/>
      <c r="H1543" s="79"/>
      <c r="I1543" s="79"/>
      <c r="J1543" s="79"/>
    </row>
    <row r="1544" spans="1:10" s="28" customFormat="1" x14ac:dyDescent="0.2">
      <c r="A1544" s="79"/>
      <c r="B1544" s="79"/>
      <c r="C1544" s="79"/>
      <c r="D1544" s="79"/>
      <c r="E1544" s="79"/>
      <c r="F1544" s="79"/>
      <c r="G1544" s="79"/>
      <c r="H1544" s="79"/>
      <c r="I1544" s="79"/>
      <c r="J1544" s="79"/>
    </row>
    <row r="1545" spans="1:10" s="28" customFormat="1" x14ac:dyDescent="0.2">
      <c r="A1545" s="9" t="s">
        <v>442</v>
      </c>
      <c r="B1545" s="426" t="s">
        <v>437</v>
      </c>
      <c r="C1545" s="426"/>
      <c r="D1545" s="426"/>
      <c r="E1545" s="426"/>
      <c r="F1545" s="426"/>
      <c r="G1545" s="426"/>
      <c r="H1545" s="426"/>
      <c r="I1545" s="426"/>
      <c r="J1545" s="426"/>
    </row>
    <row r="1546" spans="1:10" s="28" customFormat="1" x14ac:dyDescent="0.2">
      <c r="A1546" s="9"/>
      <c r="B1546" s="9"/>
      <c r="C1546" s="9"/>
      <c r="D1546" s="9"/>
      <c r="E1546" s="9"/>
      <c r="F1546" s="9"/>
      <c r="G1546" s="9"/>
      <c r="H1546" s="9"/>
      <c r="I1546" s="9"/>
      <c r="J1546" s="9"/>
    </row>
    <row r="1547" spans="1:10" s="28" customFormat="1" ht="15" thickBot="1" x14ac:dyDescent="0.25">
      <c r="A1547" s="1841"/>
      <c r="B1547" s="1841"/>
      <c r="C1547" s="9"/>
      <c r="D1547" s="9"/>
      <c r="E1547" s="9"/>
      <c r="F1547" s="9"/>
      <c r="G1547" s="9"/>
      <c r="H1547" s="9"/>
      <c r="I1547" s="9"/>
      <c r="J1547" s="9"/>
    </row>
    <row r="1548" spans="1:10" s="28" customFormat="1" ht="15.75" thickTop="1" thickBot="1" x14ac:dyDescent="0.25">
      <c r="A1548" s="734" t="s">
        <v>443</v>
      </c>
      <c r="B1548" s="735"/>
      <c r="C1548" s="735"/>
      <c r="D1548" s="1454" t="s">
        <v>444</v>
      </c>
      <c r="E1548" s="1454"/>
      <c r="F1548" s="1454"/>
      <c r="G1548" s="1454"/>
      <c r="H1548" s="1454"/>
      <c r="I1548" s="1454"/>
      <c r="J1548" s="1455"/>
    </row>
    <row r="1549" spans="1:10" s="28" customFormat="1" ht="15" thickBot="1" x14ac:dyDescent="0.25">
      <c r="A1549" s="736"/>
      <c r="B1549" s="706"/>
      <c r="C1549" s="706"/>
      <c r="D1549" s="2506" t="s">
        <v>974</v>
      </c>
      <c r="E1549" s="2506" t="s">
        <v>976</v>
      </c>
      <c r="F1549" s="2506" t="s">
        <v>975</v>
      </c>
      <c r="G1549" s="2506" t="s">
        <v>977</v>
      </c>
      <c r="H1549" s="2506" t="s">
        <v>978</v>
      </c>
      <c r="I1549" s="2506" t="s">
        <v>979</v>
      </c>
      <c r="J1549" s="2508" t="s">
        <v>980</v>
      </c>
    </row>
    <row r="1550" spans="1:10" s="28" customFormat="1" ht="15" thickBot="1" x14ac:dyDescent="0.25">
      <c r="A1550" s="2503" t="s">
        <v>445</v>
      </c>
      <c r="B1550" s="2504"/>
      <c r="C1550" s="2504"/>
      <c r="D1550" s="2506"/>
      <c r="E1550" s="2506"/>
      <c r="F1550" s="2506"/>
      <c r="G1550" s="2506"/>
      <c r="H1550" s="2506"/>
      <c r="I1550" s="2506"/>
      <c r="J1550" s="2508"/>
    </row>
    <row r="1551" spans="1:10" s="28" customFormat="1" ht="39" customHeight="1" thickBot="1" x14ac:dyDescent="0.25">
      <c r="A1551" s="2505" t="s">
        <v>446</v>
      </c>
      <c r="B1551" s="682"/>
      <c r="C1551" s="682"/>
      <c r="D1551" s="2506"/>
      <c r="E1551" s="2506"/>
      <c r="F1551" s="2506"/>
      <c r="G1551" s="2506"/>
      <c r="H1551" s="2506"/>
      <c r="I1551" s="2506"/>
      <c r="J1551" s="2508"/>
    </row>
    <row r="1552" spans="1:10" s="28" customFormat="1" ht="15" thickBot="1" x14ac:dyDescent="0.25">
      <c r="A1552" s="2505" t="s">
        <v>447</v>
      </c>
      <c r="B1552" s="682"/>
      <c r="C1552" s="682"/>
      <c r="D1552" s="2506"/>
      <c r="E1552" s="2506"/>
      <c r="F1552" s="2506"/>
      <c r="G1552" s="2506"/>
      <c r="H1552" s="2506"/>
      <c r="I1552" s="2506"/>
      <c r="J1552" s="2508"/>
    </row>
    <row r="1553" spans="1:10" s="28" customFormat="1" ht="49.5" customHeight="1" thickBot="1" x14ac:dyDescent="0.25">
      <c r="A1553" s="2515" t="s">
        <v>973</v>
      </c>
      <c r="B1553" s="2516"/>
      <c r="C1553" s="2516"/>
      <c r="D1553" s="2507"/>
      <c r="E1553" s="2507"/>
      <c r="F1553" s="2507"/>
      <c r="G1553" s="2507"/>
      <c r="H1553" s="2507"/>
      <c r="I1553" s="2507"/>
      <c r="J1553" s="2509"/>
    </row>
    <row r="1554" spans="1:10" s="28" customFormat="1" ht="15" thickTop="1" x14ac:dyDescent="0.2">
      <c r="A1554" s="2510" t="s">
        <v>1149</v>
      </c>
      <c r="B1554" s="830"/>
      <c r="C1554" s="830"/>
      <c r="D1554" s="408"/>
      <c r="E1554" s="408"/>
      <c r="F1554" s="408"/>
      <c r="G1554" s="408"/>
      <c r="H1554" s="408"/>
      <c r="I1554" s="408"/>
      <c r="J1554" s="409">
        <f>C1521</f>
        <v>890919</v>
      </c>
    </row>
    <row r="1555" spans="1:10" s="28" customFormat="1" x14ac:dyDescent="0.2">
      <c r="A1555" s="2511"/>
      <c r="B1555" s="2512"/>
      <c r="C1555" s="2512"/>
      <c r="D1555" s="410"/>
      <c r="E1555" s="410"/>
      <c r="F1555" s="410"/>
      <c r="G1555" s="410"/>
      <c r="H1555" s="410"/>
      <c r="I1555" s="410"/>
      <c r="J1555" s="411">
        <v>0</v>
      </c>
    </row>
    <row r="1556" spans="1:10" s="28" customFormat="1" x14ac:dyDescent="0.2">
      <c r="A1556" s="2511"/>
      <c r="B1556" s="2512"/>
      <c r="C1556" s="2512"/>
      <c r="D1556" s="410"/>
      <c r="E1556" s="410"/>
      <c r="F1556" s="410"/>
      <c r="G1556" s="410"/>
      <c r="H1556" s="410"/>
      <c r="I1556" s="410"/>
      <c r="J1556" s="411" t="s">
        <v>1148</v>
      </c>
    </row>
    <row r="1557" spans="1:10" s="28" customFormat="1" ht="15" thickBot="1" x14ac:dyDescent="0.25">
      <c r="A1557" s="2513"/>
      <c r="B1557" s="2514"/>
      <c r="C1557" s="2514"/>
      <c r="D1557" s="412"/>
      <c r="E1557" s="412"/>
      <c r="F1557" s="412"/>
      <c r="G1557" s="412"/>
      <c r="H1557" s="412"/>
      <c r="I1557" s="412"/>
      <c r="J1557" s="413" t="s">
        <v>1148</v>
      </c>
    </row>
    <row r="1558" spans="1:10" s="28" customFormat="1" ht="15" thickTop="1" x14ac:dyDescent="0.2">
      <c r="A1558" s="2510" t="s">
        <v>1150</v>
      </c>
      <c r="B1558" s="830"/>
      <c r="C1558" s="830"/>
      <c r="D1558" s="408"/>
      <c r="E1558" s="408"/>
      <c r="F1558" s="408"/>
      <c r="G1558" s="408"/>
      <c r="H1558" s="408"/>
      <c r="I1558" s="408"/>
      <c r="J1558" s="409">
        <f>C1522</f>
        <v>368335</v>
      </c>
    </row>
    <row r="1559" spans="1:10" s="28" customFormat="1" x14ac:dyDescent="0.2">
      <c r="A1559" s="2511"/>
      <c r="B1559" s="2512"/>
      <c r="C1559" s="2512"/>
      <c r="D1559" s="410"/>
      <c r="E1559" s="410"/>
      <c r="F1559" s="410"/>
      <c r="G1559" s="410"/>
      <c r="H1559" s="410"/>
      <c r="I1559" s="410"/>
      <c r="J1559" s="411">
        <v>0</v>
      </c>
    </row>
    <row r="1560" spans="1:10" s="28" customFormat="1" x14ac:dyDescent="0.2">
      <c r="A1560" s="2511"/>
      <c r="B1560" s="2512"/>
      <c r="C1560" s="2512"/>
      <c r="D1560" s="410"/>
      <c r="E1560" s="410"/>
      <c r="F1560" s="410"/>
      <c r="G1560" s="410"/>
      <c r="H1560" s="410"/>
      <c r="I1560" s="410"/>
      <c r="J1560" s="411" t="s">
        <v>1148</v>
      </c>
    </row>
    <row r="1561" spans="1:10" s="28" customFormat="1" ht="15" thickBot="1" x14ac:dyDescent="0.25">
      <c r="A1561" s="2513"/>
      <c r="B1561" s="2514"/>
      <c r="C1561" s="2514"/>
      <c r="D1561" s="412"/>
      <c r="E1561" s="412"/>
      <c r="F1561" s="412"/>
      <c r="G1561" s="412"/>
      <c r="H1561" s="412"/>
      <c r="I1561" s="412"/>
      <c r="J1561" s="413" t="s">
        <v>1148</v>
      </c>
    </row>
    <row r="1562" spans="1:10" s="28" customFormat="1" ht="15" thickTop="1" x14ac:dyDescent="0.2">
      <c r="A1562" s="2510" t="s">
        <v>1151</v>
      </c>
      <c r="B1562" s="830"/>
      <c r="C1562" s="830"/>
      <c r="D1562" s="408"/>
      <c r="E1562" s="408"/>
      <c r="F1562" s="408"/>
      <c r="G1562" s="408"/>
      <c r="H1562" s="408"/>
      <c r="I1562" s="408"/>
      <c r="J1562" s="409">
        <f>C1523</f>
        <v>673900</v>
      </c>
    </row>
    <row r="1563" spans="1:10" s="28" customFormat="1" x14ac:dyDescent="0.2">
      <c r="A1563" s="2511"/>
      <c r="B1563" s="2512"/>
      <c r="C1563" s="2512"/>
      <c r="D1563" s="410"/>
      <c r="E1563" s="410"/>
      <c r="F1563" s="410"/>
      <c r="G1563" s="410"/>
      <c r="H1563" s="410"/>
      <c r="I1563" s="410"/>
      <c r="J1563" s="411">
        <v>0</v>
      </c>
    </row>
    <row r="1564" spans="1:10" s="28" customFormat="1" x14ac:dyDescent="0.2">
      <c r="A1564" s="2511"/>
      <c r="B1564" s="2512"/>
      <c r="C1564" s="2512"/>
      <c r="D1564" s="410"/>
      <c r="E1564" s="410"/>
      <c r="F1564" s="410"/>
      <c r="G1564" s="410"/>
      <c r="H1564" s="410"/>
      <c r="I1564" s="410"/>
      <c r="J1564" s="411" t="s">
        <v>1148</v>
      </c>
    </row>
    <row r="1565" spans="1:10" s="28" customFormat="1" ht="15" thickBot="1" x14ac:dyDescent="0.25">
      <c r="A1565" s="2513"/>
      <c r="B1565" s="2514"/>
      <c r="C1565" s="2514"/>
      <c r="D1565" s="412"/>
      <c r="E1565" s="412"/>
      <c r="F1565" s="412"/>
      <c r="G1565" s="412"/>
      <c r="H1565" s="412"/>
      <c r="I1565" s="412"/>
      <c r="J1565" s="413" t="s">
        <v>1148</v>
      </c>
    </row>
    <row r="1566" spans="1:10" s="28" customFormat="1" ht="15" thickTop="1" x14ac:dyDescent="0.2">
      <c r="A1566" s="2510"/>
      <c r="B1566" s="830"/>
      <c r="C1566" s="830"/>
      <c r="D1566" s="408"/>
      <c r="E1566" s="408"/>
      <c r="F1566" s="408"/>
      <c r="G1566" s="408"/>
      <c r="H1566" s="408"/>
      <c r="I1566" s="408"/>
      <c r="J1566" s="409"/>
    </row>
    <row r="1567" spans="1:10" s="28" customFormat="1" x14ac:dyDescent="0.2">
      <c r="A1567" s="2511"/>
      <c r="B1567" s="2512"/>
      <c r="C1567" s="2512"/>
      <c r="D1567" s="410"/>
      <c r="E1567" s="410"/>
      <c r="F1567" s="410"/>
      <c r="G1567" s="410"/>
      <c r="H1567" s="410"/>
      <c r="I1567" s="410"/>
      <c r="J1567" s="411"/>
    </row>
    <row r="1568" spans="1:10" s="28" customFormat="1" x14ac:dyDescent="0.2">
      <c r="A1568" s="2511"/>
      <c r="B1568" s="2512"/>
      <c r="C1568" s="2512"/>
      <c r="D1568" s="410"/>
      <c r="E1568" s="410"/>
      <c r="F1568" s="410"/>
      <c r="G1568" s="410"/>
      <c r="H1568" s="410"/>
      <c r="I1568" s="410"/>
      <c r="J1568" s="411"/>
    </row>
    <row r="1569" spans="1:10" s="28" customFormat="1" ht="15" thickBot="1" x14ac:dyDescent="0.25">
      <c r="A1569" s="2513"/>
      <c r="B1569" s="2514"/>
      <c r="C1569" s="2514"/>
      <c r="D1569" s="412"/>
      <c r="E1569" s="412"/>
      <c r="F1569" s="412"/>
      <c r="G1569" s="412"/>
      <c r="H1569" s="412"/>
      <c r="I1569" s="412"/>
      <c r="J1569" s="413"/>
    </row>
    <row r="1570" spans="1:10" s="28" customFormat="1" ht="15" thickTop="1" x14ac:dyDescent="0.2">
      <c r="A1570" s="2510"/>
      <c r="B1570" s="830"/>
      <c r="C1570" s="830"/>
      <c r="D1570" s="408"/>
      <c r="E1570" s="408"/>
      <c r="F1570" s="408"/>
      <c r="G1570" s="408"/>
      <c r="H1570" s="408"/>
      <c r="I1570" s="408"/>
      <c r="J1570" s="409"/>
    </row>
    <row r="1571" spans="1:10" s="28" customFormat="1" x14ac:dyDescent="0.2">
      <c r="A1571" s="2511"/>
      <c r="B1571" s="2512"/>
      <c r="C1571" s="2512"/>
      <c r="D1571" s="410"/>
      <c r="E1571" s="410"/>
      <c r="F1571" s="410"/>
      <c r="G1571" s="410"/>
      <c r="H1571" s="410"/>
      <c r="I1571" s="410"/>
      <c r="J1571" s="411"/>
    </row>
    <row r="1572" spans="1:10" s="28" customFormat="1" x14ac:dyDescent="0.2">
      <c r="A1572" s="2511"/>
      <c r="B1572" s="2512"/>
      <c r="C1572" s="2512"/>
      <c r="D1572" s="410"/>
      <c r="E1572" s="410"/>
      <c r="F1572" s="410"/>
      <c r="G1572" s="410"/>
      <c r="H1572" s="410"/>
      <c r="I1572" s="410"/>
      <c r="J1572" s="411"/>
    </row>
    <row r="1573" spans="1:10" s="28" customFormat="1" ht="15" thickBot="1" x14ac:dyDescent="0.25">
      <c r="A1573" s="2513"/>
      <c r="B1573" s="2514"/>
      <c r="C1573" s="2514"/>
      <c r="D1573" s="412"/>
      <c r="E1573" s="412"/>
      <c r="F1573" s="412"/>
      <c r="G1573" s="412"/>
      <c r="H1573" s="412"/>
      <c r="I1573" s="412"/>
      <c r="J1573" s="413"/>
    </row>
    <row r="1574" spans="1:10" s="28" customFormat="1" ht="15" thickTop="1" x14ac:dyDescent="0.2">
      <c r="A1574" s="2510"/>
      <c r="B1574" s="830"/>
      <c r="C1574" s="830"/>
      <c r="D1574" s="408"/>
      <c r="E1574" s="408"/>
      <c r="F1574" s="408"/>
      <c r="G1574" s="408"/>
      <c r="H1574" s="408"/>
      <c r="I1574" s="408"/>
      <c r="J1574" s="409"/>
    </row>
    <row r="1575" spans="1:10" s="28" customFormat="1" x14ac:dyDescent="0.2">
      <c r="A1575" s="2511"/>
      <c r="B1575" s="2512"/>
      <c r="C1575" s="2512"/>
      <c r="D1575" s="410"/>
      <c r="E1575" s="410"/>
      <c r="F1575" s="410"/>
      <c r="G1575" s="410"/>
      <c r="H1575" s="410"/>
      <c r="I1575" s="410"/>
      <c r="J1575" s="411"/>
    </row>
    <row r="1576" spans="1:10" s="28" customFormat="1" x14ac:dyDescent="0.2">
      <c r="A1576" s="2511"/>
      <c r="B1576" s="2512"/>
      <c r="C1576" s="2512"/>
      <c r="D1576" s="410"/>
      <c r="E1576" s="410"/>
      <c r="F1576" s="410"/>
      <c r="G1576" s="410"/>
      <c r="H1576" s="410"/>
      <c r="I1576" s="410"/>
      <c r="J1576" s="411"/>
    </row>
    <row r="1577" spans="1:10" s="28" customFormat="1" ht="15" thickBot="1" x14ac:dyDescent="0.25">
      <c r="A1577" s="2513"/>
      <c r="B1577" s="2514"/>
      <c r="C1577" s="2514"/>
      <c r="D1577" s="412"/>
      <c r="E1577" s="412"/>
      <c r="F1577" s="412"/>
      <c r="G1577" s="412"/>
      <c r="H1577" s="412"/>
      <c r="I1577" s="412"/>
      <c r="J1577" s="413"/>
    </row>
    <row r="1578" spans="1:10" s="28" customFormat="1" ht="15" thickTop="1" x14ac:dyDescent="0.2">
      <c r="A1578" s="79"/>
      <c r="B1578" s="79"/>
      <c r="C1578" s="79"/>
      <c r="D1578" s="79"/>
      <c r="E1578" s="79"/>
      <c r="F1578" s="79"/>
      <c r="G1578" s="79"/>
      <c r="H1578" s="79"/>
      <c r="I1578" s="79"/>
      <c r="J1578" s="79"/>
    </row>
    <row r="1579" spans="1:10" s="28" customFormat="1" x14ac:dyDescent="0.2">
      <c r="A1579" s="79"/>
      <c r="B1579" s="79"/>
      <c r="C1579" s="79"/>
      <c r="D1579" s="79"/>
      <c r="E1579" s="79"/>
      <c r="F1579" s="79"/>
      <c r="G1579" s="79"/>
      <c r="H1579" s="79"/>
      <c r="I1579" s="79"/>
      <c r="J1579" s="79"/>
    </row>
    <row r="1580" spans="1:10" s="28" customFormat="1" ht="15" thickBot="1" x14ac:dyDescent="0.25">
      <c r="A1580" s="1841"/>
      <c r="B1580" s="1841"/>
      <c r="C1580" s="9"/>
      <c r="D1580" s="9"/>
      <c r="E1580" s="9"/>
      <c r="F1580" s="9"/>
      <c r="G1580" s="9"/>
      <c r="H1580" s="9"/>
      <c r="I1580" s="9"/>
      <c r="J1580" s="9"/>
    </row>
    <row r="1581" spans="1:10" s="28" customFormat="1" ht="33.75" customHeight="1" thickTop="1" thickBot="1" x14ac:dyDescent="0.25">
      <c r="A1581" s="734" t="s">
        <v>443</v>
      </c>
      <c r="B1581" s="735"/>
      <c r="C1581" s="735"/>
      <c r="D1581" s="735" t="s">
        <v>981</v>
      </c>
      <c r="E1581" s="1454"/>
      <c r="F1581" s="1454"/>
      <c r="G1581" s="1454"/>
      <c r="H1581" s="1454"/>
      <c r="I1581" s="1454"/>
      <c r="J1581" s="1455"/>
    </row>
    <row r="1582" spans="1:10" s="28" customFormat="1" ht="15" customHeight="1" thickBot="1" x14ac:dyDescent="0.25">
      <c r="A1582" s="736"/>
      <c r="B1582" s="706"/>
      <c r="C1582" s="706"/>
      <c r="D1582" s="2506" t="s">
        <v>974</v>
      </c>
      <c r="E1582" s="2506" t="s">
        <v>976</v>
      </c>
      <c r="F1582" s="2506" t="s">
        <v>975</v>
      </c>
      <c r="G1582" s="2506" t="s">
        <v>977</v>
      </c>
      <c r="H1582" s="2506" t="s">
        <v>978</v>
      </c>
      <c r="I1582" s="2506" t="s">
        <v>979</v>
      </c>
      <c r="J1582" s="2508" t="s">
        <v>980</v>
      </c>
    </row>
    <row r="1583" spans="1:10" s="28" customFormat="1" ht="15" customHeight="1" thickBot="1" x14ac:dyDescent="0.25">
      <c r="A1583" s="2503" t="s">
        <v>445</v>
      </c>
      <c r="B1583" s="2504"/>
      <c r="C1583" s="2504"/>
      <c r="D1583" s="2506"/>
      <c r="E1583" s="2506"/>
      <c r="F1583" s="2506"/>
      <c r="G1583" s="2506"/>
      <c r="H1583" s="2506"/>
      <c r="I1583" s="2506"/>
      <c r="J1583" s="2508"/>
    </row>
    <row r="1584" spans="1:10" s="28" customFormat="1" ht="35.25" customHeight="1" thickBot="1" x14ac:dyDescent="0.25">
      <c r="A1584" s="2505" t="s">
        <v>446</v>
      </c>
      <c r="B1584" s="682"/>
      <c r="C1584" s="682"/>
      <c r="D1584" s="2506"/>
      <c r="E1584" s="2506"/>
      <c r="F1584" s="2506"/>
      <c r="G1584" s="2506"/>
      <c r="H1584" s="2506"/>
      <c r="I1584" s="2506"/>
      <c r="J1584" s="2508"/>
    </row>
    <row r="1585" spans="1:10" s="28" customFormat="1" ht="15" customHeight="1" thickBot="1" x14ac:dyDescent="0.25">
      <c r="A1585" s="2505" t="s">
        <v>447</v>
      </c>
      <c r="B1585" s="682"/>
      <c r="C1585" s="682"/>
      <c r="D1585" s="2506"/>
      <c r="E1585" s="2506"/>
      <c r="F1585" s="2506"/>
      <c r="G1585" s="2506"/>
      <c r="H1585" s="2506"/>
      <c r="I1585" s="2506"/>
      <c r="J1585" s="2508"/>
    </row>
    <row r="1586" spans="1:10" s="28" customFormat="1" ht="54" customHeight="1" thickBot="1" x14ac:dyDescent="0.25">
      <c r="A1586" s="2515" t="s">
        <v>973</v>
      </c>
      <c r="B1586" s="2516"/>
      <c r="C1586" s="2516"/>
      <c r="D1586" s="2507"/>
      <c r="E1586" s="2507"/>
      <c r="F1586" s="2507"/>
      <c r="G1586" s="2507"/>
      <c r="H1586" s="2507"/>
      <c r="I1586" s="2507"/>
      <c r="J1586" s="2509"/>
    </row>
    <row r="1587" spans="1:10" s="28" customFormat="1" ht="15" thickTop="1" x14ac:dyDescent="0.2">
      <c r="A1587" s="2510" t="s">
        <v>1149</v>
      </c>
      <c r="B1587" s="830"/>
      <c r="C1587" s="830"/>
      <c r="D1587" s="408"/>
      <c r="E1587" s="408"/>
      <c r="F1587" s="408"/>
      <c r="G1587" s="408"/>
      <c r="H1587" s="408"/>
      <c r="I1587" s="408"/>
      <c r="J1587" s="414">
        <f>I1502+I1503</f>
        <v>619077</v>
      </c>
    </row>
    <row r="1588" spans="1:10" s="28" customFormat="1" x14ac:dyDescent="0.2">
      <c r="A1588" s="2511"/>
      <c r="B1588" s="2512"/>
      <c r="C1588" s="2512"/>
      <c r="D1588" s="410"/>
      <c r="E1588" s="410"/>
      <c r="F1588" s="410"/>
      <c r="G1588" s="410"/>
      <c r="H1588" s="410"/>
      <c r="I1588" s="410"/>
      <c r="J1588" s="411">
        <v>0</v>
      </c>
    </row>
    <row r="1589" spans="1:10" s="28" customFormat="1" x14ac:dyDescent="0.2">
      <c r="A1589" s="2511"/>
      <c r="B1589" s="2512"/>
      <c r="C1589" s="2512"/>
      <c r="D1589" s="410"/>
      <c r="E1589" s="410"/>
      <c r="F1589" s="410"/>
      <c r="G1589" s="410"/>
      <c r="H1589" s="410"/>
      <c r="I1589" s="410"/>
      <c r="J1589" s="411" t="s">
        <v>1148</v>
      </c>
    </row>
    <row r="1590" spans="1:10" s="28" customFormat="1" ht="15" thickBot="1" x14ac:dyDescent="0.25">
      <c r="A1590" s="2513"/>
      <c r="B1590" s="2514"/>
      <c r="C1590" s="2514"/>
      <c r="D1590" s="412"/>
      <c r="E1590" s="412"/>
      <c r="F1590" s="412"/>
      <c r="G1590" s="412"/>
      <c r="H1590" s="412"/>
      <c r="I1590" s="412"/>
      <c r="J1590" s="413" t="s">
        <v>1148</v>
      </c>
    </row>
    <row r="1591" spans="1:10" s="28" customFormat="1" ht="15" thickTop="1" x14ac:dyDescent="0.2">
      <c r="A1591" s="2510" t="s">
        <v>1150</v>
      </c>
      <c r="B1591" s="830"/>
      <c r="C1591" s="830"/>
      <c r="D1591" s="408"/>
      <c r="E1591" s="408"/>
      <c r="F1591" s="408"/>
      <c r="G1591" s="408"/>
      <c r="H1591" s="408"/>
      <c r="I1591" s="408"/>
      <c r="J1591" s="414">
        <f>I1504</f>
        <v>72050</v>
      </c>
    </row>
    <row r="1592" spans="1:10" s="28" customFormat="1" x14ac:dyDescent="0.2">
      <c r="A1592" s="2511"/>
      <c r="B1592" s="2512"/>
      <c r="C1592" s="2512"/>
      <c r="D1592" s="410"/>
      <c r="E1592" s="410"/>
      <c r="F1592" s="410"/>
      <c r="G1592" s="410"/>
      <c r="H1592" s="410"/>
      <c r="I1592" s="410"/>
      <c r="J1592" s="411">
        <v>0</v>
      </c>
    </row>
    <row r="1593" spans="1:10" s="28" customFormat="1" x14ac:dyDescent="0.2">
      <c r="A1593" s="2511"/>
      <c r="B1593" s="2512"/>
      <c r="C1593" s="2512"/>
      <c r="D1593" s="410"/>
      <c r="E1593" s="410"/>
      <c r="F1593" s="410"/>
      <c r="G1593" s="410"/>
      <c r="H1593" s="410"/>
      <c r="I1593" s="410"/>
      <c r="J1593" s="411" t="s">
        <v>1148</v>
      </c>
    </row>
    <row r="1594" spans="1:10" s="28" customFormat="1" ht="15" thickBot="1" x14ac:dyDescent="0.25">
      <c r="A1594" s="2513"/>
      <c r="B1594" s="2514"/>
      <c r="C1594" s="2514"/>
      <c r="D1594" s="412"/>
      <c r="E1594" s="412"/>
      <c r="F1594" s="412"/>
      <c r="G1594" s="412"/>
      <c r="H1594" s="412"/>
      <c r="I1594" s="412"/>
      <c r="J1594" s="413" t="s">
        <v>1148</v>
      </c>
    </row>
    <row r="1595" spans="1:10" s="28" customFormat="1" ht="15" thickTop="1" x14ac:dyDescent="0.2">
      <c r="A1595" s="2510" t="s">
        <v>1151</v>
      </c>
      <c r="B1595" s="830"/>
      <c r="C1595" s="830"/>
      <c r="D1595" s="408"/>
      <c r="E1595" s="408"/>
      <c r="F1595" s="408"/>
      <c r="G1595" s="408"/>
      <c r="H1595" s="408"/>
      <c r="I1595" s="408"/>
      <c r="J1595" s="414">
        <f>I1505</f>
        <v>32800</v>
      </c>
    </row>
    <row r="1596" spans="1:10" s="28" customFormat="1" x14ac:dyDescent="0.2">
      <c r="A1596" s="2511"/>
      <c r="B1596" s="2512"/>
      <c r="C1596" s="2512"/>
      <c r="D1596" s="410"/>
      <c r="E1596" s="410"/>
      <c r="F1596" s="410"/>
      <c r="G1596" s="410"/>
      <c r="H1596" s="410"/>
      <c r="I1596" s="410"/>
      <c r="J1596" s="411">
        <v>0</v>
      </c>
    </row>
    <row r="1597" spans="1:10" s="28" customFormat="1" x14ac:dyDescent="0.2">
      <c r="A1597" s="2511"/>
      <c r="B1597" s="2512"/>
      <c r="C1597" s="2512"/>
      <c r="D1597" s="410"/>
      <c r="E1597" s="410"/>
      <c r="F1597" s="410"/>
      <c r="G1597" s="410"/>
      <c r="H1597" s="410"/>
      <c r="I1597" s="410"/>
      <c r="J1597" s="411" t="s">
        <v>1148</v>
      </c>
    </row>
    <row r="1598" spans="1:10" s="28" customFormat="1" ht="15" thickBot="1" x14ac:dyDescent="0.25">
      <c r="A1598" s="2513"/>
      <c r="B1598" s="2514"/>
      <c r="C1598" s="2514"/>
      <c r="D1598" s="412"/>
      <c r="E1598" s="412"/>
      <c r="F1598" s="412"/>
      <c r="G1598" s="412"/>
      <c r="H1598" s="412"/>
      <c r="I1598" s="412"/>
      <c r="J1598" s="413" t="s">
        <v>1148</v>
      </c>
    </row>
    <row r="1599" spans="1:10" s="28" customFormat="1" ht="15" thickTop="1" x14ac:dyDescent="0.2">
      <c r="A1599" s="2510"/>
      <c r="B1599" s="830"/>
      <c r="C1599" s="830"/>
      <c r="D1599" s="408"/>
      <c r="E1599" s="408"/>
      <c r="F1599" s="408"/>
      <c r="G1599" s="408"/>
      <c r="H1599" s="408"/>
      <c r="I1599" s="408"/>
      <c r="J1599" s="409"/>
    </row>
    <row r="1600" spans="1:10" s="28" customFormat="1" x14ac:dyDescent="0.2">
      <c r="A1600" s="2511"/>
      <c r="B1600" s="2512"/>
      <c r="C1600" s="2512"/>
      <c r="D1600" s="410"/>
      <c r="E1600" s="410"/>
      <c r="F1600" s="410"/>
      <c r="G1600" s="410"/>
      <c r="H1600" s="410"/>
      <c r="I1600" s="410"/>
      <c r="J1600" s="411"/>
    </row>
    <row r="1601" spans="1:10" s="28" customFormat="1" x14ac:dyDescent="0.2">
      <c r="A1601" s="2511"/>
      <c r="B1601" s="2512"/>
      <c r="C1601" s="2512"/>
      <c r="D1601" s="410"/>
      <c r="E1601" s="410"/>
      <c r="F1601" s="410"/>
      <c r="G1601" s="410"/>
      <c r="H1601" s="410"/>
      <c r="I1601" s="410"/>
      <c r="J1601" s="411"/>
    </row>
    <row r="1602" spans="1:10" s="28" customFormat="1" ht="15" thickBot="1" x14ac:dyDescent="0.25">
      <c r="A1602" s="2513"/>
      <c r="B1602" s="2514"/>
      <c r="C1602" s="2514"/>
      <c r="D1602" s="412"/>
      <c r="E1602" s="412"/>
      <c r="F1602" s="412"/>
      <c r="G1602" s="412"/>
      <c r="H1602" s="412"/>
      <c r="I1602" s="412"/>
      <c r="J1602" s="413"/>
    </row>
    <row r="1603" spans="1:10" s="28" customFormat="1" ht="15" thickTop="1" x14ac:dyDescent="0.2">
      <c r="A1603" s="2510"/>
      <c r="B1603" s="830"/>
      <c r="C1603" s="830"/>
      <c r="D1603" s="408"/>
      <c r="E1603" s="408"/>
      <c r="F1603" s="408"/>
      <c r="G1603" s="408"/>
      <c r="H1603" s="408"/>
      <c r="I1603" s="408"/>
      <c r="J1603" s="409"/>
    </row>
    <row r="1604" spans="1:10" s="28" customFormat="1" x14ac:dyDescent="0.2">
      <c r="A1604" s="2511"/>
      <c r="B1604" s="2512"/>
      <c r="C1604" s="2512"/>
      <c r="D1604" s="410"/>
      <c r="E1604" s="410"/>
      <c r="F1604" s="410"/>
      <c r="G1604" s="410"/>
      <c r="H1604" s="410"/>
      <c r="I1604" s="410"/>
      <c r="J1604" s="411"/>
    </row>
    <row r="1605" spans="1:10" s="28" customFormat="1" x14ac:dyDescent="0.2">
      <c r="A1605" s="2511"/>
      <c r="B1605" s="2512"/>
      <c r="C1605" s="2512"/>
      <c r="D1605" s="410"/>
      <c r="E1605" s="410"/>
      <c r="F1605" s="410"/>
      <c r="G1605" s="410"/>
      <c r="H1605" s="410"/>
      <c r="I1605" s="410"/>
      <c r="J1605" s="411"/>
    </row>
    <row r="1606" spans="1:10" s="28" customFormat="1" ht="15" thickBot="1" x14ac:dyDescent="0.25">
      <c r="A1606" s="2513"/>
      <c r="B1606" s="2514"/>
      <c r="C1606" s="2514"/>
      <c r="D1606" s="412"/>
      <c r="E1606" s="412"/>
      <c r="F1606" s="412"/>
      <c r="G1606" s="412"/>
      <c r="H1606" s="412"/>
      <c r="I1606" s="412"/>
      <c r="J1606" s="413"/>
    </row>
    <row r="1607" spans="1:10" s="28" customFormat="1" ht="15" thickTop="1" x14ac:dyDescent="0.2">
      <c r="A1607" s="2510"/>
      <c r="B1607" s="830"/>
      <c r="C1607" s="830"/>
      <c r="D1607" s="408"/>
      <c r="E1607" s="408"/>
      <c r="F1607" s="408"/>
      <c r="G1607" s="408"/>
      <c r="H1607" s="408"/>
      <c r="I1607" s="408"/>
      <c r="J1607" s="409"/>
    </row>
    <row r="1608" spans="1:10" s="28" customFormat="1" x14ac:dyDescent="0.2">
      <c r="A1608" s="2511"/>
      <c r="B1608" s="2512"/>
      <c r="C1608" s="2512"/>
      <c r="D1608" s="410"/>
      <c r="E1608" s="410"/>
      <c r="F1608" s="410"/>
      <c r="G1608" s="410"/>
      <c r="H1608" s="410"/>
      <c r="I1608" s="410"/>
      <c r="J1608" s="411"/>
    </row>
    <row r="1609" spans="1:10" s="28" customFormat="1" x14ac:dyDescent="0.2">
      <c r="A1609" s="2511"/>
      <c r="B1609" s="2512"/>
      <c r="C1609" s="2512"/>
      <c r="D1609" s="410"/>
      <c r="E1609" s="410"/>
      <c r="F1609" s="410"/>
      <c r="G1609" s="410"/>
      <c r="H1609" s="410"/>
      <c r="I1609" s="410"/>
      <c r="J1609" s="411"/>
    </row>
    <row r="1610" spans="1:10" s="28" customFormat="1" ht="15" thickBot="1" x14ac:dyDescent="0.25">
      <c r="A1610" s="2513"/>
      <c r="B1610" s="2514"/>
      <c r="C1610" s="2514"/>
      <c r="D1610" s="412"/>
      <c r="E1610" s="412"/>
      <c r="F1610" s="412"/>
      <c r="G1610" s="412"/>
      <c r="H1610" s="412"/>
      <c r="I1610" s="412"/>
      <c r="J1610" s="413"/>
    </row>
    <row r="1611" spans="1:10" s="28" customFormat="1" ht="15" thickTop="1" x14ac:dyDescent="0.2">
      <c r="A1611" s="79"/>
      <c r="B1611" s="79"/>
      <c r="C1611" s="79"/>
      <c r="D1611" s="79"/>
      <c r="E1611" s="79"/>
      <c r="F1611" s="79"/>
      <c r="G1611" s="79"/>
      <c r="H1611" s="79"/>
      <c r="I1611" s="79"/>
      <c r="J1611" s="79"/>
    </row>
    <row r="1612" spans="1:10" s="28" customFormat="1" x14ac:dyDescent="0.2">
      <c r="A1612" s="79"/>
      <c r="B1612" s="79"/>
      <c r="C1612" s="79"/>
      <c r="D1612" s="79"/>
      <c r="E1612" s="79"/>
      <c r="F1612" s="79"/>
      <c r="G1612" s="79"/>
      <c r="H1612" s="79"/>
      <c r="I1612" s="79"/>
      <c r="J1612" s="79"/>
    </row>
    <row r="1613" spans="1:10" s="28" customFormat="1" x14ac:dyDescent="0.2">
      <c r="A1613" s="79"/>
      <c r="B1613" s="79"/>
      <c r="C1613" s="79"/>
      <c r="D1613" s="79"/>
      <c r="E1613" s="79"/>
      <c r="F1613" s="79"/>
      <c r="G1613" s="79"/>
      <c r="H1613" s="79"/>
      <c r="I1613" s="79"/>
      <c r="J1613" s="79"/>
    </row>
    <row r="1614" spans="1:10" s="28" customFormat="1" ht="33" customHeight="1" x14ac:dyDescent="0.2">
      <c r="A1614" s="174" t="s">
        <v>448</v>
      </c>
      <c r="B1614" s="627" t="s">
        <v>449</v>
      </c>
      <c r="C1614" s="627"/>
      <c r="D1614" s="627"/>
      <c r="E1614" s="627"/>
      <c r="F1614" s="627"/>
      <c r="G1614" s="627"/>
      <c r="H1614" s="627"/>
      <c r="I1614" s="627"/>
      <c r="J1614" s="627"/>
    </row>
    <row r="1615" spans="1:10" s="28" customFormat="1" ht="15" thickBot="1" x14ac:dyDescent="0.25">
      <c r="A1615" s="31"/>
      <c r="B1615" s="31"/>
      <c r="C1615" s="31"/>
      <c r="D1615" s="31"/>
      <c r="E1615" s="31"/>
      <c r="F1615" s="31"/>
      <c r="G1615" s="141"/>
      <c r="H1615" s="141"/>
      <c r="I1615" s="141"/>
      <c r="J1615" s="141"/>
    </row>
    <row r="1616" spans="1:10" s="28" customFormat="1" ht="27.75" customHeight="1" thickTop="1" x14ac:dyDescent="0.2">
      <c r="A1616" s="2539" t="s">
        <v>450</v>
      </c>
      <c r="B1616" s="2540"/>
      <c r="C1616" s="2540"/>
      <c r="D1616" s="2540"/>
      <c r="E1616" s="2545" t="s">
        <v>451</v>
      </c>
      <c r="F1616" s="2545"/>
      <c r="G1616" s="2545"/>
      <c r="H1616" s="2545" t="s">
        <v>452</v>
      </c>
      <c r="I1616" s="2545"/>
      <c r="J1616" s="2546"/>
    </row>
    <row r="1617" spans="1:10" s="28" customFormat="1" ht="21" customHeight="1" x14ac:dyDescent="0.2">
      <c r="A1617" s="2541"/>
      <c r="B1617" s="2542"/>
      <c r="C1617" s="2542"/>
      <c r="D1617" s="2542"/>
      <c r="E1617" s="148" t="s">
        <v>453</v>
      </c>
      <c r="F1617" s="149" t="s">
        <v>454</v>
      </c>
      <c r="G1617" s="150" t="s">
        <v>455</v>
      </c>
      <c r="H1617" s="148" t="s">
        <v>453</v>
      </c>
      <c r="I1617" s="149" t="s">
        <v>454</v>
      </c>
      <c r="J1617" s="151" t="s">
        <v>455</v>
      </c>
    </row>
    <row r="1618" spans="1:10" s="28" customFormat="1" x14ac:dyDescent="0.2">
      <c r="A1618" s="2541"/>
      <c r="B1618" s="2542"/>
      <c r="C1618" s="2542"/>
      <c r="D1618" s="2542"/>
      <c r="E1618" s="2547" t="s">
        <v>456</v>
      </c>
      <c r="F1618" s="2548"/>
      <c r="G1618" s="2549"/>
      <c r="H1618" s="2547" t="s">
        <v>457</v>
      </c>
      <c r="I1618" s="2548"/>
      <c r="J1618" s="2550"/>
    </row>
    <row r="1619" spans="1:10" s="28" customFormat="1" ht="15" thickBot="1" x14ac:dyDescent="0.25">
      <c r="A1619" s="2543"/>
      <c r="B1619" s="2544"/>
      <c r="C1619" s="2544"/>
      <c r="D1619" s="2544"/>
      <c r="E1619" s="2518" t="s">
        <v>458</v>
      </c>
      <c r="F1619" s="2519"/>
      <c r="G1619" s="2520"/>
      <c r="H1619" s="2518" t="s">
        <v>458</v>
      </c>
      <c r="I1619" s="2519"/>
      <c r="J1619" s="2521"/>
    </row>
    <row r="1620" spans="1:10" s="28" customFormat="1" ht="15.75" thickTop="1" thickBot="1" x14ac:dyDescent="0.25">
      <c r="A1620" s="2522" t="s">
        <v>982</v>
      </c>
      <c r="B1620" s="2523"/>
      <c r="C1620" s="2523"/>
      <c r="D1620" s="2523"/>
      <c r="E1620" s="353"/>
      <c r="F1620" s="346"/>
      <c r="G1620" s="354"/>
      <c r="H1620" s="353"/>
      <c r="I1620" s="346"/>
      <c r="J1620" s="318"/>
    </row>
    <row r="1621" spans="1:10" s="28" customFormat="1" ht="15" thickBot="1" x14ac:dyDescent="0.25">
      <c r="A1621" s="2524"/>
      <c r="B1621" s="2525"/>
      <c r="C1621" s="2525"/>
      <c r="D1621" s="2525"/>
      <c r="E1621" s="355"/>
      <c r="F1621" s="356"/>
      <c r="G1621" s="357"/>
      <c r="H1621" s="355"/>
      <c r="I1621" s="356"/>
      <c r="J1621" s="358"/>
    </row>
    <row r="1622" spans="1:10" s="28" customFormat="1" ht="15" thickBot="1" x14ac:dyDescent="0.25">
      <c r="A1622" s="2382" t="s">
        <v>983</v>
      </c>
      <c r="B1622" s="2383"/>
      <c r="C1622" s="2383"/>
      <c r="D1622" s="2383"/>
      <c r="E1622" s="359"/>
      <c r="F1622" s="360"/>
      <c r="G1622" s="361"/>
      <c r="H1622" s="359"/>
      <c r="I1622" s="360"/>
      <c r="J1622" s="362"/>
    </row>
    <row r="1623" spans="1:10" s="28" customFormat="1" ht="15" thickBot="1" x14ac:dyDescent="0.25">
      <c r="A1623" s="2524"/>
      <c r="B1623" s="2525"/>
      <c r="C1623" s="2525"/>
      <c r="D1623" s="2525"/>
      <c r="E1623" s="355"/>
      <c r="F1623" s="356"/>
      <c r="G1623" s="357"/>
      <c r="H1623" s="355"/>
      <c r="I1623" s="356"/>
      <c r="J1623" s="358"/>
    </row>
    <row r="1624" spans="1:10" s="28" customFormat="1" ht="15" thickBot="1" x14ac:dyDescent="0.25">
      <c r="A1624" s="2382" t="s">
        <v>459</v>
      </c>
      <c r="B1624" s="2383"/>
      <c r="C1624" s="2383"/>
      <c r="D1624" s="2383"/>
      <c r="E1624" s="359"/>
      <c r="F1624" s="360"/>
      <c r="G1624" s="361"/>
      <c r="H1624" s="359"/>
      <c r="I1624" s="360"/>
      <c r="J1624" s="362"/>
    </row>
    <row r="1625" spans="1:10" s="28" customFormat="1" ht="15" thickBot="1" x14ac:dyDescent="0.25">
      <c r="A1625" s="2524"/>
      <c r="B1625" s="2525"/>
      <c r="C1625" s="2525"/>
      <c r="D1625" s="2525"/>
      <c r="E1625" s="355"/>
      <c r="F1625" s="356"/>
      <c r="G1625" s="357"/>
      <c r="H1625" s="355"/>
      <c r="I1625" s="356"/>
      <c r="J1625" s="358"/>
    </row>
    <row r="1626" spans="1:10" s="28" customFormat="1" ht="15" thickBot="1" x14ac:dyDescent="0.25">
      <c r="A1626" s="2551" t="s">
        <v>984</v>
      </c>
      <c r="B1626" s="2552"/>
      <c r="C1626" s="2552"/>
      <c r="D1626" s="2552"/>
      <c r="E1626" s="359"/>
      <c r="F1626" s="360"/>
      <c r="G1626" s="361"/>
      <c r="H1626" s="359"/>
      <c r="I1626" s="360"/>
      <c r="J1626" s="362"/>
    </row>
    <row r="1627" spans="1:10" s="28" customFormat="1" ht="15" thickBot="1" x14ac:dyDescent="0.25">
      <c r="A1627" s="2553"/>
      <c r="B1627" s="2554"/>
      <c r="C1627" s="2554"/>
      <c r="D1627" s="2554"/>
      <c r="E1627" s="355"/>
      <c r="F1627" s="356"/>
      <c r="G1627" s="357"/>
      <c r="H1627" s="355"/>
      <c r="I1627" s="356"/>
      <c r="J1627" s="358"/>
    </row>
    <row r="1628" spans="1:10" s="28" customFormat="1" ht="15" thickBot="1" x14ac:dyDescent="0.25">
      <c r="A1628" s="2551" t="s">
        <v>985</v>
      </c>
      <c r="B1628" s="2552"/>
      <c r="C1628" s="2552"/>
      <c r="D1628" s="2552"/>
      <c r="E1628" s="359"/>
      <c r="F1628" s="360"/>
      <c r="G1628" s="361"/>
      <c r="H1628" s="359"/>
      <c r="I1628" s="360"/>
      <c r="J1628" s="362"/>
    </row>
    <row r="1629" spans="1:10" s="28" customFormat="1" ht="15" thickBot="1" x14ac:dyDescent="0.25">
      <c r="A1629" s="2553"/>
      <c r="B1629" s="2554"/>
      <c r="C1629" s="2554"/>
      <c r="D1629" s="2554"/>
      <c r="E1629" s="355"/>
      <c r="F1629" s="356"/>
      <c r="G1629" s="357"/>
      <c r="H1629" s="355"/>
      <c r="I1629" s="356"/>
      <c r="J1629" s="358"/>
    </row>
    <row r="1630" spans="1:10" s="28" customFormat="1" ht="15" thickBot="1" x14ac:dyDescent="0.25">
      <c r="A1630" s="2551" t="s">
        <v>986</v>
      </c>
      <c r="B1630" s="2552"/>
      <c r="C1630" s="2552"/>
      <c r="D1630" s="2552"/>
      <c r="E1630" s="359"/>
      <c r="F1630" s="360"/>
      <c r="G1630" s="361"/>
      <c r="H1630" s="359"/>
      <c r="I1630" s="360"/>
      <c r="J1630" s="362"/>
    </row>
    <row r="1631" spans="1:10" s="28" customFormat="1" ht="15" thickBot="1" x14ac:dyDescent="0.25">
      <c r="A1631" s="2553"/>
      <c r="B1631" s="2554"/>
      <c r="C1631" s="2554"/>
      <c r="D1631" s="2554"/>
      <c r="E1631" s="355"/>
      <c r="F1631" s="356"/>
      <c r="G1631" s="357"/>
      <c r="H1631" s="355"/>
      <c r="I1631" s="356"/>
      <c r="J1631" s="358"/>
    </row>
    <row r="1632" spans="1:10" s="28" customFormat="1" ht="15" thickBot="1" x14ac:dyDescent="0.25">
      <c r="A1632" s="2382" t="s">
        <v>460</v>
      </c>
      <c r="B1632" s="2383"/>
      <c r="C1632" s="2383"/>
      <c r="D1632" s="2383"/>
      <c r="E1632" s="359"/>
      <c r="F1632" s="360"/>
      <c r="G1632" s="361"/>
      <c r="H1632" s="359"/>
      <c r="I1632" s="360"/>
      <c r="J1632" s="362"/>
    </row>
    <row r="1633" spans="1:10" s="28" customFormat="1" ht="15" thickBot="1" x14ac:dyDescent="0.25">
      <c r="A1633" s="2524"/>
      <c r="B1633" s="2525"/>
      <c r="C1633" s="2525"/>
      <c r="D1633" s="2525"/>
      <c r="E1633" s="355"/>
      <c r="F1633" s="356"/>
      <c r="G1633" s="357"/>
      <c r="H1633" s="355"/>
      <c r="I1633" s="356"/>
      <c r="J1633" s="358"/>
    </row>
    <row r="1634" spans="1:10" s="28" customFormat="1" x14ac:dyDescent="0.2">
      <c r="A1634" s="2533" t="s">
        <v>987</v>
      </c>
      <c r="B1634" s="2534"/>
      <c r="C1634" s="2534"/>
      <c r="D1634" s="2535"/>
      <c r="E1634" s="359"/>
      <c r="F1634" s="360"/>
      <c r="G1634" s="361"/>
      <c r="H1634" s="359"/>
      <c r="I1634" s="360"/>
      <c r="J1634" s="362"/>
    </row>
    <row r="1635" spans="1:10" s="28" customFormat="1" ht="15" thickBot="1" x14ac:dyDescent="0.25">
      <c r="A1635" s="2536"/>
      <c r="B1635" s="2537"/>
      <c r="C1635" s="2537"/>
      <c r="D1635" s="2538"/>
      <c r="E1635" s="363"/>
      <c r="F1635" s="364"/>
      <c r="G1635" s="365"/>
      <c r="H1635" s="363"/>
      <c r="I1635" s="364"/>
      <c r="J1635" s="366"/>
    </row>
    <row r="1636" spans="1:10" s="28" customFormat="1" ht="15" thickTop="1" x14ac:dyDescent="0.2">
      <c r="A1636" s="1293"/>
      <c r="B1636" s="1293"/>
      <c r="C1636" s="1293"/>
      <c r="D1636" s="1293"/>
      <c r="E1636" s="152"/>
      <c r="F1636" s="152"/>
      <c r="G1636" s="152"/>
      <c r="H1636" s="152"/>
      <c r="I1636" s="152"/>
      <c r="J1636" s="152"/>
    </row>
    <row r="1637" spans="1:10" s="28" customFormat="1" ht="48" customHeight="1" x14ac:dyDescent="0.2">
      <c r="A1637" s="2517" t="s">
        <v>988</v>
      </c>
      <c r="B1637" s="2517"/>
      <c r="C1637" s="2517"/>
      <c r="D1637" s="2517"/>
      <c r="E1637" s="2517"/>
      <c r="F1637" s="2517"/>
      <c r="G1637" s="2517"/>
      <c r="H1637" s="2517"/>
      <c r="I1637" s="2517"/>
      <c r="J1637" s="2517"/>
    </row>
    <row r="1638" spans="1:10" s="28" customFormat="1" x14ac:dyDescent="0.2">
      <c r="A1638" s="167"/>
      <c r="B1638" s="167"/>
      <c r="C1638" s="167"/>
      <c r="D1638" s="167"/>
      <c r="E1638" s="167"/>
      <c r="F1638" s="167"/>
      <c r="G1638" s="167"/>
      <c r="H1638" s="167"/>
      <c r="I1638" s="167"/>
      <c r="J1638" s="167"/>
    </row>
    <row r="1639" spans="1:10" s="28" customFormat="1" x14ac:dyDescent="0.2">
      <c r="A1639" s="494"/>
      <c r="B1639" s="495"/>
      <c r="C1639" s="495"/>
      <c r="D1639" s="495"/>
      <c r="E1639" s="495"/>
      <c r="F1639" s="495"/>
      <c r="G1639" s="495"/>
      <c r="H1639" s="495"/>
      <c r="I1639" s="495"/>
      <c r="J1639" s="496"/>
    </row>
    <row r="1640" spans="1:10" s="28" customFormat="1" x14ac:dyDescent="0.2">
      <c r="A1640" s="167"/>
      <c r="B1640" s="167"/>
      <c r="C1640" s="167"/>
      <c r="D1640" s="167"/>
      <c r="E1640" s="167"/>
      <c r="F1640" s="167"/>
      <c r="G1640" s="167"/>
      <c r="H1640" s="167"/>
      <c r="I1640" s="167"/>
      <c r="J1640" s="167"/>
    </row>
    <row r="1641" spans="1:10" s="28" customFormat="1" x14ac:dyDescent="0.2">
      <c r="A1641" s="153"/>
      <c r="B1641" s="153"/>
      <c r="C1641" s="153"/>
      <c r="D1641" s="153"/>
      <c r="E1641" s="153"/>
      <c r="F1641" s="153"/>
      <c r="G1641" s="153"/>
      <c r="H1641" s="153"/>
      <c r="I1641" s="153"/>
      <c r="J1641" s="153"/>
    </row>
    <row r="1642" spans="1:10" s="28" customFormat="1" x14ac:dyDescent="0.2">
      <c r="A1642" s="32" t="s">
        <v>461</v>
      </c>
      <c r="B1642" s="1624" t="s">
        <v>462</v>
      </c>
      <c r="C1642" s="1624"/>
      <c r="D1642" s="1624"/>
      <c r="E1642" s="1624"/>
      <c r="F1642" s="1624"/>
      <c r="G1642" s="1624"/>
      <c r="H1642" s="1624"/>
      <c r="I1642" s="1624"/>
      <c r="J1642" s="1624"/>
    </row>
    <row r="1643" spans="1:10" s="28" customFormat="1" x14ac:dyDescent="0.2">
      <c r="A1643" s="32"/>
      <c r="B1643" s="154"/>
      <c r="C1643" s="154"/>
      <c r="D1643" s="154"/>
      <c r="E1643" s="154"/>
      <c r="F1643" s="154"/>
      <c r="G1643" s="154"/>
      <c r="H1643" s="154"/>
      <c r="I1643" s="154"/>
      <c r="J1643" s="154"/>
    </row>
    <row r="1644" spans="1:10" s="28" customFormat="1" ht="33.75" customHeight="1" x14ac:dyDescent="0.2">
      <c r="A1644" s="17" t="s">
        <v>463</v>
      </c>
      <c r="B1644" s="476" t="s">
        <v>1107</v>
      </c>
      <c r="C1644" s="476"/>
      <c r="D1644" s="476"/>
      <c r="E1644" s="476"/>
      <c r="F1644" s="476"/>
      <c r="G1644" s="476"/>
      <c r="H1644" s="476"/>
      <c r="I1644" s="476"/>
      <c r="J1644" s="476"/>
    </row>
    <row r="1645" spans="1:10" s="28" customFormat="1" x14ac:dyDescent="0.2">
      <c r="A1645" s="17"/>
      <c r="B1645" s="26"/>
      <c r="C1645" s="26"/>
      <c r="D1645" s="26"/>
      <c r="E1645" s="26"/>
      <c r="F1645" s="26"/>
      <c r="G1645" s="26"/>
      <c r="H1645" s="26"/>
      <c r="I1645" s="26"/>
      <c r="J1645" s="26"/>
    </row>
    <row r="1646" spans="1:10" s="28" customFormat="1" ht="84.75" customHeight="1" x14ac:dyDescent="0.2">
      <c r="A1646" s="1663" t="s">
        <v>989</v>
      </c>
      <c r="B1646" s="1664"/>
      <c r="C1646" s="1664"/>
      <c r="D1646" s="1664"/>
      <c r="E1646" s="1664"/>
      <c r="F1646" s="1664"/>
      <c r="G1646" s="1664"/>
      <c r="H1646" s="1664"/>
      <c r="I1646" s="1664"/>
      <c r="J1646" s="1664"/>
    </row>
    <row r="1647" spans="1:10" s="28" customFormat="1" x14ac:dyDescent="0.2">
      <c r="A1647" s="268"/>
      <c r="B1647" s="228"/>
      <c r="C1647" s="228"/>
      <c r="D1647" s="228"/>
      <c r="E1647" s="228"/>
      <c r="F1647" s="228"/>
      <c r="G1647" s="228"/>
      <c r="H1647" s="228"/>
      <c r="I1647" s="228"/>
      <c r="J1647" s="229"/>
    </row>
    <row r="1648" spans="1:10" s="28" customFormat="1" x14ac:dyDescent="0.2">
      <c r="A1648" s="235"/>
      <c r="B1648" s="17"/>
      <c r="C1648" s="17"/>
      <c r="D1648" s="17"/>
      <c r="E1648" s="17"/>
      <c r="F1648" s="17"/>
      <c r="G1648" s="17"/>
      <c r="H1648" s="17"/>
      <c r="I1648" s="17"/>
      <c r="J1648" s="17"/>
    </row>
    <row r="1649" spans="1:10" s="28" customFormat="1" x14ac:dyDescent="0.2">
      <c r="A1649" s="235"/>
      <c r="B1649" s="17"/>
      <c r="C1649" s="17"/>
      <c r="D1649" s="17"/>
      <c r="E1649" s="17"/>
      <c r="F1649" s="17"/>
      <c r="G1649" s="17"/>
      <c r="H1649" s="17"/>
      <c r="I1649" s="17"/>
      <c r="J1649" s="17"/>
    </row>
    <row r="1650" spans="1:10" s="28" customFormat="1" ht="53.25" customHeight="1" x14ac:dyDescent="0.2">
      <c r="A1650" s="18" t="s">
        <v>990</v>
      </c>
      <c r="B1650" s="476" t="s">
        <v>991</v>
      </c>
      <c r="C1650" s="476"/>
      <c r="D1650" s="476"/>
      <c r="E1650" s="476"/>
      <c r="F1650" s="476"/>
      <c r="G1650" s="476"/>
      <c r="H1650" s="476"/>
      <c r="I1650" s="476"/>
      <c r="J1650" s="476"/>
    </row>
    <row r="1651" spans="1:10" s="28" customFormat="1" ht="15" thickBot="1" x14ac:dyDescent="0.25">
      <c r="A1651" s="38"/>
      <c r="B1651" s="38"/>
      <c r="C1651" s="38"/>
      <c r="D1651" s="38"/>
      <c r="E1651" s="38"/>
      <c r="F1651" s="38"/>
      <c r="G1651" s="38"/>
      <c r="H1651" s="38"/>
      <c r="I1651" s="38"/>
      <c r="J1651" s="38"/>
    </row>
    <row r="1652" spans="1:10" s="28" customFormat="1" ht="33.75" customHeight="1" thickTop="1" thickBot="1" x14ac:dyDescent="0.25">
      <c r="A1652" s="1691" t="s">
        <v>464</v>
      </c>
      <c r="B1652" s="1692"/>
      <c r="C1652" s="2561" t="s">
        <v>22</v>
      </c>
      <c r="D1652" s="2562"/>
      <c r="E1652" s="2562"/>
      <c r="F1652" s="2563"/>
      <c r="G1652" s="2555" t="s">
        <v>23</v>
      </c>
      <c r="H1652" s="2556"/>
      <c r="I1652" s="2556"/>
      <c r="J1652" s="2557"/>
    </row>
    <row r="1653" spans="1:10" s="28" customFormat="1" ht="15" thickBot="1" x14ac:dyDescent="0.25">
      <c r="A1653" s="1693"/>
      <c r="B1653" s="1694"/>
      <c r="C1653" s="1665" t="s">
        <v>465</v>
      </c>
      <c r="D1653" s="1666"/>
      <c r="E1653" s="1666"/>
      <c r="F1653" s="2558"/>
      <c r="G1653" s="1665" t="s">
        <v>465</v>
      </c>
      <c r="H1653" s="1666"/>
      <c r="I1653" s="1666"/>
      <c r="J1653" s="1667"/>
    </row>
    <row r="1654" spans="1:10" s="28" customFormat="1" ht="90.75" customHeight="1" thickBot="1" x14ac:dyDescent="0.25">
      <c r="A1654" s="1693"/>
      <c r="B1654" s="1694"/>
      <c r="C1654" s="2564" t="s">
        <v>466</v>
      </c>
      <c r="D1654" s="2531"/>
      <c r="E1654" s="2531" t="s">
        <v>992</v>
      </c>
      <c r="F1654" s="1182"/>
      <c r="G1654" s="2564" t="s">
        <v>467</v>
      </c>
      <c r="H1654" s="2531"/>
      <c r="I1654" s="2531" t="s">
        <v>992</v>
      </c>
      <c r="J1654" s="2532"/>
    </row>
    <row r="1655" spans="1:10" s="28" customFormat="1" ht="15.75" thickTop="1" thickBot="1" x14ac:dyDescent="0.25">
      <c r="A1655" s="1661" t="s">
        <v>718</v>
      </c>
      <c r="B1655" s="1662"/>
      <c r="C1655" s="2526"/>
      <c r="D1655" s="2527"/>
      <c r="E1655" s="2528"/>
      <c r="F1655" s="2527"/>
      <c r="G1655" s="2526"/>
      <c r="H1655" s="2529"/>
      <c r="I1655" s="2528"/>
      <c r="J1655" s="2530"/>
    </row>
    <row r="1656" spans="1:10" s="28" customFormat="1" x14ac:dyDescent="0.2">
      <c r="A1656" s="2559" t="s">
        <v>993</v>
      </c>
      <c r="B1656" s="2560"/>
      <c r="C1656" s="1668"/>
      <c r="D1656" s="659"/>
      <c r="E1656" s="659"/>
      <c r="F1656" s="1669"/>
      <c r="G1656" s="1668"/>
      <c r="H1656" s="659"/>
      <c r="I1656" s="659"/>
      <c r="J1656" s="1706"/>
    </row>
    <row r="1657" spans="1:10" s="28" customFormat="1" ht="42.75" customHeight="1" x14ac:dyDescent="0.2">
      <c r="A1657" s="1686" t="s">
        <v>994</v>
      </c>
      <c r="B1657" s="1687"/>
      <c r="C1657" s="1683"/>
      <c r="D1657" s="1047"/>
      <c r="E1657" s="1047"/>
      <c r="F1657" s="1684"/>
      <c r="G1657" s="1683"/>
      <c r="H1657" s="1047"/>
      <c r="I1657" s="1047"/>
      <c r="J1657" s="1685"/>
    </row>
    <row r="1658" spans="1:10" s="28" customFormat="1" ht="45" customHeight="1" x14ac:dyDescent="0.2">
      <c r="A1658" s="1686" t="s">
        <v>468</v>
      </c>
      <c r="B1658" s="1687"/>
      <c r="C1658" s="1683"/>
      <c r="D1658" s="1047"/>
      <c r="E1658" s="1047"/>
      <c r="F1658" s="1684"/>
      <c r="G1658" s="1683"/>
      <c r="H1658" s="1047"/>
      <c r="I1658" s="1047"/>
      <c r="J1658" s="1685"/>
    </row>
    <row r="1659" spans="1:10" s="28" customFormat="1" ht="31.5" customHeight="1" x14ac:dyDescent="0.2">
      <c r="A1659" s="1682" t="s">
        <v>469</v>
      </c>
      <c r="B1659" s="686"/>
      <c r="C1659" s="1683"/>
      <c r="D1659" s="1047"/>
      <c r="E1659" s="1047"/>
      <c r="F1659" s="1684"/>
      <c r="G1659" s="1683"/>
      <c r="H1659" s="1047"/>
      <c r="I1659" s="1047"/>
      <c r="J1659" s="1685"/>
    </row>
    <row r="1660" spans="1:10" s="28" customFormat="1" ht="57.75" customHeight="1" thickBot="1" x14ac:dyDescent="0.25">
      <c r="A1660" s="1700" t="s">
        <v>996</v>
      </c>
      <c r="B1660" s="1701"/>
      <c r="C1660" s="1702"/>
      <c r="D1660" s="1703"/>
      <c r="E1660" s="1703"/>
      <c r="F1660" s="1704"/>
      <c r="G1660" s="1702"/>
      <c r="H1660" s="1703"/>
      <c r="I1660" s="1703"/>
      <c r="J1660" s="1705"/>
    </row>
    <row r="1661" spans="1:10" s="28" customFormat="1" ht="15" thickTop="1" x14ac:dyDescent="0.2">
      <c r="A1661" s="2559" t="s">
        <v>993</v>
      </c>
      <c r="B1661" s="2560"/>
      <c r="C1661" s="1668"/>
      <c r="D1661" s="659"/>
      <c r="E1661" s="659"/>
      <c r="F1661" s="1669"/>
      <c r="G1661" s="1668"/>
      <c r="H1661" s="659"/>
      <c r="I1661" s="659"/>
      <c r="J1661" s="1706"/>
    </row>
    <row r="1662" spans="1:10" s="28" customFormat="1" ht="44.25" customHeight="1" x14ac:dyDescent="0.2">
      <c r="A1662" s="1686" t="s">
        <v>994</v>
      </c>
      <c r="B1662" s="1687"/>
      <c r="C1662" s="1683"/>
      <c r="D1662" s="1047"/>
      <c r="E1662" s="1047"/>
      <c r="F1662" s="1684"/>
      <c r="G1662" s="1683"/>
      <c r="H1662" s="1047"/>
      <c r="I1662" s="1047"/>
      <c r="J1662" s="1685"/>
    </row>
    <row r="1663" spans="1:10" s="28" customFormat="1" ht="43.5" customHeight="1" x14ac:dyDescent="0.2">
      <c r="A1663" s="1686" t="s">
        <v>468</v>
      </c>
      <c r="B1663" s="1687"/>
      <c r="C1663" s="1683"/>
      <c r="D1663" s="1047"/>
      <c r="E1663" s="1047"/>
      <c r="F1663" s="1684"/>
      <c r="G1663" s="1683"/>
      <c r="H1663" s="1047"/>
      <c r="I1663" s="1047"/>
      <c r="J1663" s="1685"/>
    </row>
    <row r="1664" spans="1:10" s="28" customFormat="1" ht="30.75" customHeight="1" x14ac:dyDescent="0.2">
      <c r="A1664" s="1682" t="s">
        <v>469</v>
      </c>
      <c r="B1664" s="686"/>
      <c r="C1664" s="1683"/>
      <c r="D1664" s="1047"/>
      <c r="E1664" s="1047"/>
      <c r="F1664" s="1684"/>
      <c r="G1664" s="1683"/>
      <c r="H1664" s="1047"/>
      <c r="I1664" s="1047"/>
      <c r="J1664" s="1685"/>
    </row>
    <row r="1665" spans="1:10" s="28" customFormat="1" ht="62.25" customHeight="1" thickBot="1" x14ac:dyDescent="0.25">
      <c r="A1665" s="1700" t="s">
        <v>995</v>
      </c>
      <c r="B1665" s="1701"/>
      <c r="C1665" s="1702"/>
      <c r="D1665" s="1703"/>
      <c r="E1665" s="1703"/>
      <c r="F1665" s="1704"/>
      <c r="G1665" s="1702"/>
      <c r="H1665" s="1703"/>
      <c r="I1665" s="1703"/>
      <c r="J1665" s="1705"/>
    </row>
    <row r="1666" spans="1:10" s="28" customFormat="1" ht="15" thickTop="1" x14ac:dyDescent="0.2">
      <c r="A1666" s="2559" t="s">
        <v>993</v>
      </c>
      <c r="B1666" s="2560"/>
      <c r="C1666" s="1668"/>
      <c r="D1666" s="659"/>
      <c r="E1666" s="659"/>
      <c r="F1666" s="1669"/>
      <c r="G1666" s="1668"/>
      <c r="H1666" s="659"/>
      <c r="I1666" s="659"/>
      <c r="J1666" s="1706"/>
    </row>
    <row r="1667" spans="1:10" s="28" customFormat="1" ht="29.25" customHeight="1" x14ac:dyDescent="0.2">
      <c r="A1667" s="1686" t="s">
        <v>994</v>
      </c>
      <c r="B1667" s="1687"/>
      <c r="C1667" s="1683"/>
      <c r="D1667" s="1047"/>
      <c r="E1667" s="1047"/>
      <c r="F1667" s="1684"/>
      <c r="G1667" s="1683"/>
      <c r="H1667" s="1047"/>
      <c r="I1667" s="1047"/>
      <c r="J1667" s="1685"/>
    </row>
    <row r="1668" spans="1:10" s="28" customFormat="1" ht="42.75" customHeight="1" x14ac:dyDescent="0.2">
      <c r="A1668" s="1686" t="s">
        <v>468</v>
      </c>
      <c r="B1668" s="1687"/>
      <c r="C1668" s="1683"/>
      <c r="D1668" s="1047"/>
      <c r="E1668" s="1047"/>
      <c r="F1668" s="1684"/>
      <c r="G1668" s="1683"/>
      <c r="H1668" s="1047"/>
      <c r="I1668" s="1047"/>
      <c r="J1668" s="1685"/>
    </row>
    <row r="1669" spans="1:10" s="28" customFormat="1" ht="48.75" customHeight="1" x14ac:dyDescent="0.2">
      <c r="A1669" s="1682" t="s">
        <v>469</v>
      </c>
      <c r="B1669" s="686"/>
      <c r="C1669" s="1683"/>
      <c r="D1669" s="1047"/>
      <c r="E1669" s="1047"/>
      <c r="F1669" s="1684"/>
      <c r="G1669" s="1683"/>
      <c r="H1669" s="1047"/>
      <c r="I1669" s="1047"/>
      <c r="J1669" s="1685"/>
    </row>
    <row r="1670" spans="1:10" s="28" customFormat="1" ht="64.5" customHeight="1" thickBot="1" x14ac:dyDescent="0.25">
      <c r="A1670" s="1700" t="s">
        <v>995</v>
      </c>
      <c r="B1670" s="1701"/>
      <c r="C1670" s="1702"/>
      <c r="D1670" s="1703"/>
      <c r="E1670" s="1703"/>
      <c r="F1670" s="1704"/>
      <c r="G1670" s="1702"/>
      <c r="H1670" s="1703"/>
      <c r="I1670" s="1703"/>
      <c r="J1670" s="1705"/>
    </row>
    <row r="1671" spans="1:10" s="28" customFormat="1" ht="15" thickTop="1" x14ac:dyDescent="0.2">
      <c r="A1671" s="236"/>
      <c r="B1671" s="236"/>
      <c r="C1671" s="237"/>
      <c r="D1671" s="237"/>
      <c r="E1671" s="237"/>
      <c r="F1671" s="237"/>
      <c r="G1671" s="237"/>
      <c r="H1671" s="237"/>
      <c r="I1671" s="237"/>
      <c r="J1671" s="237"/>
    </row>
    <row r="1672" spans="1:10" s="28" customFormat="1" x14ac:dyDescent="0.2">
      <c r="A1672" s="236"/>
      <c r="B1672" s="236"/>
      <c r="C1672" s="237"/>
      <c r="D1672" s="237"/>
      <c r="E1672" s="237"/>
      <c r="F1672" s="237"/>
      <c r="G1672" s="237"/>
      <c r="H1672" s="237"/>
      <c r="I1672" s="237"/>
      <c r="J1672" s="237"/>
    </row>
    <row r="1673" spans="1:10" s="28" customFormat="1" x14ac:dyDescent="0.2">
      <c r="A1673" s="236"/>
      <c r="B1673" s="236"/>
      <c r="C1673" s="237"/>
      <c r="D1673" s="237"/>
      <c r="E1673" s="237"/>
      <c r="F1673" s="237"/>
      <c r="G1673" s="237"/>
      <c r="H1673" s="237"/>
      <c r="I1673" s="237"/>
      <c r="J1673" s="237"/>
    </row>
    <row r="1674" spans="1:10" s="28" customFormat="1" ht="54" customHeight="1" x14ac:dyDescent="0.2">
      <c r="A1674" s="18" t="s">
        <v>997</v>
      </c>
      <c r="B1674" s="476" t="s">
        <v>1057</v>
      </c>
      <c r="C1674" s="476"/>
      <c r="D1674" s="476"/>
      <c r="E1674" s="476"/>
      <c r="F1674" s="476"/>
      <c r="G1674" s="476"/>
      <c r="H1674" s="476"/>
      <c r="I1674" s="476"/>
      <c r="J1674" s="476"/>
    </row>
    <row r="1675" spans="1:10" s="28" customFormat="1" ht="15" thickBot="1" x14ac:dyDescent="0.25">
      <c r="A1675" s="155"/>
      <c r="B1675" s="155"/>
      <c r="C1675" s="155"/>
      <c r="D1675" s="155"/>
      <c r="E1675" s="155"/>
      <c r="F1675" s="155"/>
      <c r="G1675" s="155"/>
      <c r="H1675" s="155"/>
      <c r="I1675" s="155"/>
      <c r="J1675" s="155"/>
    </row>
    <row r="1676" spans="1:10" s="28" customFormat="1" ht="15" thickTop="1" x14ac:dyDescent="0.2">
      <c r="A1676" s="1691" t="s">
        <v>464</v>
      </c>
      <c r="B1676" s="1692"/>
      <c r="C1676" s="1692"/>
      <c r="D1676" s="1692"/>
      <c r="E1676" s="1677" t="s">
        <v>76</v>
      </c>
      <c r="F1676" s="1677"/>
      <c r="G1676" s="1677"/>
      <c r="H1676" s="1677"/>
      <c r="I1676" s="1677"/>
      <c r="J1676" s="1678"/>
    </row>
    <row r="1677" spans="1:10" s="28" customFormat="1" ht="45.75" customHeight="1" thickBot="1" x14ac:dyDescent="0.25">
      <c r="A1677" s="1693"/>
      <c r="B1677" s="1694"/>
      <c r="C1677" s="1694"/>
      <c r="D1677" s="1694"/>
      <c r="E1677" s="1688" t="s">
        <v>22</v>
      </c>
      <c r="F1677" s="1688"/>
      <c r="G1677" s="1688"/>
      <c r="H1677" s="1689" t="s">
        <v>23</v>
      </c>
      <c r="I1677" s="1689"/>
      <c r="J1677" s="1690"/>
    </row>
    <row r="1678" spans="1:10" s="28" customFormat="1" ht="15" thickTop="1" x14ac:dyDescent="0.2">
      <c r="A1678" s="1679" t="s">
        <v>470</v>
      </c>
      <c r="B1678" s="1680"/>
      <c r="C1678" s="1680"/>
      <c r="D1678" s="1681"/>
      <c r="E1678" s="1061"/>
      <c r="F1678" s="1061"/>
      <c r="G1678" s="1061"/>
      <c r="H1678" s="1061"/>
      <c r="I1678" s="1061"/>
      <c r="J1678" s="1090"/>
    </row>
    <row r="1679" spans="1:10" s="28" customFormat="1" x14ac:dyDescent="0.2">
      <c r="A1679" s="1695" t="s">
        <v>471</v>
      </c>
      <c r="B1679" s="1696"/>
      <c r="C1679" s="1696"/>
      <c r="D1679" s="1697"/>
      <c r="E1679" s="874"/>
      <c r="F1679" s="874"/>
      <c r="G1679" s="874"/>
      <c r="H1679" s="874"/>
      <c r="I1679" s="874"/>
      <c r="J1679" s="878"/>
    </row>
    <row r="1680" spans="1:10" s="28" customFormat="1" x14ac:dyDescent="0.2">
      <c r="A1680" s="1707" t="s">
        <v>472</v>
      </c>
      <c r="B1680" s="1708"/>
      <c r="C1680" s="1708"/>
      <c r="D1680" s="1709"/>
      <c r="E1680" s="874"/>
      <c r="F1680" s="874"/>
      <c r="G1680" s="874"/>
      <c r="H1680" s="874"/>
      <c r="I1680" s="874"/>
      <c r="J1680" s="878"/>
    </row>
    <row r="1681" spans="1:10" s="28" customFormat="1" x14ac:dyDescent="0.2">
      <c r="A1681" s="1707" t="s">
        <v>473</v>
      </c>
      <c r="B1681" s="1708"/>
      <c r="C1681" s="1708"/>
      <c r="D1681" s="1709"/>
      <c r="E1681" s="874"/>
      <c r="F1681" s="874"/>
      <c r="G1681" s="874"/>
      <c r="H1681" s="874"/>
      <c r="I1681" s="874"/>
      <c r="J1681" s="878"/>
    </row>
    <row r="1682" spans="1:10" s="28" customFormat="1" ht="28.5" customHeight="1" x14ac:dyDescent="0.2">
      <c r="A1682" s="1707" t="s">
        <v>998</v>
      </c>
      <c r="B1682" s="1708"/>
      <c r="C1682" s="1708"/>
      <c r="D1682" s="1709"/>
      <c r="E1682" s="874"/>
      <c r="F1682" s="874"/>
      <c r="G1682" s="874"/>
      <c r="H1682" s="874"/>
      <c r="I1682" s="874"/>
      <c r="J1682" s="878"/>
    </row>
    <row r="1683" spans="1:10" s="28" customFormat="1" x14ac:dyDescent="0.2">
      <c r="A1683" s="1707" t="s">
        <v>474</v>
      </c>
      <c r="B1683" s="1708"/>
      <c r="C1683" s="1708"/>
      <c r="D1683" s="1709"/>
      <c r="E1683" s="874"/>
      <c r="F1683" s="874"/>
      <c r="G1683" s="874"/>
      <c r="H1683" s="874"/>
      <c r="I1683" s="874"/>
      <c r="J1683" s="878"/>
    </row>
    <row r="1684" spans="1:10" s="28" customFormat="1" x14ac:dyDescent="0.2">
      <c r="A1684" s="1707" t="s">
        <v>475</v>
      </c>
      <c r="B1684" s="1708"/>
      <c r="C1684" s="1708"/>
      <c r="D1684" s="1709"/>
      <c r="E1684" s="874"/>
      <c r="F1684" s="874"/>
      <c r="G1684" s="874"/>
      <c r="H1684" s="874"/>
      <c r="I1684" s="874"/>
      <c r="J1684" s="878"/>
    </row>
    <row r="1685" spans="1:10" s="28" customFormat="1" ht="30" customHeight="1" x14ac:dyDescent="0.2">
      <c r="A1685" s="1717" t="s">
        <v>476</v>
      </c>
      <c r="B1685" s="569"/>
      <c r="C1685" s="569"/>
      <c r="D1685" s="1718"/>
      <c r="E1685" s="874"/>
      <c r="F1685" s="874"/>
      <c r="G1685" s="874"/>
      <c r="H1685" s="874"/>
      <c r="I1685" s="874"/>
      <c r="J1685" s="878"/>
    </row>
    <row r="1686" spans="1:10" s="28" customFormat="1" ht="61.5" customHeight="1" x14ac:dyDescent="0.2">
      <c r="A1686" s="1717" t="s">
        <v>477</v>
      </c>
      <c r="B1686" s="569"/>
      <c r="C1686" s="569"/>
      <c r="D1686" s="1718"/>
      <c r="E1686" s="874"/>
      <c r="F1686" s="874"/>
      <c r="G1686" s="874"/>
      <c r="H1686" s="874"/>
      <c r="I1686" s="874"/>
      <c r="J1686" s="878"/>
    </row>
    <row r="1687" spans="1:10" s="28" customFormat="1" x14ac:dyDescent="0.2">
      <c r="A1687" s="1707" t="s">
        <v>478</v>
      </c>
      <c r="B1687" s="1708"/>
      <c r="C1687" s="1708"/>
      <c r="D1687" s="1709"/>
      <c r="E1687" s="874"/>
      <c r="F1687" s="874"/>
      <c r="G1687" s="874"/>
      <c r="H1687" s="874"/>
      <c r="I1687" s="874"/>
      <c r="J1687" s="878"/>
    </row>
    <row r="1688" spans="1:10" s="28" customFormat="1" x14ac:dyDescent="0.2">
      <c r="A1688" s="1707" t="s">
        <v>479</v>
      </c>
      <c r="B1688" s="1708"/>
      <c r="C1688" s="1708"/>
      <c r="D1688" s="1709"/>
      <c r="E1688" s="874"/>
      <c r="F1688" s="874"/>
      <c r="G1688" s="874"/>
      <c r="H1688" s="874"/>
      <c r="I1688" s="874"/>
      <c r="J1688" s="878"/>
    </row>
    <row r="1689" spans="1:10" s="28" customFormat="1" ht="15" thickBot="1" x14ac:dyDescent="0.25">
      <c r="A1689" s="1714" t="s">
        <v>480</v>
      </c>
      <c r="B1689" s="1715"/>
      <c r="C1689" s="1715"/>
      <c r="D1689" s="1716"/>
      <c r="E1689" s="1698"/>
      <c r="F1689" s="1698"/>
      <c r="G1689" s="1698"/>
      <c r="H1689" s="1698"/>
      <c r="I1689" s="1698"/>
      <c r="J1689" s="1699"/>
    </row>
    <row r="1690" spans="1:10" s="28" customFormat="1" ht="15" thickTop="1" x14ac:dyDescent="0.2">
      <c r="A1690" s="155"/>
      <c r="B1690" s="155"/>
      <c r="C1690" s="155"/>
      <c r="D1690" s="155"/>
      <c r="E1690" s="155"/>
      <c r="F1690" s="155"/>
      <c r="G1690" s="155"/>
      <c r="H1690" s="155"/>
      <c r="I1690" s="155"/>
      <c r="J1690" s="155"/>
    </row>
    <row r="1691" spans="1:10" s="28" customFormat="1" ht="57.75" customHeight="1" x14ac:dyDescent="0.2">
      <c r="A1691" s="26" t="s">
        <v>481</v>
      </c>
      <c r="B1691" s="483" t="s">
        <v>999</v>
      </c>
      <c r="C1691" s="483"/>
      <c r="D1691" s="483"/>
      <c r="E1691" s="483"/>
      <c r="F1691" s="483"/>
      <c r="G1691" s="483"/>
      <c r="H1691" s="483"/>
      <c r="I1691" s="483"/>
      <c r="J1691" s="483"/>
    </row>
    <row r="1692" spans="1:10" s="28" customFormat="1" ht="15" thickBot="1" x14ac:dyDescent="0.25">
      <c r="A1692" s="233"/>
      <c r="B1692" s="233"/>
      <c r="C1692" s="233"/>
      <c r="D1692" s="233"/>
      <c r="E1692" s="233"/>
      <c r="F1692" s="233"/>
      <c r="G1692" s="233"/>
      <c r="H1692" s="233"/>
      <c r="I1692" s="233"/>
      <c r="J1692" s="233"/>
    </row>
    <row r="1693" spans="1:10" s="28" customFormat="1" ht="15" thickTop="1" x14ac:dyDescent="0.2">
      <c r="A1693" s="1691" t="s">
        <v>464</v>
      </c>
      <c r="B1693" s="1692"/>
      <c r="C1693" s="1692"/>
      <c r="D1693" s="1723"/>
      <c r="E1693" s="1677" t="s">
        <v>76</v>
      </c>
      <c r="F1693" s="1677"/>
      <c r="G1693" s="1677"/>
      <c r="H1693" s="1677"/>
      <c r="I1693" s="1677"/>
      <c r="J1693" s="1678"/>
    </row>
    <row r="1694" spans="1:10" s="28" customFormat="1" ht="45" customHeight="1" thickBot="1" x14ac:dyDescent="0.25">
      <c r="A1694" s="1724"/>
      <c r="B1694" s="1725"/>
      <c r="C1694" s="1725"/>
      <c r="D1694" s="1726"/>
      <c r="E1694" s="1688" t="s">
        <v>22</v>
      </c>
      <c r="F1694" s="1688"/>
      <c r="G1694" s="1688"/>
      <c r="H1694" s="1689" t="s">
        <v>23</v>
      </c>
      <c r="I1694" s="1689"/>
      <c r="J1694" s="1690"/>
    </row>
    <row r="1695" spans="1:10" s="28" customFormat="1" ht="15" thickTop="1" x14ac:dyDescent="0.2">
      <c r="A1695" s="1679" t="s">
        <v>482</v>
      </c>
      <c r="B1695" s="1680"/>
      <c r="C1695" s="1680"/>
      <c r="D1695" s="1681"/>
      <c r="E1695" s="1061"/>
      <c r="F1695" s="1061"/>
      <c r="G1695" s="1061"/>
      <c r="H1695" s="1061"/>
      <c r="I1695" s="1061"/>
      <c r="J1695" s="1090"/>
    </row>
    <row r="1696" spans="1:10" s="28" customFormat="1" x14ac:dyDescent="0.2">
      <c r="A1696" s="1695" t="s">
        <v>483</v>
      </c>
      <c r="B1696" s="1696"/>
      <c r="C1696" s="1696"/>
      <c r="D1696" s="1697"/>
      <c r="E1696" s="874"/>
      <c r="F1696" s="874"/>
      <c r="G1696" s="874"/>
      <c r="H1696" s="874"/>
      <c r="I1696" s="874"/>
      <c r="J1696" s="878"/>
    </row>
    <row r="1697" spans="1:10" s="28" customFormat="1" x14ac:dyDescent="0.2">
      <c r="A1697" s="1707" t="s">
        <v>484</v>
      </c>
      <c r="B1697" s="1708"/>
      <c r="C1697" s="1708"/>
      <c r="D1697" s="1709"/>
      <c r="E1697" s="874"/>
      <c r="F1697" s="874"/>
      <c r="G1697" s="874"/>
      <c r="H1697" s="874"/>
      <c r="I1697" s="874"/>
      <c r="J1697" s="878"/>
    </row>
    <row r="1698" spans="1:10" s="28" customFormat="1" x14ac:dyDescent="0.2">
      <c r="A1698" s="1707" t="s">
        <v>485</v>
      </c>
      <c r="B1698" s="1708"/>
      <c r="C1698" s="1708"/>
      <c r="D1698" s="1709"/>
      <c r="E1698" s="874"/>
      <c r="F1698" s="874"/>
      <c r="G1698" s="874"/>
      <c r="H1698" s="874"/>
      <c r="I1698" s="874"/>
      <c r="J1698" s="878"/>
    </row>
    <row r="1699" spans="1:10" s="28" customFormat="1" x14ac:dyDescent="0.2">
      <c r="A1699" s="1707" t="s">
        <v>486</v>
      </c>
      <c r="B1699" s="1708"/>
      <c r="C1699" s="1708"/>
      <c r="D1699" s="1709"/>
      <c r="E1699" s="874"/>
      <c r="F1699" s="874"/>
      <c r="G1699" s="874"/>
      <c r="H1699" s="874"/>
      <c r="I1699" s="874"/>
      <c r="J1699" s="878"/>
    </row>
    <row r="1700" spans="1:10" s="28" customFormat="1" ht="28.5" customHeight="1" x14ac:dyDescent="0.2">
      <c r="A1700" s="1707" t="s">
        <v>487</v>
      </c>
      <c r="B1700" s="1708"/>
      <c r="C1700" s="1708"/>
      <c r="D1700" s="1709"/>
      <c r="E1700" s="874"/>
      <c r="F1700" s="874"/>
      <c r="G1700" s="874"/>
      <c r="H1700" s="874"/>
      <c r="I1700" s="874"/>
      <c r="J1700" s="878"/>
    </row>
    <row r="1701" spans="1:10" s="28" customFormat="1" ht="29.25" customHeight="1" x14ac:dyDescent="0.2">
      <c r="A1701" s="1717" t="s">
        <v>1000</v>
      </c>
      <c r="B1701" s="569"/>
      <c r="C1701" s="569"/>
      <c r="D1701" s="1718"/>
      <c r="E1701" s="874"/>
      <c r="F1701" s="874"/>
      <c r="G1701" s="874"/>
      <c r="H1701" s="874"/>
      <c r="I1701" s="874"/>
      <c r="J1701" s="878"/>
    </row>
    <row r="1702" spans="1:10" s="28" customFormat="1" ht="43.5" customHeight="1" thickBot="1" x14ac:dyDescent="0.25">
      <c r="A1702" s="1714" t="s">
        <v>1001</v>
      </c>
      <c r="B1702" s="1715"/>
      <c r="C1702" s="1715"/>
      <c r="D1702" s="1716"/>
      <c r="E1702" s="1698"/>
      <c r="F1702" s="1698"/>
      <c r="G1702" s="1698"/>
      <c r="H1702" s="1698"/>
      <c r="I1702" s="1698"/>
      <c r="J1702" s="1699"/>
    </row>
    <row r="1703" spans="1:10" s="28" customFormat="1" ht="15" thickTop="1" x14ac:dyDescent="0.2">
      <c r="A1703" s="156"/>
      <c r="B1703" s="156"/>
      <c r="C1703" s="156"/>
      <c r="D1703" s="156"/>
      <c r="E1703" s="157"/>
      <c r="F1703" s="157"/>
      <c r="G1703" s="157"/>
      <c r="H1703" s="157"/>
      <c r="I1703" s="157"/>
      <c r="J1703" s="157"/>
    </row>
    <row r="1704" spans="1:10" s="28" customFormat="1" x14ac:dyDescent="0.2">
      <c r="A1704" s="156"/>
      <c r="B1704" s="156"/>
      <c r="C1704" s="156"/>
      <c r="D1704" s="156"/>
      <c r="E1704" s="157"/>
      <c r="F1704" s="157"/>
      <c r="G1704" s="157"/>
      <c r="H1704" s="157"/>
      <c r="I1704" s="157"/>
      <c r="J1704" s="157"/>
    </row>
    <row r="1705" spans="1:10" s="28" customFormat="1" x14ac:dyDescent="0.2">
      <c r="A1705" s="143" t="s">
        <v>488</v>
      </c>
      <c r="B1705" s="435" t="s">
        <v>489</v>
      </c>
      <c r="C1705" s="435"/>
      <c r="D1705" s="435"/>
      <c r="E1705" s="435"/>
      <c r="F1705" s="435"/>
      <c r="G1705" s="435"/>
      <c r="H1705" s="435"/>
      <c r="I1705" s="435"/>
      <c r="J1705" s="435"/>
    </row>
    <row r="1706" spans="1:10" s="28" customFormat="1" x14ac:dyDescent="0.2">
      <c r="A1706" s="158"/>
      <c r="B1706" s="50"/>
      <c r="C1706" s="50"/>
      <c r="D1706" s="50"/>
      <c r="E1706" s="50"/>
      <c r="F1706" s="50"/>
      <c r="G1706" s="50"/>
      <c r="H1706" s="50"/>
      <c r="I1706" s="50"/>
      <c r="J1706" s="50"/>
    </row>
    <row r="1707" spans="1:10" s="28" customFormat="1" ht="15" thickBot="1" x14ac:dyDescent="0.25">
      <c r="A1707" s="1727"/>
      <c r="B1707" s="1727"/>
      <c r="C1707" s="50"/>
      <c r="D1707" s="50"/>
      <c r="E1707" s="50"/>
      <c r="F1707" s="50"/>
      <c r="G1707" s="50"/>
      <c r="H1707" s="50"/>
      <c r="I1707" s="50"/>
      <c r="J1707" s="50"/>
    </row>
    <row r="1708" spans="1:10" s="28" customFormat="1" ht="15" thickTop="1" x14ac:dyDescent="0.2">
      <c r="A1708" s="1322" t="s">
        <v>490</v>
      </c>
      <c r="B1708" s="498"/>
      <c r="C1708" s="1323"/>
      <c r="D1708" s="501" t="s">
        <v>22</v>
      </c>
      <c r="E1708" s="502"/>
      <c r="F1708" s="502"/>
      <c r="G1708" s="502"/>
      <c r="H1708" s="502"/>
      <c r="I1708" s="502"/>
      <c r="J1708" s="504"/>
    </row>
    <row r="1709" spans="1:10" s="28" customFormat="1" ht="45.75" customHeight="1" thickBot="1" x14ac:dyDescent="0.25">
      <c r="A1709" s="499"/>
      <c r="B1709" s="500"/>
      <c r="C1709" s="1734"/>
      <c r="D1709" s="1427" t="s">
        <v>491</v>
      </c>
      <c r="E1709" s="1428"/>
      <c r="F1709" s="55" t="s">
        <v>1002</v>
      </c>
      <c r="G1709" s="55" t="s">
        <v>88</v>
      </c>
      <c r="H1709" s="55" t="s">
        <v>1003</v>
      </c>
      <c r="I1709" s="710" t="s">
        <v>207</v>
      </c>
      <c r="J1709" s="1710"/>
    </row>
    <row r="1710" spans="1:10" s="28" customFormat="1" ht="15" thickTop="1" x14ac:dyDescent="0.2">
      <c r="A1710" s="509" t="s">
        <v>492</v>
      </c>
      <c r="B1710" s="510"/>
      <c r="C1710" s="1209"/>
      <c r="D1710" s="1447">
        <v>6640</v>
      </c>
      <c r="E1710" s="1711"/>
      <c r="F1710" s="316"/>
      <c r="G1710" s="316"/>
      <c r="H1710" s="316"/>
      <c r="I1710" s="1712" t="s">
        <v>341</v>
      </c>
      <c r="J1710" s="1713"/>
    </row>
    <row r="1711" spans="1:10" s="28" customFormat="1" x14ac:dyDescent="0.2">
      <c r="A1711" s="1470" t="s">
        <v>493</v>
      </c>
      <c r="B1711" s="594"/>
      <c r="C1711" s="1722"/>
      <c r="D1711" s="1494"/>
      <c r="E1711" s="1719"/>
      <c r="F1711" s="327"/>
      <c r="G1711" s="327"/>
      <c r="H1711" s="327"/>
      <c r="I1711" s="1720" t="s">
        <v>341</v>
      </c>
      <c r="J1711" s="1721"/>
    </row>
    <row r="1712" spans="1:10" s="28" customFormat="1" x14ac:dyDescent="0.2">
      <c r="A1712" s="1470" t="s">
        <v>494</v>
      </c>
      <c r="B1712" s="594"/>
      <c r="C1712" s="1722"/>
      <c r="D1712" s="1494"/>
      <c r="E1712" s="1719"/>
      <c r="F1712" s="327"/>
      <c r="G1712" s="327"/>
      <c r="H1712" s="327"/>
      <c r="I1712" s="1720" t="s">
        <v>341</v>
      </c>
      <c r="J1712" s="1721"/>
    </row>
    <row r="1713" spans="1:10" s="28" customFormat="1" x14ac:dyDescent="0.2">
      <c r="A1713" s="1470" t="s">
        <v>495</v>
      </c>
      <c r="B1713" s="594"/>
      <c r="C1713" s="1722"/>
      <c r="D1713" s="1494"/>
      <c r="E1713" s="1719"/>
      <c r="F1713" s="327"/>
      <c r="G1713" s="327"/>
      <c r="H1713" s="327"/>
      <c r="I1713" s="1720" t="s">
        <v>341</v>
      </c>
      <c r="J1713" s="1721"/>
    </row>
    <row r="1714" spans="1:10" s="28" customFormat="1" x14ac:dyDescent="0.2">
      <c r="A1714" s="1470" t="s">
        <v>496</v>
      </c>
      <c r="B1714" s="594"/>
      <c r="C1714" s="1722"/>
      <c r="D1714" s="1494">
        <v>664</v>
      </c>
      <c r="E1714" s="1719"/>
      <c r="F1714" s="327"/>
      <c r="G1714" s="327"/>
      <c r="H1714" s="327"/>
      <c r="I1714" s="1720" t="s">
        <v>341</v>
      </c>
      <c r="J1714" s="1721"/>
    </row>
    <row r="1715" spans="1:10" s="28" customFormat="1" x14ac:dyDescent="0.2">
      <c r="A1715" s="1470" t="s">
        <v>497</v>
      </c>
      <c r="B1715" s="594"/>
      <c r="C1715" s="1722"/>
      <c r="D1715" s="1494">
        <v>587030</v>
      </c>
      <c r="E1715" s="1719"/>
      <c r="F1715" s="327"/>
      <c r="G1715" s="327">
        <v>-260000</v>
      </c>
      <c r="H1715" s="327"/>
      <c r="I1715" s="1720" t="s">
        <v>341</v>
      </c>
      <c r="J1715" s="1721"/>
    </row>
    <row r="1716" spans="1:10" s="28" customFormat="1" ht="44.25" customHeight="1" x14ac:dyDescent="0.2">
      <c r="A1716" s="987" t="s">
        <v>1004</v>
      </c>
      <c r="B1716" s="757"/>
      <c r="C1716" s="988"/>
      <c r="D1716" s="1494"/>
      <c r="E1716" s="1719"/>
      <c r="F1716" s="327"/>
      <c r="G1716" s="327"/>
      <c r="H1716" s="327"/>
      <c r="I1716" s="1720" t="s">
        <v>341</v>
      </c>
      <c r="J1716" s="1721"/>
    </row>
    <row r="1717" spans="1:10" s="28" customFormat="1" ht="29.25" customHeight="1" x14ac:dyDescent="0.2">
      <c r="A1717" s="987" t="s">
        <v>1005</v>
      </c>
      <c r="B1717" s="757"/>
      <c r="C1717" s="988"/>
      <c r="D1717" s="1494"/>
      <c r="E1717" s="1719"/>
      <c r="F1717" s="367"/>
      <c r="G1717" s="367"/>
      <c r="H1717" s="367"/>
      <c r="I1717" s="1720" t="s">
        <v>341</v>
      </c>
      <c r="J1717" s="1721"/>
    </row>
    <row r="1718" spans="1:10" s="28" customFormat="1" ht="27.75" customHeight="1" x14ac:dyDescent="0.2">
      <c r="A1718" s="987" t="s">
        <v>1006</v>
      </c>
      <c r="B1718" s="757"/>
      <c r="C1718" s="988"/>
      <c r="D1718" s="1494"/>
      <c r="E1718" s="1719"/>
      <c r="F1718" s="367"/>
      <c r="G1718" s="367"/>
      <c r="H1718" s="367"/>
      <c r="I1718" s="1720" t="s">
        <v>341</v>
      </c>
      <c r="J1718" s="1721"/>
    </row>
    <row r="1719" spans="1:10" s="28" customFormat="1" ht="28.5" customHeight="1" x14ac:dyDescent="0.2">
      <c r="A1719" s="987" t="s">
        <v>1007</v>
      </c>
      <c r="B1719" s="757"/>
      <c r="C1719" s="988"/>
      <c r="D1719" s="1494">
        <v>2740852</v>
      </c>
      <c r="E1719" s="1719"/>
      <c r="F1719" s="327"/>
      <c r="G1719" s="327"/>
      <c r="H1719" s="327">
        <v>566185</v>
      </c>
      <c r="I1719" s="1720" t="s">
        <v>341</v>
      </c>
      <c r="J1719" s="1721"/>
    </row>
    <row r="1720" spans="1:10" s="28" customFormat="1" ht="29.25" customHeight="1" x14ac:dyDescent="0.2">
      <c r="A1720" s="987" t="s">
        <v>1008</v>
      </c>
      <c r="B1720" s="757"/>
      <c r="C1720" s="988"/>
      <c r="D1720" s="1494"/>
      <c r="E1720" s="1719"/>
      <c r="F1720" s="327"/>
      <c r="G1720" s="327"/>
      <c r="H1720" s="327"/>
      <c r="I1720" s="1720" t="s">
        <v>341</v>
      </c>
      <c r="J1720" s="1721"/>
    </row>
    <row r="1721" spans="1:10" s="28" customFormat="1" ht="29.25" customHeight="1" x14ac:dyDescent="0.2">
      <c r="A1721" s="987" t="s">
        <v>1009</v>
      </c>
      <c r="B1721" s="1510"/>
      <c r="C1721" s="1526"/>
      <c r="D1721" s="1494">
        <v>566185</v>
      </c>
      <c r="E1721" s="1719"/>
      <c r="F1721" s="327">
        <v>402933</v>
      </c>
      <c r="G1721" s="327"/>
      <c r="H1721" s="327">
        <v>-566185</v>
      </c>
      <c r="I1721" s="1720" t="s">
        <v>341</v>
      </c>
      <c r="J1721" s="1721"/>
    </row>
    <row r="1722" spans="1:10" s="28" customFormat="1" x14ac:dyDescent="0.2">
      <c r="A1722" s="987" t="s">
        <v>478</v>
      </c>
      <c r="B1722" s="757"/>
      <c r="C1722" s="988"/>
      <c r="D1722" s="1494"/>
      <c r="E1722" s="1719"/>
      <c r="F1722" s="327"/>
      <c r="G1722" s="327"/>
      <c r="H1722" s="327"/>
      <c r="I1722" s="1720" t="s">
        <v>341</v>
      </c>
      <c r="J1722" s="1721"/>
    </row>
    <row r="1723" spans="1:10" s="28" customFormat="1" x14ac:dyDescent="0.2">
      <c r="A1723" s="987" t="s">
        <v>498</v>
      </c>
      <c r="B1723" s="757"/>
      <c r="C1723" s="988"/>
      <c r="D1723" s="1494"/>
      <c r="E1723" s="1719"/>
      <c r="F1723" s="327"/>
      <c r="G1723" s="327"/>
      <c r="H1723" s="327"/>
      <c r="I1723" s="1720" t="s">
        <v>341</v>
      </c>
      <c r="J1723" s="1721"/>
    </row>
    <row r="1724" spans="1:10" s="28" customFormat="1" ht="31.5" customHeight="1" thickBot="1" x14ac:dyDescent="0.25">
      <c r="A1724" s="1735" t="s">
        <v>1010</v>
      </c>
      <c r="B1724" s="1736"/>
      <c r="C1724" s="1737"/>
      <c r="D1724" s="1730"/>
      <c r="E1724" s="1731"/>
      <c r="F1724" s="368"/>
      <c r="G1724" s="368"/>
      <c r="H1724" s="368"/>
      <c r="I1724" s="1732" t="s">
        <v>341</v>
      </c>
      <c r="J1724" s="1733"/>
    </row>
    <row r="1725" spans="1:10" s="28" customFormat="1" ht="15" thickTop="1" x14ac:dyDescent="0.2">
      <c r="A1725" s="31"/>
      <c r="B1725" s="31"/>
      <c r="C1725" s="31"/>
      <c r="D1725" s="159"/>
      <c r="E1725" s="159"/>
      <c r="F1725" s="159"/>
      <c r="G1725" s="159"/>
      <c r="H1725" s="159"/>
      <c r="I1725" s="160"/>
      <c r="J1725" s="160"/>
    </row>
    <row r="1726" spans="1:10" s="28" customFormat="1" ht="15" thickBot="1" x14ac:dyDescent="0.25">
      <c r="A1726" s="1727"/>
      <c r="B1726" s="1727"/>
      <c r="C1726" s="50"/>
      <c r="D1726" s="50"/>
      <c r="E1726" s="50"/>
      <c r="F1726" s="50"/>
      <c r="G1726" s="50"/>
      <c r="H1726" s="50"/>
      <c r="I1726" s="50"/>
      <c r="J1726" s="50"/>
    </row>
    <row r="1727" spans="1:10" s="28" customFormat="1" ht="15" thickTop="1" x14ac:dyDescent="0.2">
      <c r="A1727" s="1322" t="s">
        <v>490</v>
      </c>
      <c r="B1727" s="498"/>
      <c r="C1727" s="1323"/>
      <c r="D1727" s="501" t="s">
        <v>23</v>
      </c>
      <c r="E1727" s="502"/>
      <c r="F1727" s="502"/>
      <c r="G1727" s="502"/>
      <c r="H1727" s="502"/>
      <c r="I1727" s="502"/>
      <c r="J1727" s="504"/>
    </row>
    <row r="1728" spans="1:10" s="28" customFormat="1" ht="29.25" thickBot="1" x14ac:dyDescent="0.25">
      <c r="A1728" s="499"/>
      <c r="B1728" s="500"/>
      <c r="C1728" s="1734"/>
      <c r="D1728" s="1427" t="s">
        <v>491</v>
      </c>
      <c r="E1728" s="1428"/>
      <c r="F1728" s="55" t="s">
        <v>1002</v>
      </c>
      <c r="G1728" s="55" t="s">
        <v>88</v>
      </c>
      <c r="H1728" s="55" t="s">
        <v>1003</v>
      </c>
      <c r="I1728" s="710" t="s">
        <v>207</v>
      </c>
      <c r="J1728" s="1710"/>
    </row>
    <row r="1729" spans="1:10" s="28" customFormat="1" ht="15" thickTop="1" x14ac:dyDescent="0.2">
      <c r="A1729" s="509" t="s">
        <v>492</v>
      </c>
      <c r="B1729" s="510"/>
      <c r="C1729" s="1209"/>
      <c r="D1729" s="1447">
        <v>6640</v>
      </c>
      <c r="E1729" s="1711"/>
      <c r="F1729" s="316"/>
      <c r="G1729" s="316"/>
      <c r="H1729" s="316"/>
      <c r="I1729" s="1712" t="s">
        <v>341</v>
      </c>
      <c r="J1729" s="1713"/>
    </row>
    <row r="1730" spans="1:10" s="28" customFormat="1" x14ac:dyDescent="0.2">
      <c r="A1730" s="1470" t="s">
        <v>493</v>
      </c>
      <c r="B1730" s="594"/>
      <c r="C1730" s="1722"/>
      <c r="D1730" s="1494"/>
      <c r="E1730" s="1719"/>
      <c r="F1730" s="327"/>
      <c r="G1730" s="327"/>
      <c r="H1730" s="327"/>
      <c r="I1730" s="1720" t="s">
        <v>341</v>
      </c>
      <c r="J1730" s="1721"/>
    </row>
    <row r="1731" spans="1:10" s="28" customFormat="1" x14ac:dyDescent="0.2">
      <c r="A1731" s="1470" t="s">
        <v>494</v>
      </c>
      <c r="B1731" s="594"/>
      <c r="C1731" s="1722"/>
      <c r="D1731" s="1494"/>
      <c r="E1731" s="1719"/>
      <c r="F1731" s="327"/>
      <c r="G1731" s="327"/>
      <c r="H1731" s="327"/>
      <c r="I1731" s="1720" t="s">
        <v>341</v>
      </c>
      <c r="J1731" s="1721"/>
    </row>
    <row r="1732" spans="1:10" s="28" customFormat="1" x14ac:dyDescent="0.2">
      <c r="A1732" s="1470" t="s">
        <v>495</v>
      </c>
      <c r="B1732" s="594"/>
      <c r="C1732" s="1722"/>
      <c r="D1732" s="1494"/>
      <c r="E1732" s="1719"/>
      <c r="F1732" s="327"/>
      <c r="G1732" s="327"/>
      <c r="H1732" s="327"/>
      <c r="I1732" s="1720" t="s">
        <v>341</v>
      </c>
      <c r="J1732" s="1721"/>
    </row>
    <row r="1733" spans="1:10" s="28" customFormat="1" x14ac:dyDescent="0.2">
      <c r="A1733" s="1470" t="s">
        <v>496</v>
      </c>
      <c r="B1733" s="594"/>
      <c r="C1733" s="1722"/>
      <c r="D1733" s="1494">
        <v>664</v>
      </c>
      <c r="E1733" s="1719"/>
      <c r="F1733" s="327"/>
      <c r="G1733" s="327"/>
      <c r="H1733" s="327"/>
      <c r="I1733" s="1720"/>
      <c r="J1733" s="1721"/>
    </row>
    <row r="1734" spans="1:10" s="28" customFormat="1" x14ac:dyDescent="0.2">
      <c r="A1734" s="1470" t="s">
        <v>497</v>
      </c>
      <c r="B1734" s="594"/>
      <c r="C1734" s="1722"/>
      <c r="D1734" s="1494">
        <v>587030</v>
      </c>
      <c r="E1734" s="1719"/>
      <c r="F1734" s="327"/>
      <c r="G1734" s="327"/>
      <c r="H1734" s="327"/>
      <c r="I1734" s="1720" t="s">
        <v>341</v>
      </c>
      <c r="J1734" s="1721"/>
    </row>
    <row r="1735" spans="1:10" s="28" customFormat="1" ht="42.75" customHeight="1" x14ac:dyDescent="0.2">
      <c r="A1735" s="987" t="s">
        <v>1004</v>
      </c>
      <c r="B1735" s="757"/>
      <c r="C1735" s="988"/>
      <c r="D1735" s="1494"/>
      <c r="E1735" s="1719"/>
      <c r="F1735" s="327"/>
      <c r="G1735" s="327"/>
      <c r="H1735" s="327"/>
      <c r="I1735" s="1720" t="s">
        <v>341</v>
      </c>
      <c r="J1735" s="1721"/>
    </row>
    <row r="1736" spans="1:10" s="28" customFormat="1" ht="33" customHeight="1" x14ac:dyDescent="0.2">
      <c r="A1736" s="987" t="s">
        <v>1005</v>
      </c>
      <c r="B1736" s="757"/>
      <c r="C1736" s="988"/>
      <c r="D1736" s="1494"/>
      <c r="E1736" s="1719"/>
      <c r="F1736" s="367"/>
      <c r="G1736" s="367"/>
      <c r="H1736" s="367"/>
      <c r="I1736" s="1720" t="s">
        <v>341</v>
      </c>
      <c r="J1736" s="1721"/>
    </row>
    <row r="1737" spans="1:10" s="28" customFormat="1" ht="35.25" customHeight="1" x14ac:dyDescent="0.2">
      <c r="A1737" s="987" t="s">
        <v>1006</v>
      </c>
      <c r="B1737" s="757"/>
      <c r="C1737" s="988"/>
      <c r="D1737" s="1494"/>
      <c r="E1737" s="1719"/>
      <c r="F1737" s="367"/>
      <c r="G1737" s="367"/>
      <c r="H1737" s="367"/>
      <c r="I1737" s="1720" t="s">
        <v>341</v>
      </c>
      <c r="J1737" s="1721"/>
    </row>
    <row r="1738" spans="1:10" s="28" customFormat="1" ht="14.25" customHeight="1" x14ac:dyDescent="0.2">
      <c r="A1738" s="987" t="s">
        <v>1007</v>
      </c>
      <c r="B1738" s="757"/>
      <c r="C1738" s="988"/>
      <c r="D1738" s="1494">
        <v>2018589</v>
      </c>
      <c r="E1738" s="1719"/>
      <c r="F1738" s="327"/>
      <c r="G1738" s="327"/>
      <c r="H1738" s="327">
        <v>722263</v>
      </c>
      <c r="I1738" s="1720"/>
      <c r="J1738" s="1721"/>
    </row>
    <row r="1739" spans="1:10" s="28" customFormat="1" ht="29.25" customHeight="1" x14ac:dyDescent="0.2">
      <c r="A1739" s="987" t="s">
        <v>1008</v>
      </c>
      <c r="B1739" s="757"/>
      <c r="C1739" s="988"/>
      <c r="D1739" s="1494"/>
      <c r="E1739" s="1719"/>
      <c r="F1739" s="327"/>
      <c r="G1739" s="327"/>
      <c r="H1739" s="327"/>
      <c r="I1739" s="1720" t="s">
        <v>341</v>
      </c>
      <c r="J1739" s="1721"/>
    </row>
    <row r="1740" spans="1:10" s="28" customFormat="1" ht="30" customHeight="1" x14ac:dyDescent="0.2">
      <c r="A1740" s="987" t="s">
        <v>1009</v>
      </c>
      <c r="B1740" s="1510"/>
      <c r="C1740" s="1526"/>
      <c r="D1740" s="1494">
        <v>722263</v>
      </c>
      <c r="E1740" s="1719"/>
      <c r="F1740" s="327">
        <v>566185</v>
      </c>
      <c r="G1740" s="327"/>
      <c r="H1740" s="327">
        <f>+-722263</f>
        <v>-722263</v>
      </c>
      <c r="I1740" s="1720"/>
      <c r="J1740" s="1721"/>
    </row>
    <row r="1741" spans="1:10" s="28" customFormat="1" ht="14.25" customHeight="1" x14ac:dyDescent="0.2">
      <c r="A1741" s="987" t="s">
        <v>478</v>
      </c>
      <c r="B1741" s="757"/>
      <c r="C1741" s="988"/>
      <c r="D1741" s="1494"/>
      <c r="E1741" s="1719"/>
      <c r="F1741" s="327"/>
      <c r="G1741" s="327"/>
      <c r="H1741" s="327"/>
      <c r="I1741" s="1720" t="s">
        <v>341</v>
      </c>
      <c r="J1741" s="1721"/>
    </row>
    <row r="1742" spans="1:10" s="28" customFormat="1" ht="14.25" customHeight="1" x14ac:dyDescent="0.2">
      <c r="A1742" s="987" t="s">
        <v>498</v>
      </c>
      <c r="B1742" s="757"/>
      <c r="C1742" s="988"/>
      <c r="D1742" s="1494"/>
      <c r="E1742" s="1719"/>
      <c r="F1742" s="327"/>
      <c r="G1742" s="327"/>
      <c r="H1742" s="327"/>
      <c r="I1742" s="1720" t="s">
        <v>341</v>
      </c>
      <c r="J1742" s="1721"/>
    </row>
    <row r="1743" spans="1:10" s="28" customFormat="1" ht="29.25" customHeight="1" thickBot="1" x14ac:dyDescent="0.25">
      <c r="A1743" s="1735" t="s">
        <v>1010</v>
      </c>
      <c r="B1743" s="1736"/>
      <c r="C1743" s="1737"/>
      <c r="D1743" s="1730"/>
      <c r="E1743" s="1731"/>
      <c r="F1743" s="368"/>
      <c r="G1743" s="368"/>
      <c r="H1743" s="368"/>
      <c r="I1743" s="1732" t="s">
        <v>341</v>
      </c>
      <c r="J1743" s="1733"/>
    </row>
    <row r="1744" spans="1:10" s="28" customFormat="1" ht="15" thickTop="1" x14ac:dyDescent="0.2">
      <c r="A1744" s="238"/>
      <c r="B1744" s="238"/>
      <c r="C1744" s="238"/>
      <c r="D1744" s="159"/>
      <c r="E1744" s="159"/>
      <c r="F1744" s="159"/>
      <c r="G1744" s="159"/>
      <c r="H1744" s="159"/>
      <c r="I1744" s="160"/>
      <c r="J1744" s="160"/>
    </row>
    <row r="1745" spans="1:10" s="28" customFormat="1" x14ac:dyDescent="0.2">
      <c r="A1745" s="238"/>
      <c r="B1745" s="238"/>
      <c r="C1745" s="238"/>
      <c r="D1745" s="159"/>
      <c r="E1745" s="159"/>
      <c r="F1745" s="159"/>
      <c r="G1745" s="159"/>
      <c r="H1745" s="159"/>
      <c r="I1745" s="160"/>
      <c r="J1745" s="160"/>
    </row>
    <row r="1746" spans="1:10" s="28" customFormat="1" x14ac:dyDescent="0.2">
      <c r="A1746" s="238"/>
      <c r="B1746" s="238"/>
      <c r="C1746" s="238"/>
      <c r="D1746" s="159"/>
      <c r="E1746" s="159"/>
      <c r="F1746" s="159"/>
      <c r="G1746" s="159"/>
      <c r="H1746" s="159"/>
      <c r="I1746" s="160"/>
      <c r="J1746" s="160"/>
    </row>
    <row r="1747" spans="1:10" s="28" customFormat="1" x14ac:dyDescent="0.2">
      <c r="A1747" s="158"/>
      <c r="B1747" s="50"/>
      <c r="C1747" s="50"/>
      <c r="D1747" s="50"/>
      <c r="E1747" s="50"/>
      <c r="F1747" s="50"/>
      <c r="G1747" s="50"/>
      <c r="H1747" s="50"/>
      <c r="I1747" s="50"/>
      <c r="J1747" s="50"/>
    </row>
    <row r="1748" spans="1:10" s="28" customFormat="1" x14ac:dyDescent="0.2">
      <c r="A1748" s="143" t="s">
        <v>499</v>
      </c>
      <c r="B1748" s="435" t="s">
        <v>500</v>
      </c>
      <c r="C1748" s="435"/>
      <c r="D1748" s="435"/>
      <c r="E1748" s="435"/>
      <c r="F1748" s="435"/>
      <c r="G1748" s="435"/>
      <c r="H1748" s="435"/>
      <c r="I1748" s="435"/>
      <c r="J1748" s="435"/>
    </row>
    <row r="1749" spans="1:10" s="28" customFormat="1" ht="15" thickBot="1" x14ac:dyDescent="0.25">
      <c r="A1749" s="38"/>
      <c r="B1749" s="38"/>
      <c r="C1749" s="38"/>
      <c r="D1749" s="38"/>
      <c r="E1749" s="38"/>
      <c r="F1749" s="38"/>
      <c r="G1749" s="38"/>
      <c r="H1749" s="38"/>
      <c r="I1749" s="38"/>
      <c r="J1749" s="38"/>
    </row>
    <row r="1750" spans="1:10" s="28" customFormat="1" ht="31.5" customHeight="1" thickTop="1" thickBot="1" x14ac:dyDescent="0.25">
      <c r="A1750" s="1728" t="s">
        <v>501</v>
      </c>
      <c r="B1750" s="1729"/>
      <c r="C1750" s="787" t="s">
        <v>502</v>
      </c>
      <c r="D1750" s="788"/>
      <c r="E1750" s="788"/>
      <c r="F1750" s="783"/>
      <c r="G1750" s="787" t="s">
        <v>96</v>
      </c>
      <c r="H1750" s="783"/>
      <c r="I1750" s="787" t="s">
        <v>97</v>
      </c>
      <c r="J1750" s="1191"/>
    </row>
    <row r="1751" spans="1:10" s="28" customFormat="1" ht="15" thickTop="1" x14ac:dyDescent="0.2">
      <c r="A1751" s="1766"/>
      <c r="B1751" s="1767"/>
      <c r="C1751" s="1746" t="s">
        <v>503</v>
      </c>
      <c r="D1751" s="1747"/>
      <c r="E1751" s="1747"/>
      <c r="F1751" s="1748"/>
      <c r="G1751" s="1749"/>
      <c r="H1751" s="1750"/>
      <c r="I1751" s="1749"/>
      <c r="J1751" s="1751"/>
    </row>
    <row r="1752" spans="1:10" s="28" customFormat="1" ht="28.35" customHeight="1" x14ac:dyDescent="0.2">
      <c r="A1752" s="1744" t="s">
        <v>504</v>
      </c>
      <c r="B1752" s="1745"/>
      <c r="C1752" s="1752" t="s">
        <v>505</v>
      </c>
      <c r="D1752" s="1753"/>
      <c r="E1752" s="1753"/>
      <c r="F1752" s="1754"/>
      <c r="G1752" s="1757"/>
      <c r="H1752" s="1758"/>
      <c r="I1752" s="1757"/>
      <c r="J1752" s="1759"/>
    </row>
    <row r="1753" spans="1:10" s="28" customFormat="1" ht="28.35" customHeight="1" x14ac:dyDescent="0.2">
      <c r="A1753" s="1755" t="s">
        <v>506</v>
      </c>
      <c r="B1753" s="1756"/>
      <c r="C1753" s="1738" t="s">
        <v>507</v>
      </c>
      <c r="D1753" s="1739"/>
      <c r="E1753" s="1739"/>
      <c r="F1753" s="1740"/>
      <c r="G1753" s="1741"/>
      <c r="H1753" s="1742"/>
      <c r="I1753" s="1741"/>
      <c r="J1753" s="1743"/>
    </row>
    <row r="1754" spans="1:10" s="28" customFormat="1" ht="28.35" customHeight="1" x14ac:dyDescent="0.2">
      <c r="A1754" s="1755" t="s">
        <v>508</v>
      </c>
      <c r="B1754" s="1756"/>
      <c r="C1754" s="1738" t="s">
        <v>509</v>
      </c>
      <c r="D1754" s="1739"/>
      <c r="E1754" s="1739"/>
      <c r="F1754" s="1740"/>
      <c r="G1754" s="1741"/>
      <c r="H1754" s="1742"/>
      <c r="I1754" s="1741"/>
      <c r="J1754" s="1743"/>
    </row>
    <row r="1755" spans="1:10" s="28" customFormat="1" ht="28.35" customHeight="1" x14ac:dyDescent="0.2">
      <c r="A1755" s="1755" t="s">
        <v>510</v>
      </c>
      <c r="B1755" s="1756"/>
      <c r="C1755" s="1738" t="s">
        <v>511</v>
      </c>
      <c r="D1755" s="1739"/>
      <c r="E1755" s="1739"/>
      <c r="F1755" s="1740"/>
      <c r="G1755" s="1741"/>
      <c r="H1755" s="1742"/>
      <c r="I1755" s="1741"/>
      <c r="J1755" s="1743"/>
    </row>
    <row r="1756" spans="1:10" s="28" customFormat="1" ht="39.75" customHeight="1" x14ac:dyDescent="0.2">
      <c r="A1756" s="1755" t="s">
        <v>512</v>
      </c>
      <c r="B1756" s="1756"/>
      <c r="C1756" s="1738" t="s">
        <v>513</v>
      </c>
      <c r="D1756" s="1739"/>
      <c r="E1756" s="1739"/>
      <c r="F1756" s="1740"/>
      <c r="G1756" s="1741"/>
      <c r="H1756" s="1742"/>
      <c r="I1756" s="1741"/>
      <c r="J1756" s="1743"/>
    </row>
    <row r="1757" spans="1:10" s="28" customFormat="1" ht="28.35" customHeight="1" x14ac:dyDescent="0.2">
      <c r="A1757" s="1755" t="s">
        <v>514</v>
      </c>
      <c r="B1757" s="1756"/>
      <c r="C1757" s="1738" t="s">
        <v>515</v>
      </c>
      <c r="D1757" s="1739"/>
      <c r="E1757" s="1739"/>
      <c r="F1757" s="1740"/>
      <c r="G1757" s="1741"/>
      <c r="H1757" s="1742"/>
      <c r="I1757" s="1741"/>
      <c r="J1757" s="1743"/>
    </row>
    <row r="1758" spans="1:10" s="28" customFormat="1" x14ac:dyDescent="0.2">
      <c r="A1758" s="1755" t="s">
        <v>516</v>
      </c>
      <c r="B1758" s="1756"/>
      <c r="C1758" s="1738" t="s">
        <v>517</v>
      </c>
      <c r="D1758" s="1739"/>
      <c r="E1758" s="1739"/>
      <c r="F1758" s="1740"/>
      <c r="G1758" s="1741"/>
      <c r="H1758" s="1742"/>
      <c r="I1758" s="1741"/>
      <c r="J1758" s="1743"/>
    </row>
    <row r="1759" spans="1:10" s="28" customFormat="1" ht="28.35" customHeight="1" x14ac:dyDescent="0.2">
      <c r="A1759" s="1755" t="s">
        <v>518</v>
      </c>
      <c r="B1759" s="1756"/>
      <c r="C1759" s="1738" t="s">
        <v>519</v>
      </c>
      <c r="D1759" s="1739"/>
      <c r="E1759" s="1739"/>
      <c r="F1759" s="1740"/>
      <c r="G1759" s="1741"/>
      <c r="H1759" s="1742"/>
      <c r="I1759" s="1741"/>
      <c r="J1759" s="1743"/>
    </row>
    <row r="1760" spans="1:10" s="28" customFormat="1" ht="28.35" customHeight="1" x14ac:dyDescent="0.2">
      <c r="A1760" s="1755" t="s">
        <v>520</v>
      </c>
      <c r="B1760" s="1756"/>
      <c r="C1760" s="1738" t="s">
        <v>521</v>
      </c>
      <c r="D1760" s="1739"/>
      <c r="E1760" s="1739"/>
      <c r="F1760" s="1740"/>
      <c r="G1760" s="1741"/>
      <c r="H1760" s="1742"/>
      <c r="I1760" s="1741"/>
      <c r="J1760" s="1743"/>
    </row>
    <row r="1761" spans="1:10" s="28" customFormat="1" ht="69" customHeight="1" x14ac:dyDescent="0.2">
      <c r="A1761" s="1755" t="s">
        <v>522</v>
      </c>
      <c r="B1761" s="1756"/>
      <c r="C1761" s="1738" t="s">
        <v>523</v>
      </c>
      <c r="D1761" s="1739"/>
      <c r="E1761" s="1739"/>
      <c r="F1761" s="1740"/>
      <c r="G1761" s="1741"/>
      <c r="H1761" s="1742"/>
      <c r="I1761" s="1741"/>
      <c r="J1761" s="1743"/>
    </row>
    <row r="1762" spans="1:10" s="28" customFormat="1" ht="28.35" customHeight="1" x14ac:dyDescent="0.2">
      <c r="A1762" s="1755" t="s">
        <v>524</v>
      </c>
      <c r="B1762" s="1756"/>
      <c r="C1762" s="1738" t="s">
        <v>525</v>
      </c>
      <c r="D1762" s="1739"/>
      <c r="E1762" s="1739"/>
      <c r="F1762" s="1740"/>
      <c r="G1762" s="1741"/>
      <c r="H1762" s="1742"/>
      <c r="I1762" s="1741"/>
      <c r="J1762" s="1743"/>
    </row>
    <row r="1763" spans="1:10" s="28" customFormat="1" ht="28.35" customHeight="1" x14ac:dyDescent="0.2">
      <c r="A1763" s="1755" t="s">
        <v>526</v>
      </c>
      <c r="B1763" s="1756"/>
      <c r="C1763" s="1738" t="s">
        <v>527</v>
      </c>
      <c r="D1763" s="1739"/>
      <c r="E1763" s="1739"/>
      <c r="F1763" s="1740"/>
      <c r="G1763" s="1741"/>
      <c r="H1763" s="1742"/>
      <c r="I1763" s="1741"/>
      <c r="J1763" s="1743"/>
    </row>
    <row r="1764" spans="1:10" s="28" customFormat="1" ht="28.35" customHeight="1" x14ac:dyDescent="0.2">
      <c r="A1764" s="1755" t="s">
        <v>528</v>
      </c>
      <c r="B1764" s="1756"/>
      <c r="C1764" s="1738" t="s">
        <v>529</v>
      </c>
      <c r="D1764" s="1739"/>
      <c r="E1764" s="1739"/>
      <c r="F1764" s="1740"/>
      <c r="G1764" s="1741"/>
      <c r="H1764" s="1742"/>
      <c r="I1764" s="1741"/>
      <c r="J1764" s="1743"/>
    </row>
    <row r="1765" spans="1:10" s="28" customFormat="1" ht="39.75" customHeight="1" thickBot="1" x14ac:dyDescent="0.25">
      <c r="A1765" s="1755" t="s">
        <v>530</v>
      </c>
      <c r="B1765" s="1756"/>
      <c r="C1765" s="1738" t="s">
        <v>531</v>
      </c>
      <c r="D1765" s="1739"/>
      <c r="E1765" s="1739"/>
      <c r="F1765" s="1740"/>
      <c r="G1765" s="1741"/>
      <c r="H1765" s="1742"/>
      <c r="I1765" s="1741"/>
      <c r="J1765" s="1743"/>
    </row>
    <row r="1766" spans="1:10" s="28" customFormat="1" ht="96.75" customHeight="1" thickBot="1" x14ac:dyDescent="0.25">
      <c r="A1766" s="1774"/>
      <c r="B1766" s="1775"/>
      <c r="C1766" s="1760" t="s">
        <v>532</v>
      </c>
      <c r="D1766" s="1761"/>
      <c r="E1766" s="1761"/>
      <c r="F1766" s="1762"/>
      <c r="G1766" s="1763" t="str">
        <f>IF(SUM(G1752:H1765)=0,"",SUM(G1752:H1765))</f>
        <v/>
      </c>
      <c r="H1766" s="1764"/>
      <c r="I1766" s="1763" t="str">
        <f>IF(SUM(I1752:J1765)=0,"",SUM(I1752:J1765))</f>
        <v/>
      </c>
      <c r="J1766" s="1765"/>
    </row>
    <row r="1767" spans="1:10" s="28" customFormat="1" ht="29.25" customHeight="1" x14ac:dyDescent="0.2">
      <c r="A1767" s="1744" t="s">
        <v>533</v>
      </c>
      <c r="B1767" s="1745"/>
      <c r="C1767" s="1752" t="s">
        <v>534</v>
      </c>
      <c r="D1767" s="1753"/>
      <c r="E1767" s="1753"/>
      <c r="F1767" s="1754"/>
      <c r="G1767" s="1757"/>
      <c r="H1767" s="1758"/>
      <c r="I1767" s="1757"/>
      <c r="J1767" s="1759"/>
    </row>
    <row r="1768" spans="1:10" s="28" customFormat="1" ht="39.75" customHeight="1" x14ac:dyDescent="0.2">
      <c r="A1768" s="1755" t="s">
        <v>535</v>
      </c>
      <c r="B1768" s="1756"/>
      <c r="C1768" s="1738" t="s">
        <v>536</v>
      </c>
      <c r="D1768" s="1739"/>
      <c r="E1768" s="1739"/>
      <c r="F1768" s="1740"/>
      <c r="G1768" s="1741"/>
      <c r="H1768" s="1742"/>
      <c r="I1768" s="1741"/>
      <c r="J1768" s="1743"/>
    </row>
    <row r="1769" spans="1:10" s="28" customFormat="1" ht="38.25" customHeight="1" x14ac:dyDescent="0.2">
      <c r="A1769" s="1755" t="s">
        <v>537</v>
      </c>
      <c r="B1769" s="1756"/>
      <c r="C1769" s="1738" t="s">
        <v>538</v>
      </c>
      <c r="D1769" s="1739"/>
      <c r="E1769" s="1739"/>
      <c r="F1769" s="1740"/>
      <c r="G1769" s="1741"/>
      <c r="H1769" s="1742"/>
      <c r="I1769" s="1741"/>
      <c r="J1769" s="1743"/>
    </row>
    <row r="1770" spans="1:10" s="28" customFormat="1" ht="38.25" customHeight="1" x14ac:dyDescent="0.2">
      <c r="A1770" s="1755" t="s">
        <v>539</v>
      </c>
      <c r="B1770" s="1756"/>
      <c r="C1770" s="1738" t="s">
        <v>540</v>
      </c>
      <c r="D1770" s="1739"/>
      <c r="E1770" s="1739"/>
      <c r="F1770" s="1740"/>
      <c r="G1770" s="1741"/>
      <c r="H1770" s="1742"/>
      <c r="I1770" s="1741"/>
      <c r="J1770" s="1743"/>
    </row>
    <row r="1771" spans="1:10" s="28" customFormat="1" ht="30" customHeight="1" x14ac:dyDescent="0.2">
      <c r="A1771" s="1755" t="s">
        <v>541</v>
      </c>
      <c r="B1771" s="1756"/>
      <c r="C1771" s="1738" t="s">
        <v>542</v>
      </c>
      <c r="D1771" s="1739"/>
      <c r="E1771" s="1739"/>
      <c r="F1771" s="1740"/>
      <c r="G1771" s="1741"/>
      <c r="H1771" s="1742"/>
      <c r="I1771" s="1741"/>
      <c r="J1771" s="1743"/>
    </row>
    <row r="1772" spans="1:10" s="28" customFormat="1" ht="26.25" customHeight="1" x14ac:dyDescent="0.2">
      <c r="A1772" s="1755" t="s">
        <v>543</v>
      </c>
      <c r="B1772" s="1756"/>
      <c r="C1772" s="1738" t="s">
        <v>544</v>
      </c>
      <c r="D1772" s="1739"/>
      <c r="E1772" s="1739"/>
      <c r="F1772" s="1740"/>
      <c r="G1772" s="1741"/>
      <c r="H1772" s="1742"/>
      <c r="I1772" s="1741"/>
      <c r="J1772" s="1743"/>
    </row>
    <row r="1773" spans="1:10" s="28" customFormat="1" ht="42.6" customHeight="1" x14ac:dyDescent="0.2">
      <c r="A1773" s="1744" t="s">
        <v>545</v>
      </c>
      <c r="B1773" s="1745"/>
      <c r="C1773" s="1752" t="s">
        <v>546</v>
      </c>
      <c r="D1773" s="1753"/>
      <c r="E1773" s="1753"/>
      <c r="F1773" s="1754"/>
      <c r="G1773" s="1757"/>
      <c r="H1773" s="1758"/>
      <c r="I1773" s="1757"/>
      <c r="J1773" s="1759"/>
    </row>
    <row r="1774" spans="1:10" s="28" customFormat="1" ht="39.6" customHeight="1" x14ac:dyDescent="0.2">
      <c r="A1774" s="1755" t="s">
        <v>547</v>
      </c>
      <c r="B1774" s="1756"/>
      <c r="C1774" s="1738" t="s">
        <v>548</v>
      </c>
      <c r="D1774" s="1739"/>
      <c r="E1774" s="1739"/>
      <c r="F1774" s="1740"/>
      <c r="G1774" s="1741"/>
      <c r="H1774" s="1742"/>
      <c r="I1774" s="1741"/>
      <c r="J1774" s="1743"/>
    </row>
    <row r="1775" spans="1:10" s="28" customFormat="1" ht="69.75" customHeight="1" x14ac:dyDescent="0.2">
      <c r="A1775" s="2571" t="s">
        <v>549</v>
      </c>
      <c r="B1775" s="2572"/>
      <c r="C1775" s="1776" t="s">
        <v>1011</v>
      </c>
      <c r="D1775" s="1777"/>
      <c r="E1775" s="1777"/>
      <c r="F1775" s="1778"/>
      <c r="G1775" s="1779"/>
      <c r="H1775" s="1780"/>
      <c r="I1775" s="1779"/>
      <c r="J1775" s="1781"/>
    </row>
    <row r="1776" spans="1:10" s="28" customFormat="1" ht="71.25" customHeight="1" thickBot="1" x14ac:dyDescent="0.25">
      <c r="A1776" s="1755" t="s">
        <v>551</v>
      </c>
      <c r="B1776" s="1756"/>
      <c r="C1776" s="1738" t="s">
        <v>1012</v>
      </c>
      <c r="D1776" s="1739"/>
      <c r="E1776" s="1739"/>
      <c r="F1776" s="1740"/>
      <c r="G1776" s="1741"/>
      <c r="H1776" s="1742"/>
      <c r="I1776" s="1741"/>
      <c r="J1776" s="1743"/>
    </row>
    <row r="1777" spans="1:10" s="28" customFormat="1" ht="33.75" customHeight="1" thickBot="1" x14ac:dyDescent="0.25">
      <c r="A1777" s="1797" t="s">
        <v>553</v>
      </c>
      <c r="B1777" s="1798"/>
      <c r="C1777" s="1760" t="s">
        <v>554</v>
      </c>
      <c r="D1777" s="1761"/>
      <c r="E1777" s="1761"/>
      <c r="F1777" s="1762"/>
      <c r="G1777" s="1763" t="str">
        <f>IF((IF(G1766="",0,G1766)+IF(SUM(G1767:H1776)=0,0,SUM(G1767:H1776)))=0,"",(IF(G1766="",0,G1766)+IF(SUM(G1767:H1776)=0,0,SUM(G1767:H1776))))</f>
        <v/>
      </c>
      <c r="H1777" s="1764"/>
      <c r="I1777" s="1763" t="str">
        <f>IF((IF(I1766="",0,I1766)+IF(SUM(I1767:J1776)=0,0,SUM(I1767:J1776)))=0,"",(IF(I1766="",0,I1766)+IF(SUM(I1767:J1776)=0,0,SUM(I1767:J1776))))</f>
        <v/>
      </c>
      <c r="J1777" s="1765"/>
    </row>
    <row r="1778" spans="1:10" s="28" customFormat="1" x14ac:dyDescent="0.2">
      <c r="A1778" s="1782"/>
      <c r="B1778" s="1783"/>
      <c r="C1778" s="1768" t="s">
        <v>555</v>
      </c>
      <c r="D1778" s="1769"/>
      <c r="E1778" s="1769"/>
      <c r="F1778" s="1770"/>
      <c r="G1778" s="1771"/>
      <c r="H1778" s="1772"/>
      <c r="I1778" s="1771"/>
      <c r="J1778" s="1773"/>
    </row>
    <row r="1779" spans="1:10" s="28" customFormat="1" ht="28.35" customHeight="1" x14ac:dyDescent="0.2">
      <c r="A1779" s="1755" t="s">
        <v>556</v>
      </c>
      <c r="B1779" s="1756"/>
      <c r="C1779" s="1738" t="s">
        <v>557</v>
      </c>
      <c r="D1779" s="1739"/>
      <c r="E1779" s="1739"/>
      <c r="F1779" s="1740"/>
      <c r="G1779" s="1741"/>
      <c r="H1779" s="1742"/>
      <c r="I1779" s="1741"/>
      <c r="J1779" s="1743"/>
    </row>
    <row r="1780" spans="1:10" s="28" customFormat="1" ht="28.35" customHeight="1" x14ac:dyDescent="0.2">
      <c r="A1780" s="1755" t="s">
        <v>558</v>
      </c>
      <c r="B1780" s="1756"/>
      <c r="C1780" s="1738" t="s">
        <v>559</v>
      </c>
      <c r="D1780" s="1739"/>
      <c r="E1780" s="1739"/>
      <c r="F1780" s="1740"/>
      <c r="G1780" s="1741"/>
      <c r="H1780" s="1742"/>
      <c r="I1780" s="1741"/>
      <c r="J1780" s="1743"/>
    </row>
    <row r="1781" spans="1:10" s="28" customFormat="1" ht="28.35" customHeight="1" x14ac:dyDescent="0.2">
      <c r="A1781" s="1755" t="s">
        <v>560</v>
      </c>
      <c r="B1781" s="1756"/>
      <c r="C1781" s="1738" t="s">
        <v>561</v>
      </c>
      <c r="D1781" s="1739"/>
      <c r="E1781" s="1739"/>
      <c r="F1781" s="1740"/>
      <c r="G1781" s="1741"/>
      <c r="H1781" s="1742"/>
      <c r="I1781" s="1741"/>
      <c r="J1781" s="1743"/>
    </row>
    <row r="1782" spans="1:10" s="28" customFormat="1" ht="28.35" customHeight="1" x14ac:dyDescent="0.2">
      <c r="A1782" s="1755" t="s">
        <v>562</v>
      </c>
      <c r="B1782" s="1756"/>
      <c r="C1782" s="1738" t="s">
        <v>563</v>
      </c>
      <c r="D1782" s="1739"/>
      <c r="E1782" s="1739"/>
      <c r="F1782" s="1740"/>
      <c r="G1782" s="1741"/>
      <c r="H1782" s="1742"/>
      <c r="I1782" s="1741"/>
      <c r="J1782" s="1743"/>
    </row>
    <row r="1783" spans="1:10" s="28" customFormat="1" ht="84.95" customHeight="1" x14ac:dyDescent="0.2">
      <c r="A1783" s="1755" t="s">
        <v>564</v>
      </c>
      <c r="B1783" s="1756"/>
      <c r="C1783" s="1738" t="s">
        <v>565</v>
      </c>
      <c r="D1783" s="1739"/>
      <c r="E1783" s="1739"/>
      <c r="F1783" s="1740"/>
      <c r="G1783" s="1741"/>
      <c r="H1783" s="1742"/>
      <c r="I1783" s="1741"/>
      <c r="J1783" s="1743"/>
    </row>
    <row r="1784" spans="1:10" s="28" customFormat="1" ht="84" customHeight="1" x14ac:dyDescent="0.2">
      <c r="A1784" s="1755" t="s">
        <v>566</v>
      </c>
      <c r="B1784" s="1756"/>
      <c r="C1784" s="1738" t="s">
        <v>1013</v>
      </c>
      <c r="D1784" s="1739"/>
      <c r="E1784" s="1739"/>
      <c r="F1784" s="1740"/>
      <c r="G1784" s="1741"/>
      <c r="H1784" s="1742"/>
      <c r="I1784" s="1741"/>
      <c r="J1784" s="1743"/>
    </row>
    <row r="1785" spans="1:10" s="28" customFormat="1" x14ac:dyDescent="0.2">
      <c r="A1785" s="1755" t="s">
        <v>568</v>
      </c>
      <c r="B1785" s="1756"/>
      <c r="C1785" s="1738" t="s">
        <v>569</v>
      </c>
      <c r="D1785" s="1739"/>
      <c r="E1785" s="1739"/>
      <c r="F1785" s="1740"/>
      <c r="G1785" s="1741"/>
      <c r="H1785" s="1742"/>
      <c r="I1785" s="1741"/>
      <c r="J1785" s="1743"/>
    </row>
    <row r="1786" spans="1:10" s="28" customFormat="1" ht="30.75" customHeight="1" thickBot="1" x14ac:dyDescent="0.25">
      <c r="A1786" s="1793" t="s">
        <v>570</v>
      </c>
      <c r="B1786" s="1794"/>
      <c r="C1786" s="1813" t="s">
        <v>571</v>
      </c>
      <c r="D1786" s="1814"/>
      <c r="E1786" s="1814"/>
      <c r="F1786" s="1815"/>
      <c r="G1786" s="1816"/>
      <c r="H1786" s="1817"/>
      <c r="I1786" s="1816"/>
      <c r="J1786" s="1818"/>
    </row>
    <row r="1787" spans="1:10" s="28" customFormat="1" ht="64.5" customHeight="1" thickBot="1" x14ac:dyDescent="0.25">
      <c r="A1787" s="1795"/>
      <c r="B1787" s="1796"/>
      <c r="C1787" s="1760" t="s">
        <v>572</v>
      </c>
      <c r="D1787" s="1761"/>
      <c r="E1787" s="1761"/>
      <c r="F1787" s="1762"/>
      <c r="G1787" s="1784" t="str">
        <f>IF(SUM(G1779:H1786)=0,"",SUM(G1779:H1786))</f>
        <v/>
      </c>
      <c r="H1787" s="1785"/>
      <c r="I1787" s="1784" t="str">
        <f>IF(SUM(I1779:J1786)=0,"",SUM(I1779:J1786))</f>
        <v/>
      </c>
      <c r="J1787" s="1786"/>
    </row>
    <row r="1788" spans="1:10" s="28" customFormat="1" ht="69.75" customHeight="1" x14ac:dyDescent="0.2">
      <c r="A1788" s="1819" t="s">
        <v>573</v>
      </c>
      <c r="B1788" s="1820"/>
      <c r="C1788" s="1787" t="s">
        <v>574</v>
      </c>
      <c r="D1788" s="1788"/>
      <c r="E1788" s="1788"/>
      <c r="F1788" s="1789"/>
      <c r="G1788" s="1790"/>
      <c r="H1788" s="1791"/>
      <c r="I1788" s="1790"/>
      <c r="J1788" s="1792"/>
    </row>
    <row r="1789" spans="1:10" s="28" customFormat="1" ht="67.5" customHeight="1" x14ac:dyDescent="0.2">
      <c r="A1789" s="1803" t="s">
        <v>575</v>
      </c>
      <c r="B1789" s="1804"/>
      <c r="C1789" s="1799" t="s">
        <v>576</v>
      </c>
      <c r="D1789" s="1800"/>
      <c r="E1789" s="1800"/>
      <c r="F1789" s="1801"/>
      <c r="G1789" s="550"/>
      <c r="H1789" s="816"/>
      <c r="I1789" s="550"/>
      <c r="J1789" s="1802"/>
    </row>
    <row r="1790" spans="1:10" s="28" customFormat="1" ht="69" customHeight="1" x14ac:dyDescent="0.2">
      <c r="A1790" s="1805" t="s">
        <v>577</v>
      </c>
      <c r="B1790" s="1806"/>
      <c r="C1790" s="1807" t="s">
        <v>578</v>
      </c>
      <c r="D1790" s="1808"/>
      <c r="E1790" s="1808"/>
      <c r="F1790" s="1809"/>
      <c r="G1790" s="1810"/>
      <c r="H1790" s="1811"/>
      <c r="I1790" s="1810"/>
      <c r="J1790" s="1812"/>
    </row>
    <row r="1791" spans="1:10" s="28" customFormat="1" ht="68.25" customHeight="1" x14ac:dyDescent="0.2">
      <c r="A1791" s="1803" t="s">
        <v>579</v>
      </c>
      <c r="B1791" s="1804"/>
      <c r="C1791" s="1799" t="s">
        <v>580</v>
      </c>
      <c r="D1791" s="1800"/>
      <c r="E1791" s="1800"/>
      <c r="F1791" s="1801"/>
      <c r="G1791" s="550"/>
      <c r="H1791" s="816"/>
      <c r="I1791" s="550"/>
      <c r="J1791" s="1802"/>
    </row>
    <row r="1792" spans="1:10" s="28" customFormat="1" ht="28.35" customHeight="1" x14ac:dyDescent="0.2">
      <c r="A1792" s="1803" t="s">
        <v>581</v>
      </c>
      <c r="B1792" s="1804"/>
      <c r="C1792" s="1799" t="s">
        <v>582</v>
      </c>
      <c r="D1792" s="1800"/>
      <c r="E1792" s="1800"/>
      <c r="F1792" s="1801"/>
      <c r="G1792" s="550"/>
      <c r="H1792" s="816"/>
      <c r="I1792" s="550"/>
      <c r="J1792" s="1802"/>
    </row>
    <row r="1793" spans="1:10" s="28" customFormat="1" ht="41.25" customHeight="1" x14ac:dyDescent="0.2">
      <c r="A1793" s="1803" t="s">
        <v>583</v>
      </c>
      <c r="B1793" s="1804"/>
      <c r="C1793" s="1807" t="s">
        <v>584</v>
      </c>
      <c r="D1793" s="1808"/>
      <c r="E1793" s="1808"/>
      <c r="F1793" s="1809"/>
      <c r="G1793" s="1810"/>
      <c r="H1793" s="1811"/>
      <c r="I1793" s="1810"/>
      <c r="J1793" s="1812"/>
    </row>
    <row r="1794" spans="1:10" s="28" customFormat="1" ht="42.6" customHeight="1" x14ac:dyDescent="0.2">
      <c r="A1794" s="1803" t="s">
        <v>585</v>
      </c>
      <c r="B1794" s="1804"/>
      <c r="C1794" s="1799" t="s">
        <v>586</v>
      </c>
      <c r="D1794" s="1800"/>
      <c r="E1794" s="1800"/>
      <c r="F1794" s="1801"/>
      <c r="G1794" s="550"/>
      <c r="H1794" s="816"/>
      <c r="I1794" s="550"/>
      <c r="J1794" s="1802"/>
    </row>
    <row r="1795" spans="1:10" s="28" customFormat="1" ht="54.75" customHeight="1" x14ac:dyDescent="0.2">
      <c r="A1795" s="1803" t="s">
        <v>587</v>
      </c>
      <c r="B1795" s="1804"/>
      <c r="C1795" s="1799" t="s">
        <v>588</v>
      </c>
      <c r="D1795" s="1800"/>
      <c r="E1795" s="1800"/>
      <c r="F1795" s="1801"/>
      <c r="G1795" s="550"/>
      <c r="H1795" s="816"/>
      <c r="I1795" s="550"/>
      <c r="J1795" s="1802"/>
    </row>
    <row r="1796" spans="1:10" s="28" customFormat="1" ht="51" customHeight="1" thickBot="1" x14ac:dyDescent="0.25">
      <c r="A1796" s="1901" t="s">
        <v>589</v>
      </c>
      <c r="B1796" s="1918"/>
      <c r="C1796" s="2573" t="s">
        <v>590</v>
      </c>
      <c r="D1796" s="2574"/>
      <c r="E1796" s="2574"/>
      <c r="F1796" s="2575"/>
      <c r="G1796" s="818"/>
      <c r="H1796" s="2576"/>
      <c r="I1796" s="818"/>
      <c r="J1796" s="1831"/>
    </row>
    <row r="1797" spans="1:10" s="28" customFormat="1" ht="30.75" customHeight="1" thickBot="1" x14ac:dyDescent="0.25">
      <c r="A1797" s="1797" t="s">
        <v>591</v>
      </c>
      <c r="B1797" s="1798"/>
      <c r="C1797" s="1760" t="s">
        <v>592</v>
      </c>
      <c r="D1797" s="2577"/>
      <c r="E1797" s="2577"/>
      <c r="F1797" s="2578"/>
      <c r="G1797" s="1763" t="str">
        <f>IF((IF(G1787="",0,G1787)+IF(SUM(G1788:H1796)=0,0,SUM(G1788:H1796)))=0,"",(IF(G1787="",0,G1787)+IF(SUM(G1788:H1796)=0,0,SUM(G1788:H1796))))</f>
        <v/>
      </c>
      <c r="H1797" s="1764"/>
      <c r="I1797" s="1763" t="str">
        <f>IF((IF(I1787="",0,I1787)+IF(SUM(I1788:J1796)=0,0,SUM(I1788:J1796)))=0,"",(IF(I1787="",0,I1787)+IF(SUM(I1788:J1796)=0,0,SUM(I1788:J1796))))</f>
        <v/>
      </c>
      <c r="J1797" s="1765"/>
    </row>
    <row r="1798" spans="1:10" s="28" customFormat="1" ht="15" thickBot="1" x14ac:dyDescent="0.25">
      <c r="A1798" s="2568"/>
      <c r="B1798" s="2569"/>
      <c r="C1798" s="1826" t="s">
        <v>593</v>
      </c>
      <c r="D1798" s="1827"/>
      <c r="E1798" s="1827"/>
      <c r="F1798" s="1828"/>
      <c r="G1798" s="1829"/>
      <c r="H1798" s="1830"/>
      <c r="I1798" s="1829"/>
      <c r="J1798" s="2570"/>
    </row>
    <row r="1799" spans="1:10" s="28" customFormat="1" ht="28.5" customHeight="1" thickBot="1" x14ac:dyDescent="0.25">
      <c r="A1799" s="1774" t="s">
        <v>594</v>
      </c>
      <c r="B1799" s="1775"/>
      <c r="C1799" s="1760" t="s">
        <v>595</v>
      </c>
      <c r="D1799" s="1761"/>
      <c r="E1799" s="1761"/>
      <c r="F1799" s="1762"/>
      <c r="G1799" s="1763" t="str">
        <f>IF(SUM(G1800:H1806)=0,"",SUM(G1800:H1806))</f>
        <v/>
      </c>
      <c r="H1799" s="1764"/>
      <c r="I1799" s="1763" t="str">
        <f>IF(SUM(I1800:J1806)=0,"",SUM(I1800:J1806))</f>
        <v/>
      </c>
      <c r="J1799" s="1765"/>
    </row>
    <row r="1800" spans="1:10" s="28" customFormat="1" ht="29.25" customHeight="1" x14ac:dyDescent="0.2">
      <c r="A1800" s="1744" t="s">
        <v>596</v>
      </c>
      <c r="B1800" s="1745"/>
      <c r="C1800" s="1752" t="s">
        <v>597</v>
      </c>
      <c r="D1800" s="1753"/>
      <c r="E1800" s="1753"/>
      <c r="F1800" s="1754"/>
      <c r="G1800" s="1757"/>
      <c r="H1800" s="1758"/>
      <c r="I1800" s="1757"/>
      <c r="J1800" s="1759"/>
    </row>
    <row r="1801" spans="1:10" s="28" customFormat="1" ht="38.25" customHeight="1" x14ac:dyDescent="0.2">
      <c r="A1801" s="1755" t="s">
        <v>598</v>
      </c>
      <c r="B1801" s="1756"/>
      <c r="C1801" s="1738" t="s">
        <v>599</v>
      </c>
      <c r="D1801" s="1739"/>
      <c r="E1801" s="1739"/>
      <c r="F1801" s="1740"/>
      <c r="G1801" s="1741"/>
      <c r="H1801" s="1742"/>
      <c r="I1801" s="1741"/>
      <c r="J1801" s="1743"/>
    </row>
    <row r="1802" spans="1:10" s="28" customFormat="1" ht="28.5" customHeight="1" x14ac:dyDescent="0.2">
      <c r="A1802" s="1755" t="s">
        <v>600</v>
      </c>
      <c r="B1802" s="1756"/>
      <c r="C1802" s="1738" t="s">
        <v>601</v>
      </c>
      <c r="D1802" s="1739"/>
      <c r="E1802" s="1739"/>
      <c r="F1802" s="1740"/>
      <c r="G1802" s="1741"/>
      <c r="H1802" s="1742"/>
      <c r="I1802" s="1741"/>
      <c r="J1802" s="1743"/>
    </row>
    <row r="1803" spans="1:10" s="28" customFormat="1" x14ac:dyDescent="0.2">
      <c r="A1803" s="1755" t="s">
        <v>602</v>
      </c>
      <c r="B1803" s="1756"/>
      <c r="C1803" s="1738" t="s">
        <v>603</v>
      </c>
      <c r="D1803" s="1739"/>
      <c r="E1803" s="1739"/>
      <c r="F1803" s="1740"/>
      <c r="G1803" s="1741"/>
      <c r="H1803" s="1742"/>
      <c r="I1803" s="1741"/>
      <c r="J1803" s="1743"/>
    </row>
    <row r="1804" spans="1:10" s="28" customFormat="1" ht="24.75" customHeight="1" x14ac:dyDescent="0.2">
      <c r="A1804" s="1755" t="s">
        <v>604</v>
      </c>
      <c r="B1804" s="1756"/>
      <c r="C1804" s="1738" t="s">
        <v>605</v>
      </c>
      <c r="D1804" s="1739"/>
      <c r="E1804" s="1739"/>
      <c r="F1804" s="1740"/>
      <c r="G1804" s="1741"/>
      <c r="H1804" s="1742"/>
      <c r="I1804" s="1741"/>
      <c r="J1804" s="1743"/>
    </row>
    <row r="1805" spans="1:10" s="28" customFormat="1" ht="27" customHeight="1" x14ac:dyDescent="0.2">
      <c r="A1805" s="1755" t="s">
        <v>606</v>
      </c>
      <c r="B1805" s="1756"/>
      <c r="C1805" s="1738" t="s">
        <v>607</v>
      </c>
      <c r="D1805" s="1739"/>
      <c r="E1805" s="1739"/>
      <c r="F1805" s="1740"/>
      <c r="G1805" s="1741"/>
      <c r="H1805" s="1742"/>
      <c r="I1805" s="1741"/>
      <c r="J1805" s="1743"/>
    </row>
    <row r="1806" spans="1:10" s="28" customFormat="1" ht="26.25" customHeight="1" thickBot="1" x14ac:dyDescent="0.25">
      <c r="A1806" s="1755" t="s">
        <v>608</v>
      </c>
      <c r="B1806" s="1756"/>
      <c r="C1806" s="1738" t="s">
        <v>609</v>
      </c>
      <c r="D1806" s="1739"/>
      <c r="E1806" s="1739"/>
      <c r="F1806" s="1740"/>
      <c r="G1806" s="1741"/>
      <c r="H1806" s="1742"/>
      <c r="I1806" s="1741"/>
      <c r="J1806" s="1743"/>
    </row>
    <row r="1807" spans="1:10" s="28" customFormat="1" ht="15" thickBot="1" x14ac:dyDescent="0.25">
      <c r="A1807" s="1797" t="s">
        <v>610</v>
      </c>
      <c r="B1807" s="1798"/>
      <c r="C1807" s="1760" t="s">
        <v>611</v>
      </c>
      <c r="D1807" s="1761"/>
      <c r="E1807" s="1761"/>
      <c r="F1807" s="1762"/>
      <c r="G1807" s="1763" t="str">
        <f>IF(SUM(G1808:H1813)=0,"",SUM(G1808:H1813))</f>
        <v/>
      </c>
      <c r="H1807" s="1764"/>
      <c r="I1807" s="1763" t="str">
        <f>IF(SUM(I1808:J1813)=0,"",SUM(I1808:J1813))</f>
        <v/>
      </c>
      <c r="J1807" s="1765"/>
    </row>
    <row r="1808" spans="1:10" s="28" customFormat="1" ht="57.75" customHeight="1" x14ac:dyDescent="0.2">
      <c r="A1808" s="1744" t="s">
        <v>612</v>
      </c>
      <c r="B1808" s="1745"/>
      <c r="C1808" s="1752" t="s">
        <v>613</v>
      </c>
      <c r="D1808" s="1753"/>
      <c r="E1808" s="1753"/>
      <c r="F1808" s="1754"/>
      <c r="G1808" s="1757"/>
      <c r="H1808" s="1758"/>
      <c r="I1808" s="1757"/>
      <c r="J1808" s="1759"/>
    </row>
    <row r="1809" spans="1:10" s="28" customFormat="1" ht="54" customHeight="1" x14ac:dyDescent="0.2">
      <c r="A1809" s="1755" t="s">
        <v>614</v>
      </c>
      <c r="B1809" s="1756"/>
      <c r="C1809" s="1738" t="s">
        <v>615</v>
      </c>
      <c r="D1809" s="1739"/>
      <c r="E1809" s="1739"/>
      <c r="F1809" s="1740"/>
      <c r="G1809" s="1741"/>
      <c r="H1809" s="1742"/>
      <c r="I1809" s="1741"/>
      <c r="J1809" s="1743"/>
    </row>
    <row r="1810" spans="1:10" s="28" customFormat="1" ht="63.75" customHeight="1" x14ac:dyDescent="0.2">
      <c r="A1810" s="1755" t="s">
        <v>616</v>
      </c>
      <c r="B1810" s="1756"/>
      <c r="C1810" s="1738" t="s">
        <v>617</v>
      </c>
      <c r="D1810" s="1739"/>
      <c r="E1810" s="1739"/>
      <c r="F1810" s="1740"/>
      <c r="G1810" s="1741"/>
      <c r="H1810" s="1742"/>
      <c r="I1810" s="1741"/>
      <c r="J1810" s="1743"/>
    </row>
    <row r="1811" spans="1:10" s="28" customFormat="1" ht="78.75" customHeight="1" x14ac:dyDescent="0.2">
      <c r="A1811" s="1755" t="s">
        <v>618</v>
      </c>
      <c r="B1811" s="1756"/>
      <c r="C1811" s="1738" t="s">
        <v>619</v>
      </c>
      <c r="D1811" s="1739"/>
      <c r="E1811" s="1739"/>
      <c r="F1811" s="1740"/>
      <c r="G1811" s="1741"/>
      <c r="H1811" s="1742"/>
      <c r="I1811" s="1741"/>
      <c r="J1811" s="1743"/>
    </row>
    <row r="1812" spans="1:10" s="28" customFormat="1" ht="28.5" customHeight="1" x14ac:dyDescent="0.2">
      <c r="A1812" s="1755" t="s">
        <v>620</v>
      </c>
      <c r="B1812" s="1756"/>
      <c r="C1812" s="1738" t="s">
        <v>621</v>
      </c>
      <c r="D1812" s="1739"/>
      <c r="E1812" s="1739"/>
      <c r="F1812" s="1740"/>
      <c r="G1812" s="1741"/>
      <c r="H1812" s="1742"/>
      <c r="I1812" s="1741"/>
      <c r="J1812" s="1743"/>
    </row>
    <row r="1813" spans="1:10" s="28" customFormat="1" ht="25.5" customHeight="1" thickBot="1" x14ac:dyDescent="0.25">
      <c r="A1813" s="1793" t="s">
        <v>622</v>
      </c>
      <c r="B1813" s="1794"/>
      <c r="C1813" s="1813" t="s">
        <v>623</v>
      </c>
      <c r="D1813" s="1814"/>
      <c r="E1813" s="1814"/>
      <c r="F1813" s="1815"/>
      <c r="G1813" s="1816"/>
      <c r="H1813" s="1817"/>
      <c r="I1813" s="1816"/>
      <c r="J1813" s="1818"/>
    </row>
    <row r="1814" spans="1:10" s="28" customFormat="1" ht="64.5" customHeight="1" thickBot="1" x14ac:dyDescent="0.25">
      <c r="A1814" s="1795"/>
      <c r="B1814" s="1796"/>
      <c r="C1814" s="1838" t="s">
        <v>624</v>
      </c>
      <c r="D1814" s="1839"/>
      <c r="E1814" s="1839"/>
      <c r="F1814" s="1840"/>
      <c r="G1814" s="1763" t="str">
        <f>IF(IFERROR(IF(G1799="",0,G1799)+G1807,"")="",IF(G1799="","",G1799),IF(G1799="",0,G1799)+IF(G1807="",0,G1807))</f>
        <v/>
      </c>
      <c r="H1814" s="1764"/>
      <c r="I1814" s="1763" t="str">
        <f>IF(IFERROR(IF(I1799="",0,I1799)+I1807,"")="",IF(I1799="","",I1799),IF(I1799="",0,I1799)+IF(I1807="",0,I1807))</f>
        <v/>
      </c>
      <c r="J1814" s="1765"/>
    </row>
    <row r="1815" spans="1:10" s="28" customFormat="1" ht="25.5" customHeight="1" x14ac:dyDescent="0.2">
      <c r="A1815" s="1744" t="s">
        <v>625</v>
      </c>
      <c r="B1815" s="1745"/>
      <c r="C1815" s="1752" t="s">
        <v>626</v>
      </c>
      <c r="D1815" s="1753"/>
      <c r="E1815" s="1753"/>
      <c r="F1815" s="1754"/>
      <c r="G1815" s="1757"/>
      <c r="H1815" s="1758"/>
      <c r="I1815" s="1757"/>
      <c r="J1815" s="1759"/>
    </row>
    <row r="1816" spans="1:10" s="28" customFormat="1" ht="39" customHeight="1" x14ac:dyDescent="0.2">
      <c r="A1816" s="1755" t="s">
        <v>627</v>
      </c>
      <c r="B1816" s="1756"/>
      <c r="C1816" s="1738" t="s">
        <v>628</v>
      </c>
      <c r="D1816" s="1739"/>
      <c r="E1816" s="1739"/>
      <c r="F1816" s="1740"/>
      <c r="G1816" s="1741"/>
      <c r="H1816" s="1742"/>
      <c r="I1816" s="1741"/>
      <c r="J1816" s="1743"/>
    </row>
    <row r="1817" spans="1:10" s="28" customFormat="1" ht="57" customHeight="1" x14ac:dyDescent="0.2">
      <c r="A1817" s="1755" t="s">
        <v>629</v>
      </c>
      <c r="B1817" s="1756"/>
      <c r="C1817" s="1738" t="s">
        <v>630</v>
      </c>
      <c r="D1817" s="1739"/>
      <c r="E1817" s="1739"/>
      <c r="F1817" s="1740"/>
      <c r="G1817" s="1741"/>
      <c r="H1817" s="1742"/>
      <c r="I1817" s="1741"/>
      <c r="J1817" s="1743"/>
    </row>
    <row r="1818" spans="1:10" s="28" customFormat="1" ht="51.75" customHeight="1" x14ac:dyDescent="0.2">
      <c r="A1818" s="1755" t="s">
        <v>631</v>
      </c>
      <c r="B1818" s="1756"/>
      <c r="C1818" s="1738" t="s">
        <v>632</v>
      </c>
      <c r="D1818" s="1739"/>
      <c r="E1818" s="1739"/>
      <c r="F1818" s="1740"/>
      <c r="G1818" s="1741"/>
      <c r="H1818" s="1742"/>
      <c r="I1818" s="1741"/>
      <c r="J1818" s="1743"/>
    </row>
    <row r="1819" spans="1:10" s="28" customFormat="1" ht="68.25" customHeight="1" x14ac:dyDescent="0.2">
      <c r="A1819" s="1755" t="s">
        <v>633</v>
      </c>
      <c r="B1819" s="1756"/>
      <c r="C1819" s="1738" t="s">
        <v>580</v>
      </c>
      <c r="D1819" s="1739"/>
      <c r="E1819" s="1739"/>
      <c r="F1819" s="1740"/>
      <c r="G1819" s="1741"/>
      <c r="H1819" s="1742"/>
      <c r="I1819" s="1741"/>
      <c r="J1819" s="1743"/>
    </row>
    <row r="1820" spans="1:10" s="28" customFormat="1" ht="73.5" customHeight="1" x14ac:dyDescent="0.2">
      <c r="A1820" s="1755" t="s">
        <v>634</v>
      </c>
      <c r="B1820" s="1756"/>
      <c r="C1820" s="1738" t="s">
        <v>578</v>
      </c>
      <c r="D1820" s="1739"/>
      <c r="E1820" s="1739"/>
      <c r="F1820" s="1740"/>
      <c r="G1820" s="1741"/>
      <c r="H1820" s="1742"/>
      <c r="I1820" s="1741"/>
      <c r="J1820" s="1743"/>
    </row>
    <row r="1821" spans="1:10" s="28" customFormat="1" ht="28.5" customHeight="1" x14ac:dyDescent="0.2">
      <c r="A1821" s="1793" t="s">
        <v>635</v>
      </c>
      <c r="B1821" s="1794"/>
      <c r="C1821" s="1813" t="s">
        <v>1014</v>
      </c>
      <c r="D1821" s="1814"/>
      <c r="E1821" s="1814"/>
      <c r="F1821" s="1815"/>
      <c r="G1821" s="1816"/>
      <c r="H1821" s="1817"/>
      <c r="I1821" s="1816"/>
      <c r="J1821" s="1818"/>
    </row>
    <row r="1822" spans="1:10" s="28" customFormat="1" ht="54.75" customHeight="1" x14ac:dyDescent="0.2">
      <c r="A1822" s="1755" t="s">
        <v>637</v>
      </c>
      <c r="B1822" s="1756"/>
      <c r="C1822" s="1738" t="s">
        <v>638</v>
      </c>
      <c r="D1822" s="1739"/>
      <c r="E1822" s="1739"/>
      <c r="F1822" s="1740"/>
      <c r="G1822" s="1741"/>
      <c r="H1822" s="1742"/>
      <c r="I1822" s="1741"/>
      <c r="J1822" s="1743"/>
    </row>
    <row r="1823" spans="1:10" s="28" customFormat="1" ht="54.75" customHeight="1" thickBot="1" x14ac:dyDescent="0.25">
      <c r="A1823" s="1824" t="s">
        <v>639</v>
      </c>
      <c r="B1823" s="1825"/>
      <c r="C1823" s="1832" t="s">
        <v>640</v>
      </c>
      <c r="D1823" s="1833"/>
      <c r="E1823" s="1833"/>
      <c r="F1823" s="1834"/>
      <c r="G1823" s="1835"/>
      <c r="H1823" s="1836"/>
      <c r="I1823" s="1835"/>
      <c r="J1823" s="1837"/>
    </row>
    <row r="1824" spans="1:10" s="28" customFormat="1" ht="27.75" customHeight="1" thickBot="1" x14ac:dyDescent="0.25">
      <c r="A1824" s="1797" t="s">
        <v>641</v>
      </c>
      <c r="B1824" s="1798"/>
      <c r="C1824" s="1760" t="s">
        <v>642</v>
      </c>
      <c r="D1824" s="1761"/>
      <c r="E1824" s="1761"/>
      <c r="F1824" s="1762"/>
      <c r="G1824" s="1763" t="str">
        <f>IF(G1814="",IF(SUM(G1815:G1823)=0,"",IF(G1814="",0,G1814)+IF(SUM(G1815:H1823)="",0,SUM(G1815:H1823))),G1814+SUM(G1815:H1823))</f>
        <v/>
      </c>
      <c r="H1824" s="1764"/>
      <c r="I1824" s="1763" t="str">
        <f>IF(I1814="",IF(SUM(I1815:I1823)=0,"",IF(I1814="",0,I1814)+IF(SUM(I1815:J1823)="",0,SUM(I1815:J1823))),I1814+SUM(I1815:J1823))</f>
        <v/>
      </c>
      <c r="J1824" s="1765"/>
    </row>
    <row r="1825" spans="1:10" s="28" customFormat="1" ht="39.75" customHeight="1" thickBot="1" x14ac:dyDescent="0.25">
      <c r="A1825" s="1797" t="s">
        <v>643</v>
      </c>
      <c r="B1825" s="1798"/>
      <c r="C1825" s="1760" t="s">
        <v>644</v>
      </c>
      <c r="D1825" s="1761"/>
      <c r="E1825" s="1761"/>
      <c r="F1825" s="1762"/>
      <c r="G1825" s="1763" t="str">
        <f>IF(IFERROR(IF(G1777="",0,G1777)+IF(G1797="",0,G1797)+G1824,"")="","",(IF(G1777="",0,G1777)+IF(G1797="",0,G1797)+IF(G1824="",0,G1824)))</f>
        <v/>
      </c>
      <c r="H1825" s="1764"/>
      <c r="I1825" s="1763" t="str">
        <f>IF(IFERROR(IF(I1777="",0,I1777)+IF(I1797="",0,I1797)+I1824,"")="","",(IF(I1777="",0,I1777)+IF(I1797="",0,I1797)+IF(I1824="",0,I1824)))</f>
        <v/>
      </c>
      <c r="J1825" s="1765"/>
    </row>
    <row r="1826" spans="1:10" s="28" customFormat="1" ht="27.75" customHeight="1" thickBot="1" x14ac:dyDescent="0.25">
      <c r="A1826" s="1797" t="s">
        <v>645</v>
      </c>
      <c r="B1826" s="1798"/>
      <c r="C1826" s="1760" t="s">
        <v>646</v>
      </c>
      <c r="D1826" s="1761"/>
      <c r="E1826" s="1761"/>
      <c r="F1826" s="1762"/>
      <c r="G1826" s="1821"/>
      <c r="H1826" s="1822"/>
      <c r="I1826" s="1821"/>
      <c r="J1826" s="1823"/>
    </row>
    <row r="1827" spans="1:10" s="28" customFormat="1" ht="27.75" customHeight="1" thickBot="1" x14ac:dyDescent="0.25">
      <c r="A1827" s="1797" t="s">
        <v>647</v>
      </c>
      <c r="B1827" s="1798"/>
      <c r="C1827" s="1760" t="s">
        <v>648</v>
      </c>
      <c r="D1827" s="1761"/>
      <c r="E1827" s="1761"/>
      <c r="F1827" s="1762"/>
      <c r="G1827" s="1821"/>
      <c r="H1827" s="1822"/>
      <c r="I1827" s="1821"/>
      <c r="J1827" s="1823"/>
    </row>
    <row r="1828" spans="1:10" s="28" customFormat="1" ht="70.5" customHeight="1" thickBot="1" x14ac:dyDescent="0.25">
      <c r="A1828" s="1797" t="s">
        <v>649</v>
      </c>
      <c r="B1828" s="1798"/>
      <c r="C1828" s="1760" t="s">
        <v>650</v>
      </c>
      <c r="D1828" s="1761"/>
      <c r="E1828" s="1761"/>
      <c r="F1828" s="1762"/>
      <c r="G1828" s="1821"/>
      <c r="H1828" s="1822"/>
      <c r="I1828" s="1821"/>
      <c r="J1828" s="1823"/>
    </row>
    <row r="1829" spans="1:10" s="28" customFormat="1" ht="69" customHeight="1" thickBot="1" x14ac:dyDescent="0.25">
      <c r="A1829" s="2594" t="s">
        <v>651</v>
      </c>
      <c r="B1829" s="2595"/>
      <c r="C1829" s="2590" t="s">
        <v>652</v>
      </c>
      <c r="D1829" s="2591"/>
      <c r="E1829" s="2591"/>
      <c r="F1829" s="2592"/>
      <c r="G1829" s="2588"/>
      <c r="H1829" s="2593"/>
      <c r="I1829" s="2588"/>
      <c r="J1829" s="2589"/>
    </row>
    <row r="1830" spans="1:10" s="28" customFormat="1" ht="58.5" customHeight="1" thickTop="1" thickBot="1" x14ac:dyDescent="0.25">
      <c r="A1830" s="2594" t="s">
        <v>653</v>
      </c>
      <c r="B1830" s="2595"/>
      <c r="C1830" s="2590" t="s">
        <v>654</v>
      </c>
      <c r="D1830" s="2591"/>
      <c r="E1830" s="2591"/>
      <c r="F1830" s="2592"/>
      <c r="G1830" s="2588"/>
      <c r="H1830" s="2593"/>
      <c r="I1830" s="2588"/>
      <c r="J1830" s="2589"/>
    </row>
    <row r="1831" spans="1:10" s="28" customFormat="1" ht="67.5" customHeight="1" thickTop="1" thickBot="1" x14ac:dyDescent="0.25">
      <c r="A1831" s="1797" t="s">
        <v>655</v>
      </c>
      <c r="B1831" s="1798"/>
      <c r="C1831" s="1760" t="s">
        <v>656</v>
      </c>
      <c r="D1831" s="1761"/>
      <c r="E1831" s="1761"/>
      <c r="F1831" s="1762"/>
      <c r="G1831" s="1821"/>
      <c r="H1831" s="1822"/>
      <c r="I1831" s="1821"/>
      <c r="J1831" s="1823"/>
    </row>
    <row r="1832" spans="1:10" s="28" customFormat="1" ht="73.5" customHeight="1" thickBot="1" x14ac:dyDescent="0.25">
      <c r="A1832" s="2594" t="s">
        <v>657</v>
      </c>
      <c r="B1832" s="2595"/>
      <c r="C1832" s="2590" t="s">
        <v>658</v>
      </c>
      <c r="D1832" s="2591"/>
      <c r="E1832" s="2591"/>
      <c r="F1832" s="2592"/>
      <c r="G1832" s="2588"/>
      <c r="H1832" s="2593"/>
      <c r="I1832" s="2588"/>
      <c r="J1832" s="2589"/>
    </row>
    <row r="1833" spans="1:10" s="28" customFormat="1" ht="15" thickTop="1" x14ac:dyDescent="0.2">
      <c r="A1833" s="161"/>
      <c r="B1833" s="161"/>
      <c r="C1833" s="162"/>
      <c r="D1833" s="162"/>
      <c r="E1833" s="162"/>
      <c r="F1833" s="162"/>
      <c r="G1833" s="163"/>
      <c r="H1833" s="163"/>
      <c r="I1833" s="163"/>
      <c r="J1833" s="163"/>
    </row>
    <row r="1834" spans="1:10" s="28" customFormat="1" x14ac:dyDescent="0.2">
      <c r="A1834" s="483" t="s">
        <v>1015</v>
      </c>
      <c r="B1834" s="483"/>
      <c r="C1834" s="483"/>
      <c r="D1834" s="483"/>
      <c r="E1834" s="483"/>
      <c r="F1834" s="483"/>
      <c r="G1834" s="483"/>
      <c r="H1834" s="483"/>
      <c r="I1834" s="483"/>
      <c r="J1834" s="483"/>
    </row>
    <row r="1835" spans="1:10" s="28" customFormat="1" x14ac:dyDescent="0.2">
      <c r="A1835" s="50"/>
      <c r="B1835" s="50"/>
      <c r="C1835" s="50"/>
      <c r="D1835" s="50"/>
      <c r="E1835" s="50"/>
      <c r="F1835" s="50"/>
      <c r="G1835" s="50"/>
      <c r="H1835" s="50"/>
      <c r="I1835" s="50"/>
      <c r="J1835" s="50"/>
    </row>
    <row r="1836" spans="1:10" s="28" customFormat="1" x14ac:dyDescent="0.2">
      <c r="A1836" s="494"/>
      <c r="B1836" s="495"/>
      <c r="C1836" s="495"/>
      <c r="D1836" s="495"/>
      <c r="E1836" s="495"/>
      <c r="F1836" s="495"/>
      <c r="G1836" s="495"/>
      <c r="H1836" s="495"/>
      <c r="I1836" s="495"/>
      <c r="J1836" s="496"/>
    </row>
    <row r="1837" spans="1:10" s="28" customFormat="1" x14ac:dyDescent="0.2">
      <c r="A1837" s="50"/>
      <c r="B1837" s="50"/>
      <c r="C1837" s="50"/>
      <c r="D1837" s="50"/>
      <c r="E1837" s="50"/>
      <c r="F1837" s="50"/>
      <c r="G1837" s="50"/>
      <c r="H1837" s="50"/>
      <c r="I1837" s="50"/>
      <c r="J1837" s="50"/>
    </row>
    <row r="1838" spans="1:10" s="28" customFormat="1" x14ac:dyDescent="0.2">
      <c r="A1838" s="50"/>
      <c r="B1838" s="50"/>
      <c r="C1838" s="50"/>
      <c r="D1838" s="50"/>
      <c r="E1838" s="50"/>
      <c r="F1838" s="50"/>
      <c r="G1838" s="50"/>
      <c r="H1838" s="50"/>
      <c r="I1838" s="50"/>
      <c r="J1838" s="50"/>
    </row>
    <row r="1839" spans="1:10" s="28" customFormat="1" x14ac:dyDescent="0.2">
      <c r="A1839" s="50"/>
      <c r="B1839" s="50"/>
      <c r="C1839" s="50"/>
      <c r="D1839" s="50"/>
      <c r="E1839" s="50"/>
      <c r="F1839" s="50"/>
      <c r="G1839" s="50"/>
      <c r="H1839" s="50"/>
      <c r="I1839" s="50"/>
      <c r="J1839" s="50"/>
    </row>
    <row r="1840" spans="1:10" s="28" customFormat="1" x14ac:dyDescent="0.2">
      <c r="A1840" s="143" t="s">
        <v>499</v>
      </c>
      <c r="B1840" s="435" t="s">
        <v>659</v>
      </c>
      <c r="C1840" s="435"/>
      <c r="D1840" s="435"/>
      <c r="E1840" s="435"/>
      <c r="F1840" s="435"/>
      <c r="G1840" s="435"/>
      <c r="H1840" s="435"/>
      <c r="I1840" s="435"/>
      <c r="J1840" s="435"/>
    </row>
    <row r="1841" spans="1:10" s="28" customFormat="1" ht="15" thickBot="1" x14ac:dyDescent="0.25">
      <c r="A1841" s="1841"/>
      <c r="B1841" s="1841"/>
      <c r="C1841" s="996"/>
      <c r="D1841" s="996"/>
      <c r="E1841" s="996"/>
      <c r="F1841" s="996"/>
      <c r="G1841" s="911"/>
      <c r="H1841" s="911"/>
      <c r="I1841" s="911"/>
      <c r="J1841" s="911"/>
    </row>
    <row r="1842" spans="1:10" s="28" customFormat="1" ht="53.25" customHeight="1" thickTop="1" thickBot="1" x14ac:dyDescent="0.25">
      <c r="A1842" s="1842" t="s">
        <v>501</v>
      </c>
      <c r="B1842" s="1843"/>
      <c r="C1842" s="1436" t="s">
        <v>502</v>
      </c>
      <c r="D1842" s="898"/>
      <c r="E1842" s="898"/>
      <c r="F1842" s="850"/>
      <c r="G1842" s="1436" t="s">
        <v>22</v>
      </c>
      <c r="H1842" s="782"/>
      <c r="I1842" s="1436" t="s">
        <v>660</v>
      </c>
      <c r="J1842" s="899"/>
    </row>
    <row r="1843" spans="1:10" s="28" customFormat="1" ht="15.75" thickTop="1" thickBot="1" x14ac:dyDescent="0.25">
      <c r="A1843" s="1844"/>
      <c r="B1843" s="1845"/>
      <c r="C1843" s="1867" t="s">
        <v>503</v>
      </c>
      <c r="D1843" s="1868"/>
      <c r="E1843" s="1868"/>
      <c r="F1843" s="1869"/>
      <c r="G1843" s="1870"/>
      <c r="H1843" s="1871"/>
      <c r="I1843" s="1870"/>
      <c r="J1843" s="1872"/>
    </row>
    <row r="1844" spans="1:10" s="28" customFormat="1" ht="41.25" customHeight="1" thickBot="1" x14ac:dyDescent="0.25">
      <c r="A1844" s="1846" t="s">
        <v>661</v>
      </c>
      <c r="B1844" s="1847"/>
      <c r="C1844" s="1854" t="s">
        <v>662</v>
      </c>
      <c r="D1844" s="843"/>
      <c r="E1844" s="843"/>
      <c r="F1844" s="1855"/>
      <c r="G1844" s="1856">
        <v>511047</v>
      </c>
      <c r="H1844" s="1857"/>
      <c r="I1844" s="1856">
        <v>718198</v>
      </c>
      <c r="J1844" s="1858"/>
    </row>
    <row r="1845" spans="1:10" s="28" customFormat="1" ht="56.85" customHeight="1" thickBot="1" x14ac:dyDescent="0.25">
      <c r="A1845" s="1864" t="s">
        <v>663</v>
      </c>
      <c r="B1845" s="1865"/>
      <c r="C1845" s="1859" t="s">
        <v>1016</v>
      </c>
      <c r="D1845" s="821"/>
      <c r="E1845" s="821"/>
      <c r="F1845" s="1860"/>
      <c r="G1845" s="1861">
        <f>IF(SUM(G1846:H1858)=0,"",SUM(G1846:H1858))</f>
        <v>-311694</v>
      </c>
      <c r="H1845" s="1862"/>
      <c r="I1845" s="1861">
        <f>IF(SUM(I1846:J1858)=0,"",SUM(I1846:J1858))</f>
        <v>8274</v>
      </c>
      <c r="J1845" s="1863"/>
    </row>
    <row r="1846" spans="1:10" s="28" customFormat="1" ht="28.35" customHeight="1" x14ac:dyDescent="0.2">
      <c r="A1846" s="1819" t="s">
        <v>664</v>
      </c>
      <c r="B1846" s="1866"/>
      <c r="C1846" s="1848" t="s">
        <v>665</v>
      </c>
      <c r="D1846" s="1849"/>
      <c r="E1846" s="1849"/>
      <c r="F1846" s="1850"/>
      <c r="G1846" s="1851">
        <v>31804</v>
      </c>
      <c r="H1846" s="1852"/>
      <c r="I1846" s="1851">
        <v>32576</v>
      </c>
      <c r="J1846" s="1853"/>
    </row>
    <row r="1847" spans="1:10" s="28" customFormat="1" ht="88.5" customHeight="1" x14ac:dyDescent="0.2">
      <c r="A1847" s="1803" t="s">
        <v>666</v>
      </c>
      <c r="B1847" s="1873"/>
      <c r="C1847" s="1876" t="s">
        <v>667</v>
      </c>
      <c r="D1847" s="1877"/>
      <c r="E1847" s="1877"/>
      <c r="F1847" s="1878"/>
      <c r="G1847" s="1874"/>
      <c r="H1847" s="1879"/>
      <c r="I1847" s="1874"/>
      <c r="J1847" s="1875"/>
    </row>
    <row r="1848" spans="1:10" s="28" customFormat="1" ht="28.35" customHeight="1" x14ac:dyDescent="0.2">
      <c r="A1848" s="1803" t="s">
        <v>668</v>
      </c>
      <c r="B1848" s="1873"/>
      <c r="C1848" s="1876" t="s">
        <v>669</v>
      </c>
      <c r="D1848" s="1877"/>
      <c r="E1848" s="1877"/>
      <c r="F1848" s="1878"/>
      <c r="G1848" s="1874"/>
      <c r="H1848" s="1879"/>
      <c r="I1848" s="1874"/>
      <c r="J1848" s="1875"/>
    </row>
    <row r="1849" spans="1:10" s="28" customFormat="1" x14ac:dyDescent="0.2">
      <c r="A1849" s="1803" t="s">
        <v>670</v>
      </c>
      <c r="B1849" s="1873"/>
      <c r="C1849" s="1876" t="s">
        <v>671</v>
      </c>
      <c r="D1849" s="1877"/>
      <c r="E1849" s="1877"/>
      <c r="F1849" s="1878"/>
      <c r="G1849" s="1874"/>
      <c r="H1849" s="1879"/>
      <c r="I1849" s="1874"/>
      <c r="J1849" s="1875"/>
    </row>
    <row r="1850" spans="1:10" s="28" customFormat="1" x14ac:dyDescent="0.2">
      <c r="A1850" s="1803" t="s">
        <v>672</v>
      </c>
      <c r="B1850" s="1873"/>
      <c r="C1850" s="1876" t="s">
        <v>673</v>
      </c>
      <c r="D1850" s="1877"/>
      <c r="E1850" s="1877"/>
      <c r="F1850" s="1878"/>
      <c r="G1850" s="1874"/>
      <c r="H1850" s="1879"/>
      <c r="I1850" s="1874"/>
      <c r="J1850" s="1875"/>
    </row>
    <row r="1851" spans="1:10" s="28" customFormat="1" ht="28.5" customHeight="1" x14ac:dyDescent="0.2">
      <c r="A1851" s="1803" t="s">
        <v>674</v>
      </c>
      <c r="B1851" s="1873"/>
      <c r="C1851" s="1876" t="s">
        <v>675</v>
      </c>
      <c r="D1851" s="1877"/>
      <c r="E1851" s="1877"/>
      <c r="F1851" s="1878"/>
      <c r="G1851" s="1874">
        <v>3937</v>
      </c>
      <c r="H1851" s="1879"/>
      <c r="I1851" s="1874">
        <v>-28243</v>
      </c>
      <c r="J1851" s="1875"/>
    </row>
    <row r="1852" spans="1:10" s="28" customFormat="1" ht="28.5" customHeight="1" x14ac:dyDescent="0.2">
      <c r="A1852" s="1803" t="s">
        <v>676</v>
      </c>
      <c r="B1852" s="1873"/>
      <c r="C1852" s="1876" t="s">
        <v>677</v>
      </c>
      <c r="D1852" s="1877"/>
      <c r="E1852" s="1877"/>
      <c r="F1852" s="1878"/>
      <c r="G1852" s="1874"/>
      <c r="H1852" s="1879"/>
      <c r="I1852" s="1874"/>
      <c r="J1852" s="1875"/>
    </row>
    <row r="1853" spans="1:10" s="28" customFormat="1" x14ac:dyDescent="0.2">
      <c r="A1853" s="1803" t="s">
        <v>678</v>
      </c>
      <c r="B1853" s="1873"/>
      <c r="C1853" s="1876" t="s">
        <v>679</v>
      </c>
      <c r="D1853" s="1877"/>
      <c r="E1853" s="1877"/>
      <c r="F1853" s="1878"/>
      <c r="G1853" s="1874"/>
      <c r="H1853" s="1879"/>
      <c r="I1853" s="1874">
        <v>3941</v>
      </c>
      <c r="J1853" s="1875"/>
    </row>
    <row r="1854" spans="1:10" s="28" customFormat="1" x14ac:dyDescent="0.2">
      <c r="A1854" s="1803" t="s">
        <v>680</v>
      </c>
      <c r="B1854" s="1873"/>
      <c r="C1854" s="1876" t="s">
        <v>681</v>
      </c>
      <c r="D1854" s="1877"/>
      <c r="E1854" s="1877"/>
      <c r="F1854" s="1878"/>
      <c r="G1854" s="1874">
        <v>-87435</v>
      </c>
      <c r="H1854" s="1879"/>
      <c r="I1854" s="1874"/>
      <c r="J1854" s="1875"/>
    </row>
    <row r="1855" spans="1:10" s="28" customFormat="1" ht="57" customHeight="1" x14ac:dyDescent="0.2">
      <c r="A1855" s="1803" t="s">
        <v>682</v>
      </c>
      <c r="B1855" s="1873"/>
      <c r="C1855" s="1876" t="s">
        <v>1017</v>
      </c>
      <c r="D1855" s="1877"/>
      <c r="E1855" s="1877"/>
      <c r="F1855" s="1878"/>
      <c r="G1855" s="1874"/>
      <c r="H1855" s="1879"/>
      <c r="I1855" s="1874"/>
      <c r="J1855" s="1875"/>
    </row>
    <row r="1856" spans="1:10" s="28" customFormat="1" ht="61.5" customHeight="1" x14ac:dyDescent="0.2">
      <c r="A1856" s="1803" t="s">
        <v>683</v>
      </c>
      <c r="B1856" s="1873"/>
      <c r="C1856" s="1876" t="s">
        <v>684</v>
      </c>
      <c r="D1856" s="1877"/>
      <c r="E1856" s="1877"/>
      <c r="F1856" s="1878"/>
      <c r="G1856" s="1874"/>
      <c r="H1856" s="1879"/>
      <c r="I1856" s="1874"/>
      <c r="J1856" s="1875"/>
    </row>
    <row r="1857" spans="1:10" s="28" customFormat="1" ht="53.25" customHeight="1" x14ac:dyDescent="0.2">
      <c r="A1857" s="1803" t="s">
        <v>685</v>
      </c>
      <c r="B1857" s="1873"/>
      <c r="C1857" s="1876" t="s">
        <v>686</v>
      </c>
      <c r="D1857" s="1877"/>
      <c r="E1857" s="1877"/>
      <c r="F1857" s="1878"/>
      <c r="G1857" s="1874"/>
      <c r="H1857" s="1879"/>
      <c r="I1857" s="1874"/>
      <c r="J1857" s="1875"/>
    </row>
    <row r="1858" spans="1:10" s="28" customFormat="1" ht="66.75" customHeight="1" thickBot="1" x14ac:dyDescent="0.25">
      <c r="A1858" s="1805" t="s">
        <v>687</v>
      </c>
      <c r="B1858" s="1892"/>
      <c r="C1858" s="1885" t="s">
        <v>688</v>
      </c>
      <c r="D1858" s="1886"/>
      <c r="E1858" s="1886"/>
      <c r="F1858" s="1887"/>
      <c r="G1858" s="1888">
        <v>-260000</v>
      </c>
      <c r="H1858" s="1889"/>
      <c r="I1858" s="1888"/>
      <c r="J1858" s="1890"/>
    </row>
    <row r="1859" spans="1:10" s="28" customFormat="1" ht="103.5" customHeight="1" thickBot="1" x14ac:dyDescent="0.25">
      <c r="A1859" s="1864" t="s">
        <v>689</v>
      </c>
      <c r="B1859" s="1865"/>
      <c r="C1859" s="1859" t="s">
        <v>690</v>
      </c>
      <c r="D1859" s="821"/>
      <c r="E1859" s="821"/>
      <c r="F1859" s="1860"/>
      <c r="G1859" s="1861">
        <f>IF(SUM(G1860:H1863)=0,"",SUM(G1860:H1863))</f>
        <v>-536895</v>
      </c>
      <c r="H1859" s="1862"/>
      <c r="I1859" s="1861">
        <f>IF(SUM(I1860:J1863)=0,"",SUM(I1860:J1863))</f>
        <v>-411219</v>
      </c>
      <c r="J1859" s="1863"/>
    </row>
    <row r="1860" spans="1:10" s="28" customFormat="1" ht="27.75" customHeight="1" x14ac:dyDescent="0.2">
      <c r="A1860" s="1819" t="s">
        <v>691</v>
      </c>
      <c r="B1860" s="1866"/>
      <c r="C1860" s="1848" t="s">
        <v>692</v>
      </c>
      <c r="D1860" s="1849"/>
      <c r="E1860" s="1849"/>
      <c r="F1860" s="1850"/>
      <c r="G1860" s="1851">
        <f>-471762-5+181354+1</f>
        <v>-290412</v>
      </c>
      <c r="H1860" s="1852"/>
      <c r="I1860" s="1851">
        <v>-28676</v>
      </c>
      <c r="J1860" s="1853"/>
    </row>
    <row r="1861" spans="1:10" s="28" customFormat="1" ht="25.5" customHeight="1" x14ac:dyDescent="0.2">
      <c r="A1861" s="1803" t="s">
        <v>693</v>
      </c>
      <c r="B1861" s="1873"/>
      <c r="C1861" s="1876" t="s">
        <v>694</v>
      </c>
      <c r="D1861" s="1877"/>
      <c r="E1861" s="1877"/>
      <c r="F1861" s="1878"/>
      <c r="G1861" s="1874">
        <v>-277753</v>
      </c>
      <c r="H1861" s="1879"/>
      <c r="I1861" s="1874">
        <v>132624</v>
      </c>
      <c r="J1861" s="1875"/>
    </row>
    <row r="1862" spans="1:10" s="28" customFormat="1" x14ac:dyDescent="0.2">
      <c r="A1862" s="1803" t="s">
        <v>695</v>
      </c>
      <c r="B1862" s="1873"/>
      <c r="C1862" s="1876" t="s">
        <v>696</v>
      </c>
      <c r="D1862" s="1877"/>
      <c r="E1862" s="1877"/>
      <c r="F1862" s="1878"/>
      <c r="G1862" s="1874">
        <v>31270</v>
      </c>
      <c r="H1862" s="1879"/>
      <c r="I1862" s="1874">
        <v>-515167</v>
      </c>
      <c r="J1862" s="1875"/>
    </row>
    <row r="1863" spans="1:10" s="28" customFormat="1" ht="54" customHeight="1" thickBot="1" x14ac:dyDescent="0.25">
      <c r="A1863" s="1901" t="s">
        <v>697</v>
      </c>
      <c r="B1863" s="1902"/>
      <c r="C1863" s="1893" t="s">
        <v>698</v>
      </c>
      <c r="D1863" s="1894"/>
      <c r="E1863" s="1894"/>
      <c r="F1863" s="1895"/>
      <c r="G1863" s="1896"/>
      <c r="H1863" s="1897"/>
      <c r="I1863" s="1896"/>
      <c r="J1863" s="1898"/>
    </row>
    <row r="1864" spans="1:10" s="28" customFormat="1" ht="91.5" customHeight="1" thickBot="1" x14ac:dyDescent="0.25">
      <c r="A1864" s="1903"/>
      <c r="B1864" s="1904"/>
      <c r="C1864" s="1859" t="s">
        <v>699</v>
      </c>
      <c r="D1864" s="821"/>
      <c r="E1864" s="821"/>
      <c r="F1864" s="1860"/>
      <c r="G1864" s="1861">
        <f>IF(IF(G1845="",0,G1845)+IF(G1859="",0,G1859)+G1844=0,"",IF(G1845="",0,G1845)+IF(G1859="",0,G1859)+G1844)</f>
        <v>-337542</v>
      </c>
      <c r="H1864" s="1862"/>
      <c r="I1864" s="1861">
        <f>IF(IF(I1845="",0,I1845)+IF(I1859="",0,I1859)+I1844=0,"",IF(I1845="",0,I1845)+IF(I1859="",0,I1859)+I1844)</f>
        <v>315253</v>
      </c>
      <c r="J1864" s="1863"/>
    </row>
    <row r="1865" spans="1:10" s="28" customFormat="1" ht="31.5" customHeight="1" x14ac:dyDescent="0.2">
      <c r="A1865" s="1899" t="s">
        <v>700</v>
      </c>
      <c r="B1865" s="1900"/>
      <c r="C1865" s="1880" t="s">
        <v>534</v>
      </c>
      <c r="D1865" s="1881"/>
      <c r="E1865" s="1881"/>
      <c r="F1865" s="1882"/>
      <c r="G1865" s="1883">
        <v>87435</v>
      </c>
      <c r="H1865" s="1884"/>
      <c r="I1865" s="1883"/>
      <c r="J1865" s="1891"/>
    </row>
    <row r="1866" spans="1:10" s="28" customFormat="1" ht="40.5" customHeight="1" x14ac:dyDescent="0.2">
      <c r="A1866" s="1803" t="s">
        <v>701</v>
      </c>
      <c r="B1866" s="1873"/>
      <c r="C1866" s="1876" t="s">
        <v>536</v>
      </c>
      <c r="D1866" s="1877"/>
      <c r="E1866" s="1877"/>
      <c r="F1866" s="1878"/>
      <c r="G1866" s="1874"/>
      <c r="H1866" s="1879"/>
      <c r="I1866" s="1874">
        <v>-3941</v>
      </c>
      <c r="J1866" s="1875"/>
    </row>
    <row r="1867" spans="1:10" s="28" customFormat="1" ht="37.5" customHeight="1" x14ac:dyDescent="0.2">
      <c r="A1867" s="1803" t="s">
        <v>702</v>
      </c>
      <c r="B1867" s="1873"/>
      <c r="C1867" s="1876" t="s">
        <v>538</v>
      </c>
      <c r="D1867" s="1877"/>
      <c r="E1867" s="1877"/>
      <c r="F1867" s="1878"/>
      <c r="G1867" s="1874"/>
      <c r="H1867" s="1879"/>
      <c r="I1867" s="1874"/>
      <c r="J1867" s="1875"/>
    </row>
    <row r="1868" spans="1:10" s="28" customFormat="1" ht="37.5" customHeight="1" x14ac:dyDescent="0.2">
      <c r="A1868" s="1803" t="s">
        <v>703</v>
      </c>
      <c r="B1868" s="1873"/>
      <c r="C1868" s="1876" t="s">
        <v>540</v>
      </c>
      <c r="D1868" s="1877"/>
      <c r="E1868" s="1877"/>
      <c r="F1868" s="1878"/>
      <c r="G1868" s="1874"/>
      <c r="H1868" s="1879"/>
      <c r="I1868" s="1874"/>
      <c r="J1868" s="1875"/>
    </row>
    <row r="1869" spans="1:10" s="28" customFormat="1" ht="64.5" customHeight="1" x14ac:dyDescent="0.2">
      <c r="A1869" s="1819" t="s">
        <v>704</v>
      </c>
      <c r="B1869" s="1866"/>
      <c r="C1869" s="1848" t="s">
        <v>705</v>
      </c>
      <c r="D1869" s="1849"/>
      <c r="E1869" s="1849"/>
      <c r="F1869" s="1850"/>
      <c r="G1869" s="1851">
        <v>-181354</v>
      </c>
      <c r="H1869" s="1852"/>
      <c r="I1869" s="1851">
        <v>-222376</v>
      </c>
      <c r="J1869" s="1853"/>
    </row>
    <row r="1870" spans="1:10" s="28" customFormat="1" ht="33.75" customHeight="1" x14ac:dyDescent="0.2">
      <c r="A1870" s="1803" t="s">
        <v>706</v>
      </c>
      <c r="B1870" s="1873"/>
      <c r="C1870" s="1876" t="s">
        <v>542</v>
      </c>
      <c r="D1870" s="1877"/>
      <c r="E1870" s="1877"/>
      <c r="F1870" s="1878"/>
      <c r="G1870" s="1874"/>
      <c r="H1870" s="1879"/>
      <c r="I1870" s="1874"/>
      <c r="J1870" s="1875"/>
    </row>
    <row r="1871" spans="1:10" s="28" customFormat="1" ht="45" customHeight="1" x14ac:dyDescent="0.2">
      <c r="A1871" s="1803" t="s">
        <v>707</v>
      </c>
      <c r="B1871" s="1873"/>
      <c r="C1871" s="1876" t="s">
        <v>544</v>
      </c>
      <c r="D1871" s="1877"/>
      <c r="E1871" s="1877"/>
      <c r="F1871" s="1878"/>
      <c r="G1871" s="1874"/>
      <c r="H1871" s="1879"/>
      <c r="I1871" s="1874"/>
      <c r="J1871" s="1875"/>
    </row>
    <row r="1872" spans="1:10" s="28" customFormat="1" ht="55.5" customHeight="1" x14ac:dyDescent="0.2">
      <c r="A1872" s="1803" t="s">
        <v>708</v>
      </c>
      <c r="B1872" s="1873"/>
      <c r="C1872" s="1876" t="s">
        <v>546</v>
      </c>
      <c r="D1872" s="1877"/>
      <c r="E1872" s="1877"/>
      <c r="F1872" s="1878"/>
      <c r="G1872" s="1874"/>
      <c r="H1872" s="1879"/>
      <c r="I1872" s="1874"/>
      <c r="J1872" s="1875"/>
    </row>
    <row r="1873" spans="1:10" s="28" customFormat="1" ht="60.75" customHeight="1" x14ac:dyDescent="0.2">
      <c r="A1873" s="1803" t="s">
        <v>709</v>
      </c>
      <c r="B1873" s="1873"/>
      <c r="C1873" s="1876" t="s">
        <v>548</v>
      </c>
      <c r="D1873" s="1877"/>
      <c r="E1873" s="1877"/>
      <c r="F1873" s="1878"/>
      <c r="G1873" s="1874"/>
      <c r="H1873" s="1879"/>
      <c r="I1873" s="1874"/>
      <c r="J1873" s="1875"/>
    </row>
    <row r="1874" spans="1:10" s="28" customFormat="1" ht="67.5" customHeight="1" x14ac:dyDescent="0.2">
      <c r="A1874" s="1803" t="s">
        <v>710</v>
      </c>
      <c r="B1874" s="1873"/>
      <c r="C1874" s="1876" t="s">
        <v>550</v>
      </c>
      <c r="D1874" s="1877"/>
      <c r="E1874" s="1877"/>
      <c r="F1874" s="1878"/>
      <c r="G1874" s="1874"/>
      <c r="H1874" s="1879"/>
      <c r="I1874" s="1874"/>
      <c r="J1874" s="1875"/>
    </row>
    <row r="1875" spans="1:10" s="28" customFormat="1" ht="69" customHeight="1" thickBot="1" x14ac:dyDescent="0.25">
      <c r="A1875" s="1803" t="s">
        <v>711</v>
      </c>
      <c r="B1875" s="1918"/>
      <c r="C1875" s="1876" t="s">
        <v>552</v>
      </c>
      <c r="D1875" s="1894"/>
      <c r="E1875" s="1894"/>
      <c r="F1875" s="1895"/>
      <c r="G1875" s="1896"/>
      <c r="H1875" s="1919"/>
      <c r="I1875" s="1896"/>
      <c r="J1875" s="1898"/>
    </row>
    <row r="1876" spans="1:10" s="28" customFormat="1" ht="45" customHeight="1" thickBot="1" x14ac:dyDescent="0.25">
      <c r="A1876" s="1797" t="s">
        <v>712</v>
      </c>
      <c r="B1876" s="1798"/>
      <c r="C1876" s="1905" t="s">
        <v>713</v>
      </c>
      <c r="D1876" s="1906"/>
      <c r="E1876" s="1906"/>
      <c r="F1876" s="1907"/>
      <c r="G1876" s="1908">
        <f>IF(IF(G1864="",0,G1864)+SUM(G1865:H1875)=0,"",IF(G1864="",0,G1864)+SUM(G1865:H1875))</f>
        <v>-431461</v>
      </c>
      <c r="H1876" s="1909"/>
      <c r="I1876" s="1908">
        <f>IF(IF(I1864="",0,I1864)+SUM(I1865:J1875)=0,"",IF(I1864="",0,I1864)+SUM(I1865:J1875))</f>
        <v>88936</v>
      </c>
      <c r="J1876" s="1910"/>
    </row>
    <row r="1877" spans="1:10" s="28" customFormat="1" x14ac:dyDescent="0.2">
      <c r="A1877" s="1782"/>
      <c r="B1877" s="1783"/>
      <c r="C1877" s="1768" t="s">
        <v>555</v>
      </c>
      <c r="D1877" s="1769"/>
      <c r="E1877" s="1769"/>
      <c r="F1877" s="1770"/>
      <c r="G1877" s="1911"/>
      <c r="H1877" s="1912"/>
      <c r="I1877" s="1911"/>
      <c r="J1877" s="1913"/>
    </row>
    <row r="1878" spans="1:10" s="28" customFormat="1" ht="30" customHeight="1" x14ac:dyDescent="0.2">
      <c r="A1878" s="1755" t="s">
        <v>556</v>
      </c>
      <c r="B1878" s="1756"/>
      <c r="C1878" s="1914" t="s">
        <v>557</v>
      </c>
      <c r="D1878" s="1086"/>
      <c r="E1878" s="1086"/>
      <c r="F1878" s="1087"/>
      <c r="G1878" s="1915"/>
      <c r="H1878" s="1916"/>
      <c r="I1878" s="1915"/>
      <c r="J1878" s="1917"/>
    </row>
    <row r="1879" spans="1:10" s="28" customFormat="1" ht="30" customHeight="1" x14ac:dyDescent="0.2">
      <c r="A1879" s="1755" t="s">
        <v>558</v>
      </c>
      <c r="B1879" s="1756"/>
      <c r="C1879" s="1914" t="s">
        <v>559</v>
      </c>
      <c r="D1879" s="1086"/>
      <c r="E1879" s="1086"/>
      <c r="F1879" s="1087"/>
      <c r="G1879" s="1915"/>
      <c r="H1879" s="1916"/>
      <c r="I1879" s="1915"/>
      <c r="J1879" s="1917"/>
    </row>
    <row r="1880" spans="1:10" s="28" customFormat="1" ht="32.25" customHeight="1" x14ac:dyDescent="0.2">
      <c r="A1880" s="1755" t="s">
        <v>560</v>
      </c>
      <c r="B1880" s="1756"/>
      <c r="C1880" s="1914" t="s">
        <v>561</v>
      </c>
      <c r="D1880" s="1086"/>
      <c r="E1880" s="1086"/>
      <c r="F1880" s="1087"/>
      <c r="G1880" s="1915">
        <v>-67664</v>
      </c>
      <c r="H1880" s="1916"/>
      <c r="I1880" s="1915">
        <v>-50</v>
      </c>
      <c r="J1880" s="1917"/>
    </row>
    <row r="1881" spans="1:10" s="28" customFormat="1" ht="25.5" customHeight="1" x14ac:dyDescent="0.2">
      <c r="A1881" s="1755" t="s">
        <v>562</v>
      </c>
      <c r="B1881" s="1756"/>
      <c r="C1881" s="1914" t="s">
        <v>563</v>
      </c>
      <c r="D1881" s="1086"/>
      <c r="E1881" s="1086"/>
      <c r="F1881" s="1087"/>
      <c r="G1881" s="1915"/>
      <c r="H1881" s="1916"/>
      <c r="I1881" s="1915"/>
      <c r="J1881" s="1917"/>
    </row>
    <row r="1882" spans="1:10" s="28" customFormat="1" ht="90.75" customHeight="1" x14ac:dyDescent="0.2">
      <c r="A1882" s="1755" t="s">
        <v>564</v>
      </c>
      <c r="B1882" s="1756"/>
      <c r="C1882" s="1914" t="s">
        <v>565</v>
      </c>
      <c r="D1882" s="1086"/>
      <c r="E1882" s="1086"/>
      <c r="F1882" s="1087"/>
      <c r="G1882" s="1915"/>
      <c r="H1882" s="1916"/>
      <c r="I1882" s="1915"/>
      <c r="J1882" s="1917"/>
    </row>
    <row r="1883" spans="1:10" s="28" customFormat="1" ht="87.75" customHeight="1" x14ac:dyDescent="0.2">
      <c r="A1883" s="1755" t="s">
        <v>566</v>
      </c>
      <c r="B1883" s="1756"/>
      <c r="C1883" s="1914" t="s">
        <v>567</v>
      </c>
      <c r="D1883" s="1086"/>
      <c r="E1883" s="1086"/>
      <c r="F1883" s="1087"/>
      <c r="G1883" s="1915"/>
      <c r="H1883" s="1916"/>
      <c r="I1883" s="1915"/>
      <c r="J1883" s="1917"/>
    </row>
    <row r="1884" spans="1:10" s="28" customFormat="1" x14ac:dyDescent="0.2">
      <c r="A1884" s="1755" t="s">
        <v>568</v>
      </c>
      <c r="B1884" s="1756"/>
      <c r="C1884" s="1914" t="s">
        <v>569</v>
      </c>
      <c r="D1884" s="1086"/>
      <c r="E1884" s="1086"/>
      <c r="F1884" s="1087"/>
      <c r="G1884" s="1915"/>
      <c r="H1884" s="1916"/>
      <c r="I1884" s="1915"/>
      <c r="J1884" s="1917"/>
    </row>
    <row r="1885" spans="1:10" s="28" customFormat="1" ht="24" customHeight="1" thickBot="1" x14ac:dyDescent="0.25">
      <c r="A1885" s="1793" t="s">
        <v>570</v>
      </c>
      <c r="B1885" s="1794"/>
      <c r="C1885" s="1920" t="s">
        <v>571</v>
      </c>
      <c r="D1885" s="1921"/>
      <c r="E1885" s="1921"/>
      <c r="F1885" s="1922"/>
      <c r="G1885" s="1923"/>
      <c r="H1885" s="1924"/>
      <c r="I1885" s="1923"/>
      <c r="J1885" s="1925"/>
    </row>
    <row r="1886" spans="1:10" s="28" customFormat="1" ht="69.75" customHeight="1" thickBot="1" x14ac:dyDescent="0.25">
      <c r="A1886" s="1795" t="s">
        <v>714</v>
      </c>
      <c r="B1886" s="1796"/>
      <c r="C1886" s="1905" t="s">
        <v>572</v>
      </c>
      <c r="D1886" s="1906"/>
      <c r="E1886" s="1906"/>
      <c r="F1886" s="820"/>
      <c r="G1886" s="1927">
        <f>IF(SUM(G1878:H1885)=0,"",SUM(G1878:H1885))</f>
        <v>-67664</v>
      </c>
      <c r="H1886" s="1928"/>
      <c r="I1886" s="1927">
        <f>IF(SUM(I1878:J1885)=0,"",SUM(I1878:J1885))</f>
        <v>-50</v>
      </c>
      <c r="J1886" s="1929"/>
    </row>
    <row r="1887" spans="1:10" s="28" customFormat="1" ht="67.5" customHeight="1" x14ac:dyDescent="0.2">
      <c r="A1887" s="1819" t="s">
        <v>573</v>
      </c>
      <c r="B1887" s="1820"/>
      <c r="C1887" s="1848" t="s">
        <v>574</v>
      </c>
      <c r="D1887" s="1849"/>
      <c r="E1887" s="1849"/>
      <c r="F1887" s="1850"/>
      <c r="G1887" s="1851"/>
      <c r="H1887" s="1930"/>
      <c r="I1887" s="1851"/>
      <c r="J1887" s="1853"/>
    </row>
    <row r="1888" spans="1:10" s="28" customFormat="1" ht="73.5" customHeight="1" x14ac:dyDescent="0.2">
      <c r="A1888" s="1803" t="s">
        <v>575</v>
      </c>
      <c r="B1888" s="1804"/>
      <c r="C1888" s="1876" t="s">
        <v>576</v>
      </c>
      <c r="D1888" s="1877"/>
      <c r="E1888" s="1877"/>
      <c r="F1888" s="1878"/>
      <c r="G1888" s="1874"/>
      <c r="H1888" s="1926"/>
      <c r="I1888" s="1874"/>
      <c r="J1888" s="1875"/>
    </row>
    <row r="1889" spans="1:10" s="28" customFormat="1" ht="71.25" customHeight="1" thickBot="1" x14ac:dyDescent="0.25">
      <c r="A1889" s="1803" t="s">
        <v>577</v>
      </c>
      <c r="B1889" s="1804"/>
      <c r="C1889" s="1893" t="s">
        <v>578</v>
      </c>
      <c r="D1889" s="1894"/>
      <c r="E1889" s="1894"/>
      <c r="F1889" s="1895"/>
      <c r="G1889" s="1896"/>
      <c r="H1889" s="1919"/>
      <c r="I1889" s="1896"/>
      <c r="J1889" s="1898"/>
    </row>
    <row r="1890" spans="1:10" s="28" customFormat="1" ht="77.25" customHeight="1" x14ac:dyDescent="0.2">
      <c r="A1890" s="1803" t="s">
        <v>579</v>
      </c>
      <c r="B1890" s="1804"/>
      <c r="C1890" s="1876" t="s">
        <v>580</v>
      </c>
      <c r="D1890" s="1877"/>
      <c r="E1890" s="1877"/>
      <c r="F1890" s="1878"/>
      <c r="G1890" s="1874"/>
      <c r="H1890" s="1926"/>
      <c r="I1890" s="1874"/>
      <c r="J1890" s="1875"/>
    </row>
    <row r="1891" spans="1:10" s="28" customFormat="1" ht="32.25" customHeight="1" x14ac:dyDescent="0.2">
      <c r="A1891" s="1803" t="s">
        <v>581</v>
      </c>
      <c r="B1891" s="1804"/>
      <c r="C1891" s="1876" t="s">
        <v>582</v>
      </c>
      <c r="D1891" s="1877"/>
      <c r="E1891" s="1877"/>
      <c r="F1891" s="1878"/>
      <c r="G1891" s="1874"/>
      <c r="H1891" s="1926"/>
      <c r="I1891" s="1874"/>
      <c r="J1891" s="1875"/>
    </row>
    <row r="1892" spans="1:10" s="28" customFormat="1" ht="45" customHeight="1" x14ac:dyDescent="0.2">
      <c r="A1892" s="1803" t="s">
        <v>583</v>
      </c>
      <c r="B1892" s="1804"/>
      <c r="C1892" s="1885" t="s">
        <v>584</v>
      </c>
      <c r="D1892" s="1886"/>
      <c r="E1892" s="1886"/>
      <c r="F1892" s="1887"/>
      <c r="G1892" s="1888"/>
      <c r="H1892" s="1943"/>
      <c r="I1892" s="1888"/>
      <c r="J1892" s="1890"/>
    </row>
    <row r="1893" spans="1:10" s="28" customFormat="1" ht="43.5" customHeight="1" x14ac:dyDescent="0.2">
      <c r="A1893" s="1803" t="s">
        <v>585</v>
      </c>
      <c r="B1893" s="1804"/>
      <c r="C1893" s="1876" t="s">
        <v>586</v>
      </c>
      <c r="D1893" s="1877"/>
      <c r="E1893" s="1877"/>
      <c r="F1893" s="1878"/>
      <c r="G1893" s="1874"/>
      <c r="H1893" s="1926"/>
      <c r="I1893" s="1874"/>
      <c r="J1893" s="1875"/>
    </row>
    <row r="1894" spans="1:10" s="28" customFormat="1" ht="63" customHeight="1" x14ac:dyDescent="0.2">
      <c r="A1894" s="1803" t="s">
        <v>587</v>
      </c>
      <c r="B1894" s="1804"/>
      <c r="C1894" s="1876" t="s">
        <v>588</v>
      </c>
      <c r="D1894" s="1877"/>
      <c r="E1894" s="1877"/>
      <c r="F1894" s="1878"/>
      <c r="G1894" s="1937"/>
      <c r="H1894" s="1938"/>
      <c r="I1894" s="1937"/>
      <c r="J1894" s="1939"/>
    </row>
    <row r="1895" spans="1:10" s="28" customFormat="1" ht="56.25" customHeight="1" thickBot="1" x14ac:dyDescent="0.25">
      <c r="A1895" s="1901" t="s">
        <v>589</v>
      </c>
      <c r="B1895" s="1918"/>
      <c r="C1895" s="1940" t="s">
        <v>590</v>
      </c>
      <c r="D1895" s="1941"/>
      <c r="E1895" s="1941"/>
      <c r="F1895" s="1942"/>
      <c r="G1895" s="1896"/>
      <c r="H1895" s="1919"/>
      <c r="I1895" s="1896"/>
      <c r="J1895" s="1898"/>
    </row>
    <row r="1896" spans="1:10" s="28" customFormat="1" ht="46.5" customHeight="1" thickBot="1" x14ac:dyDescent="0.25">
      <c r="A1896" s="1797" t="s">
        <v>591</v>
      </c>
      <c r="B1896" s="1798"/>
      <c r="C1896" s="1905" t="s">
        <v>1018</v>
      </c>
      <c r="D1896" s="1950"/>
      <c r="E1896" s="1950"/>
      <c r="F1896" s="1951"/>
      <c r="G1896" s="1908">
        <f>IF((IF(G1886="",0,G1886)+IF(SUM(G1887:H1895)=0,0,SUM(G1887:H1895)))=0,"",(IF(G1886="",0,G1886)+IF(SUM(G1887:H1895)=0,0,SUM(G1887:H1895))))</f>
        <v>-67664</v>
      </c>
      <c r="H1896" s="1909"/>
      <c r="I1896" s="1908">
        <f>IF((IF(I1886="",0,I1886)+IF(SUM(I1887:J1895)=0,0,SUM(I1887:J1895)))=0,"",(IF(I1886="",0,I1886)+IF(SUM(I1887:J1895)=0,0,SUM(I1887:J1895))))</f>
        <v>-50</v>
      </c>
      <c r="J1896" s="1910"/>
    </row>
    <row r="1897" spans="1:10" s="28" customFormat="1" ht="15" thickBot="1" x14ac:dyDescent="0.25">
      <c r="A1897" s="1952"/>
      <c r="B1897" s="1953"/>
      <c r="C1897" s="1931" t="s">
        <v>593</v>
      </c>
      <c r="D1897" s="1932"/>
      <c r="E1897" s="1932"/>
      <c r="F1897" s="1933"/>
      <c r="G1897" s="1934"/>
      <c r="H1897" s="1935"/>
      <c r="I1897" s="1934"/>
      <c r="J1897" s="1936"/>
    </row>
    <row r="1898" spans="1:10" s="28" customFormat="1" ht="45" customHeight="1" thickBot="1" x14ac:dyDescent="0.25">
      <c r="A1898" s="1774" t="s">
        <v>594</v>
      </c>
      <c r="B1898" s="1775"/>
      <c r="C1898" s="1905" t="s">
        <v>715</v>
      </c>
      <c r="D1898" s="1906"/>
      <c r="E1898" s="1906"/>
      <c r="F1898" s="820"/>
      <c r="G1898" s="1908" t="str">
        <f>IF(SUM(G1899:H1905)=0,"",SUM(G1899:H1905))</f>
        <v/>
      </c>
      <c r="H1898" s="1909"/>
      <c r="I1898" s="1908" t="str">
        <f>IF(SUM(I1899:J1905)=0,"",SUM(I1899:J1905))</f>
        <v/>
      </c>
      <c r="J1898" s="1910"/>
    </row>
    <row r="1899" spans="1:10" s="28" customFormat="1" ht="31.5" customHeight="1" x14ac:dyDescent="0.2">
      <c r="A1899" s="1744" t="s">
        <v>596</v>
      </c>
      <c r="B1899" s="1745"/>
      <c r="C1899" s="1944" t="s">
        <v>1093</v>
      </c>
      <c r="D1899" s="1945"/>
      <c r="E1899" s="1945"/>
      <c r="F1899" s="1946"/>
      <c r="G1899" s="1947"/>
      <c r="H1899" s="1948"/>
      <c r="I1899" s="1947"/>
      <c r="J1899" s="1949"/>
    </row>
    <row r="1900" spans="1:10" s="28" customFormat="1" ht="39" customHeight="1" x14ac:dyDescent="0.2">
      <c r="A1900" s="1755" t="s">
        <v>598</v>
      </c>
      <c r="B1900" s="1756"/>
      <c r="C1900" s="1914" t="s">
        <v>599</v>
      </c>
      <c r="D1900" s="1086"/>
      <c r="E1900" s="1086"/>
      <c r="F1900" s="1087"/>
      <c r="G1900" s="1915"/>
      <c r="H1900" s="1916"/>
      <c r="I1900" s="1915"/>
      <c r="J1900" s="1917"/>
    </row>
    <row r="1901" spans="1:10" s="28" customFormat="1" ht="35.25" customHeight="1" x14ac:dyDescent="0.2">
      <c r="A1901" s="1755" t="s">
        <v>600</v>
      </c>
      <c r="B1901" s="1756"/>
      <c r="C1901" s="1914" t="s">
        <v>601</v>
      </c>
      <c r="D1901" s="1086"/>
      <c r="E1901" s="1086"/>
      <c r="F1901" s="1087"/>
      <c r="G1901" s="1915"/>
      <c r="H1901" s="1916"/>
      <c r="I1901" s="1915"/>
      <c r="J1901" s="1917"/>
    </row>
    <row r="1902" spans="1:10" s="28" customFormat="1" x14ac:dyDescent="0.2">
      <c r="A1902" s="1755" t="s">
        <v>602</v>
      </c>
      <c r="B1902" s="1756"/>
      <c r="C1902" s="1914" t="s">
        <v>603</v>
      </c>
      <c r="D1902" s="1086"/>
      <c r="E1902" s="1086"/>
      <c r="F1902" s="1087"/>
      <c r="G1902" s="1915"/>
      <c r="H1902" s="1916"/>
      <c r="I1902" s="1915"/>
      <c r="J1902" s="1917"/>
    </row>
    <row r="1903" spans="1:10" s="28" customFormat="1" ht="27.75" customHeight="1" x14ac:dyDescent="0.2">
      <c r="A1903" s="1755" t="s">
        <v>604</v>
      </c>
      <c r="B1903" s="1756"/>
      <c r="C1903" s="1914" t="s">
        <v>605</v>
      </c>
      <c r="D1903" s="1086"/>
      <c r="E1903" s="1086"/>
      <c r="F1903" s="1087"/>
      <c r="G1903" s="1915"/>
      <c r="H1903" s="1916"/>
      <c r="I1903" s="1915"/>
      <c r="J1903" s="1917"/>
    </row>
    <row r="1904" spans="1:10" s="28" customFormat="1" ht="27.75" customHeight="1" x14ac:dyDescent="0.2">
      <c r="A1904" s="1755" t="s">
        <v>606</v>
      </c>
      <c r="B1904" s="1756"/>
      <c r="C1904" s="1914" t="s">
        <v>607</v>
      </c>
      <c r="D1904" s="1086"/>
      <c r="E1904" s="1086"/>
      <c r="F1904" s="1087"/>
      <c r="G1904" s="1915"/>
      <c r="H1904" s="1916"/>
      <c r="I1904" s="1915"/>
      <c r="J1904" s="1917"/>
    </row>
    <row r="1905" spans="1:10" s="28" customFormat="1" ht="26.25" customHeight="1" thickBot="1" x14ac:dyDescent="0.25">
      <c r="A1905" s="1755" t="s">
        <v>608</v>
      </c>
      <c r="B1905" s="1756"/>
      <c r="C1905" s="1914" t="s">
        <v>609</v>
      </c>
      <c r="D1905" s="1086"/>
      <c r="E1905" s="1086"/>
      <c r="F1905" s="1087"/>
      <c r="G1905" s="1915"/>
      <c r="H1905" s="1916"/>
      <c r="I1905" s="1915"/>
      <c r="J1905" s="1917"/>
    </row>
    <row r="1906" spans="1:10" s="28" customFormat="1" ht="58.5" customHeight="1" thickBot="1" x14ac:dyDescent="0.25">
      <c r="A1906" s="1797" t="s">
        <v>610</v>
      </c>
      <c r="B1906" s="1798"/>
      <c r="C1906" s="1905" t="s">
        <v>611</v>
      </c>
      <c r="D1906" s="1906"/>
      <c r="E1906" s="1906"/>
      <c r="F1906" s="820"/>
      <c r="G1906" s="1908" t="str">
        <f>IF(SUM(G1907:H1912)=0,"",SUM(G1907:H1912))</f>
        <v/>
      </c>
      <c r="H1906" s="1909"/>
      <c r="I1906" s="1908" t="str">
        <f>IF(SUM(I1907:J1912)=0,"",SUM(I1907:J1912))</f>
        <v/>
      </c>
      <c r="J1906" s="1910"/>
    </row>
    <row r="1907" spans="1:10" s="28" customFormat="1" ht="58.5" customHeight="1" x14ac:dyDescent="0.2">
      <c r="A1907" s="1744" t="s">
        <v>612</v>
      </c>
      <c r="B1907" s="1745"/>
      <c r="C1907" s="1944" t="s">
        <v>613</v>
      </c>
      <c r="D1907" s="1945"/>
      <c r="E1907" s="1945"/>
      <c r="F1907" s="1946"/>
      <c r="G1907" s="1947"/>
      <c r="H1907" s="1948"/>
      <c r="I1907" s="1947"/>
      <c r="J1907" s="1949"/>
    </row>
    <row r="1908" spans="1:10" s="28" customFormat="1" ht="68.25" customHeight="1" x14ac:dyDescent="0.2">
      <c r="A1908" s="1755" t="s">
        <v>614</v>
      </c>
      <c r="B1908" s="1756"/>
      <c r="C1908" s="1914" t="s">
        <v>615</v>
      </c>
      <c r="D1908" s="1086"/>
      <c r="E1908" s="1086"/>
      <c r="F1908" s="1087"/>
      <c r="G1908" s="1915"/>
      <c r="H1908" s="1916"/>
      <c r="I1908" s="1915"/>
      <c r="J1908" s="1917"/>
    </row>
    <row r="1909" spans="1:10" s="28" customFormat="1" ht="72.75" customHeight="1" x14ac:dyDescent="0.2">
      <c r="A1909" s="1755" t="s">
        <v>616</v>
      </c>
      <c r="B1909" s="1756"/>
      <c r="C1909" s="1914" t="s">
        <v>617</v>
      </c>
      <c r="D1909" s="1086"/>
      <c r="E1909" s="1086"/>
      <c r="F1909" s="1087"/>
      <c r="G1909" s="1915"/>
      <c r="H1909" s="1916"/>
      <c r="I1909" s="1915"/>
      <c r="J1909" s="1917"/>
    </row>
    <row r="1910" spans="1:10" s="28" customFormat="1" ht="84.95" customHeight="1" x14ac:dyDescent="0.2">
      <c r="A1910" s="1755" t="s">
        <v>618</v>
      </c>
      <c r="B1910" s="1756"/>
      <c r="C1910" s="1914" t="s">
        <v>619</v>
      </c>
      <c r="D1910" s="1086"/>
      <c r="E1910" s="1086"/>
      <c r="F1910" s="1087"/>
      <c r="G1910" s="1915"/>
      <c r="H1910" s="1916"/>
      <c r="I1910" s="1915"/>
      <c r="J1910" s="1917"/>
    </row>
    <row r="1911" spans="1:10" s="28" customFormat="1" ht="27" customHeight="1" x14ac:dyDescent="0.2">
      <c r="A1911" s="1755" t="s">
        <v>620</v>
      </c>
      <c r="B1911" s="1756"/>
      <c r="C1911" s="1914" t="s">
        <v>621</v>
      </c>
      <c r="D1911" s="1086"/>
      <c r="E1911" s="1086"/>
      <c r="F1911" s="1087"/>
      <c r="G1911" s="1915"/>
      <c r="H1911" s="1916"/>
      <c r="I1911" s="1915"/>
      <c r="J1911" s="1917"/>
    </row>
    <row r="1912" spans="1:10" s="28" customFormat="1" ht="30.75" customHeight="1" x14ac:dyDescent="0.2">
      <c r="A1912" s="1755" t="s">
        <v>622</v>
      </c>
      <c r="B1912" s="1756"/>
      <c r="C1912" s="1914" t="s">
        <v>623</v>
      </c>
      <c r="D1912" s="1086"/>
      <c r="E1912" s="1086"/>
      <c r="F1912" s="1087"/>
      <c r="G1912" s="1915"/>
      <c r="H1912" s="1916"/>
      <c r="I1912" s="1915"/>
      <c r="J1912" s="1917"/>
    </row>
    <row r="1913" spans="1:10" s="28" customFormat="1" ht="84.95" customHeight="1" x14ac:dyDescent="0.2">
      <c r="A1913" s="1803" t="s">
        <v>714</v>
      </c>
      <c r="B1913" s="1804"/>
      <c r="C1913" s="2582" t="s">
        <v>624</v>
      </c>
      <c r="D1913" s="2583"/>
      <c r="E1913" s="2583"/>
      <c r="F1913" s="2584"/>
      <c r="G1913" s="2585" t="str">
        <f>IF(IFERROR(IF(G1898="",0,G1898)+G1906,"")="",IF(G1898="","",G1898),IF(G1898="",0,G1898)+IF(G1906="",0,G1906))</f>
        <v/>
      </c>
      <c r="H1913" s="2586"/>
      <c r="I1913" s="2585" t="str">
        <f>IF(IFERROR(IF(I1898="",0,I1898)+I1906,"")="",IF(I1898="","",I1898),IF(I1898="",0,I1898)+IF(I1906="",0,I1906))</f>
        <v/>
      </c>
      <c r="J1913" s="2587"/>
    </row>
    <row r="1914" spans="1:10" s="28" customFormat="1" ht="47.25" customHeight="1" x14ac:dyDescent="0.2">
      <c r="A1914" s="1755" t="s">
        <v>625</v>
      </c>
      <c r="B1914" s="1756"/>
      <c r="C1914" s="1914" t="s">
        <v>626</v>
      </c>
      <c r="D1914" s="1086"/>
      <c r="E1914" s="1086"/>
      <c r="F1914" s="1087"/>
      <c r="G1914" s="1915"/>
      <c r="H1914" s="1916"/>
      <c r="I1914" s="1915"/>
      <c r="J1914" s="1917"/>
    </row>
    <row r="1915" spans="1:10" s="28" customFormat="1" ht="48" customHeight="1" x14ac:dyDescent="0.2">
      <c r="A1915" s="1755" t="s">
        <v>627</v>
      </c>
      <c r="B1915" s="1756"/>
      <c r="C1915" s="1914" t="s">
        <v>628</v>
      </c>
      <c r="D1915" s="1086"/>
      <c r="E1915" s="1086"/>
      <c r="F1915" s="1087"/>
      <c r="G1915" s="1915"/>
      <c r="H1915" s="1916"/>
      <c r="I1915" s="1915"/>
      <c r="J1915" s="1917"/>
    </row>
    <row r="1916" spans="1:10" s="28" customFormat="1" ht="58.5" customHeight="1" x14ac:dyDescent="0.2">
      <c r="A1916" s="1755" t="s">
        <v>629</v>
      </c>
      <c r="B1916" s="1756"/>
      <c r="C1916" s="1914" t="s">
        <v>630</v>
      </c>
      <c r="D1916" s="1086"/>
      <c r="E1916" s="1086"/>
      <c r="F1916" s="1087"/>
      <c r="G1916" s="1915"/>
      <c r="H1916" s="1916"/>
      <c r="I1916" s="1915"/>
      <c r="J1916" s="1917"/>
    </row>
    <row r="1917" spans="1:10" s="28" customFormat="1" ht="57.75" customHeight="1" x14ac:dyDescent="0.2">
      <c r="A1917" s="1755" t="s">
        <v>631</v>
      </c>
      <c r="B1917" s="1756"/>
      <c r="C1917" s="1914" t="s">
        <v>632</v>
      </c>
      <c r="D1917" s="1086"/>
      <c r="E1917" s="1086"/>
      <c r="F1917" s="1087"/>
      <c r="G1917" s="1915"/>
      <c r="H1917" s="1916"/>
      <c r="I1917" s="1915"/>
      <c r="J1917" s="1917"/>
    </row>
    <row r="1918" spans="1:10" s="28" customFormat="1" ht="74.25" customHeight="1" x14ac:dyDescent="0.2">
      <c r="A1918" s="1755" t="s">
        <v>633</v>
      </c>
      <c r="B1918" s="1756"/>
      <c r="C1918" s="1914" t="s">
        <v>580</v>
      </c>
      <c r="D1918" s="1086"/>
      <c r="E1918" s="1086"/>
      <c r="F1918" s="1087"/>
      <c r="G1918" s="1915"/>
      <c r="H1918" s="1916"/>
      <c r="I1918" s="1915"/>
      <c r="J1918" s="1917"/>
    </row>
    <row r="1919" spans="1:10" s="28" customFormat="1" ht="68.25" customHeight="1" x14ac:dyDescent="0.2">
      <c r="A1919" s="1755" t="s">
        <v>634</v>
      </c>
      <c r="B1919" s="1756"/>
      <c r="C1919" s="1914" t="s">
        <v>578</v>
      </c>
      <c r="D1919" s="1086"/>
      <c r="E1919" s="1086"/>
      <c r="F1919" s="1087"/>
      <c r="G1919" s="1915"/>
      <c r="H1919" s="1916"/>
      <c r="I1919" s="1915"/>
      <c r="J1919" s="1917"/>
    </row>
    <row r="1920" spans="1:10" s="28" customFormat="1" ht="42" customHeight="1" x14ac:dyDescent="0.2">
      <c r="A1920" s="1793" t="s">
        <v>635</v>
      </c>
      <c r="B1920" s="1794"/>
      <c r="C1920" s="1920" t="s">
        <v>636</v>
      </c>
      <c r="D1920" s="1921"/>
      <c r="E1920" s="1921"/>
      <c r="F1920" s="1922"/>
      <c r="G1920" s="1923"/>
      <c r="H1920" s="1924"/>
      <c r="I1920" s="1923"/>
      <c r="J1920" s="1925"/>
    </row>
    <row r="1921" spans="1:10" s="28" customFormat="1" ht="57.75" customHeight="1" x14ac:dyDescent="0.2">
      <c r="A1921" s="1755" t="s">
        <v>637</v>
      </c>
      <c r="B1921" s="1756"/>
      <c r="C1921" s="1914" t="s">
        <v>638</v>
      </c>
      <c r="D1921" s="1086"/>
      <c r="E1921" s="1086"/>
      <c r="F1921" s="1087"/>
      <c r="G1921" s="1915"/>
      <c r="H1921" s="1916"/>
      <c r="I1921" s="1915"/>
      <c r="J1921" s="1917"/>
    </row>
    <row r="1922" spans="1:10" s="28" customFormat="1" ht="55.5" customHeight="1" thickBot="1" x14ac:dyDescent="0.25">
      <c r="A1922" s="1824" t="s">
        <v>639</v>
      </c>
      <c r="B1922" s="1825"/>
      <c r="C1922" s="1954" t="s">
        <v>640</v>
      </c>
      <c r="D1922" s="1955"/>
      <c r="E1922" s="1955"/>
      <c r="F1922" s="1956"/>
      <c r="G1922" s="1957"/>
      <c r="H1922" s="1958"/>
      <c r="I1922" s="1957"/>
      <c r="J1922" s="1959"/>
    </row>
    <row r="1923" spans="1:10" s="28" customFormat="1" ht="31.5" customHeight="1" thickBot="1" x14ac:dyDescent="0.25">
      <c r="A1923" s="1797" t="s">
        <v>641</v>
      </c>
      <c r="B1923" s="1798"/>
      <c r="C1923" s="1905" t="s">
        <v>642</v>
      </c>
      <c r="D1923" s="1906"/>
      <c r="E1923" s="1906"/>
      <c r="F1923" s="820"/>
      <c r="G1923" s="1908" t="str">
        <f>IF(G1913="",IF(SUM(G1914:G1922)=0,"",IF(G1913="",0,G1913)+IF(SUM(G1914:H1922)="",0,SUM(G1914:H1922))),G1913+SUM(G1914:H1922))</f>
        <v/>
      </c>
      <c r="H1923" s="1909"/>
      <c r="I1923" s="1908" t="str">
        <f>IF(I1913="",IF(SUM(I1914:I1922)=0,"",IF(I1913="",0,I1913)+IF(SUM(I1914:J1922)="",0,SUM(I1914:J1922))),I1913+SUM(I1914:J1922))</f>
        <v/>
      </c>
      <c r="J1923" s="1910"/>
    </row>
    <row r="1924" spans="1:10" s="28" customFormat="1" ht="46.5" customHeight="1" thickBot="1" x14ac:dyDescent="0.25">
      <c r="A1924" s="1797" t="s">
        <v>643</v>
      </c>
      <c r="B1924" s="1798"/>
      <c r="C1924" s="1905" t="s">
        <v>644</v>
      </c>
      <c r="D1924" s="1906"/>
      <c r="E1924" s="1906"/>
      <c r="F1924" s="820"/>
      <c r="G1924" s="1908">
        <f>IF(IF(G1876="",0,G1876)+IF(G1896="",0,G1896)+IF(G1923="",0,G1923)=0,"",IF(G1876="",0,G1876)+IF(G1896="",0,G1896)+IF(G1923="",0,G1923))</f>
        <v>-499125</v>
      </c>
      <c r="H1924" s="1909"/>
      <c r="I1924" s="1908">
        <f>IF(IF(I1876="",0,I1876)+IF(I1896="",0,I1896)+IF(I1923="",0,I1923)=0,"",IF(I1876="",0,I1876)+IF(I1896="",0,I1896)+IF(I1923="",0,I1923))</f>
        <v>88886</v>
      </c>
      <c r="J1924" s="1910"/>
    </row>
    <row r="1925" spans="1:10" s="28" customFormat="1" ht="31.5" customHeight="1" thickBot="1" x14ac:dyDescent="0.25">
      <c r="A1925" s="1797" t="s">
        <v>645</v>
      </c>
      <c r="B1925" s="1798"/>
      <c r="C1925" s="1905" t="s">
        <v>646</v>
      </c>
      <c r="D1925" s="1906"/>
      <c r="E1925" s="1906"/>
      <c r="F1925" s="820"/>
      <c r="G1925" s="2579"/>
      <c r="H1925" s="2580"/>
      <c r="I1925" s="2579"/>
      <c r="J1925" s="2581"/>
    </row>
    <row r="1926" spans="1:10" s="28" customFormat="1" ht="28.5" customHeight="1" thickBot="1" x14ac:dyDescent="0.25">
      <c r="A1926" s="1797" t="s">
        <v>647</v>
      </c>
      <c r="B1926" s="1798"/>
      <c r="C1926" s="1905" t="s">
        <v>648</v>
      </c>
      <c r="D1926" s="1906"/>
      <c r="E1926" s="1906"/>
      <c r="F1926" s="820"/>
      <c r="G1926" s="2579">
        <v>728295</v>
      </c>
      <c r="H1926" s="2580"/>
      <c r="I1926" s="2579">
        <v>639409</v>
      </c>
      <c r="J1926" s="2581"/>
    </row>
    <row r="1927" spans="1:10" s="28" customFormat="1" ht="65.25" customHeight="1" thickBot="1" x14ac:dyDescent="0.25">
      <c r="A1927" s="1797" t="s">
        <v>649</v>
      </c>
      <c r="B1927" s="1798"/>
      <c r="C1927" s="1905" t="s">
        <v>650</v>
      </c>
      <c r="D1927" s="1906"/>
      <c r="E1927" s="1906"/>
      <c r="F1927" s="820"/>
      <c r="G1927" s="2579"/>
      <c r="H1927" s="2580"/>
      <c r="I1927" s="2579"/>
      <c r="J1927" s="2581"/>
    </row>
    <row r="1928" spans="1:10" ht="69.75" customHeight="1" thickBot="1" x14ac:dyDescent="0.25">
      <c r="A1928" s="2594" t="s">
        <v>651</v>
      </c>
      <c r="B1928" s="2595"/>
      <c r="C1928" s="2596" t="s">
        <v>652</v>
      </c>
      <c r="D1928" s="2597"/>
      <c r="E1928" s="2597"/>
      <c r="F1928" s="2598"/>
      <c r="G1928" s="2599">
        <v>229170</v>
      </c>
      <c r="H1928" s="2600"/>
      <c r="I1928" s="2599">
        <v>728295</v>
      </c>
      <c r="J1928" s="2601"/>
    </row>
    <row r="1929" spans="1:10" ht="57" customHeight="1" thickTop="1" thickBot="1" x14ac:dyDescent="0.25">
      <c r="A1929" s="2594" t="s">
        <v>653</v>
      </c>
      <c r="B1929" s="2595"/>
      <c r="C1929" s="2596" t="s">
        <v>654</v>
      </c>
      <c r="D1929" s="2597"/>
      <c r="E1929" s="2597"/>
      <c r="F1929" s="2598"/>
      <c r="G1929" s="2599"/>
      <c r="H1929" s="2600"/>
      <c r="I1929" s="2599"/>
      <c r="J1929" s="2601"/>
    </row>
    <row r="1930" spans="1:10" ht="66.75" customHeight="1" thickTop="1" thickBot="1" x14ac:dyDescent="0.25">
      <c r="A1930" s="2594" t="s">
        <v>655</v>
      </c>
      <c r="B1930" s="2595"/>
      <c r="C1930" s="2596" t="s">
        <v>656</v>
      </c>
      <c r="D1930" s="2597"/>
      <c r="E1930" s="2597"/>
      <c r="F1930" s="2598"/>
      <c r="G1930" s="2599"/>
      <c r="H1930" s="2600"/>
      <c r="I1930" s="2599"/>
      <c r="J1930" s="2601"/>
    </row>
    <row r="1931" spans="1:10" ht="66" customHeight="1" thickTop="1" thickBot="1" x14ac:dyDescent="0.25">
      <c r="A1931" s="2594" t="s">
        <v>657</v>
      </c>
      <c r="B1931" s="2595"/>
      <c r="C1931" s="2596" t="s">
        <v>658</v>
      </c>
      <c r="D1931" s="2597"/>
      <c r="E1931" s="2597"/>
      <c r="F1931" s="2598"/>
      <c r="G1931" s="2599">
        <v>229170</v>
      </c>
      <c r="H1931" s="2600"/>
      <c r="I1931" s="2599">
        <v>728295</v>
      </c>
      <c r="J1931" s="2601"/>
    </row>
    <row r="1932" spans="1:10" ht="15" thickTop="1" x14ac:dyDescent="0.2">
      <c r="A1932" s="161"/>
      <c r="B1932" s="161"/>
      <c r="C1932" s="162"/>
      <c r="D1932" s="162"/>
      <c r="E1932" s="162"/>
      <c r="F1932" s="162"/>
      <c r="G1932" s="164"/>
      <c r="H1932" s="164"/>
      <c r="I1932" s="164"/>
      <c r="J1932" s="164"/>
    </row>
    <row r="1933" spans="1:10" x14ac:dyDescent="0.2">
      <c r="A1933" s="483" t="s">
        <v>1019</v>
      </c>
      <c r="B1933" s="483"/>
      <c r="C1933" s="483"/>
      <c r="D1933" s="483"/>
      <c r="E1933" s="483"/>
      <c r="F1933" s="483"/>
      <c r="G1933" s="483"/>
      <c r="H1933" s="483"/>
      <c r="I1933" s="483"/>
      <c r="J1933" s="483"/>
    </row>
    <row r="1934" spans="1:10" x14ac:dyDescent="0.2">
      <c r="A1934" s="50"/>
      <c r="B1934" s="50"/>
      <c r="C1934" s="50"/>
      <c r="D1934" s="50"/>
      <c r="E1934" s="50"/>
      <c r="F1934" s="50"/>
      <c r="G1934" s="50"/>
      <c r="H1934" s="50"/>
      <c r="I1934" s="50"/>
      <c r="J1934" s="50"/>
    </row>
    <row r="1935" spans="1:10" x14ac:dyDescent="0.2">
      <c r="A1935" s="494"/>
      <c r="B1935" s="495"/>
      <c r="C1935" s="495"/>
      <c r="D1935" s="495"/>
      <c r="E1935" s="495"/>
      <c r="F1935" s="495"/>
      <c r="G1935" s="495"/>
      <c r="H1935" s="495"/>
      <c r="I1935" s="495"/>
      <c r="J1935" s="496"/>
    </row>
  </sheetData>
  <mergeCells count="3746">
    <mergeCell ref="A883:J883"/>
    <mergeCell ref="H1078:J1078"/>
    <mergeCell ref="A657:J657"/>
    <mergeCell ref="A630:F630"/>
    <mergeCell ref="A650:F650"/>
    <mergeCell ref="G650:H650"/>
    <mergeCell ref="I650:J650"/>
    <mergeCell ref="A651:F651"/>
    <mergeCell ref="G651:H651"/>
    <mergeCell ref="I651:J651"/>
    <mergeCell ref="A652:F652"/>
    <mergeCell ref="G652:H652"/>
    <mergeCell ref="I652:J652"/>
    <mergeCell ref="A653:F653"/>
    <mergeCell ref="G653:H653"/>
    <mergeCell ref="I653:J653"/>
    <mergeCell ref="A654:F654"/>
    <mergeCell ref="G654:H654"/>
    <mergeCell ref="I654:J654"/>
    <mergeCell ref="A655:J655"/>
    <mergeCell ref="D647:E647"/>
    <mergeCell ref="F647:G647"/>
    <mergeCell ref="H647:J647"/>
    <mergeCell ref="A648:C648"/>
    <mergeCell ref="D648:E648"/>
    <mergeCell ref="F648:G648"/>
    <mergeCell ref="H648:J648"/>
    <mergeCell ref="A632:F632"/>
    <mergeCell ref="A633:F633"/>
    <mergeCell ref="A634:F634"/>
    <mergeCell ref="G631:H631"/>
    <mergeCell ref="G632:H632"/>
    <mergeCell ref="G633:H633"/>
    <mergeCell ref="G634:H634"/>
    <mergeCell ref="I631:J631"/>
    <mergeCell ref="I632:J632"/>
    <mergeCell ref="I633:J633"/>
    <mergeCell ref="I634:J634"/>
    <mergeCell ref="A636:J636"/>
    <mergeCell ref="A1431:J1431"/>
    <mergeCell ref="A1836:J1836"/>
    <mergeCell ref="A1935:J1935"/>
    <mergeCell ref="A968:J968"/>
    <mergeCell ref="A989:J989"/>
    <mergeCell ref="A963:D963"/>
    <mergeCell ref="E963:G963"/>
    <mergeCell ref="H963:J963"/>
    <mergeCell ref="A959:D959"/>
    <mergeCell ref="A960:D960"/>
    <mergeCell ref="A961:D961"/>
    <mergeCell ref="A962:D962"/>
    <mergeCell ref="E959:G959"/>
    <mergeCell ref="E960:G960"/>
    <mergeCell ref="E961:G961"/>
    <mergeCell ref="E962:G962"/>
    <mergeCell ref="H959:J959"/>
    <mergeCell ref="H960:J960"/>
    <mergeCell ref="H961:J961"/>
    <mergeCell ref="H962:J962"/>
    <mergeCell ref="C980:D980"/>
    <mergeCell ref="A975:B975"/>
    <mergeCell ref="E980:F980"/>
    <mergeCell ref="G980:H980"/>
    <mergeCell ref="I980:J980"/>
    <mergeCell ref="A981:B981"/>
    <mergeCell ref="H958:J958"/>
    <mergeCell ref="A870:J870"/>
    <mergeCell ref="A871:D871"/>
    <mergeCell ref="E871:G871"/>
    <mergeCell ref="H871:J871"/>
    <mergeCell ref="A872:D872"/>
    <mergeCell ref="E872:G872"/>
    <mergeCell ref="H872:J872"/>
    <mergeCell ref="A873:D873"/>
    <mergeCell ref="E873:G873"/>
    <mergeCell ref="H873:J873"/>
    <mergeCell ref="A874:D874"/>
    <mergeCell ref="E874:G874"/>
    <mergeCell ref="H874:J874"/>
    <mergeCell ref="A875:D875"/>
    <mergeCell ref="E875:G875"/>
    <mergeCell ref="H875:J875"/>
    <mergeCell ref="A943:C943"/>
    <mergeCell ref="D943:E943"/>
    <mergeCell ref="A953:D953"/>
    <mergeCell ref="A939:C939"/>
    <mergeCell ref="D939:E939"/>
    <mergeCell ref="I939:J939"/>
    <mergeCell ref="D927:E927"/>
    <mergeCell ref="I927:J927"/>
    <mergeCell ref="E953:G953"/>
    <mergeCell ref="A954:D954"/>
    <mergeCell ref="E954:G954"/>
    <mergeCell ref="H954:J954"/>
    <mergeCell ref="D928:E928"/>
    <mergeCell ref="I928:J928"/>
    <mergeCell ref="D929:E929"/>
    <mergeCell ref="E857:G857"/>
    <mergeCell ref="H857:J857"/>
    <mergeCell ref="A847:D847"/>
    <mergeCell ref="E847:G847"/>
    <mergeCell ref="H847:J847"/>
    <mergeCell ref="A848:D848"/>
    <mergeCell ref="E848:G848"/>
    <mergeCell ref="H848:J848"/>
    <mergeCell ref="D942:E942"/>
    <mergeCell ref="I942:J942"/>
    <mergeCell ref="A928:C928"/>
    <mergeCell ref="A929:C929"/>
    <mergeCell ref="A930:C930"/>
    <mergeCell ref="A932:B932"/>
    <mergeCell ref="A933:C934"/>
    <mergeCell ref="D933:J933"/>
    <mergeCell ref="D936:E936"/>
    <mergeCell ref="I936:J936"/>
    <mergeCell ref="D934:E934"/>
    <mergeCell ref="D935:E935"/>
    <mergeCell ref="I935:J935"/>
    <mergeCell ref="D923:E923"/>
    <mergeCell ref="I923:J923"/>
    <mergeCell ref="A935:C935"/>
    <mergeCell ref="A936:C936"/>
    <mergeCell ref="A926:C926"/>
    <mergeCell ref="A901:B901"/>
    <mergeCell ref="E858:G858"/>
    <mergeCell ref="E859:G859"/>
    <mergeCell ref="I926:J926"/>
    <mergeCell ref="E860:G860"/>
    <mergeCell ref="E861:G861"/>
    <mergeCell ref="A758:J758"/>
    <mergeCell ref="A772:J772"/>
    <mergeCell ref="A784:J784"/>
    <mergeCell ref="I1919:J1919"/>
    <mergeCell ref="A1829:B1829"/>
    <mergeCell ref="C1829:F1829"/>
    <mergeCell ref="G1829:H1829"/>
    <mergeCell ref="I1829:J1829"/>
    <mergeCell ref="A1830:B1830"/>
    <mergeCell ref="C1830:F1830"/>
    <mergeCell ref="G1830:H1830"/>
    <mergeCell ref="A1742:C1742"/>
    <mergeCell ref="D1742:E1742"/>
    <mergeCell ref="I1742:J1742"/>
    <mergeCell ref="A1743:C1743"/>
    <mergeCell ref="D1743:E1743"/>
    <mergeCell ref="I1743:J1743"/>
    <mergeCell ref="A942:C942"/>
    <mergeCell ref="E863:G863"/>
    <mergeCell ref="H858:J858"/>
    <mergeCell ref="A1832:B1832"/>
    <mergeCell ref="A795:J795"/>
    <mergeCell ref="A819:J819"/>
    <mergeCell ref="A852:J852"/>
    <mergeCell ref="A858:D858"/>
    <mergeCell ref="A859:D859"/>
    <mergeCell ref="A860:D860"/>
    <mergeCell ref="A945:J945"/>
    <mergeCell ref="B950:J950"/>
    <mergeCell ref="A941:C941"/>
    <mergeCell ref="D941:E941"/>
    <mergeCell ref="I943:J943"/>
    <mergeCell ref="A1933:J1933"/>
    <mergeCell ref="A1924:B1924"/>
    <mergeCell ref="A1925:B1925"/>
    <mergeCell ref="C1925:F1925"/>
    <mergeCell ref="G1925:H1925"/>
    <mergeCell ref="I1925:J1925"/>
    <mergeCell ref="A1917:B1917"/>
    <mergeCell ref="A1918:B1918"/>
    <mergeCell ref="A1919:B1919"/>
    <mergeCell ref="A1920:B1920"/>
    <mergeCell ref="A1921:B1921"/>
    <mergeCell ref="A1922:B1922"/>
    <mergeCell ref="A1831:B1831"/>
    <mergeCell ref="C1831:F1831"/>
    <mergeCell ref="G1831:H1831"/>
    <mergeCell ref="I1831:J1831"/>
    <mergeCell ref="A1930:B1930"/>
    <mergeCell ref="C1930:F1930"/>
    <mergeCell ref="G1930:H1930"/>
    <mergeCell ref="I1930:J1930"/>
    <mergeCell ref="A1931:B1931"/>
    <mergeCell ref="C1931:F1931"/>
    <mergeCell ref="G1931:H1931"/>
    <mergeCell ref="I1931:J1931"/>
    <mergeCell ref="A1928:B1928"/>
    <mergeCell ref="C1928:F1928"/>
    <mergeCell ref="G1928:H1928"/>
    <mergeCell ref="I1928:J1928"/>
    <mergeCell ref="A1929:B1929"/>
    <mergeCell ref="C1929:F1929"/>
    <mergeCell ref="G1929:H1929"/>
    <mergeCell ref="I1929:J1929"/>
    <mergeCell ref="A1927:B1927"/>
    <mergeCell ref="C1927:F1927"/>
    <mergeCell ref="G1927:H1927"/>
    <mergeCell ref="I1927:J1927"/>
    <mergeCell ref="I1830:J1830"/>
    <mergeCell ref="C1916:F1916"/>
    <mergeCell ref="G1916:H1916"/>
    <mergeCell ref="I1916:J1916"/>
    <mergeCell ref="A1896:B1896"/>
    <mergeCell ref="C1917:F1917"/>
    <mergeCell ref="G1917:H1917"/>
    <mergeCell ref="I1917:J1917"/>
    <mergeCell ref="A1914:B1914"/>
    <mergeCell ref="A1915:B1915"/>
    <mergeCell ref="C1914:F1914"/>
    <mergeCell ref="C1832:F1832"/>
    <mergeCell ref="G1832:H1832"/>
    <mergeCell ref="I1832:J1832"/>
    <mergeCell ref="I1921:J1921"/>
    <mergeCell ref="A1910:B1910"/>
    <mergeCell ref="A1911:B1911"/>
    <mergeCell ref="C1918:F1918"/>
    <mergeCell ref="G1918:H1918"/>
    <mergeCell ref="I1918:J1918"/>
    <mergeCell ref="A1898:B1898"/>
    <mergeCell ref="C1919:F1919"/>
    <mergeCell ref="G1919:H1919"/>
    <mergeCell ref="G1921:H1921"/>
    <mergeCell ref="G1911:H1911"/>
    <mergeCell ref="I1911:J1911"/>
    <mergeCell ref="C1908:F1908"/>
    <mergeCell ref="G1908:H1908"/>
    <mergeCell ref="C1817:F1817"/>
    <mergeCell ref="G1817:H1817"/>
    <mergeCell ref="I1817:J1817"/>
    <mergeCell ref="C1818:F1818"/>
    <mergeCell ref="A1807:B1807"/>
    <mergeCell ref="A1808:B1808"/>
    <mergeCell ref="C1807:F1807"/>
    <mergeCell ref="G1807:H1807"/>
    <mergeCell ref="A1926:B1926"/>
    <mergeCell ref="C1926:F1926"/>
    <mergeCell ref="G1926:H1926"/>
    <mergeCell ref="I1926:J1926"/>
    <mergeCell ref="G1915:H1915"/>
    <mergeCell ref="I1915:J1915"/>
    <mergeCell ref="A1916:B1916"/>
    <mergeCell ref="C1912:F1912"/>
    <mergeCell ref="G1912:H1912"/>
    <mergeCell ref="I1912:J1912"/>
    <mergeCell ref="C1913:F1913"/>
    <mergeCell ref="G1913:H1913"/>
    <mergeCell ref="I1913:J1913"/>
    <mergeCell ref="C1921:F1921"/>
    <mergeCell ref="C1910:F1910"/>
    <mergeCell ref="G1910:H1910"/>
    <mergeCell ref="I1910:J1910"/>
    <mergeCell ref="A1890:B1890"/>
    <mergeCell ref="C1911:F1911"/>
    <mergeCell ref="E844:G844"/>
    <mergeCell ref="H844:J844"/>
    <mergeCell ref="H859:J859"/>
    <mergeCell ref="H860:J860"/>
    <mergeCell ref="H861:J861"/>
    <mergeCell ref="H862:J862"/>
    <mergeCell ref="H863:J863"/>
    <mergeCell ref="I1737:J1737"/>
    <mergeCell ref="A1738:C1738"/>
    <mergeCell ref="D1738:E1738"/>
    <mergeCell ref="I1738:J1738"/>
    <mergeCell ref="A1739:C1739"/>
    <mergeCell ref="D1739:E1739"/>
    <mergeCell ref="I1739:J1739"/>
    <mergeCell ref="A1800:B1800"/>
    <mergeCell ref="A1801:B1801"/>
    <mergeCell ref="A1798:B1798"/>
    <mergeCell ref="A1799:B1799"/>
    <mergeCell ref="A1792:B1792"/>
    <mergeCell ref="I1798:J1798"/>
    <mergeCell ref="A1774:B1774"/>
    <mergeCell ref="C1795:F1795"/>
    <mergeCell ref="G1795:H1795"/>
    <mergeCell ref="I1795:J1795"/>
    <mergeCell ref="A1775:B1775"/>
    <mergeCell ref="C1796:F1796"/>
    <mergeCell ref="G1796:H1796"/>
    <mergeCell ref="A1796:B1796"/>
    <mergeCell ref="C1797:F1797"/>
    <mergeCell ref="G1797:H1797"/>
    <mergeCell ref="A861:D861"/>
    <mergeCell ref="I1797:J1797"/>
    <mergeCell ref="A863:D863"/>
    <mergeCell ref="A1682:D1682"/>
    <mergeCell ref="A1683:D1683"/>
    <mergeCell ref="E1683:G1683"/>
    <mergeCell ref="I1669:J1669"/>
    <mergeCell ref="A1670:B1670"/>
    <mergeCell ref="C1670:D1670"/>
    <mergeCell ref="E1670:F1670"/>
    <mergeCell ref="G1670:H1670"/>
    <mergeCell ref="I1670:J1670"/>
    <mergeCell ref="G1818:H1818"/>
    <mergeCell ref="I1818:J1818"/>
    <mergeCell ref="A1815:B1815"/>
    <mergeCell ref="A1816:B1816"/>
    <mergeCell ref="A1794:B1794"/>
    <mergeCell ref="C1815:F1815"/>
    <mergeCell ref="G1815:H1815"/>
    <mergeCell ref="I1815:J1815"/>
    <mergeCell ref="A1795:B1795"/>
    <mergeCell ref="C1816:F1816"/>
    <mergeCell ref="G1816:H1816"/>
    <mergeCell ref="I1816:J1816"/>
    <mergeCell ref="A1817:B1817"/>
    <mergeCell ref="D1741:E1741"/>
    <mergeCell ref="I1741:J1741"/>
    <mergeCell ref="A1804:B1804"/>
    <mergeCell ref="H1683:J1683"/>
    <mergeCell ref="A1803:B1803"/>
    <mergeCell ref="I1808:J1808"/>
    <mergeCell ref="A1797:B1797"/>
    <mergeCell ref="C1805:F1805"/>
    <mergeCell ref="A1680:D1680"/>
    <mergeCell ref="C1652:F1652"/>
    <mergeCell ref="C1660:D1660"/>
    <mergeCell ref="E1660:F1660"/>
    <mergeCell ref="G1660:H1660"/>
    <mergeCell ref="I1660:J1660"/>
    <mergeCell ref="C1661:D1661"/>
    <mergeCell ref="E1661:F1661"/>
    <mergeCell ref="A1660:B1660"/>
    <mergeCell ref="A1661:B1661"/>
    <mergeCell ref="E1657:F1657"/>
    <mergeCell ref="G1657:H1657"/>
    <mergeCell ref="I1657:J1657"/>
    <mergeCell ref="C1654:D1654"/>
    <mergeCell ref="E1654:F1654"/>
    <mergeCell ref="G1654:H1654"/>
    <mergeCell ref="A862:D862"/>
    <mergeCell ref="A1681:D1681"/>
    <mergeCell ref="A927:C927"/>
    <mergeCell ref="I941:J941"/>
    <mergeCell ref="A973:B973"/>
    <mergeCell ref="A974:B974"/>
    <mergeCell ref="I983:J983"/>
    <mergeCell ref="C979:D979"/>
    <mergeCell ref="E979:F979"/>
    <mergeCell ref="G979:H979"/>
    <mergeCell ref="I979:J979"/>
    <mergeCell ref="A947:J947"/>
    <mergeCell ref="A957:D957"/>
    <mergeCell ref="E957:G957"/>
    <mergeCell ref="H957:J957"/>
    <mergeCell ref="A958:D958"/>
    <mergeCell ref="E958:G958"/>
    <mergeCell ref="A1608:C1608"/>
    <mergeCell ref="A1609:C1609"/>
    <mergeCell ref="A1610:C1610"/>
    <mergeCell ref="B1614:J1614"/>
    <mergeCell ref="A1616:D1619"/>
    <mergeCell ref="E1616:G1616"/>
    <mergeCell ref="H1616:J1616"/>
    <mergeCell ref="E1618:G1618"/>
    <mergeCell ref="H1618:J1618"/>
    <mergeCell ref="A1624:D1625"/>
    <mergeCell ref="A1626:D1627"/>
    <mergeCell ref="A1628:D1629"/>
    <mergeCell ref="A1630:D1631"/>
    <mergeCell ref="G1652:J1652"/>
    <mergeCell ref="C1653:F1653"/>
    <mergeCell ref="G1805:H1805"/>
    <mergeCell ref="B1650:J1650"/>
    <mergeCell ref="A1666:B1666"/>
    <mergeCell ref="C1666:D1666"/>
    <mergeCell ref="E1666:F1666"/>
    <mergeCell ref="G1666:H1666"/>
    <mergeCell ref="A1656:B1656"/>
    <mergeCell ref="A1657:B1657"/>
    <mergeCell ref="C1658:D1658"/>
    <mergeCell ref="E1658:F1658"/>
    <mergeCell ref="G1658:H1658"/>
    <mergeCell ref="I1658:J1658"/>
    <mergeCell ref="C1659:D1659"/>
    <mergeCell ref="E1659:F1659"/>
    <mergeCell ref="G1659:H1659"/>
    <mergeCell ref="I1659:J1659"/>
    <mergeCell ref="A1652:B1654"/>
    <mergeCell ref="A1664:B1664"/>
    <mergeCell ref="G1661:H1661"/>
    <mergeCell ref="I1661:J1661"/>
    <mergeCell ref="A1658:B1658"/>
    <mergeCell ref="A1659:B1659"/>
    <mergeCell ref="E1663:F1663"/>
    <mergeCell ref="G1663:H1663"/>
    <mergeCell ref="I1663:J1663"/>
    <mergeCell ref="I1656:J1656"/>
    <mergeCell ref="C1657:D1657"/>
    <mergeCell ref="A1637:J1637"/>
    <mergeCell ref="B1642:J1642"/>
    <mergeCell ref="A1601:C1601"/>
    <mergeCell ref="A1602:C1602"/>
    <mergeCell ref="A1603:C1603"/>
    <mergeCell ref="A1604:C1604"/>
    <mergeCell ref="A1605:C1605"/>
    <mergeCell ref="A1606:C1606"/>
    <mergeCell ref="E1619:G1619"/>
    <mergeCell ref="H1619:J1619"/>
    <mergeCell ref="A1620:D1621"/>
    <mergeCell ref="A1622:D1623"/>
    <mergeCell ref="C1655:D1655"/>
    <mergeCell ref="E1655:F1655"/>
    <mergeCell ref="G1655:H1655"/>
    <mergeCell ref="I1655:J1655"/>
    <mergeCell ref="A1636:D1636"/>
    <mergeCell ref="B1644:J1644"/>
    <mergeCell ref="I1654:J1654"/>
    <mergeCell ref="A1632:D1633"/>
    <mergeCell ref="A1634:D1635"/>
    <mergeCell ref="A1607:C1607"/>
    <mergeCell ref="E1582:E1586"/>
    <mergeCell ref="F1582:F1586"/>
    <mergeCell ref="G1582:G1586"/>
    <mergeCell ref="H1582:H1586"/>
    <mergeCell ref="I1582:I1586"/>
    <mergeCell ref="A1587:C1587"/>
    <mergeCell ref="A1588:C1588"/>
    <mergeCell ref="A1581:C1582"/>
    <mergeCell ref="D1581:J1581"/>
    <mergeCell ref="D1582:D1586"/>
    <mergeCell ref="J1582:J1586"/>
    <mergeCell ref="A1565:C1565"/>
    <mergeCell ref="A1566:C1566"/>
    <mergeCell ref="A1569:C1569"/>
    <mergeCell ref="A1552:C1552"/>
    <mergeCell ref="A1553:C1553"/>
    <mergeCell ref="A1554:C1554"/>
    <mergeCell ref="A1555:C1555"/>
    <mergeCell ref="A1556:C1556"/>
    <mergeCell ref="A1557:C1557"/>
    <mergeCell ref="A1567:C1567"/>
    <mergeCell ref="A1568:C1568"/>
    <mergeCell ref="A1558:C1558"/>
    <mergeCell ref="A1559:C1559"/>
    <mergeCell ref="A1560:C1560"/>
    <mergeCell ref="A1561:C1561"/>
    <mergeCell ref="A1562:C1562"/>
    <mergeCell ref="A1563:C1563"/>
    <mergeCell ref="A1564:C1564"/>
    <mergeCell ref="A1595:C1595"/>
    <mergeCell ref="A1596:C1596"/>
    <mergeCell ref="A1597:C1597"/>
    <mergeCell ref="A1598:C1598"/>
    <mergeCell ref="A1599:C1599"/>
    <mergeCell ref="A1600:C1600"/>
    <mergeCell ref="A1589:C1589"/>
    <mergeCell ref="A1590:C1590"/>
    <mergeCell ref="A1591:C1591"/>
    <mergeCell ref="A1592:C1592"/>
    <mergeCell ref="A1593:C1593"/>
    <mergeCell ref="A1594:C1594"/>
    <mergeCell ref="A1576:C1576"/>
    <mergeCell ref="A1577:C1577"/>
    <mergeCell ref="A1570:C1570"/>
    <mergeCell ref="A1571:C1571"/>
    <mergeCell ref="A1572:C1572"/>
    <mergeCell ref="A1573:C1573"/>
    <mergeCell ref="A1574:C1574"/>
    <mergeCell ref="A1575:C1575"/>
    <mergeCell ref="A1583:C1583"/>
    <mergeCell ref="A1584:C1584"/>
    <mergeCell ref="A1585:C1585"/>
    <mergeCell ref="A1586:C1586"/>
    <mergeCell ref="A1580:B1580"/>
    <mergeCell ref="E1527:F1527"/>
    <mergeCell ref="G1527:H1527"/>
    <mergeCell ref="I1527:J1527"/>
    <mergeCell ref="A1528:B1528"/>
    <mergeCell ref="C1528:D1528"/>
    <mergeCell ref="E1528:F1528"/>
    <mergeCell ref="G1528:H1528"/>
    <mergeCell ref="I1528:J1528"/>
    <mergeCell ref="A1547:B1547"/>
    <mergeCell ref="A1548:C1549"/>
    <mergeCell ref="A1550:C1550"/>
    <mergeCell ref="A1551:C1551"/>
    <mergeCell ref="B1545:J1545"/>
    <mergeCell ref="A1527:B1527"/>
    <mergeCell ref="C1527:D1527"/>
    <mergeCell ref="D1548:J1548"/>
    <mergeCell ref="D1549:D1553"/>
    <mergeCell ref="E1549:E1553"/>
    <mergeCell ref="F1549:F1553"/>
    <mergeCell ref="G1549:G1553"/>
    <mergeCell ref="H1549:H1553"/>
    <mergeCell ref="I1549:I1553"/>
    <mergeCell ref="J1549:J1553"/>
    <mergeCell ref="A1526:B1526"/>
    <mergeCell ref="C1526:D1526"/>
    <mergeCell ref="E1526:F1526"/>
    <mergeCell ref="G1526:H1526"/>
    <mergeCell ref="I1526:J1526"/>
    <mergeCell ref="B1518:J1518"/>
    <mergeCell ref="A1520:B1520"/>
    <mergeCell ref="A1521:B1521"/>
    <mergeCell ref="G1511:H1511"/>
    <mergeCell ref="I1511:J1511"/>
    <mergeCell ref="A1512:D1512"/>
    <mergeCell ref="A1513:D1513"/>
    <mergeCell ref="A1515:D1515"/>
    <mergeCell ref="G1515:H1515"/>
    <mergeCell ref="I1515:J1515"/>
    <mergeCell ref="A1525:B1525"/>
    <mergeCell ref="C1525:D1525"/>
    <mergeCell ref="A1516:D1516"/>
    <mergeCell ref="C1521:D1521"/>
    <mergeCell ref="E1521:F1521"/>
    <mergeCell ref="G1521:H1521"/>
    <mergeCell ref="I1521:J1521"/>
    <mergeCell ref="E1511:F1511"/>
    <mergeCell ref="E1512:F1512"/>
    <mergeCell ref="E1513:F1513"/>
    <mergeCell ref="E1515:F1515"/>
    <mergeCell ref="E1516:F1516"/>
    <mergeCell ref="A1514:D1514"/>
    <mergeCell ref="E1514:F1514"/>
    <mergeCell ref="C1522:D1522"/>
    <mergeCell ref="E1522:F1522"/>
    <mergeCell ref="G1522:H1522"/>
    <mergeCell ref="G1478:J1478"/>
    <mergeCell ref="E1483:F1483"/>
    <mergeCell ref="G1483:H1483"/>
    <mergeCell ref="I1483:J1483"/>
    <mergeCell ref="A1486:D1486"/>
    <mergeCell ref="A1487:D1487"/>
    <mergeCell ref="E1486:F1486"/>
    <mergeCell ref="G1486:H1486"/>
    <mergeCell ref="A1484:D1484"/>
    <mergeCell ref="A1485:D1485"/>
    <mergeCell ref="E1484:F1484"/>
    <mergeCell ref="G1484:H1484"/>
    <mergeCell ref="A1482:D1482"/>
    <mergeCell ref="A1483:D1483"/>
    <mergeCell ref="I1484:J1484"/>
    <mergeCell ref="A1492:J1492"/>
    <mergeCell ref="E1525:F1525"/>
    <mergeCell ref="G1525:H1525"/>
    <mergeCell ref="I1525:J1525"/>
    <mergeCell ref="C1520:D1520"/>
    <mergeCell ref="E1520:F1520"/>
    <mergeCell ref="G1520:H1520"/>
    <mergeCell ref="I1520:J1520"/>
    <mergeCell ref="E1507:F1507"/>
    <mergeCell ref="G1513:H1513"/>
    <mergeCell ref="I1513:J1513"/>
    <mergeCell ref="E1506:F1506"/>
    <mergeCell ref="G1512:H1512"/>
    <mergeCell ref="I1512:J1512"/>
    <mergeCell ref="G1510:H1510"/>
    <mergeCell ref="I1510:J1510"/>
    <mergeCell ref="A1511:D1511"/>
    <mergeCell ref="B1457:J1457"/>
    <mergeCell ref="A1429:J1429"/>
    <mergeCell ref="A1427:B1427"/>
    <mergeCell ref="A1413:F1413"/>
    <mergeCell ref="A1415:F1415"/>
    <mergeCell ref="A1417:F1417"/>
    <mergeCell ref="A1399:D1399"/>
    <mergeCell ref="H1466:J1466"/>
    <mergeCell ref="A1467:D1467"/>
    <mergeCell ref="E1467:G1467"/>
    <mergeCell ref="H1467:J1467"/>
    <mergeCell ref="A1469:D1469"/>
    <mergeCell ref="E1469:G1469"/>
    <mergeCell ref="H1469:J1469"/>
    <mergeCell ref="A1461:D1461"/>
    <mergeCell ref="A1462:D1462"/>
    <mergeCell ref="E1462:G1462"/>
    <mergeCell ref="H1462:J1462"/>
    <mergeCell ref="A1463:D1463"/>
    <mergeCell ref="E1463:G1463"/>
    <mergeCell ref="H1463:J1463"/>
    <mergeCell ref="A1407:J1407"/>
    <mergeCell ref="B1408:J1408"/>
    <mergeCell ref="A1409:B1409"/>
    <mergeCell ref="A1410:F1411"/>
    <mergeCell ref="G1410:J1410"/>
    <mergeCell ref="G1411:H1411"/>
    <mergeCell ref="I1411:J1411"/>
    <mergeCell ref="H1400:J1400"/>
    <mergeCell ref="E1401:G1401"/>
    <mergeCell ref="A1402:D1402"/>
    <mergeCell ref="E1402:G1402"/>
    <mergeCell ref="H1402:J1402"/>
    <mergeCell ref="A1365:D1365"/>
    <mergeCell ref="A1366:D1366"/>
    <mergeCell ref="A1367:D1367"/>
    <mergeCell ref="B1374:J1374"/>
    <mergeCell ref="E1377:G1377"/>
    <mergeCell ref="H1377:J1377"/>
    <mergeCell ref="A1246:B1246"/>
    <mergeCell ref="C1246:D1246"/>
    <mergeCell ref="E1246:F1246"/>
    <mergeCell ref="G1246:H1246"/>
    <mergeCell ref="I1246:J1246"/>
    <mergeCell ref="A1247:B1247"/>
    <mergeCell ref="C1247:D1247"/>
    <mergeCell ref="E1247:F1247"/>
    <mergeCell ref="G1247:H1247"/>
    <mergeCell ref="I1247:J1247"/>
    <mergeCell ref="E1362:G1362"/>
    <mergeCell ref="H1362:J1362"/>
    <mergeCell ref="A1363:D1363"/>
    <mergeCell ref="E1363:G1363"/>
    <mergeCell ref="H1363:J1363"/>
    <mergeCell ref="A1364:D1364"/>
    <mergeCell ref="A1262:J1262"/>
    <mergeCell ref="B1267:J1267"/>
    <mergeCell ref="B1269:J1269"/>
    <mergeCell ref="A1270:J1270"/>
    <mergeCell ref="A1271:B1272"/>
    <mergeCell ref="C1271:D1271"/>
    <mergeCell ref="E1271:F1271"/>
    <mergeCell ref="G1271:H1271"/>
    <mergeCell ref="I1271:J1271"/>
    <mergeCell ref="A1259:D1259"/>
    <mergeCell ref="E1259:G1259"/>
    <mergeCell ref="H1259:J1259"/>
    <mergeCell ref="A1260:D1260"/>
    <mergeCell ref="E1260:G1260"/>
    <mergeCell ref="H1260:J1260"/>
    <mergeCell ref="A1348:D1348"/>
    <mergeCell ref="A1244:B1244"/>
    <mergeCell ref="C1244:D1244"/>
    <mergeCell ref="E1244:F1244"/>
    <mergeCell ref="G1244:H1244"/>
    <mergeCell ref="I1244:J1244"/>
    <mergeCell ref="A1245:B1245"/>
    <mergeCell ref="C1245:D1245"/>
    <mergeCell ref="E1245:F1245"/>
    <mergeCell ref="G1245:H1245"/>
    <mergeCell ref="I1245:J1245"/>
    <mergeCell ref="E1324:G1324"/>
    <mergeCell ref="H1324:J1324"/>
    <mergeCell ref="A1322:D1322"/>
    <mergeCell ref="A1323:D1323"/>
    <mergeCell ref="E1322:G1322"/>
    <mergeCell ref="H1322:J1322"/>
    <mergeCell ref="E1323:G1323"/>
    <mergeCell ref="H1323:J1323"/>
    <mergeCell ref="A1321:D1321"/>
    <mergeCell ref="E1316:G1316"/>
    <mergeCell ref="H1320:J1320"/>
    <mergeCell ref="E1321:G1321"/>
    <mergeCell ref="E1338:G1338"/>
    <mergeCell ref="H1338:J1338"/>
    <mergeCell ref="A1319:D1319"/>
    <mergeCell ref="A1242:B1242"/>
    <mergeCell ref="C1242:D1242"/>
    <mergeCell ref="E1242:F1242"/>
    <mergeCell ref="G1242:H1242"/>
    <mergeCell ref="I1242:J1242"/>
    <mergeCell ref="A1243:B1243"/>
    <mergeCell ref="C1243:D1243"/>
    <mergeCell ref="E1243:F1243"/>
    <mergeCell ref="G1243:H1243"/>
    <mergeCell ref="I1243:J1243"/>
    <mergeCell ref="A1240:B1240"/>
    <mergeCell ref="A1241:B1241"/>
    <mergeCell ref="C1241:D1241"/>
    <mergeCell ref="E1241:F1241"/>
    <mergeCell ref="G1241:H1241"/>
    <mergeCell ref="I1241:J1241"/>
    <mergeCell ref="D1230:E1230"/>
    <mergeCell ref="F1230:G1230"/>
    <mergeCell ref="H1230:J1230"/>
    <mergeCell ref="A1231:C1231"/>
    <mergeCell ref="D1231:E1231"/>
    <mergeCell ref="F1231:G1231"/>
    <mergeCell ref="H1231:J1231"/>
    <mergeCell ref="C1240:D1240"/>
    <mergeCell ref="E1240:F1240"/>
    <mergeCell ref="G1240:H1240"/>
    <mergeCell ref="I1240:J1240"/>
    <mergeCell ref="A1230:C1230"/>
    <mergeCell ref="A1238:B1238"/>
    <mergeCell ref="A1239:B1239"/>
    <mergeCell ref="A1232:C1232"/>
    <mergeCell ref="D1232:E1232"/>
    <mergeCell ref="F1232:G1232"/>
    <mergeCell ref="H1232:J1232"/>
    <mergeCell ref="C1238:D1238"/>
    <mergeCell ref="E1238:F1238"/>
    <mergeCell ref="G1238:H1238"/>
    <mergeCell ref="I1238:J1238"/>
    <mergeCell ref="C1239:D1239"/>
    <mergeCell ref="E1239:F1239"/>
    <mergeCell ref="G1239:H1239"/>
    <mergeCell ref="I1239:J1239"/>
    <mergeCell ref="C1237:D1237"/>
    <mergeCell ref="E1237:F1237"/>
    <mergeCell ref="G1237:H1237"/>
    <mergeCell ref="I1237:J1237"/>
    <mergeCell ref="A1226:C1226"/>
    <mergeCell ref="D1225:E1225"/>
    <mergeCell ref="F1225:G1225"/>
    <mergeCell ref="A1228:C1228"/>
    <mergeCell ref="D1228:E1228"/>
    <mergeCell ref="F1228:G1228"/>
    <mergeCell ref="H1228:J1228"/>
    <mergeCell ref="A1229:C1229"/>
    <mergeCell ref="D1229:E1229"/>
    <mergeCell ref="F1229:G1229"/>
    <mergeCell ref="H1229:J1229"/>
    <mergeCell ref="A1235:B1237"/>
    <mergeCell ref="C1235:F1235"/>
    <mergeCell ref="G1235:J1235"/>
    <mergeCell ref="C1236:F1236"/>
    <mergeCell ref="A1234:B1234"/>
    <mergeCell ref="G1236:J1236"/>
    <mergeCell ref="A1169:D1169"/>
    <mergeCell ref="A1170:D1170"/>
    <mergeCell ref="A1171:D1171"/>
    <mergeCell ref="A1173:J1173"/>
    <mergeCell ref="D1226:E1226"/>
    <mergeCell ref="F1226:G1226"/>
    <mergeCell ref="H1226:J1226"/>
    <mergeCell ref="A1227:C1227"/>
    <mergeCell ref="D1227:E1227"/>
    <mergeCell ref="F1227:G1227"/>
    <mergeCell ref="H1227:J1227"/>
    <mergeCell ref="A1213:D1213"/>
    <mergeCell ref="A1214:D1214"/>
    <mergeCell ref="A1215:D1215"/>
    <mergeCell ref="A1216:D1216"/>
    <mergeCell ref="A1217:D1217"/>
    <mergeCell ref="B1219:J1219"/>
    <mergeCell ref="A1207:D1207"/>
    <mergeCell ref="A1208:D1208"/>
    <mergeCell ref="A1209:D1209"/>
    <mergeCell ref="A1210:D1210"/>
    <mergeCell ref="A1211:D1211"/>
    <mergeCell ref="A1212:D1212"/>
    <mergeCell ref="D1224:E1224"/>
    <mergeCell ref="F1224:G1224"/>
    <mergeCell ref="H1224:J1224"/>
    <mergeCell ref="A1221:C1222"/>
    <mergeCell ref="D1221:G1221"/>
    <mergeCell ref="H1221:J1222"/>
    <mergeCell ref="A1223:C1223"/>
    <mergeCell ref="A1224:C1224"/>
    <mergeCell ref="A1225:C1225"/>
    <mergeCell ref="A1160:J1160"/>
    <mergeCell ref="B1164:J1164"/>
    <mergeCell ref="A1166:D1168"/>
    <mergeCell ref="E1166:G1166"/>
    <mergeCell ref="H1166:J1166"/>
    <mergeCell ref="E1167:G1167"/>
    <mergeCell ref="H1167:J1167"/>
    <mergeCell ref="A1157:D1157"/>
    <mergeCell ref="E1157:G1157"/>
    <mergeCell ref="H1157:J1157"/>
    <mergeCell ref="A1158:D1158"/>
    <mergeCell ref="E1158:G1158"/>
    <mergeCell ref="H1158:J1158"/>
    <mergeCell ref="A1155:D1155"/>
    <mergeCell ref="E1155:G1155"/>
    <mergeCell ref="H1155:J1155"/>
    <mergeCell ref="A1156:D1156"/>
    <mergeCell ref="E1156:G1156"/>
    <mergeCell ref="H1156:J1156"/>
    <mergeCell ref="A1162:J1162"/>
    <mergeCell ref="A1154:D1154"/>
    <mergeCell ref="E1154:G1154"/>
    <mergeCell ref="H1154:J1154"/>
    <mergeCell ref="A1142:D1142"/>
    <mergeCell ref="A1143:D1143"/>
    <mergeCell ref="A1147:D1147"/>
    <mergeCell ref="A1148:D1148"/>
    <mergeCell ref="A1149:D1149"/>
    <mergeCell ref="A1150:D1150"/>
    <mergeCell ref="G1087:H1087"/>
    <mergeCell ref="A1088:C1088"/>
    <mergeCell ref="D1088:E1088"/>
    <mergeCell ref="G1088:H1088"/>
    <mergeCell ref="A1090:J1090"/>
    <mergeCell ref="A1144:D1144"/>
    <mergeCell ref="A1145:D1145"/>
    <mergeCell ref="A1146:D1146"/>
    <mergeCell ref="A1151:D1151"/>
    <mergeCell ref="A1152:D1152"/>
    <mergeCell ref="E1152:G1152"/>
    <mergeCell ref="H1152:J1152"/>
    <mergeCell ref="A1136:J1136"/>
    <mergeCell ref="B1140:J1140"/>
    <mergeCell ref="E1150:G1150"/>
    <mergeCell ref="H1150:J1150"/>
    <mergeCell ref="E1151:G1151"/>
    <mergeCell ref="H1151:J1151"/>
    <mergeCell ref="E1142:G1142"/>
    <mergeCell ref="H1142:J1142"/>
    <mergeCell ref="E1143:G1143"/>
    <mergeCell ref="H1143:J1143"/>
    <mergeCell ref="H1130:J1130"/>
    <mergeCell ref="A1128:J1128"/>
    <mergeCell ref="H1129:J1129"/>
    <mergeCell ref="E1130:G1130"/>
    <mergeCell ref="H1131:J1131"/>
    <mergeCell ref="E1132:G1132"/>
    <mergeCell ref="A1138:J1138"/>
    <mergeCell ref="H1132:J1132"/>
    <mergeCell ref="H1133:J1133"/>
    <mergeCell ref="E1134:G1134"/>
    <mergeCell ref="H1134:J1134"/>
    <mergeCell ref="A1133:B1134"/>
    <mergeCell ref="C1133:C1134"/>
    <mergeCell ref="D1133:D1134"/>
    <mergeCell ref="E1133:G1133"/>
    <mergeCell ref="A1131:B1132"/>
    <mergeCell ref="C1131:C1132"/>
    <mergeCell ref="D1131:D1132"/>
    <mergeCell ref="E1000:F1000"/>
    <mergeCell ref="G1000:H1000"/>
    <mergeCell ref="I1000:J1000"/>
    <mergeCell ref="C1001:D1001"/>
    <mergeCell ref="E1001:F1001"/>
    <mergeCell ref="G1001:H1001"/>
    <mergeCell ref="I1001:J1001"/>
    <mergeCell ref="A1073:D1073"/>
    <mergeCell ref="E1073:G1073"/>
    <mergeCell ref="H1073:J1073"/>
    <mergeCell ref="A1046:D1046"/>
    <mergeCell ref="A1047:D1047"/>
    <mergeCell ref="A1048:D1048"/>
    <mergeCell ref="A1049:D1049"/>
    <mergeCell ref="E1056:G1056"/>
    <mergeCell ref="H1056:J1056"/>
    <mergeCell ref="A1004:B1004"/>
    <mergeCell ref="C1004:D1004"/>
    <mergeCell ref="E1004:F1004"/>
    <mergeCell ref="G1004:H1004"/>
    <mergeCell ref="I1004:J1004"/>
    <mergeCell ref="A1005:B1005"/>
    <mergeCell ref="C1005:D1005"/>
    <mergeCell ref="E1005:F1005"/>
    <mergeCell ref="G1005:H1005"/>
    <mergeCell ref="I1005:J1005"/>
    <mergeCell ref="A1060:D1060"/>
    <mergeCell ref="E1060:G1060"/>
    <mergeCell ref="H1060:J1060"/>
    <mergeCell ref="A1061:D1061"/>
    <mergeCell ref="A1057:D1057"/>
    <mergeCell ref="A1058:D1058"/>
    <mergeCell ref="A983:B983"/>
    <mergeCell ref="A984:B984"/>
    <mergeCell ref="A986:B986"/>
    <mergeCell ref="A990:B990"/>
    <mergeCell ref="C981:D981"/>
    <mergeCell ref="E981:F981"/>
    <mergeCell ref="G981:H981"/>
    <mergeCell ref="I981:J981"/>
    <mergeCell ref="A982:B982"/>
    <mergeCell ref="C982:D982"/>
    <mergeCell ref="E982:F982"/>
    <mergeCell ref="G982:H982"/>
    <mergeCell ref="I982:J982"/>
    <mergeCell ref="C970:F970"/>
    <mergeCell ref="G970:J970"/>
    <mergeCell ref="A976:B976"/>
    <mergeCell ref="A977:B977"/>
    <mergeCell ref="A978:B978"/>
    <mergeCell ref="A979:B979"/>
    <mergeCell ref="A985:B985"/>
    <mergeCell ref="A980:B980"/>
    <mergeCell ref="G983:H983"/>
    <mergeCell ref="C978:D978"/>
    <mergeCell ref="E978:F978"/>
    <mergeCell ref="G978:H978"/>
    <mergeCell ref="I978:J978"/>
    <mergeCell ref="I974:J974"/>
    <mergeCell ref="C971:D971"/>
    <mergeCell ref="E971:F971"/>
    <mergeCell ref="G971:H971"/>
    <mergeCell ref="I971:J971"/>
    <mergeCell ref="C972:D972"/>
    <mergeCell ref="G977:H977"/>
    <mergeCell ref="I977:J977"/>
    <mergeCell ref="A940:C940"/>
    <mergeCell ref="D940:E940"/>
    <mergeCell ref="I940:J940"/>
    <mergeCell ref="A937:C937"/>
    <mergeCell ref="D937:E937"/>
    <mergeCell ref="I937:J937"/>
    <mergeCell ref="A938:C938"/>
    <mergeCell ref="D938:E938"/>
    <mergeCell ref="I938:J938"/>
    <mergeCell ref="C975:D975"/>
    <mergeCell ref="E975:F975"/>
    <mergeCell ref="G975:H975"/>
    <mergeCell ref="I975:J975"/>
    <mergeCell ref="C976:D976"/>
    <mergeCell ref="E976:F976"/>
    <mergeCell ref="G976:H976"/>
    <mergeCell ref="I976:J976"/>
    <mergeCell ref="C973:D973"/>
    <mergeCell ref="E973:F973"/>
    <mergeCell ref="G973:H973"/>
    <mergeCell ref="I973:J973"/>
    <mergeCell ref="C974:D974"/>
    <mergeCell ref="E974:F974"/>
    <mergeCell ref="G974:H974"/>
    <mergeCell ref="E972:F972"/>
    <mergeCell ref="G972:H972"/>
    <mergeCell ref="I972:J972"/>
    <mergeCell ref="A952:D952"/>
    <mergeCell ref="E952:G952"/>
    <mergeCell ref="H952:J952"/>
    <mergeCell ref="A845:D845"/>
    <mergeCell ref="E845:G845"/>
    <mergeCell ref="H845:J845"/>
    <mergeCell ref="A846:D846"/>
    <mergeCell ref="E846:G846"/>
    <mergeCell ref="H846:J846"/>
    <mergeCell ref="A790:G790"/>
    <mergeCell ref="H790:J790"/>
    <mergeCell ref="A791:G791"/>
    <mergeCell ref="H791:J791"/>
    <mergeCell ref="A793:J793"/>
    <mergeCell ref="A833:D833"/>
    <mergeCell ref="A834:D834"/>
    <mergeCell ref="A829:D829"/>
    <mergeCell ref="A830:D830"/>
    <mergeCell ref="B822:J822"/>
    <mergeCell ref="A824:D824"/>
    <mergeCell ref="A825:D825"/>
    <mergeCell ref="A826:D826"/>
    <mergeCell ref="A827:D827"/>
    <mergeCell ref="A828:D828"/>
    <mergeCell ref="A831:D831"/>
    <mergeCell ref="A832:D832"/>
    <mergeCell ref="E836:G836"/>
    <mergeCell ref="H836:J836"/>
    <mergeCell ref="A812:B815"/>
    <mergeCell ref="C812:D815"/>
    <mergeCell ref="E812:F812"/>
    <mergeCell ref="G812:H812"/>
    <mergeCell ref="E833:G833"/>
    <mergeCell ref="H833:J833"/>
    <mergeCell ref="E834:G834"/>
    <mergeCell ref="H780:I780"/>
    <mergeCell ref="A782:J782"/>
    <mergeCell ref="B787:J787"/>
    <mergeCell ref="A789:G789"/>
    <mergeCell ref="H789:J789"/>
    <mergeCell ref="A778:B778"/>
    <mergeCell ref="C778:D778"/>
    <mergeCell ref="F778:G778"/>
    <mergeCell ref="H778:I778"/>
    <mergeCell ref="A779:B779"/>
    <mergeCell ref="C779:D779"/>
    <mergeCell ref="F779:G779"/>
    <mergeCell ref="H779:I779"/>
    <mergeCell ref="B774:J774"/>
    <mergeCell ref="A776:B777"/>
    <mergeCell ref="C776:D777"/>
    <mergeCell ref="E776:E777"/>
    <mergeCell ref="F776:I776"/>
    <mergeCell ref="J776:J777"/>
    <mergeCell ref="F777:G777"/>
    <mergeCell ref="H777:I777"/>
    <mergeCell ref="A780:B780"/>
    <mergeCell ref="C780:D780"/>
    <mergeCell ref="F780:G780"/>
    <mergeCell ref="A786:XFD786"/>
    <mergeCell ref="H726:J726"/>
    <mergeCell ref="A702:D702"/>
    <mergeCell ref="A703:D703"/>
    <mergeCell ref="E703:G703"/>
    <mergeCell ref="H703:J703"/>
    <mergeCell ref="A711:D713"/>
    <mergeCell ref="E711:J711"/>
    <mergeCell ref="A753:C753"/>
    <mergeCell ref="D753:E753"/>
    <mergeCell ref="I753:J753"/>
    <mergeCell ref="A754:C754"/>
    <mergeCell ref="D754:E754"/>
    <mergeCell ref="I754:J754"/>
    <mergeCell ref="A751:C751"/>
    <mergeCell ref="D751:E751"/>
    <mergeCell ref="I751:J751"/>
    <mergeCell ref="A752:C752"/>
    <mergeCell ref="D752:E752"/>
    <mergeCell ref="I752:J752"/>
    <mergeCell ref="A749:C749"/>
    <mergeCell ref="D749:E749"/>
    <mergeCell ref="I749:J749"/>
    <mergeCell ref="A750:C750"/>
    <mergeCell ref="D750:E750"/>
    <mergeCell ref="I750:J750"/>
    <mergeCell ref="A728:J728"/>
    <mergeCell ref="A725:D725"/>
    <mergeCell ref="E725:G725"/>
    <mergeCell ref="H725:J725"/>
    <mergeCell ref="A714:D714"/>
    <mergeCell ref="E714:G714"/>
    <mergeCell ref="H714:J714"/>
    <mergeCell ref="A692:D692"/>
    <mergeCell ref="E692:G692"/>
    <mergeCell ref="H692:J692"/>
    <mergeCell ref="A689:D689"/>
    <mergeCell ref="D748:E748"/>
    <mergeCell ref="I748:J748"/>
    <mergeCell ref="A738:D738"/>
    <mergeCell ref="E738:G738"/>
    <mergeCell ref="H738:J738"/>
    <mergeCell ref="A739:D739"/>
    <mergeCell ref="E739:G739"/>
    <mergeCell ref="H739:J739"/>
    <mergeCell ref="A699:D701"/>
    <mergeCell ref="E699:J699"/>
    <mergeCell ref="E700:G701"/>
    <mergeCell ref="H700:J701"/>
    <mergeCell ref="E702:G702"/>
    <mergeCell ref="H702:J702"/>
    <mergeCell ref="A722:D724"/>
    <mergeCell ref="E722:J722"/>
    <mergeCell ref="A706:J706"/>
    <mergeCell ref="E723:G724"/>
    <mergeCell ref="H723:J724"/>
    <mergeCell ref="A726:D726"/>
    <mergeCell ref="A704:D704"/>
    <mergeCell ref="E704:G704"/>
    <mergeCell ref="H704:J704"/>
    <mergeCell ref="E726:G726"/>
    <mergeCell ref="A690:D690"/>
    <mergeCell ref="A691:D691"/>
    <mergeCell ref="E691:G691"/>
    <mergeCell ref="H691:J691"/>
    <mergeCell ref="G617:J617"/>
    <mergeCell ref="A673:B673"/>
    <mergeCell ref="F673:G673"/>
    <mergeCell ref="H673:I673"/>
    <mergeCell ref="A671:B671"/>
    <mergeCell ref="F671:G671"/>
    <mergeCell ref="H671:I671"/>
    <mergeCell ref="A672:B672"/>
    <mergeCell ref="F672:G672"/>
    <mergeCell ref="H672:I672"/>
    <mergeCell ref="H668:I668"/>
    <mergeCell ref="A669:B669"/>
    <mergeCell ref="F669:G669"/>
    <mergeCell ref="H669:I669"/>
    <mergeCell ref="A670:B670"/>
    <mergeCell ref="F670:G670"/>
    <mergeCell ref="H670:I670"/>
    <mergeCell ref="G630:H630"/>
    <mergeCell ref="I630:J630"/>
    <mergeCell ref="A631:F631"/>
    <mergeCell ref="F665:I665"/>
    <mergeCell ref="A643:J643"/>
    <mergeCell ref="A622:J622"/>
    <mergeCell ref="A645:C645"/>
    <mergeCell ref="D645:E645"/>
    <mergeCell ref="F645:G645"/>
    <mergeCell ref="H645:J645"/>
    <mergeCell ref="A646:C646"/>
    <mergeCell ref="D646:E646"/>
    <mergeCell ref="F646:G646"/>
    <mergeCell ref="H646:J646"/>
    <mergeCell ref="A647:C647"/>
    <mergeCell ref="E602:F602"/>
    <mergeCell ref="G602:H602"/>
    <mergeCell ref="I602:J602"/>
    <mergeCell ref="B600:C600"/>
    <mergeCell ref="E600:F600"/>
    <mergeCell ref="G600:H600"/>
    <mergeCell ref="I600:J600"/>
    <mergeCell ref="A627:C627"/>
    <mergeCell ref="D627:E627"/>
    <mergeCell ref="F627:G627"/>
    <mergeCell ref="H627:J627"/>
    <mergeCell ref="A628:C628"/>
    <mergeCell ref="D628:E628"/>
    <mergeCell ref="F628:G628"/>
    <mergeCell ref="H628:J628"/>
    <mergeCell ref="F625:G625"/>
    <mergeCell ref="H625:J625"/>
    <mergeCell ref="A626:C626"/>
    <mergeCell ref="D626:E626"/>
    <mergeCell ref="F626:G626"/>
    <mergeCell ref="H626:J626"/>
    <mergeCell ref="A610:J611"/>
    <mergeCell ref="B613:J613"/>
    <mergeCell ref="A615:F615"/>
    <mergeCell ref="G615:J615"/>
    <mergeCell ref="A619:J619"/>
    <mergeCell ref="B620:J620"/>
    <mergeCell ref="A625:C625"/>
    <mergeCell ref="D625:E625"/>
    <mergeCell ref="A616:F616"/>
    <mergeCell ref="G616:J616"/>
    <mergeCell ref="A617:F617"/>
    <mergeCell ref="D595:D596"/>
    <mergeCell ref="E595:H595"/>
    <mergeCell ref="G605:H605"/>
    <mergeCell ref="I605:J605"/>
    <mergeCell ref="A609:J609"/>
    <mergeCell ref="A584:D584"/>
    <mergeCell ref="E584:G584"/>
    <mergeCell ref="H584:J584"/>
    <mergeCell ref="A585:D585"/>
    <mergeCell ref="E585:G585"/>
    <mergeCell ref="H585:J585"/>
    <mergeCell ref="B605:C605"/>
    <mergeCell ref="E605:F605"/>
    <mergeCell ref="B603:C603"/>
    <mergeCell ref="E603:F603"/>
    <mergeCell ref="A586:D586"/>
    <mergeCell ref="E586:G586"/>
    <mergeCell ref="H586:J586"/>
    <mergeCell ref="A587:D587"/>
    <mergeCell ref="E587:G587"/>
    <mergeCell ref="H587:J587"/>
    <mergeCell ref="G603:H603"/>
    <mergeCell ref="I603:J603"/>
    <mergeCell ref="B604:C604"/>
    <mergeCell ref="E604:F604"/>
    <mergeCell ref="G604:H604"/>
    <mergeCell ref="I604:J604"/>
    <mergeCell ref="B601:C601"/>
    <mergeCell ref="E601:F601"/>
    <mergeCell ref="G601:H601"/>
    <mergeCell ref="I601:J601"/>
    <mergeCell ref="B602:C602"/>
    <mergeCell ref="B599:C599"/>
    <mergeCell ref="E599:F599"/>
    <mergeCell ref="G599:H599"/>
    <mergeCell ref="I599:J599"/>
    <mergeCell ref="I563:J563"/>
    <mergeCell ref="A565:J565"/>
    <mergeCell ref="A566:J567"/>
    <mergeCell ref="B574:J574"/>
    <mergeCell ref="A576:F576"/>
    <mergeCell ref="G576:J576"/>
    <mergeCell ref="I595:J596"/>
    <mergeCell ref="A583:D583"/>
    <mergeCell ref="E583:G583"/>
    <mergeCell ref="H583:J583"/>
    <mergeCell ref="B597:C597"/>
    <mergeCell ref="E597:F597"/>
    <mergeCell ref="G597:H597"/>
    <mergeCell ref="I597:J597"/>
    <mergeCell ref="B598:C598"/>
    <mergeCell ref="E598:F598"/>
    <mergeCell ref="G598:H598"/>
    <mergeCell ref="I598:J598"/>
    <mergeCell ref="E596:F596"/>
    <mergeCell ref="G596:H596"/>
    <mergeCell ref="A588:D588"/>
    <mergeCell ref="E588:G588"/>
    <mergeCell ref="H588:J588"/>
    <mergeCell ref="B592:J592"/>
    <mergeCell ref="A593:B593"/>
    <mergeCell ref="A594:A596"/>
    <mergeCell ref="B594:J594"/>
    <mergeCell ref="B595:C596"/>
    <mergeCell ref="A533:J533"/>
    <mergeCell ref="G557:H558"/>
    <mergeCell ref="I557:J558"/>
    <mergeCell ref="A577:F577"/>
    <mergeCell ref="G577:J577"/>
    <mergeCell ref="A578:F578"/>
    <mergeCell ref="G578:J578"/>
    <mergeCell ref="B580:J580"/>
    <mergeCell ref="A582:D582"/>
    <mergeCell ref="E582:G582"/>
    <mergeCell ref="H582:J582"/>
    <mergeCell ref="A559:B559"/>
    <mergeCell ref="G559:H559"/>
    <mergeCell ref="I559:J559"/>
    <mergeCell ref="A560:B560"/>
    <mergeCell ref="G560:H560"/>
    <mergeCell ref="I560:J560"/>
    <mergeCell ref="A561:B561"/>
    <mergeCell ref="G561:H561"/>
    <mergeCell ref="A563:B563"/>
    <mergeCell ref="G563:H563"/>
    <mergeCell ref="A514:J514"/>
    <mergeCell ref="A520:J520"/>
    <mergeCell ref="A524:J524"/>
    <mergeCell ref="A529:A532"/>
    <mergeCell ref="B529:J529"/>
    <mergeCell ref="B530:B532"/>
    <mergeCell ref="C530:C532"/>
    <mergeCell ref="D530:D532"/>
    <mergeCell ref="F505:F507"/>
    <mergeCell ref="G505:G507"/>
    <mergeCell ref="H505:H507"/>
    <mergeCell ref="I505:I507"/>
    <mergeCell ref="J505:J507"/>
    <mergeCell ref="A508:J508"/>
    <mergeCell ref="I561:J561"/>
    <mergeCell ref="A526:J527"/>
    <mergeCell ref="A551:J552"/>
    <mergeCell ref="A539:J539"/>
    <mergeCell ref="A545:J545"/>
    <mergeCell ref="A549:J549"/>
    <mergeCell ref="A554:J554"/>
    <mergeCell ref="B555:J555"/>
    <mergeCell ref="A557:B558"/>
    <mergeCell ref="C557:C558"/>
    <mergeCell ref="D557:D558"/>
    <mergeCell ref="E557:E558"/>
    <mergeCell ref="F557:F558"/>
    <mergeCell ref="F530:F532"/>
    <mergeCell ref="G530:G532"/>
    <mergeCell ref="H530:H532"/>
    <mergeCell ref="I530:I532"/>
    <mergeCell ref="J530:J532"/>
    <mergeCell ref="A504:A507"/>
    <mergeCell ref="B504:J504"/>
    <mergeCell ref="B505:B507"/>
    <mergeCell ref="C505:C507"/>
    <mergeCell ref="D505:D507"/>
    <mergeCell ref="E505:E507"/>
    <mergeCell ref="A492:B492"/>
    <mergeCell ref="E492:F492"/>
    <mergeCell ref="G492:H492"/>
    <mergeCell ref="I492:J492"/>
    <mergeCell ref="A493:H493"/>
    <mergeCell ref="I493:J493"/>
    <mergeCell ref="A490:B490"/>
    <mergeCell ref="E490:F490"/>
    <mergeCell ref="G490:H490"/>
    <mergeCell ref="I490:J490"/>
    <mergeCell ref="A491:B491"/>
    <mergeCell ref="E491:F491"/>
    <mergeCell ref="G491:H491"/>
    <mergeCell ref="I491:J491"/>
    <mergeCell ref="E476:F476"/>
    <mergeCell ref="G476:H476"/>
    <mergeCell ref="I476:J476"/>
    <mergeCell ref="A474:B474"/>
    <mergeCell ref="E474:F474"/>
    <mergeCell ref="I478:J478"/>
    <mergeCell ref="A477:B477"/>
    <mergeCell ref="A478:B478"/>
    <mergeCell ref="A479:B479"/>
    <mergeCell ref="I477:J477"/>
    <mergeCell ref="I482:J482"/>
    <mergeCell ref="E483:F483"/>
    <mergeCell ref="G483:H483"/>
    <mergeCell ref="I483:J483"/>
    <mergeCell ref="A495:J495"/>
    <mergeCell ref="A500:J500"/>
    <mergeCell ref="B502:J502"/>
    <mergeCell ref="A420:C421"/>
    <mergeCell ref="D420:F421"/>
    <mergeCell ref="G420:J420"/>
    <mergeCell ref="G421:H421"/>
    <mergeCell ref="I421:J421"/>
    <mergeCell ref="A418:C418"/>
    <mergeCell ref="D416:F416"/>
    <mergeCell ref="D417:F417"/>
    <mergeCell ref="D418:F418"/>
    <mergeCell ref="G416:H416"/>
    <mergeCell ref="G417:H417"/>
    <mergeCell ref="G418:H418"/>
    <mergeCell ref="I416:J416"/>
    <mergeCell ref="I418:J418"/>
    <mergeCell ref="A453:B453"/>
    <mergeCell ref="A456:B456"/>
    <mergeCell ref="E472:F472"/>
    <mergeCell ref="G472:H472"/>
    <mergeCell ref="I472:J472"/>
    <mergeCell ref="E471:F471"/>
    <mergeCell ref="I471:J471"/>
    <mergeCell ref="H443:J443"/>
    <mergeCell ref="A417:C417"/>
    <mergeCell ref="G471:H471"/>
    <mergeCell ref="B427:J427"/>
    <mergeCell ref="A429:F429"/>
    <mergeCell ref="G429:J429"/>
    <mergeCell ref="A422:C422"/>
    <mergeCell ref="D422:F422"/>
    <mergeCell ref="A461:J462"/>
    <mergeCell ref="A452:B452"/>
    <mergeCell ref="G467:H468"/>
    <mergeCell ref="E186:F186"/>
    <mergeCell ref="G186:H186"/>
    <mergeCell ref="I186:J186"/>
    <mergeCell ref="A187:B187"/>
    <mergeCell ref="C187:D187"/>
    <mergeCell ref="E187:F187"/>
    <mergeCell ref="G187:H187"/>
    <mergeCell ref="I187:J187"/>
    <mergeCell ref="A189:J189"/>
    <mergeCell ref="A193:J193"/>
    <mergeCell ref="B194:J194"/>
    <mergeCell ref="A186:B186"/>
    <mergeCell ref="C186:D186"/>
    <mergeCell ref="E247:G247"/>
    <mergeCell ref="H247:J247"/>
    <mergeCell ref="A248:D248"/>
    <mergeCell ref="E248:G248"/>
    <mergeCell ref="H248:J248"/>
    <mergeCell ref="A221:C221"/>
    <mergeCell ref="D221:E221"/>
    <mergeCell ref="F221:G221"/>
    <mergeCell ref="H221:J221"/>
    <mergeCell ref="A222:C222"/>
    <mergeCell ref="D222:E222"/>
    <mergeCell ref="F222:G222"/>
    <mergeCell ref="H222:J222"/>
    <mergeCell ref="D219:E219"/>
    <mergeCell ref="F219:G219"/>
    <mergeCell ref="H219:J219"/>
    <mergeCell ref="A220:C220"/>
    <mergeCell ref="D220:E220"/>
    <mergeCell ref="F220:G220"/>
    <mergeCell ref="E183:F183"/>
    <mergeCell ref="G183:H183"/>
    <mergeCell ref="I183:J183"/>
    <mergeCell ref="A184:B184"/>
    <mergeCell ref="C184:D184"/>
    <mergeCell ref="E184:F184"/>
    <mergeCell ref="G184:H184"/>
    <mergeCell ref="I184:J184"/>
    <mergeCell ref="F178:J178"/>
    <mergeCell ref="B180:J180"/>
    <mergeCell ref="A182:B182"/>
    <mergeCell ref="C182:D182"/>
    <mergeCell ref="E182:F182"/>
    <mergeCell ref="G182:H182"/>
    <mergeCell ref="I182:J182"/>
    <mergeCell ref="B171:J171"/>
    <mergeCell ref="A173:E173"/>
    <mergeCell ref="F173:J173"/>
    <mergeCell ref="A174:E174"/>
    <mergeCell ref="F174:J174"/>
    <mergeCell ref="A175:E175"/>
    <mergeCell ref="F175:J175"/>
    <mergeCell ref="A183:B183"/>
    <mergeCell ref="C183:D183"/>
    <mergeCell ref="A176:E176"/>
    <mergeCell ref="F176:J176"/>
    <mergeCell ref="A177:E177"/>
    <mergeCell ref="F177:J177"/>
    <mergeCell ref="A178:E178"/>
    <mergeCell ref="A102:J102"/>
    <mergeCell ref="D109:F109"/>
    <mergeCell ref="G109:J109"/>
    <mergeCell ref="A100:J100"/>
    <mergeCell ref="B101:J101"/>
    <mergeCell ref="A126:C126"/>
    <mergeCell ref="B91:J91"/>
    <mergeCell ref="D169:F169"/>
    <mergeCell ref="G169:J169"/>
    <mergeCell ref="G167:J167"/>
    <mergeCell ref="A160:D160"/>
    <mergeCell ref="E160:G160"/>
    <mergeCell ref="H160:J160"/>
    <mergeCell ref="B163:J163"/>
    <mergeCell ref="A165:C165"/>
    <mergeCell ref="D165:F165"/>
    <mergeCell ref="G165:J165"/>
    <mergeCell ref="A158:D158"/>
    <mergeCell ref="E158:G158"/>
    <mergeCell ref="H158:J158"/>
    <mergeCell ref="A159:D159"/>
    <mergeCell ref="E159:G159"/>
    <mergeCell ref="H159:J159"/>
    <mergeCell ref="A166:C166"/>
    <mergeCell ref="D166:F166"/>
    <mergeCell ref="G166:J166"/>
    <mergeCell ref="A167:C167"/>
    <mergeCell ref="D167:F167"/>
    <mergeCell ref="A97:J97"/>
    <mergeCell ref="A104:J104"/>
    <mergeCell ref="A106:J106"/>
    <mergeCell ref="A111:C111"/>
    <mergeCell ref="A147:D147"/>
    <mergeCell ref="A148:D148"/>
    <mergeCell ref="E153:G153"/>
    <mergeCell ref="E151:G151"/>
    <mergeCell ref="E155:G155"/>
    <mergeCell ref="A108:C108"/>
    <mergeCell ref="D108:F108"/>
    <mergeCell ref="G108:J108"/>
    <mergeCell ref="A109:C109"/>
    <mergeCell ref="D111:F111"/>
    <mergeCell ref="G111:J111"/>
    <mergeCell ref="A110:C110"/>
    <mergeCell ref="H155:J155"/>
    <mergeCell ref="G168:J168"/>
    <mergeCell ref="D125:F125"/>
    <mergeCell ref="G125:J125"/>
    <mergeCell ref="E143:G143"/>
    <mergeCell ref="H143:J143"/>
    <mergeCell ref="E144:G144"/>
    <mergeCell ref="H144:J144"/>
    <mergeCell ref="A117:J117"/>
    <mergeCell ref="D110:F110"/>
    <mergeCell ref="G110:J110"/>
    <mergeCell ref="A119:J119"/>
    <mergeCell ref="E141:G141"/>
    <mergeCell ref="H141:J141"/>
    <mergeCell ref="A1909:B1909"/>
    <mergeCell ref="C1920:F1920"/>
    <mergeCell ref="G1920:H1920"/>
    <mergeCell ref="I1920:J1920"/>
    <mergeCell ref="A1923:B1923"/>
    <mergeCell ref="C1915:F1915"/>
    <mergeCell ref="A47:D47"/>
    <mergeCell ref="E47:J47"/>
    <mergeCell ref="A71:F71"/>
    <mergeCell ref="G71:J71"/>
    <mergeCell ref="A72:F72"/>
    <mergeCell ref="G72:J72"/>
    <mergeCell ref="A68:J68"/>
    <mergeCell ref="A63:F63"/>
    <mergeCell ref="G63:J63"/>
    <mergeCell ref="A64:F64"/>
    <mergeCell ref="G64:J64"/>
    <mergeCell ref="B59:J59"/>
    <mergeCell ref="B61:J61"/>
    <mergeCell ref="B66:J66"/>
    <mergeCell ref="B53:J53"/>
    <mergeCell ref="B57:J57"/>
    <mergeCell ref="B48:J48"/>
    <mergeCell ref="B49:J49"/>
    <mergeCell ref="E51:J51"/>
    <mergeCell ref="A51:D51"/>
    <mergeCell ref="A145:D145"/>
    <mergeCell ref="A146:D146"/>
    <mergeCell ref="A137:D137"/>
    <mergeCell ref="A138:D138"/>
    <mergeCell ref="A168:C168"/>
    <mergeCell ref="D168:F168"/>
    <mergeCell ref="G1899:H1899"/>
    <mergeCell ref="I1899:J1899"/>
    <mergeCell ref="C1896:F1896"/>
    <mergeCell ref="G1896:H1896"/>
    <mergeCell ref="I1896:J1896"/>
    <mergeCell ref="A1897:B1897"/>
    <mergeCell ref="A149:D149"/>
    <mergeCell ref="A150:D150"/>
    <mergeCell ref="A151:D151"/>
    <mergeCell ref="A152:D152"/>
    <mergeCell ref="A141:D141"/>
    <mergeCell ref="A142:D142"/>
    <mergeCell ref="A143:D143"/>
    <mergeCell ref="A144:D144"/>
    <mergeCell ref="A139:D139"/>
    <mergeCell ref="A140:D140"/>
    <mergeCell ref="C1924:F1924"/>
    <mergeCell ref="G1924:H1924"/>
    <mergeCell ref="I1924:J1924"/>
    <mergeCell ref="A1904:B1904"/>
    <mergeCell ref="A1905:B1905"/>
    <mergeCell ref="A1906:B1906"/>
    <mergeCell ref="A1907:B1907"/>
    <mergeCell ref="A1901:B1901"/>
    <mergeCell ref="C1922:F1922"/>
    <mergeCell ref="G1922:H1922"/>
    <mergeCell ref="I1922:J1922"/>
    <mergeCell ref="A1902:B1902"/>
    <mergeCell ref="C1923:F1923"/>
    <mergeCell ref="G1923:H1923"/>
    <mergeCell ref="I1923:J1923"/>
    <mergeCell ref="A1908:B1908"/>
    <mergeCell ref="A1912:B1912"/>
    <mergeCell ref="A1913:B1913"/>
    <mergeCell ref="A1895:B1895"/>
    <mergeCell ref="C1907:F1907"/>
    <mergeCell ref="G1907:H1907"/>
    <mergeCell ref="I1907:J1907"/>
    <mergeCell ref="A1893:B1893"/>
    <mergeCell ref="C1904:F1904"/>
    <mergeCell ref="G1904:H1904"/>
    <mergeCell ref="I1904:J1904"/>
    <mergeCell ref="I1895:J1895"/>
    <mergeCell ref="G1914:H1914"/>
    <mergeCell ref="I1914:J1914"/>
    <mergeCell ref="A1894:B1894"/>
    <mergeCell ref="C1905:F1905"/>
    <mergeCell ref="G1905:H1905"/>
    <mergeCell ref="I1905:J1905"/>
    <mergeCell ref="I1893:J1893"/>
    <mergeCell ref="I1908:J1908"/>
    <mergeCell ref="C1909:F1909"/>
    <mergeCell ref="G1909:H1909"/>
    <mergeCell ref="I1909:J1909"/>
    <mergeCell ref="C1906:F1906"/>
    <mergeCell ref="G1906:H1906"/>
    <mergeCell ref="I1906:J1906"/>
    <mergeCell ref="A1899:B1899"/>
    <mergeCell ref="A1903:B1903"/>
    <mergeCell ref="A1900:B1900"/>
    <mergeCell ref="C1898:F1898"/>
    <mergeCell ref="G1898:H1898"/>
    <mergeCell ref="I1898:J1898"/>
    <mergeCell ref="C1899:F1899"/>
    <mergeCell ref="C1902:F1902"/>
    <mergeCell ref="G1902:H1902"/>
    <mergeCell ref="I1902:J1902"/>
    <mergeCell ref="A1882:B1882"/>
    <mergeCell ref="C1903:F1903"/>
    <mergeCell ref="G1903:H1903"/>
    <mergeCell ref="I1903:J1903"/>
    <mergeCell ref="A1891:B1891"/>
    <mergeCell ref="C1900:F1900"/>
    <mergeCell ref="G1900:H1900"/>
    <mergeCell ref="I1900:J1900"/>
    <mergeCell ref="A1892:B1892"/>
    <mergeCell ref="C1901:F1901"/>
    <mergeCell ref="G1901:H1901"/>
    <mergeCell ref="I1901:J1901"/>
    <mergeCell ref="C1897:F1897"/>
    <mergeCell ref="G1897:H1897"/>
    <mergeCell ref="I1897:J1897"/>
    <mergeCell ref="A1885:B1885"/>
    <mergeCell ref="C1894:F1894"/>
    <mergeCell ref="G1894:H1894"/>
    <mergeCell ref="I1894:J1894"/>
    <mergeCell ref="A1886:B1886"/>
    <mergeCell ref="C1895:F1895"/>
    <mergeCell ref="G1895:H1895"/>
    <mergeCell ref="C1892:F1892"/>
    <mergeCell ref="G1892:H1892"/>
    <mergeCell ref="I1892:J1892"/>
    <mergeCell ref="A1884:B1884"/>
    <mergeCell ref="C1893:F1893"/>
    <mergeCell ref="G1893:H1893"/>
    <mergeCell ref="C1890:F1890"/>
    <mergeCell ref="A1889:B1889"/>
    <mergeCell ref="C1891:F1891"/>
    <mergeCell ref="G1891:H1891"/>
    <mergeCell ref="I1891:J1891"/>
    <mergeCell ref="C1888:F1888"/>
    <mergeCell ref="G1888:H1888"/>
    <mergeCell ref="I1888:J1888"/>
    <mergeCell ref="C1889:F1889"/>
    <mergeCell ref="G1889:H1889"/>
    <mergeCell ref="I1889:J1889"/>
    <mergeCell ref="C1886:F1886"/>
    <mergeCell ref="G1886:H1886"/>
    <mergeCell ref="I1886:J1886"/>
    <mergeCell ref="C1887:F1887"/>
    <mergeCell ref="G1887:H1887"/>
    <mergeCell ref="I1887:J1887"/>
    <mergeCell ref="I1873:J1873"/>
    <mergeCell ref="A1878:B1878"/>
    <mergeCell ref="A1881:B1881"/>
    <mergeCell ref="G1890:H1890"/>
    <mergeCell ref="I1890:J1890"/>
    <mergeCell ref="C1870:F1870"/>
    <mergeCell ref="G1870:H1870"/>
    <mergeCell ref="I1870:J1870"/>
    <mergeCell ref="C1884:F1884"/>
    <mergeCell ref="G1884:H1884"/>
    <mergeCell ref="I1884:J1884"/>
    <mergeCell ref="A1887:B1887"/>
    <mergeCell ref="C1885:F1885"/>
    <mergeCell ref="G1885:H1885"/>
    <mergeCell ref="I1885:J1885"/>
    <mergeCell ref="A1888:B1888"/>
    <mergeCell ref="C1883:F1883"/>
    <mergeCell ref="G1883:H1883"/>
    <mergeCell ref="I1883:J1883"/>
    <mergeCell ref="C1880:F1880"/>
    <mergeCell ref="G1880:H1880"/>
    <mergeCell ref="I1880:J1880"/>
    <mergeCell ref="C1882:F1882"/>
    <mergeCell ref="G1882:H1882"/>
    <mergeCell ref="I1882:J1882"/>
    <mergeCell ref="A1879:B1879"/>
    <mergeCell ref="A1880:B1880"/>
    <mergeCell ref="C1881:F1881"/>
    <mergeCell ref="G1881:H1881"/>
    <mergeCell ref="I1881:J1881"/>
    <mergeCell ref="C1879:F1879"/>
    <mergeCell ref="G1879:H1879"/>
    <mergeCell ref="I1879:J1879"/>
    <mergeCell ref="A1883:B1883"/>
    <mergeCell ref="A1865:B1865"/>
    <mergeCell ref="I1867:J1867"/>
    <mergeCell ref="A1863:B1863"/>
    <mergeCell ref="A1864:B1864"/>
    <mergeCell ref="A1861:B1861"/>
    <mergeCell ref="C1876:F1876"/>
    <mergeCell ref="G1876:H1876"/>
    <mergeCell ref="I1876:J1876"/>
    <mergeCell ref="A1868:B1868"/>
    <mergeCell ref="C1877:F1877"/>
    <mergeCell ref="G1877:H1877"/>
    <mergeCell ref="I1877:J1877"/>
    <mergeCell ref="A1869:B1869"/>
    <mergeCell ref="C1878:F1878"/>
    <mergeCell ref="G1878:H1878"/>
    <mergeCell ref="I1878:J1878"/>
    <mergeCell ref="A1870:B1870"/>
    <mergeCell ref="A1873:B1873"/>
    <mergeCell ref="C1874:F1874"/>
    <mergeCell ref="G1874:H1874"/>
    <mergeCell ref="I1874:J1874"/>
    <mergeCell ref="A1875:B1875"/>
    <mergeCell ref="C1875:F1875"/>
    <mergeCell ref="G1875:H1875"/>
    <mergeCell ref="I1875:J1875"/>
    <mergeCell ref="A1876:B1876"/>
    <mergeCell ref="C1872:F1872"/>
    <mergeCell ref="G1872:H1872"/>
    <mergeCell ref="I1872:J1872"/>
    <mergeCell ref="A1877:B1877"/>
    <mergeCell ref="C1873:F1873"/>
    <mergeCell ref="G1873:H1873"/>
    <mergeCell ref="C1868:F1868"/>
    <mergeCell ref="G1868:H1868"/>
    <mergeCell ref="I1868:J1868"/>
    <mergeCell ref="I1865:J1865"/>
    <mergeCell ref="I1850:J1850"/>
    <mergeCell ref="C1851:F1851"/>
    <mergeCell ref="G1851:H1851"/>
    <mergeCell ref="C1859:F1859"/>
    <mergeCell ref="G1859:H1859"/>
    <mergeCell ref="A1854:B1854"/>
    <mergeCell ref="A1858:B1858"/>
    <mergeCell ref="G1862:H1862"/>
    <mergeCell ref="A1874:B1874"/>
    <mergeCell ref="A1862:B1862"/>
    <mergeCell ref="C1871:F1871"/>
    <mergeCell ref="G1871:H1871"/>
    <mergeCell ref="I1871:J1871"/>
    <mergeCell ref="A1871:B1871"/>
    <mergeCell ref="A1872:B1872"/>
    <mergeCell ref="A1859:B1859"/>
    <mergeCell ref="C1863:F1863"/>
    <mergeCell ref="G1863:H1863"/>
    <mergeCell ref="I1863:J1863"/>
    <mergeCell ref="A1860:B1860"/>
    <mergeCell ref="C1869:F1869"/>
    <mergeCell ref="G1869:H1869"/>
    <mergeCell ref="I1869:J1869"/>
    <mergeCell ref="A1866:B1866"/>
    <mergeCell ref="C1864:F1864"/>
    <mergeCell ref="G1864:H1864"/>
    <mergeCell ref="I1864:J1864"/>
    <mergeCell ref="A1867:B1867"/>
    <mergeCell ref="C1866:F1866"/>
    <mergeCell ref="G1866:H1866"/>
    <mergeCell ref="I1866:J1866"/>
    <mergeCell ref="C1867:F1867"/>
    <mergeCell ref="G1867:H1867"/>
    <mergeCell ref="I1851:J1851"/>
    <mergeCell ref="I1859:J1859"/>
    <mergeCell ref="C1856:F1856"/>
    <mergeCell ref="G1856:H1856"/>
    <mergeCell ref="A1856:B1856"/>
    <mergeCell ref="C1860:F1860"/>
    <mergeCell ref="G1860:H1860"/>
    <mergeCell ref="I1860:J1860"/>
    <mergeCell ref="C1861:F1861"/>
    <mergeCell ref="G1861:H1861"/>
    <mergeCell ref="I1861:J1861"/>
    <mergeCell ref="C1862:F1862"/>
    <mergeCell ref="A1855:B1855"/>
    <mergeCell ref="C1865:F1865"/>
    <mergeCell ref="G1865:H1865"/>
    <mergeCell ref="C1852:F1852"/>
    <mergeCell ref="G1852:H1852"/>
    <mergeCell ref="I1852:J1852"/>
    <mergeCell ref="C1853:F1853"/>
    <mergeCell ref="G1853:H1853"/>
    <mergeCell ref="I1853:J1853"/>
    <mergeCell ref="A1851:B1851"/>
    <mergeCell ref="C1858:F1858"/>
    <mergeCell ref="G1858:H1858"/>
    <mergeCell ref="I1858:J1858"/>
    <mergeCell ref="G1855:H1855"/>
    <mergeCell ref="I1855:J1855"/>
    <mergeCell ref="A1852:B1852"/>
    <mergeCell ref="I1856:J1856"/>
    <mergeCell ref="C1857:F1857"/>
    <mergeCell ref="G1857:H1857"/>
    <mergeCell ref="I1857:J1857"/>
    <mergeCell ref="C1854:F1854"/>
    <mergeCell ref="G1854:H1854"/>
    <mergeCell ref="I1854:J1854"/>
    <mergeCell ref="C1855:F1855"/>
    <mergeCell ref="A1857:B1857"/>
    <mergeCell ref="A1847:B1847"/>
    <mergeCell ref="A1848:B1848"/>
    <mergeCell ref="I1862:J1862"/>
    <mergeCell ref="A1853:B1853"/>
    <mergeCell ref="C1848:F1848"/>
    <mergeCell ref="G1848:H1848"/>
    <mergeCell ref="I1848:J1848"/>
    <mergeCell ref="C1849:F1849"/>
    <mergeCell ref="G1849:H1849"/>
    <mergeCell ref="I1849:J1849"/>
    <mergeCell ref="C1847:F1847"/>
    <mergeCell ref="G1847:H1847"/>
    <mergeCell ref="I1847:J1847"/>
    <mergeCell ref="A1849:B1849"/>
    <mergeCell ref="C1850:F1850"/>
    <mergeCell ref="G1850:H1850"/>
    <mergeCell ref="A1850:B1850"/>
    <mergeCell ref="B1840:J1840"/>
    <mergeCell ref="A1841:B1841"/>
    <mergeCell ref="A1842:B1842"/>
    <mergeCell ref="A1843:B1843"/>
    <mergeCell ref="A1834:J1834"/>
    <mergeCell ref="A1844:B1844"/>
    <mergeCell ref="C1846:F1846"/>
    <mergeCell ref="G1846:H1846"/>
    <mergeCell ref="I1846:J1846"/>
    <mergeCell ref="C1844:F1844"/>
    <mergeCell ref="G1844:H1844"/>
    <mergeCell ref="I1844:J1844"/>
    <mergeCell ref="C1845:F1845"/>
    <mergeCell ref="G1845:H1845"/>
    <mergeCell ref="I1845:J1845"/>
    <mergeCell ref="A1845:B1845"/>
    <mergeCell ref="A1846:B1846"/>
    <mergeCell ref="C1842:F1842"/>
    <mergeCell ref="G1842:H1842"/>
    <mergeCell ref="I1842:J1842"/>
    <mergeCell ref="C1843:F1843"/>
    <mergeCell ref="G1843:H1843"/>
    <mergeCell ref="I1843:J1843"/>
    <mergeCell ref="C1841:F1841"/>
    <mergeCell ref="G1841:H1841"/>
    <mergeCell ref="I1841:J1841"/>
    <mergeCell ref="A1828:B1828"/>
    <mergeCell ref="C1828:F1828"/>
    <mergeCell ref="G1828:H1828"/>
    <mergeCell ref="I1828:J1828"/>
    <mergeCell ref="C1823:F1823"/>
    <mergeCell ref="G1823:H1823"/>
    <mergeCell ref="I1823:J1823"/>
    <mergeCell ref="I1812:J1812"/>
    <mergeCell ref="C1809:F1809"/>
    <mergeCell ref="G1809:H1809"/>
    <mergeCell ref="I1809:J1809"/>
    <mergeCell ref="C1810:F1810"/>
    <mergeCell ref="G1810:H1810"/>
    <mergeCell ref="I1810:J1810"/>
    <mergeCell ref="C1814:F1814"/>
    <mergeCell ref="G1814:H1814"/>
    <mergeCell ref="I1814:J1814"/>
    <mergeCell ref="A1818:B1818"/>
    <mergeCell ref="C1811:F1811"/>
    <mergeCell ref="G1811:H1811"/>
    <mergeCell ref="I1811:J1811"/>
    <mergeCell ref="C1812:F1812"/>
    <mergeCell ref="G1812:H1812"/>
    <mergeCell ref="C1825:F1825"/>
    <mergeCell ref="G1825:H1825"/>
    <mergeCell ref="I1825:J1825"/>
    <mergeCell ref="A1813:B1813"/>
    <mergeCell ref="A1814:B1814"/>
    <mergeCell ref="A1825:B1825"/>
    <mergeCell ref="A1826:B1826"/>
    <mergeCell ref="C1826:F1826"/>
    <mergeCell ref="G1826:H1826"/>
    <mergeCell ref="A1789:B1789"/>
    <mergeCell ref="C1786:F1786"/>
    <mergeCell ref="G1786:H1786"/>
    <mergeCell ref="I1786:J1786"/>
    <mergeCell ref="C1783:F1783"/>
    <mergeCell ref="I1805:J1805"/>
    <mergeCell ref="C1806:F1806"/>
    <mergeCell ref="G1806:H1806"/>
    <mergeCell ref="I1806:J1806"/>
    <mergeCell ref="A1827:B1827"/>
    <mergeCell ref="C1827:F1827"/>
    <mergeCell ref="G1827:H1827"/>
    <mergeCell ref="I1827:J1827"/>
    <mergeCell ref="I1826:J1826"/>
    <mergeCell ref="A1819:B1819"/>
    <mergeCell ref="A1820:B1820"/>
    <mergeCell ref="A1821:B1821"/>
    <mergeCell ref="A1822:B1822"/>
    <mergeCell ref="A1823:B1823"/>
    <mergeCell ref="I1820:J1820"/>
    <mergeCell ref="C1798:F1798"/>
    <mergeCell ref="G1798:H1798"/>
    <mergeCell ref="I1796:J1796"/>
    <mergeCell ref="A1784:B1784"/>
    <mergeCell ref="C1793:F1793"/>
    <mergeCell ref="A1793:B1793"/>
    <mergeCell ref="G1793:H1793"/>
    <mergeCell ref="I1793:J1793"/>
    <mergeCell ref="A1785:B1785"/>
    <mergeCell ref="C1794:F1794"/>
    <mergeCell ref="G1794:H1794"/>
    <mergeCell ref="I1794:J1794"/>
    <mergeCell ref="A1805:B1805"/>
    <mergeCell ref="A1806:B1806"/>
    <mergeCell ref="A1782:B1782"/>
    <mergeCell ref="C1790:F1790"/>
    <mergeCell ref="G1790:H1790"/>
    <mergeCell ref="I1790:J1790"/>
    <mergeCell ref="C1824:F1824"/>
    <mergeCell ref="G1824:H1824"/>
    <mergeCell ref="I1824:J1824"/>
    <mergeCell ref="A1809:B1809"/>
    <mergeCell ref="A1810:B1810"/>
    <mergeCell ref="C1821:F1821"/>
    <mergeCell ref="G1821:H1821"/>
    <mergeCell ref="I1821:J1821"/>
    <mergeCell ref="C1822:F1822"/>
    <mergeCell ref="G1822:H1822"/>
    <mergeCell ref="I1822:J1822"/>
    <mergeCell ref="A1811:B1811"/>
    <mergeCell ref="A1812:B1812"/>
    <mergeCell ref="C1819:F1819"/>
    <mergeCell ref="G1819:H1819"/>
    <mergeCell ref="I1819:J1819"/>
    <mergeCell ref="C1820:F1820"/>
    <mergeCell ref="G1820:H1820"/>
    <mergeCell ref="C1813:F1813"/>
    <mergeCell ref="G1813:H1813"/>
    <mergeCell ref="I1813:J1813"/>
    <mergeCell ref="A1824:B1824"/>
    <mergeCell ref="I1807:J1807"/>
    <mergeCell ref="C1808:F1808"/>
    <mergeCell ref="G1808:H1808"/>
    <mergeCell ref="G1799:H1799"/>
    <mergeCell ref="A1802:B1802"/>
    <mergeCell ref="C1803:F1803"/>
    <mergeCell ref="G1803:H1803"/>
    <mergeCell ref="I1803:J1803"/>
    <mergeCell ref="A1783:B1783"/>
    <mergeCell ref="C1804:F1804"/>
    <mergeCell ref="G1804:H1804"/>
    <mergeCell ref="I1804:J1804"/>
    <mergeCell ref="C1801:F1801"/>
    <mergeCell ref="G1801:H1801"/>
    <mergeCell ref="I1801:J1801"/>
    <mergeCell ref="C1789:F1789"/>
    <mergeCell ref="G1789:H1789"/>
    <mergeCell ref="I1789:J1789"/>
    <mergeCell ref="I1799:J1799"/>
    <mergeCell ref="A1791:B1791"/>
    <mergeCell ref="C1800:F1800"/>
    <mergeCell ref="G1800:H1800"/>
    <mergeCell ref="I1800:J1800"/>
    <mergeCell ref="C1791:F1791"/>
    <mergeCell ref="G1791:H1791"/>
    <mergeCell ref="I1791:J1791"/>
    <mergeCell ref="C1802:F1802"/>
    <mergeCell ref="G1802:H1802"/>
    <mergeCell ref="I1802:J1802"/>
    <mergeCell ref="A1790:B1790"/>
    <mergeCell ref="C1799:F1799"/>
    <mergeCell ref="G1783:H1783"/>
    <mergeCell ref="C1792:F1792"/>
    <mergeCell ref="G1792:H1792"/>
    <mergeCell ref="I1792:J1792"/>
    <mergeCell ref="A1788:B1788"/>
    <mergeCell ref="C1787:F1787"/>
    <mergeCell ref="G1787:H1787"/>
    <mergeCell ref="I1787:J1787"/>
    <mergeCell ref="A1779:B1779"/>
    <mergeCell ref="C1788:F1788"/>
    <mergeCell ref="G1788:H1788"/>
    <mergeCell ref="I1788:J1788"/>
    <mergeCell ref="A1786:B1786"/>
    <mergeCell ref="A1787:B1787"/>
    <mergeCell ref="I1783:J1783"/>
    <mergeCell ref="A1763:B1763"/>
    <mergeCell ref="C1784:F1784"/>
    <mergeCell ref="G1784:H1784"/>
    <mergeCell ref="I1784:J1784"/>
    <mergeCell ref="A1772:B1772"/>
    <mergeCell ref="C1781:F1781"/>
    <mergeCell ref="G1781:H1781"/>
    <mergeCell ref="I1781:J1781"/>
    <mergeCell ref="A1773:B1773"/>
    <mergeCell ref="C1782:F1782"/>
    <mergeCell ref="G1782:H1782"/>
    <mergeCell ref="I1782:J1782"/>
    <mergeCell ref="A1770:B1770"/>
    <mergeCell ref="A1777:B1777"/>
    <mergeCell ref="C1785:F1785"/>
    <mergeCell ref="G1785:H1785"/>
    <mergeCell ref="I1785:J1785"/>
    <mergeCell ref="C1779:F1779"/>
    <mergeCell ref="G1779:H1779"/>
    <mergeCell ref="I1779:J1779"/>
    <mergeCell ref="A1781:B1781"/>
    <mergeCell ref="C1780:F1780"/>
    <mergeCell ref="G1780:H1780"/>
    <mergeCell ref="I1780:J1780"/>
    <mergeCell ref="C1768:F1768"/>
    <mergeCell ref="G1768:H1768"/>
    <mergeCell ref="A1761:B1761"/>
    <mergeCell ref="I1760:J1760"/>
    <mergeCell ref="A1768:B1768"/>
    <mergeCell ref="C1777:F1777"/>
    <mergeCell ref="G1777:H1777"/>
    <mergeCell ref="I1777:J1777"/>
    <mergeCell ref="G1776:H1776"/>
    <mergeCell ref="I1776:J1776"/>
    <mergeCell ref="A1765:B1765"/>
    <mergeCell ref="G1762:H1762"/>
    <mergeCell ref="I1762:J1762"/>
    <mergeCell ref="A1780:B1780"/>
    <mergeCell ref="C1778:F1778"/>
    <mergeCell ref="G1778:H1778"/>
    <mergeCell ref="I1778:J1778"/>
    <mergeCell ref="A1766:B1766"/>
    <mergeCell ref="C1775:F1775"/>
    <mergeCell ref="G1775:H1775"/>
    <mergeCell ref="I1775:J1775"/>
    <mergeCell ref="I1768:J1768"/>
    <mergeCell ref="A1776:B1776"/>
    <mergeCell ref="C1776:F1776"/>
    <mergeCell ref="C1773:F1773"/>
    <mergeCell ref="G1773:H1773"/>
    <mergeCell ref="I1773:J1773"/>
    <mergeCell ref="A1778:B1778"/>
    <mergeCell ref="C1760:F1760"/>
    <mergeCell ref="G1760:H1760"/>
    <mergeCell ref="A1767:B1767"/>
    <mergeCell ref="A1753:B1753"/>
    <mergeCell ref="A1755:B1755"/>
    <mergeCell ref="C1755:F1755"/>
    <mergeCell ref="G1755:H1755"/>
    <mergeCell ref="I1755:J1755"/>
    <mergeCell ref="C1756:F1756"/>
    <mergeCell ref="G1756:H1756"/>
    <mergeCell ref="I1756:J1756"/>
    <mergeCell ref="I1750:J1750"/>
    <mergeCell ref="C1757:F1757"/>
    <mergeCell ref="G1757:H1757"/>
    <mergeCell ref="I1757:J1757"/>
    <mergeCell ref="C1758:F1758"/>
    <mergeCell ref="G1758:H1758"/>
    <mergeCell ref="A1759:B1759"/>
    <mergeCell ref="C1761:F1761"/>
    <mergeCell ref="G1761:H1761"/>
    <mergeCell ref="I1761:J1761"/>
    <mergeCell ref="A1769:B1769"/>
    <mergeCell ref="A1764:B1764"/>
    <mergeCell ref="C1762:F1762"/>
    <mergeCell ref="A1757:B1757"/>
    <mergeCell ref="C1759:F1759"/>
    <mergeCell ref="G1759:H1759"/>
    <mergeCell ref="I1759:J1759"/>
    <mergeCell ref="I1758:J1758"/>
    <mergeCell ref="C1771:F1771"/>
    <mergeCell ref="G1771:H1771"/>
    <mergeCell ref="I1771:J1771"/>
    <mergeCell ref="A1751:B1751"/>
    <mergeCell ref="C1772:F1772"/>
    <mergeCell ref="G1772:H1772"/>
    <mergeCell ref="I1772:J1772"/>
    <mergeCell ref="C1769:F1769"/>
    <mergeCell ref="G1769:H1769"/>
    <mergeCell ref="I1769:J1769"/>
    <mergeCell ref="C1770:F1770"/>
    <mergeCell ref="G1770:H1770"/>
    <mergeCell ref="I1770:J1770"/>
    <mergeCell ref="A1760:B1760"/>
    <mergeCell ref="C1767:F1767"/>
    <mergeCell ref="G1767:H1767"/>
    <mergeCell ref="I1767:J1767"/>
    <mergeCell ref="A1762:B1762"/>
    <mergeCell ref="A1771:B1771"/>
    <mergeCell ref="A1758:B1758"/>
    <mergeCell ref="A1754:B1754"/>
    <mergeCell ref="B1748:J1748"/>
    <mergeCell ref="C1751:F1751"/>
    <mergeCell ref="G1751:H1751"/>
    <mergeCell ref="I1751:J1751"/>
    <mergeCell ref="C1752:F1752"/>
    <mergeCell ref="D1735:E1735"/>
    <mergeCell ref="I1735:J1735"/>
    <mergeCell ref="A1736:C1736"/>
    <mergeCell ref="A1737:C1737"/>
    <mergeCell ref="D1732:E1732"/>
    <mergeCell ref="I1732:J1732"/>
    <mergeCell ref="C1774:F1774"/>
    <mergeCell ref="G1774:H1774"/>
    <mergeCell ref="I1774:J1774"/>
    <mergeCell ref="C1754:F1754"/>
    <mergeCell ref="G1754:H1754"/>
    <mergeCell ref="I1754:J1754"/>
    <mergeCell ref="A1756:B1756"/>
    <mergeCell ref="G1752:H1752"/>
    <mergeCell ref="I1752:J1752"/>
    <mergeCell ref="C1765:F1765"/>
    <mergeCell ref="G1765:H1765"/>
    <mergeCell ref="I1765:J1765"/>
    <mergeCell ref="C1766:F1766"/>
    <mergeCell ref="G1766:H1766"/>
    <mergeCell ref="I1766:J1766"/>
    <mergeCell ref="C1763:F1763"/>
    <mergeCell ref="G1763:H1763"/>
    <mergeCell ref="I1763:J1763"/>
    <mergeCell ref="C1764:F1764"/>
    <mergeCell ref="G1764:H1764"/>
    <mergeCell ref="I1764:J1764"/>
    <mergeCell ref="A1723:C1723"/>
    <mergeCell ref="D1728:E1728"/>
    <mergeCell ref="I1728:J1728"/>
    <mergeCell ref="D1729:E1729"/>
    <mergeCell ref="I1729:J1729"/>
    <mergeCell ref="A1727:C1728"/>
    <mergeCell ref="D1727:J1727"/>
    <mergeCell ref="A1726:B1726"/>
    <mergeCell ref="A1729:C1729"/>
    <mergeCell ref="A1724:C1724"/>
    <mergeCell ref="I1740:J1740"/>
    <mergeCell ref="C1753:F1753"/>
    <mergeCell ref="G1753:H1753"/>
    <mergeCell ref="I1753:J1753"/>
    <mergeCell ref="A1752:B1752"/>
    <mergeCell ref="I1733:J1733"/>
    <mergeCell ref="A1720:C1720"/>
    <mergeCell ref="D1720:E1720"/>
    <mergeCell ref="I1720:J1720"/>
    <mergeCell ref="A1721:C1721"/>
    <mergeCell ref="D1730:E1730"/>
    <mergeCell ref="I1730:J1730"/>
    <mergeCell ref="A1734:C1734"/>
    <mergeCell ref="A1735:C1735"/>
    <mergeCell ref="D1731:E1731"/>
    <mergeCell ref="I1731:J1731"/>
    <mergeCell ref="A1732:C1732"/>
    <mergeCell ref="A1733:C1733"/>
    <mergeCell ref="A1730:C1730"/>
    <mergeCell ref="A1731:C1731"/>
    <mergeCell ref="D1734:E1734"/>
    <mergeCell ref="I1734:J1734"/>
    <mergeCell ref="A1741:C1741"/>
    <mergeCell ref="D1733:E1733"/>
    <mergeCell ref="A1750:B1750"/>
    <mergeCell ref="C1750:F1750"/>
    <mergeCell ref="G1750:H1750"/>
    <mergeCell ref="B1705:J1705"/>
    <mergeCell ref="D1724:E1724"/>
    <mergeCell ref="I1724:J1724"/>
    <mergeCell ref="D1722:E1722"/>
    <mergeCell ref="I1722:J1722"/>
    <mergeCell ref="D1723:E1723"/>
    <mergeCell ref="I1723:J1723"/>
    <mergeCell ref="A1713:C1713"/>
    <mergeCell ref="A1714:C1714"/>
    <mergeCell ref="A1712:C1712"/>
    <mergeCell ref="I1718:J1718"/>
    <mergeCell ref="A1719:C1719"/>
    <mergeCell ref="D1719:E1719"/>
    <mergeCell ref="I1719:J1719"/>
    <mergeCell ref="A1715:C1715"/>
    <mergeCell ref="A1716:C1716"/>
    <mergeCell ref="A1717:C1717"/>
    <mergeCell ref="A1718:C1718"/>
    <mergeCell ref="D1718:E1718"/>
    <mergeCell ref="D1737:E1737"/>
    <mergeCell ref="D1736:E1736"/>
    <mergeCell ref="I1736:J1736"/>
    <mergeCell ref="A1740:C1740"/>
    <mergeCell ref="D1740:E1740"/>
    <mergeCell ref="A1708:C1709"/>
    <mergeCell ref="D1708:J1708"/>
    <mergeCell ref="A1722:C1722"/>
    <mergeCell ref="A1701:D1701"/>
    <mergeCell ref="E1701:G1701"/>
    <mergeCell ref="H1701:J1701"/>
    <mergeCell ref="A1702:D1702"/>
    <mergeCell ref="D1717:E1717"/>
    <mergeCell ref="I1717:J1717"/>
    <mergeCell ref="D1721:E1721"/>
    <mergeCell ref="I1721:J1721"/>
    <mergeCell ref="A1711:C1711"/>
    <mergeCell ref="E1696:G1696"/>
    <mergeCell ref="D1715:E1715"/>
    <mergeCell ref="I1715:J1715"/>
    <mergeCell ref="D1716:E1716"/>
    <mergeCell ref="I1716:J1716"/>
    <mergeCell ref="A1693:D1694"/>
    <mergeCell ref="E1693:J1693"/>
    <mergeCell ref="A1695:D1695"/>
    <mergeCell ref="H1696:J1696"/>
    <mergeCell ref="D1713:E1713"/>
    <mergeCell ref="I1713:J1713"/>
    <mergeCell ref="D1714:E1714"/>
    <mergeCell ref="I1714:J1714"/>
    <mergeCell ref="A1697:D1697"/>
    <mergeCell ref="E1697:G1697"/>
    <mergeCell ref="H1697:J1697"/>
    <mergeCell ref="A1698:D1698"/>
    <mergeCell ref="D1711:E1711"/>
    <mergeCell ref="I1711:J1711"/>
    <mergeCell ref="D1712:E1712"/>
    <mergeCell ref="I1712:J1712"/>
    <mergeCell ref="A1707:B1707"/>
    <mergeCell ref="A1710:C1710"/>
    <mergeCell ref="B1691:J1691"/>
    <mergeCell ref="E1698:G1698"/>
    <mergeCell ref="H1698:J1698"/>
    <mergeCell ref="A1699:D1699"/>
    <mergeCell ref="D1709:E1709"/>
    <mergeCell ref="I1709:J1709"/>
    <mergeCell ref="D1710:E1710"/>
    <mergeCell ref="I1710:J1710"/>
    <mergeCell ref="A1688:D1688"/>
    <mergeCell ref="A1689:D1689"/>
    <mergeCell ref="E1699:G1699"/>
    <mergeCell ref="H1699:J1699"/>
    <mergeCell ref="A1686:D1686"/>
    <mergeCell ref="E1686:G1686"/>
    <mergeCell ref="H1686:J1686"/>
    <mergeCell ref="A1687:D1687"/>
    <mergeCell ref="A1684:D1684"/>
    <mergeCell ref="E1684:G1684"/>
    <mergeCell ref="H1684:J1684"/>
    <mergeCell ref="A1685:D1685"/>
    <mergeCell ref="E1685:G1685"/>
    <mergeCell ref="H1685:J1685"/>
    <mergeCell ref="A1700:D1700"/>
    <mergeCell ref="E1700:G1700"/>
    <mergeCell ref="H1700:J1700"/>
    <mergeCell ref="E1702:G1702"/>
    <mergeCell ref="H1702:J1702"/>
    <mergeCell ref="E1694:G1694"/>
    <mergeCell ref="H1694:J1694"/>
    <mergeCell ref="E1695:G1695"/>
    <mergeCell ref="H1695:J1695"/>
    <mergeCell ref="A1696:D1696"/>
    <mergeCell ref="E1688:G1688"/>
    <mergeCell ref="H1688:J1688"/>
    <mergeCell ref="E1689:G1689"/>
    <mergeCell ref="H1689:J1689"/>
    <mergeCell ref="C1664:D1664"/>
    <mergeCell ref="E1664:F1664"/>
    <mergeCell ref="G1664:H1664"/>
    <mergeCell ref="E1682:G1682"/>
    <mergeCell ref="H1682:J1682"/>
    <mergeCell ref="E1687:G1687"/>
    <mergeCell ref="H1687:J1687"/>
    <mergeCell ref="A1662:B1662"/>
    <mergeCell ref="A1663:B1663"/>
    <mergeCell ref="I1664:J1664"/>
    <mergeCell ref="A1665:B1665"/>
    <mergeCell ref="C1665:D1665"/>
    <mergeCell ref="E1665:F1665"/>
    <mergeCell ref="G1665:H1665"/>
    <mergeCell ref="I1665:J1665"/>
    <mergeCell ref="I1666:J1666"/>
    <mergeCell ref="A1667:B1667"/>
    <mergeCell ref="C1667:D1667"/>
    <mergeCell ref="E1667:F1667"/>
    <mergeCell ref="C1662:D1662"/>
    <mergeCell ref="E1662:F1662"/>
    <mergeCell ref="G1662:H1662"/>
    <mergeCell ref="I1662:J1662"/>
    <mergeCell ref="E1680:G1680"/>
    <mergeCell ref="H1680:J1680"/>
    <mergeCell ref="E1681:G1681"/>
    <mergeCell ref="H1681:J1681"/>
    <mergeCell ref="C1663:D1663"/>
    <mergeCell ref="E1679:G1679"/>
    <mergeCell ref="H1679:J1679"/>
    <mergeCell ref="E1676:J1676"/>
    <mergeCell ref="A1678:D1678"/>
    <mergeCell ref="A1669:B1669"/>
    <mergeCell ref="C1669:D1669"/>
    <mergeCell ref="E1669:F1669"/>
    <mergeCell ref="G1669:H1669"/>
    <mergeCell ref="G1667:H1667"/>
    <mergeCell ref="I1667:J1667"/>
    <mergeCell ref="A1668:B1668"/>
    <mergeCell ref="E1678:G1678"/>
    <mergeCell ref="H1678:J1678"/>
    <mergeCell ref="C1668:D1668"/>
    <mergeCell ref="E1668:F1668"/>
    <mergeCell ref="G1668:H1668"/>
    <mergeCell ref="I1668:J1668"/>
    <mergeCell ref="E1677:G1677"/>
    <mergeCell ref="H1677:J1677"/>
    <mergeCell ref="B1674:J1674"/>
    <mergeCell ref="A1676:D1677"/>
    <mergeCell ref="A1679:D1679"/>
    <mergeCell ref="A1655:B1655"/>
    <mergeCell ref="A1639:J1639"/>
    <mergeCell ref="A1646:J1646"/>
    <mergeCell ref="G1653:J1653"/>
    <mergeCell ref="C1656:D1656"/>
    <mergeCell ref="E1656:F1656"/>
    <mergeCell ref="G1656:H1656"/>
    <mergeCell ref="A1502:D1502"/>
    <mergeCell ref="A1509:D1509"/>
    <mergeCell ref="E1503:F1503"/>
    <mergeCell ref="G1509:H1509"/>
    <mergeCell ref="I1509:J1509"/>
    <mergeCell ref="A1507:D1507"/>
    <mergeCell ref="G1516:H1516"/>
    <mergeCell ref="I1516:J1516"/>
    <mergeCell ref="G1514:H1514"/>
    <mergeCell ref="I1514:J1514"/>
    <mergeCell ref="A1503:D1503"/>
    <mergeCell ref="G1503:H1503"/>
    <mergeCell ref="I1503:J1503"/>
    <mergeCell ref="A1504:D1504"/>
    <mergeCell ref="G1504:H1504"/>
    <mergeCell ref="I1504:J1504"/>
    <mergeCell ref="A1505:D1505"/>
    <mergeCell ref="G1505:H1505"/>
    <mergeCell ref="I1505:J1505"/>
    <mergeCell ref="A1506:D1506"/>
    <mergeCell ref="G1506:H1506"/>
    <mergeCell ref="I1506:J1506"/>
    <mergeCell ref="A1510:D1510"/>
    <mergeCell ref="E1504:F1504"/>
    <mergeCell ref="A1522:B1522"/>
    <mergeCell ref="A1464:D1464"/>
    <mergeCell ref="A1459:D1459"/>
    <mergeCell ref="E1481:F1481"/>
    <mergeCell ref="G1481:H1481"/>
    <mergeCell ref="I1481:J1481"/>
    <mergeCell ref="A1460:D1460"/>
    <mergeCell ref="E1482:F1482"/>
    <mergeCell ref="G1482:H1482"/>
    <mergeCell ref="I1482:J1482"/>
    <mergeCell ref="E1464:G1464"/>
    <mergeCell ref="H1464:J1464"/>
    <mergeCell ref="G1479:H1479"/>
    <mergeCell ref="I1479:J1479"/>
    <mergeCell ref="E1480:F1480"/>
    <mergeCell ref="G1480:H1480"/>
    <mergeCell ref="I1480:J1480"/>
    <mergeCell ref="A1465:D1465"/>
    <mergeCell ref="E1465:G1465"/>
    <mergeCell ref="H1465:J1465"/>
    <mergeCell ref="A1466:D1466"/>
    <mergeCell ref="E1466:G1466"/>
    <mergeCell ref="E1460:G1460"/>
    <mergeCell ref="H1460:J1460"/>
    <mergeCell ref="E1461:G1461"/>
    <mergeCell ref="H1461:J1461"/>
    <mergeCell ref="A1468:D1468"/>
    <mergeCell ref="E1468:G1468"/>
    <mergeCell ref="H1468:J1468"/>
    <mergeCell ref="A1478:D1479"/>
    <mergeCell ref="A1471:J1471"/>
    <mergeCell ref="B1476:J1476"/>
    <mergeCell ref="E1478:F1479"/>
    <mergeCell ref="G1415:H1415"/>
    <mergeCell ref="I1415:J1415"/>
    <mergeCell ref="G1417:H1417"/>
    <mergeCell ref="I1417:J1417"/>
    <mergeCell ref="A1397:D1397"/>
    <mergeCell ref="E1397:G1397"/>
    <mergeCell ref="H1397:J1397"/>
    <mergeCell ref="A1398:D1398"/>
    <mergeCell ref="G1412:H1412"/>
    <mergeCell ref="I1412:J1412"/>
    <mergeCell ref="G1413:H1413"/>
    <mergeCell ref="I1413:J1413"/>
    <mergeCell ref="A1394:D1394"/>
    <mergeCell ref="A1395:D1395"/>
    <mergeCell ref="E1459:G1459"/>
    <mergeCell ref="H1459:J1459"/>
    <mergeCell ref="A1412:F1412"/>
    <mergeCell ref="G1421:H1421"/>
    <mergeCell ref="I1421:J1421"/>
    <mergeCell ref="A1422:F1422"/>
    <mergeCell ref="G1422:H1422"/>
    <mergeCell ref="I1422:J1422"/>
    <mergeCell ref="A1423:F1423"/>
    <mergeCell ref="G1423:H1423"/>
    <mergeCell ref="I1423:J1423"/>
    <mergeCell ref="A1425:F1425"/>
    <mergeCell ref="G1425:H1425"/>
    <mergeCell ref="I1425:J1425"/>
    <mergeCell ref="A1426:F1426"/>
    <mergeCell ref="G1426:H1426"/>
    <mergeCell ref="I1426:J1426"/>
    <mergeCell ref="G1416:H1416"/>
    <mergeCell ref="H1366:J1366"/>
    <mergeCell ref="A1361:D1361"/>
    <mergeCell ref="A1401:D1401"/>
    <mergeCell ref="B1390:J1390"/>
    <mergeCell ref="B1392:J1392"/>
    <mergeCell ref="A1396:D1396"/>
    <mergeCell ref="E1396:G1396"/>
    <mergeCell ref="H1396:J1396"/>
    <mergeCell ref="E1398:G1398"/>
    <mergeCell ref="H1398:J1398"/>
    <mergeCell ref="E1400:G1400"/>
    <mergeCell ref="A1383:D1383"/>
    <mergeCell ref="E1383:G1383"/>
    <mergeCell ref="A1380:D1380"/>
    <mergeCell ref="E1394:G1394"/>
    <mergeCell ref="H1394:J1394"/>
    <mergeCell ref="A1381:D1381"/>
    <mergeCell ref="E1395:G1395"/>
    <mergeCell ref="H1395:J1395"/>
    <mergeCell ref="E1380:G1380"/>
    <mergeCell ref="H1380:J1380"/>
    <mergeCell ref="E1381:G1381"/>
    <mergeCell ref="H1381:J1381"/>
    <mergeCell ref="E1399:G1399"/>
    <mergeCell ref="H1399:J1399"/>
    <mergeCell ref="A1400:D1400"/>
    <mergeCell ref="H1401:J1401"/>
    <mergeCell ref="H1355:J1355"/>
    <mergeCell ref="E1352:G1352"/>
    <mergeCell ref="A1378:D1378"/>
    <mergeCell ref="A1379:D1379"/>
    <mergeCell ref="E1378:G1378"/>
    <mergeCell ref="H1378:J1378"/>
    <mergeCell ref="E1379:G1379"/>
    <mergeCell ref="H1379:J1379"/>
    <mergeCell ref="A1376:D1376"/>
    <mergeCell ref="A1377:D1377"/>
    <mergeCell ref="A1382:D1382"/>
    <mergeCell ref="E1382:G1382"/>
    <mergeCell ref="H1382:J1382"/>
    <mergeCell ref="H1383:J1383"/>
    <mergeCell ref="A1350:D1350"/>
    <mergeCell ref="E1376:G1376"/>
    <mergeCell ref="H1376:J1376"/>
    <mergeCell ref="A1351:D1351"/>
    <mergeCell ref="A1352:D1352"/>
    <mergeCell ref="A1353:D1353"/>
    <mergeCell ref="A1354:D1354"/>
    <mergeCell ref="A1355:D1355"/>
    <mergeCell ref="A1356:D1356"/>
    <mergeCell ref="E1367:G1367"/>
    <mergeCell ref="H1367:J1367"/>
    <mergeCell ref="A1357:D1357"/>
    <mergeCell ref="A1358:D1358"/>
    <mergeCell ref="A1359:D1359"/>
    <mergeCell ref="A1360:D1360"/>
    <mergeCell ref="E1365:G1365"/>
    <mergeCell ref="H1365:J1365"/>
    <mergeCell ref="E1366:G1366"/>
    <mergeCell ref="E1340:G1340"/>
    <mergeCell ref="H1340:J1340"/>
    <mergeCell ref="E1364:G1364"/>
    <mergeCell ref="H1364:J1364"/>
    <mergeCell ref="A1340:D1340"/>
    <mergeCell ref="A1341:D1341"/>
    <mergeCell ref="A1342:D1342"/>
    <mergeCell ref="A1337:D1337"/>
    <mergeCell ref="E1358:G1358"/>
    <mergeCell ref="H1358:J1358"/>
    <mergeCell ref="A1338:D1338"/>
    <mergeCell ref="E1359:G1359"/>
    <mergeCell ref="H1359:J1359"/>
    <mergeCell ref="A1335:D1335"/>
    <mergeCell ref="E1356:G1356"/>
    <mergeCell ref="H1356:J1356"/>
    <mergeCell ref="A1336:D1336"/>
    <mergeCell ref="E1357:G1357"/>
    <mergeCell ref="H1357:J1357"/>
    <mergeCell ref="E1354:G1354"/>
    <mergeCell ref="H1354:J1354"/>
    <mergeCell ref="A1349:D1349"/>
    <mergeCell ref="A1346:D1346"/>
    <mergeCell ref="A1347:D1347"/>
    <mergeCell ref="A1344:D1344"/>
    <mergeCell ref="A1345:D1345"/>
    <mergeCell ref="E1361:G1361"/>
    <mergeCell ref="H1361:J1361"/>
    <mergeCell ref="A1362:D1362"/>
    <mergeCell ref="A1339:D1339"/>
    <mergeCell ref="E1360:G1360"/>
    <mergeCell ref="E1355:G1355"/>
    <mergeCell ref="H1336:J1336"/>
    <mergeCell ref="A1317:D1317"/>
    <mergeCell ref="H1352:J1352"/>
    <mergeCell ref="E1353:G1353"/>
    <mergeCell ref="H1353:J1353"/>
    <mergeCell ref="A1331:A1332"/>
    <mergeCell ref="B1331:J1332"/>
    <mergeCell ref="E1350:G1350"/>
    <mergeCell ref="H1350:J1350"/>
    <mergeCell ref="E1351:G1351"/>
    <mergeCell ref="H1351:J1351"/>
    <mergeCell ref="E1348:G1348"/>
    <mergeCell ref="H1348:J1348"/>
    <mergeCell ref="E1349:G1349"/>
    <mergeCell ref="H1349:J1349"/>
    <mergeCell ref="H1360:J1360"/>
    <mergeCell ref="A1343:D1343"/>
    <mergeCell ref="E1346:G1346"/>
    <mergeCell ref="H1346:J1346"/>
    <mergeCell ref="E1347:G1347"/>
    <mergeCell ref="H1347:J1347"/>
    <mergeCell ref="E1344:G1344"/>
    <mergeCell ref="H1344:J1344"/>
    <mergeCell ref="E1345:G1345"/>
    <mergeCell ref="H1345:J1345"/>
    <mergeCell ref="E1342:G1342"/>
    <mergeCell ref="H1342:J1342"/>
    <mergeCell ref="E1343:G1343"/>
    <mergeCell ref="H1343:J1343"/>
    <mergeCell ref="A1334:D1334"/>
    <mergeCell ref="E1341:G1341"/>
    <mergeCell ref="H1341:J1341"/>
    <mergeCell ref="A1314:D1314"/>
    <mergeCell ref="E1334:G1334"/>
    <mergeCell ref="H1334:J1334"/>
    <mergeCell ref="A1315:D1315"/>
    <mergeCell ref="E1335:G1335"/>
    <mergeCell ref="H1335:J1335"/>
    <mergeCell ref="A1312:D1312"/>
    <mergeCell ref="A1313:D1313"/>
    <mergeCell ref="A1310:D1310"/>
    <mergeCell ref="A1311:D1311"/>
    <mergeCell ref="A1320:D1320"/>
    <mergeCell ref="H1316:J1316"/>
    <mergeCell ref="H1321:J1321"/>
    <mergeCell ref="A1318:D1318"/>
    <mergeCell ref="E1320:G1320"/>
    <mergeCell ref="E1339:G1339"/>
    <mergeCell ref="H1339:J1339"/>
    <mergeCell ref="E1318:G1318"/>
    <mergeCell ref="H1318:J1318"/>
    <mergeCell ref="E1319:G1319"/>
    <mergeCell ref="H1319:J1319"/>
    <mergeCell ref="E1337:G1337"/>
    <mergeCell ref="H1337:J1337"/>
    <mergeCell ref="A1326:J1326"/>
    <mergeCell ref="A1324:D1324"/>
    <mergeCell ref="E1314:G1314"/>
    <mergeCell ref="H1314:J1314"/>
    <mergeCell ref="E1315:G1315"/>
    <mergeCell ref="H1315:J1315"/>
    <mergeCell ref="E1313:G1313"/>
    <mergeCell ref="H1313:J1313"/>
    <mergeCell ref="E1336:G1336"/>
    <mergeCell ref="E1306:G1306"/>
    <mergeCell ref="H1306:J1306"/>
    <mergeCell ref="E1307:G1307"/>
    <mergeCell ref="H1307:J1307"/>
    <mergeCell ref="A1307:D1307"/>
    <mergeCell ref="B1303:J1303"/>
    <mergeCell ref="A1305:D1305"/>
    <mergeCell ref="A1306:D1306"/>
    <mergeCell ref="A1289:C1289"/>
    <mergeCell ref="A1290:C1290"/>
    <mergeCell ref="G1290:H1290"/>
    <mergeCell ref="I1290:J1290"/>
    <mergeCell ref="E1305:G1305"/>
    <mergeCell ref="H1305:J1305"/>
    <mergeCell ref="A1300:J1300"/>
    <mergeCell ref="A1298:J1298"/>
    <mergeCell ref="E1312:G1312"/>
    <mergeCell ref="H1312:J1312"/>
    <mergeCell ref="A1308:D1308"/>
    <mergeCell ref="A1309:D1309"/>
    <mergeCell ref="E1308:G1308"/>
    <mergeCell ref="H1308:J1308"/>
    <mergeCell ref="E1309:G1309"/>
    <mergeCell ref="H1309:J1309"/>
    <mergeCell ref="E1310:G1310"/>
    <mergeCell ref="H1310:J1310"/>
    <mergeCell ref="E1311:G1311"/>
    <mergeCell ref="H1311:J1311"/>
    <mergeCell ref="G1286:J1286"/>
    <mergeCell ref="A1288:C1288"/>
    <mergeCell ref="G1292:H1292"/>
    <mergeCell ref="I1292:J1292"/>
    <mergeCell ref="G1294:H1294"/>
    <mergeCell ref="I1294:J1294"/>
    <mergeCell ref="A1283:J1283"/>
    <mergeCell ref="B1284:J1284"/>
    <mergeCell ref="G1296:H1296"/>
    <mergeCell ref="I1296:J1296"/>
    <mergeCell ref="G1289:H1289"/>
    <mergeCell ref="I1289:J1289"/>
    <mergeCell ref="A1295:C1295"/>
    <mergeCell ref="G1295:H1295"/>
    <mergeCell ref="I1295:J1295"/>
    <mergeCell ref="A1296:C1296"/>
    <mergeCell ref="A1293:C1293"/>
    <mergeCell ref="G1293:H1293"/>
    <mergeCell ref="I1293:J1293"/>
    <mergeCell ref="A1294:C1294"/>
    <mergeCell ref="A1291:C1291"/>
    <mergeCell ref="G1291:H1291"/>
    <mergeCell ref="I1291:J1291"/>
    <mergeCell ref="A1292:C1292"/>
    <mergeCell ref="A1273:B1273"/>
    <mergeCell ref="A1274:B1274"/>
    <mergeCell ref="A1275:B1275"/>
    <mergeCell ref="A1276:B1276"/>
    <mergeCell ref="G1287:H1287"/>
    <mergeCell ref="I1287:J1287"/>
    <mergeCell ref="G1288:H1288"/>
    <mergeCell ref="I1288:J1288"/>
    <mergeCell ref="A1277:B1277"/>
    <mergeCell ref="A1279:J1279"/>
    <mergeCell ref="A1253:D1254"/>
    <mergeCell ref="E1253:J1253"/>
    <mergeCell ref="E1254:G1254"/>
    <mergeCell ref="A1252:B1252"/>
    <mergeCell ref="A1249:J1249"/>
    <mergeCell ref="H1254:J1254"/>
    <mergeCell ref="A1256:D1256"/>
    <mergeCell ref="E1256:G1256"/>
    <mergeCell ref="H1256:J1256"/>
    <mergeCell ref="A1257:D1257"/>
    <mergeCell ref="E1257:G1257"/>
    <mergeCell ref="H1257:J1257"/>
    <mergeCell ref="A1258:D1258"/>
    <mergeCell ref="E1258:G1258"/>
    <mergeCell ref="H1258:J1258"/>
    <mergeCell ref="A1255:D1255"/>
    <mergeCell ref="E1255:G1255"/>
    <mergeCell ref="H1255:J1255"/>
    <mergeCell ref="A1264:J1264"/>
    <mergeCell ref="A1281:J1281"/>
    <mergeCell ref="A1286:C1287"/>
    <mergeCell ref="E1286:F1286"/>
    <mergeCell ref="A1196:F1196"/>
    <mergeCell ref="G1196:H1196"/>
    <mergeCell ref="I1196:J1196"/>
    <mergeCell ref="A1197:F1197"/>
    <mergeCell ref="G1197:H1197"/>
    <mergeCell ref="I1197:J1197"/>
    <mergeCell ref="A1198:F1198"/>
    <mergeCell ref="G1198:H1198"/>
    <mergeCell ref="I1198:J1198"/>
    <mergeCell ref="E1148:G1148"/>
    <mergeCell ref="H1148:J1148"/>
    <mergeCell ref="E1149:G1149"/>
    <mergeCell ref="H1149:J1149"/>
    <mergeCell ref="H1225:J1225"/>
    <mergeCell ref="D1223:E1223"/>
    <mergeCell ref="F1223:G1223"/>
    <mergeCell ref="H1223:J1223"/>
    <mergeCell ref="A1204:D1205"/>
    <mergeCell ref="E1204:G1204"/>
    <mergeCell ref="D1222:E1222"/>
    <mergeCell ref="F1222:G1222"/>
    <mergeCell ref="B1202:J1202"/>
    <mergeCell ref="H1204:J1204"/>
    <mergeCell ref="A1199:F1199"/>
    <mergeCell ref="G1199:H1199"/>
    <mergeCell ref="I1199:J1199"/>
    <mergeCell ref="A1206:D1206"/>
    <mergeCell ref="A1194:F1194"/>
    <mergeCell ref="A1191:J1191"/>
    <mergeCell ref="B1192:J1192"/>
    <mergeCell ref="G1194:H1194"/>
    <mergeCell ref="I1194:J1194"/>
    <mergeCell ref="H1126:J1126"/>
    <mergeCell ref="E1127:G1127"/>
    <mergeCell ref="H1127:J1127"/>
    <mergeCell ref="C1124:C1125"/>
    <mergeCell ref="D1124:D1125"/>
    <mergeCell ref="E1124:G1124"/>
    <mergeCell ref="H1124:J1124"/>
    <mergeCell ref="E1125:G1125"/>
    <mergeCell ref="H1125:J1125"/>
    <mergeCell ref="A1126:B1127"/>
    <mergeCell ref="C1122:C1123"/>
    <mergeCell ref="D1122:D1123"/>
    <mergeCell ref="E1122:G1122"/>
    <mergeCell ref="A1124:B1125"/>
    <mergeCell ref="A1195:F1195"/>
    <mergeCell ref="G1195:H1195"/>
    <mergeCell ref="I1195:J1195"/>
    <mergeCell ref="A1153:D1153"/>
    <mergeCell ref="E1153:G1153"/>
    <mergeCell ref="H1153:J1153"/>
    <mergeCell ref="E1146:G1146"/>
    <mergeCell ref="H1146:J1146"/>
    <mergeCell ref="E1147:G1147"/>
    <mergeCell ref="H1147:J1147"/>
    <mergeCell ref="A1129:B1130"/>
    <mergeCell ref="C1129:C1130"/>
    <mergeCell ref="D1129:D1130"/>
    <mergeCell ref="E1129:G1129"/>
    <mergeCell ref="E1144:G1144"/>
    <mergeCell ref="H1144:J1144"/>
    <mergeCell ref="E1145:G1145"/>
    <mergeCell ref="H1145:J1145"/>
    <mergeCell ref="H1122:J1122"/>
    <mergeCell ref="A1122:B1123"/>
    <mergeCell ref="A1121:J1121"/>
    <mergeCell ref="C1115:C1116"/>
    <mergeCell ref="D1115:D1116"/>
    <mergeCell ref="E1115:G1115"/>
    <mergeCell ref="H1115:J1115"/>
    <mergeCell ref="E1116:G1116"/>
    <mergeCell ref="H1116:J1116"/>
    <mergeCell ref="A1100:J1100"/>
    <mergeCell ref="A1101:B1102"/>
    <mergeCell ref="C1101:C1102"/>
    <mergeCell ref="D1101:D1102"/>
    <mergeCell ref="A1108:B1109"/>
    <mergeCell ref="A1110:B1111"/>
    <mergeCell ref="A1112:B1113"/>
    <mergeCell ref="E1131:G1131"/>
    <mergeCell ref="A1119:B1120"/>
    <mergeCell ref="E1123:G1123"/>
    <mergeCell ref="H1123:J1123"/>
    <mergeCell ref="C1119:C1120"/>
    <mergeCell ref="D1119:D1120"/>
    <mergeCell ref="E1119:G1119"/>
    <mergeCell ref="H1119:J1119"/>
    <mergeCell ref="E1120:G1120"/>
    <mergeCell ref="H1120:J1120"/>
    <mergeCell ref="C1117:C1118"/>
    <mergeCell ref="D1117:D1118"/>
    <mergeCell ref="E1117:G1117"/>
    <mergeCell ref="C1126:C1127"/>
    <mergeCell ref="D1126:D1127"/>
    <mergeCell ref="E1126:G1126"/>
    <mergeCell ref="H1118:J1118"/>
    <mergeCell ref="E1108:G1108"/>
    <mergeCell ref="H1108:J1108"/>
    <mergeCell ref="E1109:G1109"/>
    <mergeCell ref="H1109:J1109"/>
    <mergeCell ref="H1112:J1112"/>
    <mergeCell ref="E1113:G1113"/>
    <mergeCell ref="H1113:J1113"/>
    <mergeCell ref="C1110:C1111"/>
    <mergeCell ref="H1111:J1111"/>
    <mergeCell ref="C1112:C1113"/>
    <mergeCell ref="D1112:D1113"/>
    <mergeCell ref="E1112:G1112"/>
    <mergeCell ref="E1102:G1102"/>
    <mergeCell ref="H1102:J1102"/>
    <mergeCell ref="A1114:J1114"/>
    <mergeCell ref="A1105:B1106"/>
    <mergeCell ref="A1107:J1107"/>
    <mergeCell ref="A1115:B1116"/>
    <mergeCell ref="A1117:B1118"/>
    <mergeCell ref="A1103:B1104"/>
    <mergeCell ref="C1103:C1104"/>
    <mergeCell ref="D1110:D1111"/>
    <mergeCell ref="E1110:G1110"/>
    <mergeCell ref="H1110:J1110"/>
    <mergeCell ref="E1111:G1111"/>
    <mergeCell ref="E1051:G1051"/>
    <mergeCell ref="H1051:J1051"/>
    <mergeCell ref="E1057:G1057"/>
    <mergeCell ref="H1057:J1057"/>
    <mergeCell ref="E1058:G1058"/>
    <mergeCell ref="H1058:J1058"/>
    <mergeCell ref="A1055:D1055"/>
    <mergeCell ref="A1056:D1056"/>
    <mergeCell ref="A1059:D1059"/>
    <mergeCell ref="E1101:G1101"/>
    <mergeCell ref="H1101:J1101"/>
    <mergeCell ref="A1077:D1077"/>
    <mergeCell ref="E1077:G1077"/>
    <mergeCell ref="H1077:J1077"/>
    <mergeCell ref="A1079:J1079"/>
    <mergeCell ref="B1084:J1084"/>
    <mergeCell ref="A1076:D1076"/>
    <mergeCell ref="E1076:G1076"/>
    <mergeCell ref="H1076:J1076"/>
    <mergeCell ref="A1074:D1074"/>
    <mergeCell ref="E1074:G1074"/>
    <mergeCell ref="H1074:J1074"/>
    <mergeCell ref="A1075:D1075"/>
    <mergeCell ref="E1075:G1075"/>
    <mergeCell ref="H1075:J1075"/>
    <mergeCell ref="C1096:C1099"/>
    <mergeCell ref="A1086:C1086"/>
    <mergeCell ref="D1086:E1086"/>
    <mergeCell ref="E1098:G1098"/>
    <mergeCell ref="H1098:J1098"/>
    <mergeCell ref="E1099:G1099"/>
    <mergeCell ref="H1099:J1099"/>
    <mergeCell ref="E1059:G1059"/>
    <mergeCell ref="H1059:J1059"/>
    <mergeCell ref="E1061:G1061"/>
    <mergeCell ref="A1053:D1053"/>
    <mergeCell ref="A1054:D1054"/>
    <mergeCell ref="H1061:J1061"/>
    <mergeCell ref="B1042:J1042"/>
    <mergeCell ref="A1044:D1044"/>
    <mergeCell ref="A1045:D1045"/>
    <mergeCell ref="C1105:C1106"/>
    <mergeCell ref="D1105:D1106"/>
    <mergeCell ref="E1105:G1105"/>
    <mergeCell ref="H1105:J1105"/>
    <mergeCell ref="E1106:G1106"/>
    <mergeCell ref="H1106:J1106"/>
    <mergeCell ref="A1062:D1062"/>
    <mergeCell ref="E1062:G1062"/>
    <mergeCell ref="H1062:J1062"/>
    <mergeCell ref="A1051:D1051"/>
    <mergeCell ref="A1052:D1052"/>
    <mergeCell ref="A1064:J1064"/>
    <mergeCell ref="A1050:D1050"/>
    <mergeCell ref="E1054:G1054"/>
    <mergeCell ref="H1054:J1054"/>
    <mergeCell ref="E1055:G1055"/>
    <mergeCell ref="H1055:J1055"/>
    <mergeCell ref="E1052:G1052"/>
    <mergeCell ref="H1052:J1052"/>
    <mergeCell ref="E1053:G1053"/>
    <mergeCell ref="H1053:J1053"/>
    <mergeCell ref="E1050:G1050"/>
    <mergeCell ref="H1050:J1050"/>
    <mergeCell ref="B1012:J1012"/>
    <mergeCell ref="A1014:B1014"/>
    <mergeCell ref="A1007:J1007"/>
    <mergeCell ref="A1002:B1002"/>
    <mergeCell ref="C1002:D1002"/>
    <mergeCell ref="A1001:B1001"/>
    <mergeCell ref="A995:B995"/>
    <mergeCell ref="A996:B996"/>
    <mergeCell ref="A997:B997"/>
    <mergeCell ref="A998:B998"/>
    <mergeCell ref="A999:B999"/>
    <mergeCell ref="C999:D999"/>
    <mergeCell ref="A1018:D1018"/>
    <mergeCell ref="A1019:D1019"/>
    <mergeCell ref="A1020:D1020"/>
    <mergeCell ref="A1021:D1021"/>
    <mergeCell ref="A1022:D1022"/>
    <mergeCell ref="E1018:G1018"/>
    <mergeCell ref="E1019:G1019"/>
    <mergeCell ref="E1020:G1020"/>
    <mergeCell ref="E1021:G1021"/>
    <mergeCell ref="E1022:G1022"/>
    <mergeCell ref="E1002:F1002"/>
    <mergeCell ref="G1002:H1002"/>
    <mergeCell ref="I1002:J1002"/>
    <mergeCell ref="A1003:B1003"/>
    <mergeCell ref="C1003:D1003"/>
    <mergeCell ref="E1003:F1003"/>
    <mergeCell ref="G1003:H1003"/>
    <mergeCell ref="I1003:J1003"/>
    <mergeCell ref="A1000:B1000"/>
    <mergeCell ref="C1000:D1000"/>
    <mergeCell ref="A994:B994"/>
    <mergeCell ref="G991:J991"/>
    <mergeCell ref="E999:F999"/>
    <mergeCell ref="G999:H999"/>
    <mergeCell ref="I999:J999"/>
    <mergeCell ref="C998:D998"/>
    <mergeCell ref="E998:F998"/>
    <mergeCell ref="G998:H998"/>
    <mergeCell ref="I998:J998"/>
    <mergeCell ref="C996:D996"/>
    <mergeCell ref="E996:F996"/>
    <mergeCell ref="G996:H996"/>
    <mergeCell ref="I996:J996"/>
    <mergeCell ref="C997:D997"/>
    <mergeCell ref="E997:F997"/>
    <mergeCell ref="G997:H997"/>
    <mergeCell ref="I997:J997"/>
    <mergeCell ref="C994:D994"/>
    <mergeCell ref="E994:F994"/>
    <mergeCell ref="G994:H994"/>
    <mergeCell ref="I994:J994"/>
    <mergeCell ref="A991:B992"/>
    <mergeCell ref="C991:F991"/>
    <mergeCell ref="C995:D995"/>
    <mergeCell ref="E995:F995"/>
    <mergeCell ref="G995:H995"/>
    <mergeCell ref="I995:J995"/>
    <mergeCell ref="C992:D992"/>
    <mergeCell ref="E992:F992"/>
    <mergeCell ref="G992:H992"/>
    <mergeCell ref="I992:J992"/>
    <mergeCell ref="C993:D993"/>
    <mergeCell ref="E993:F993"/>
    <mergeCell ref="G993:H993"/>
    <mergeCell ref="I993:J993"/>
    <mergeCell ref="C986:D986"/>
    <mergeCell ref="E986:F986"/>
    <mergeCell ref="G986:H986"/>
    <mergeCell ref="I986:J986"/>
    <mergeCell ref="C984:D984"/>
    <mergeCell ref="E984:F984"/>
    <mergeCell ref="G984:H984"/>
    <mergeCell ref="I984:J984"/>
    <mergeCell ref="C985:D985"/>
    <mergeCell ref="E985:F985"/>
    <mergeCell ref="G985:H985"/>
    <mergeCell ref="I985:J985"/>
    <mergeCell ref="C983:D983"/>
    <mergeCell ref="E983:F983"/>
    <mergeCell ref="A993:B993"/>
    <mergeCell ref="A969:B969"/>
    <mergeCell ref="C977:D977"/>
    <mergeCell ref="E977:F977"/>
    <mergeCell ref="A972:B972"/>
    <mergeCell ref="H953:J953"/>
    <mergeCell ref="B966:J966"/>
    <mergeCell ref="A924:C924"/>
    <mergeCell ref="D924:E924"/>
    <mergeCell ref="I924:J924"/>
    <mergeCell ref="A925:C925"/>
    <mergeCell ref="I934:J934"/>
    <mergeCell ref="A903:G903"/>
    <mergeCell ref="A904:G904"/>
    <mergeCell ref="D921:E921"/>
    <mergeCell ref="I921:J921"/>
    <mergeCell ref="D922:E922"/>
    <mergeCell ref="I922:J922"/>
    <mergeCell ref="A913:J913"/>
    <mergeCell ref="D925:E925"/>
    <mergeCell ref="I925:J925"/>
    <mergeCell ref="B917:J917"/>
    <mergeCell ref="A919:B919"/>
    <mergeCell ref="A920:C921"/>
    <mergeCell ref="D920:J920"/>
    <mergeCell ref="A922:C922"/>
    <mergeCell ref="A923:C923"/>
    <mergeCell ref="A915:J915"/>
    <mergeCell ref="D926:E926"/>
    <mergeCell ref="D930:E930"/>
    <mergeCell ref="I930:J930"/>
    <mergeCell ref="A970:B971"/>
    <mergeCell ref="I929:J929"/>
    <mergeCell ref="A902:G902"/>
    <mergeCell ref="A905:G905"/>
    <mergeCell ref="A906:G906"/>
    <mergeCell ref="A899:G899"/>
    <mergeCell ref="H906:J906"/>
    <mergeCell ref="A907:G907"/>
    <mergeCell ref="H907:J907"/>
    <mergeCell ref="A898:G898"/>
    <mergeCell ref="H904:J904"/>
    <mergeCell ref="H905:J905"/>
    <mergeCell ref="H902:J902"/>
    <mergeCell ref="H903:J903"/>
    <mergeCell ref="H898:J898"/>
    <mergeCell ref="H899:J899"/>
    <mergeCell ref="A912:G912"/>
    <mergeCell ref="H912:J912"/>
    <mergeCell ref="A910:G910"/>
    <mergeCell ref="H910:J910"/>
    <mergeCell ref="A911:G911"/>
    <mergeCell ref="H911:J911"/>
    <mergeCell ref="A908:G908"/>
    <mergeCell ref="H908:J908"/>
    <mergeCell ref="A909:G909"/>
    <mergeCell ref="H909:J909"/>
    <mergeCell ref="H896:J896"/>
    <mergeCell ref="H897:J897"/>
    <mergeCell ref="H890:J890"/>
    <mergeCell ref="H891:J891"/>
    <mergeCell ref="H892:J892"/>
    <mergeCell ref="H888:J888"/>
    <mergeCell ref="H889:J889"/>
    <mergeCell ref="A865:J865"/>
    <mergeCell ref="H893:J893"/>
    <mergeCell ref="A894:G894"/>
    <mergeCell ref="H894:J894"/>
    <mergeCell ref="A895:G895"/>
    <mergeCell ref="A896:G896"/>
    <mergeCell ref="A897:G897"/>
    <mergeCell ref="B855:J855"/>
    <mergeCell ref="A856:J856"/>
    <mergeCell ref="A891:G891"/>
    <mergeCell ref="A892:G892"/>
    <mergeCell ref="A893:G893"/>
    <mergeCell ref="A877:D877"/>
    <mergeCell ref="E877:G877"/>
    <mergeCell ref="H877:J877"/>
    <mergeCell ref="A878:D878"/>
    <mergeCell ref="E878:G878"/>
    <mergeCell ref="H878:J878"/>
    <mergeCell ref="A880:J880"/>
    <mergeCell ref="A876:D876"/>
    <mergeCell ref="E876:G876"/>
    <mergeCell ref="H876:J876"/>
    <mergeCell ref="B885:J885"/>
    <mergeCell ref="E862:G862"/>
    <mergeCell ref="A857:D857"/>
    <mergeCell ref="A850:J850"/>
    <mergeCell ref="H895:J895"/>
    <mergeCell ref="A887:B887"/>
    <mergeCell ref="A888:G888"/>
    <mergeCell ref="A889:G889"/>
    <mergeCell ref="A890:G890"/>
    <mergeCell ref="A839:D839"/>
    <mergeCell ref="A840:D840"/>
    <mergeCell ref="A841:D841"/>
    <mergeCell ref="A842:D842"/>
    <mergeCell ref="A837:D837"/>
    <mergeCell ref="A838:D838"/>
    <mergeCell ref="E842:G842"/>
    <mergeCell ref="H842:J842"/>
    <mergeCell ref="A835:D835"/>
    <mergeCell ref="A836:D836"/>
    <mergeCell ref="A843:D843"/>
    <mergeCell ref="E843:G843"/>
    <mergeCell ref="H843:J843"/>
    <mergeCell ref="A844:D844"/>
    <mergeCell ref="E841:G841"/>
    <mergeCell ref="H841:J841"/>
    <mergeCell ref="E839:G839"/>
    <mergeCell ref="H839:J839"/>
    <mergeCell ref="E840:G840"/>
    <mergeCell ref="H840:J840"/>
    <mergeCell ref="E837:G837"/>
    <mergeCell ref="H837:J837"/>
    <mergeCell ref="E838:G838"/>
    <mergeCell ref="H838:J838"/>
    <mergeCell ref="E835:G835"/>
    <mergeCell ref="H835:J835"/>
    <mergeCell ref="E825:G825"/>
    <mergeCell ref="H825:J825"/>
    <mergeCell ref="E826:G826"/>
    <mergeCell ref="H826:J826"/>
    <mergeCell ref="G811:H811"/>
    <mergeCell ref="I811:J811"/>
    <mergeCell ref="I812:J812"/>
    <mergeCell ref="G814:H814"/>
    <mergeCell ref="E824:G824"/>
    <mergeCell ref="H824:J824"/>
    <mergeCell ref="I814:J814"/>
    <mergeCell ref="E815:F815"/>
    <mergeCell ref="A817:J817"/>
    <mergeCell ref="H834:J834"/>
    <mergeCell ref="E813:F813"/>
    <mergeCell ref="G813:H813"/>
    <mergeCell ref="I813:J813"/>
    <mergeCell ref="E814:F814"/>
    <mergeCell ref="E831:G831"/>
    <mergeCell ref="H831:J831"/>
    <mergeCell ref="E832:G832"/>
    <mergeCell ref="H832:J832"/>
    <mergeCell ref="G815:H815"/>
    <mergeCell ref="I815:J815"/>
    <mergeCell ref="E829:G829"/>
    <mergeCell ref="H829:J829"/>
    <mergeCell ref="E830:G830"/>
    <mergeCell ref="H830:J830"/>
    <mergeCell ref="E827:G827"/>
    <mergeCell ref="H827:J827"/>
    <mergeCell ref="E828:G828"/>
    <mergeCell ref="H828:J828"/>
    <mergeCell ref="D768:E768"/>
    <mergeCell ref="F768:H768"/>
    <mergeCell ref="I768:J768"/>
    <mergeCell ref="A770:J770"/>
    <mergeCell ref="A766:C766"/>
    <mergeCell ref="D766:E766"/>
    <mergeCell ref="F766:H766"/>
    <mergeCell ref="I766:J766"/>
    <mergeCell ref="A767:C767"/>
    <mergeCell ref="D767:E767"/>
    <mergeCell ref="F767:H767"/>
    <mergeCell ref="I767:J767"/>
    <mergeCell ref="I762:J763"/>
    <mergeCell ref="A764:C764"/>
    <mergeCell ref="D764:E764"/>
    <mergeCell ref="F764:H764"/>
    <mergeCell ref="I764:J764"/>
    <mergeCell ref="A765:C765"/>
    <mergeCell ref="D765:E765"/>
    <mergeCell ref="F765:H765"/>
    <mergeCell ref="I765:J765"/>
    <mergeCell ref="A391:J391"/>
    <mergeCell ref="A397:J397"/>
    <mergeCell ref="A362:J362"/>
    <mergeCell ref="A375:B375"/>
    <mergeCell ref="A376:A378"/>
    <mergeCell ref="B376:J376"/>
    <mergeCell ref="A416:C416"/>
    <mergeCell ref="A688:D688"/>
    <mergeCell ref="E688:G688"/>
    <mergeCell ref="H688:J688"/>
    <mergeCell ref="E689:G689"/>
    <mergeCell ref="A676:J676"/>
    <mergeCell ref="A678:J678"/>
    <mergeCell ref="A682:J682"/>
    <mergeCell ref="A757:J757"/>
    <mergeCell ref="B760:J760"/>
    <mergeCell ref="A762:C763"/>
    <mergeCell ref="D762:E763"/>
    <mergeCell ref="A756:J756"/>
    <mergeCell ref="F762:H763"/>
    <mergeCell ref="A745:C747"/>
    <mergeCell ref="D745:J745"/>
    <mergeCell ref="A741:J741"/>
    <mergeCell ref="D746:E747"/>
    <mergeCell ref="B732:J732"/>
    <mergeCell ref="A734:D734"/>
    <mergeCell ref="E734:G734"/>
    <mergeCell ref="H734:J734"/>
    <mergeCell ref="A735:D735"/>
    <mergeCell ref="E735:G735"/>
    <mergeCell ref="H735:J735"/>
    <mergeCell ref="A736:D736"/>
    <mergeCell ref="G342:G343"/>
    <mergeCell ref="H342:H343"/>
    <mergeCell ref="I342:I343"/>
    <mergeCell ref="J342:J343"/>
    <mergeCell ref="A344:J344"/>
    <mergeCell ref="A350:J350"/>
    <mergeCell ref="A356:J356"/>
    <mergeCell ref="C377:C378"/>
    <mergeCell ref="I474:J474"/>
    <mergeCell ref="A475:J475"/>
    <mergeCell ref="A476:B476"/>
    <mergeCell ref="A289:B289"/>
    <mergeCell ref="A562:B562"/>
    <mergeCell ref="G562:H562"/>
    <mergeCell ref="I562:J562"/>
    <mergeCell ref="E530:E532"/>
    <mergeCell ref="I486:J486"/>
    <mergeCell ref="A486:B486"/>
    <mergeCell ref="A466:B468"/>
    <mergeCell ref="C466:J466"/>
    <mergeCell ref="C467:D467"/>
    <mergeCell ref="E467:F468"/>
    <mergeCell ref="E484:F484"/>
    <mergeCell ref="G484:H484"/>
    <mergeCell ref="I484:J484"/>
    <mergeCell ref="E485:F485"/>
    <mergeCell ref="G485:H485"/>
    <mergeCell ref="I485:J485"/>
    <mergeCell ref="E482:F482"/>
    <mergeCell ref="G482:H482"/>
    <mergeCell ref="A379:J379"/>
    <mergeCell ref="A385:J385"/>
    <mergeCell ref="I377:I378"/>
    <mergeCell ref="J377:J378"/>
    <mergeCell ref="B377:B378"/>
    <mergeCell ref="D377:D378"/>
    <mergeCell ref="E377:E378"/>
    <mergeCell ref="F377:F378"/>
    <mergeCell ref="A286:B286"/>
    <mergeCell ref="A287:B287"/>
    <mergeCell ref="A282:J282"/>
    <mergeCell ref="A285:B285"/>
    <mergeCell ref="A277:B277"/>
    <mergeCell ref="A278:B278"/>
    <mergeCell ref="A327:J327"/>
    <mergeCell ref="A326:J326"/>
    <mergeCell ref="A325:B325"/>
    <mergeCell ref="A324:B324"/>
    <mergeCell ref="A320:B320"/>
    <mergeCell ref="A332:J332"/>
    <mergeCell ref="A281:B281"/>
    <mergeCell ref="A299:J300"/>
    <mergeCell ref="A329:J330"/>
    <mergeCell ref="A334:J335"/>
    <mergeCell ref="A305:J305"/>
    <mergeCell ref="A306:B306"/>
    <mergeCell ref="A307:B307"/>
    <mergeCell ref="A308:B308"/>
    <mergeCell ref="A309:B309"/>
    <mergeCell ref="A310:B310"/>
    <mergeCell ref="C342:C343"/>
    <mergeCell ref="D342:D343"/>
    <mergeCell ref="E342:E343"/>
    <mergeCell ref="F342:F343"/>
    <mergeCell ref="A414:C415"/>
    <mergeCell ref="D414:F415"/>
    <mergeCell ref="G414:J414"/>
    <mergeCell ref="G415:H415"/>
    <mergeCell ref="I415:J415"/>
    <mergeCell ref="C302:J302"/>
    <mergeCell ref="C303:C304"/>
    <mergeCell ref="D303:D304"/>
    <mergeCell ref="E303:E304"/>
    <mergeCell ref="F303:F304"/>
    <mergeCell ref="G303:G304"/>
    <mergeCell ref="H303:H304"/>
    <mergeCell ref="I303:I304"/>
    <mergeCell ref="A250:D250"/>
    <mergeCell ref="E250:G250"/>
    <mergeCell ref="H250:J250"/>
    <mergeCell ref="A251:D251"/>
    <mergeCell ref="D268:D269"/>
    <mergeCell ref="E268:E269"/>
    <mergeCell ref="E251:G251"/>
    <mergeCell ref="H251:J251"/>
    <mergeCell ref="B253:J253"/>
    <mergeCell ref="A255:D255"/>
    <mergeCell ref="E255:F255"/>
    <mergeCell ref="A316:B316"/>
    <mergeCell ref="A317:J317"/>
    <mergeCell ref="A318:B318"/>
    <mergeCell ref="A311:J311"/>
    <mergeCell ref="A312:B312"/>
    <mergeCell ref="A313:B313"/>
    <mergeCell ref="A314:B314"/>
    <mergeCell ref="A280:B280"/>
    <mergeCell ref="B237:J237"/>
    <mergeCell ref="B238:J238"/>
    <mergeCell ref="B239:J239"/>
    <mergeCell ref="A297:J297"/>
    <mergeCell ref="A302:B304"/>
    <mergeCell ref="A319:B319"/>
    <mergeCell ref="A321:B321"/>
    <mergeCell ref="A322:B322"/>
    <mergeCell ref="A323:J323"/>
    <mergeCell ref="A259:J259"/>
    <mergeCell ref="A290:B290"/>
    <mergeCell ref="A288:J288"/>
    <mergeCell ref="A292:J292"/>
    <mergeCell ref="A249:D249"/>
    <mergeCell ref="E249:G249"/>
    <mergeCell ref="H249:J249"/>
    <mergeCell ref="F268:F269"/>
    <mergeCell ref="G268:G269"/>
    <mergeCell ref="H268:H269"/>
    <mergeCell ref="I268:I269"/>
    <mergeCell ref="J268:J269"/>
    <mergeCell ref="A270:J270"/>
    <mergeCell ref="E257:F257"/>
    <mergeCell ref="G257:J257"/>
    <mergeCell ref="J303:J304"/>
    <mergeCell ref="A271:B271"/>
    <mergeCell ref="A272:B272"/>
    <mergeCell ref="A273:B273"/>
    <mergeCell ref="B264:J264"/>
    <mergeCell ref="A267:B269"/>
    <mergeCell ref="C267:J267"/>
    <mergeCell ref="C268:C269"/>
    <mergeCell ref="A216:C216"/>
    <mergeCell ref="D216:E216"/>
    <mergeCell ref="F216:G216"/>
    <mergeCell ref="H216:J216"/>
    <mergeCell ref="B246:J246"/>
    <mergeCell ref="H220:J220"/>
    <mergeCell ref="H153:J153"/>
    <mergeCell ref="F202:G202"/>
    <mergeCell ref="F203:G203"/>
    <mergeCell ref="F204:G204"/>
    <mergeCell ref="H202:J202"/>
    <mergeCell ref="H203:J203"/>
    <mergeCell ref="H204:J204"/>
    <mergeCell ref="C207:J207"/>
    <mergeCell ref="A206:J206"/>
    <mergeCell ref="A208:J208"/>
    <mergeCell ref="A241:J241"/>
    <mergeCell ref="C242:J242"/>
    <mergeCell ref="A243:J243"/>
    <mergeCell ref="A156:D156"/>
    <mergeCell ref="E156:G156"/>
    <mergeCell ref="H156:J156"/>
    <mergeCell ref="A157:D157"/>
    <mergeCell ref="E157:G157"/>
    <mergeCell ref="H157:J157"/>
    <mergeCell ref="A153:D153"/>
    <mergeCell ref="A154:D154"/>
    <mergeCell ref="E154:G154"/>
    <mergeCell ref="H154:J154"/>
    <mergeCell ref="A155:D155"/>
    <mergeCell ref="F217:G217"/>
    <mergeCell ref="H217:J217"/>
    <mergeCell ref="A169:C169"/>
    <mergeCell ref="A212:J214"/>
    <mergeCell ref="A217:C217"/>
    <mergeCell ref="D217:E217"/>
    <mergeCell ref="B210:J210"/>
    <mergeCell ref="H151:J151"/>
    <mergeCell ref="E152:G152"/>
    <mergeCell ref="H152:J152"/>
    <mergeCell ref="A123:C123"/>
    <mergeCell ref="D123:F123"/>
    <mergeCell ref="G123:J123"/>
    <mergeCell ref="A124:C124"/>
    <mergeCell ref="E149:G149"/>
    <mergeCell ref="H149:J149"/>
    <mergeCell ref="E150:G150"/>
    <mergeCell ref="H150:J150"/>
    <mergeCell ref="D124:F124"/>
    <mergeCell ref="G124:J124"/>
    <mergeCell ref="G128:J128"/>
    <mergeCell ref="A129:C129"/>
    <mergeCell ref="E147:G147"/>
    <mergeCell ref="H147:J147"/>
    <mergeCell ref="E148:G148"/>
    <mergeCell ref="H148:J148"/>
    <mergeCell ref="D129:F129"/>
    <mergeCell ref="G129:J129"/>
    <mergeCell ref="B134:J134"/>
    <mergeCell ref="E145:G145"/>
    <mergeCell ref="H145:J145"/>
    <mergeCell ref="E146:G146"/>
    <mergeCell ref="H146:J146"/>
    <mergeCell ref="A125:C125"/>
    <mergeCell ref="E142:G142"/>
    <mergeCell ref="H142:J142"/>
    <mergeCell ref="A112:C112"/>
    <mergeCell ref="D112:F112"/>
    <mergeCell ref="G112:J112"/>
    <mergeCell ref="A113:C113"/>
    <mergeCell ref="E139:G139"/>
    <mergeCell ref="H139:J139"/>
    <mergeCell ref="E140:G140"/>
    <mergeCell ref="H140:J140"/>
    <mergeCell ref="A131:J131"/>
    <mergeCell ref="A128:C128"/>
    <mergeCell ref="D128:F128"/>
    <mergeCell ref="E137:G137"/>
    <mergeCell ref="H137:J137"/>
    <mergeCell ref="E138:G138"/>
    <mergeCell ref="H138:J138"/>
    <mergeCell ref="D113:F113"/>
    <mergeCell ref="G113:J113"/>
    <mergeCell ref="D126:F126"/>
    <mergeCell ref="G126:J126"/>
    <mergeCell ref="A127:C127"/>
    <mergeCell ref="D127:F127"/>
    <mergeCell ref="G127:J127"/>
    <mergeCell ref="B121:J121"/>
    <mergeCell ref="B93:J93"/>
    <mergeCell ref="E87:G87"/>
    <mergeCell ref="H87:J87"/>
    <mergeCell ref="E88:G88"/>
    <mergeCell ref="H88:J88"/>
    <mergeCell ref="A69:F69"/>
    <mergeCell ref="A70:F70"/>
    <mergeCell ref="A73:F73"/>
    <mergeCell ref="G73:J73"/>
    <mergeCell ref="B83:J83"/>
    <mergeCell ref="E85:G85"/>
    <mergeCell ref="H85:J85"/>
    <mergeCell ref="E86:G86"/>
    <mergeCell ref="H86:J86"/>
    <mergeCell ref="G69:J69"/>
    <mergeCell ref="G70:J70"/>
    <mergeCell ref="G78:J78"/>
    <mergeCell ref="A79:F79"/>
    <mergeCell ref="G79:J79"/>
    <mergeCell ref="A74:F74"/>
    <mergeCell ref="G74:J74"/>
    <mergeCell ref="A75:F75"/>
    <mergeCell ref="G75:J75"/>
    <mergeCell ref="A77:F77"/>
    <mergeCell ref="G77:J77"/>
    <mergeCell ref="A78:F78"/>
    <mergeCell ref="F15:G15"/>
    <mergeCell ref="H15:J15"/>
    <mergeCell ref="B12:J12"/>
    <mergeCell ref="A13:C13"/>
    <mergeCell ref="D13:E13"/>
    <mergeCell ref="F13:G13"/>
    <mergeCell ref="H13:J13"/>
    <mergeCell ref="A76:F76"/>
    <mergeCell ref="G76:J76"/>
    <mergeCell ref="A81:J81"/>
    <mergeCell ref="A86:D86"/>
    <mergeCell ref="A87:D87"/>
    <mergeCell ref="A88:D88"/>
    <mergeCell ref="A85:D85"/>
    <mergeCell ref="B37:J37"/>
    <mergeCell ref="A38:J38"/>
    <mergeCell ref="B39:J39"/>
    <mergeCell ref="B44:J44"/>
    <mergeCell ref="A34:J34"/>
    <mergeCell ref="A36:J36"/>
    <mergeCell ref="A28:J28"/>
    <mergeCell ref="B20:J20"/>
    <mergeCell ref="B21:J21"/>
    <mergeCell ref="B24:J24"/>
    <mergeCell ref="A25:J25"/>
    <mergeCell ref="B26:J26"/>
    <mergeCell ref="A27:J27"/>
    <mergeCell ref="A23:J23"/>
    <mergeCell ref="A46:D46"/>
    <mergeCell ref="E46:J46"/>
    <mergeCell ref="A41:D41"/>
    <mergeCell ref="A35:J35"/>
    <mergeCell ref="A9:J9"/>
    <mergeCell ref="B5:E5"/>
    <mergeCell ref="F5:J5"/>
    <mergeCell ref="B6:E6"/>
    <mergeCell ref="F6:J6"/>
    <mergeCell ref="B7:J7"/>
    <mergeCell ref="A1:J1"/>
    <mergeCell ref="A2:J2"/>
    <mergeCell ref="B3:J3"/>
    <mergeCell ref="A4:J4"/>
    <mergeCell ref="A196:D196"/>
    <mergeCell ref="E196:G196"/>
    <mergeCell ref="H196:J196"/>
    <mergeCell ref="A197:D197"/>
    <mergeCell ref="A198:D198"/>
    <mergeCell ref="A199:D199"/>
    <mergeCell ref="A200:D200"/>
    <mergeCell ref="A191:J191"/>
    <mergeCell ref="A16:C16"/>
    <mergeCell ref="D16:E16"/>
    <mergeCell ref="F16:G16"/>
    <mergeCell ref="H16:J16"/>
    <mergeCell ref="B19:J19"/>
    <mergeCell ref="E41:J41"/>
    <mergeCell ref="A42:D42"/>
    <mergeCell ref="E42:J42"/>
    <mergeCell ref="A14:C14"/>
    <mergeCell ref="D14:E14"/>
    <mergeCell ref="F14:G14"/>
    <mergeCell ref="H14:J14"/>
    <mergeCell ref="A15:C15"/>
    <mergeCell ref="D15:E15"/>
    <mergeCell ref="A205:D205"/>
    <mergeCell ref="E197:G197"/>
    <mergeCell ref="H197:J197"/>
    <mergeCell ref="E198:G198"/>
    <mergeCell ref="H198:J198"/>
    <mergeCell ref="E199:G199"/>
    <mergeCell ref="H199:J199"/>
    <mergeCell ref="E200:G200"/>
    <mergeCell ref="H200:J200"/>
    <mergeCell ref="E205:G205"/>
    <mergeCell ref="H205:J205"/>
    <mergeCell ref="A201:C201"/>
    <mergeCell ref="D201:E201"/>
    <mergeCell ref="F201:G201"/>
    <mergeCell ref="H201:J201"/>
    <mergeCell ref="A202:C202"/>
    <mergeCell ref="A203:C203"/>
    <mergeCell ref="A204:C204"/>
    <mergeCell ref="D202:E202"/>
    <mergeCell ref="D203:E203"/>
    <mergeCell ref="D204:E204"/>
    <mergeCell ref="D218:E218"/>
    <mergeCell ref="F218:G218"/>
    <mergeCell ref="H218:J218"/>
    <mergeCell ref="A219:C219"/>
    <mergeCell ref="I417:J417"/>
    <mergeCell ref="A411:XFD411"/>
    <mergeCell ref="A370:J370"/>
    <mergeCell ref="A402:J402"/>
    <mergeCell ref="A406:J406"/>
    <mergeCell ref="A401:J401"/>
    <mergeCell ref="A366:J366"/>
    <mergeCell ref="G377:G378"/>
    <mergeCell ref="H377:H378"/>
    <mergeCell ref="B412:J412"/>
    <mergeCell ref="B338:J338"/>
    <mergeCell ref="A341:A343"/>
    <mergeCell ref="B341:J341"/>
    <mergeCell ref="B342:B343"/>
    <mergeCell ref="A266:J266"/>
    <mergeCell ref="A279:B279"/>
    <mergeCell ref="A256:D256"/>
    <mergeCell ref="A247:D247"/>
    <mergeCell ref="G255:J255"/>
    <mergeCell ref="A275:B275"/>
    <mergeCell ref="A276:J276"/>
    <mergeCell ref="A218:C218"/>
    <mergeCell ref="B232:J232"/>
    <mergeCell ref="B235:J235"/>
    <mergeCell ref="B223:J223"/>
    <mergeCell ref="B231:J231"/>
    <mergeCell ref="B262:J262"/>
    <mergeCell ref="A315:B315"/>
    <mergeCell ref="E256:F256"/>
    <mergeCell ref="G256:J256"/>
    <mergeCell ref="A257:D257"/>
    <mergeCell ref="A274:B274"/>
    <mergeCell ref="A283:B283"/>
    <mergeCell ref="A284:B284"/>
    <mergeCell ref="H457:J457"/>
    <mergeCell ref="B464:J464"/>
    <mergeCell ref="A459:J459"/>
    <mergeCell ref="A457:B457"/>
    <mergeCell ref="A469:J469"/>
    <mergeCell ref="A470:B470"/>
    <mergeCell ref="J665:J667"/>
    <mergeCell ref="F666:G667"/>
    <mergeCell ref="A433:F433"/>
    <mergeCell ref="G433:J433"/>
    <mergeCell ref="G422:H422"/>
    <mergeCell ref="I422:J422"/>
    <mergeCell ref="A423:C423"/>
    <mergeCell ref="D423:F423"/>
    <mergeCell ref="G423:H423"/>
    <mergeCell ref="I423:J423"/>
    <mergeCell ref="A424:C424"/>
    <mergeCell ref="D424:F424"/>
    <mergeCell ref="G424:H424"/>
    <mergeCell ref="I424:J424"/>
    <mergeCell ref="A430:F430"/>
    <mergeCell ref="G430:J430"/>
    <mergeCell ref="A431:F431"/>
    <mergeCell ref="G431:J431"/>
    <mergeCell ref="A434:F434"/>
    <mergeCell ref="G434:J434"/>
    <mergeCell ref="I467:J468"/>
    <mergeCell ref="E479:F479"/>
    <mergeCell ref="G479:H479"/>
    <mergeCell ref="G474:H474"/>
    <mergeCell ref="H453:J453"/>
    <mergeCell ref="C456:D456"/>
    <mergeCell ref="E456:G456"/>
    <mergeCell ref="H456:J456"/>
    <mergeCell ref="C457:D457"/>
    <mergeCell ref="E457:G457"/>
    <mergeCell ref="E473:F473"/>
    <mergeCell ref="G473:H473"/>
    <mergeCell ref="A488:B488"/>
    <mergeCell ref="E488:F488"/>
    <mergeCell ref="G488:H488"/>
    <mergeCell ref="I488:J488"/>
    <mergeCell ref="A489:B489"/>
    <mergeCell ref="E489:F489"/>
    <mergeCell ref="G489:H489"/>
    <mergeCell ref="I489:J489"/>
    <mergeCell ref="A483:B483"/>
    <mergeCell ref="A484:B484"/>
    <mergeCell ref="A485:B485"/>
    <mergeCell ref="E486:F486"/>
    <mergeCell ref="G486:H486"/>
    <mergeCell ref="A487:J487"/>
    <mergeCell ref="A480:B480"/>
    <mergeCell ref="E480:F480"/>
    <mergeCell ref="G480:H480"/>
    <mergeCell ref="I480:J480"/>
    <mergeCell ref="A481:J481"/>
    <mergeCell ref="A482:B482"/>
    <mergeCell ref="A435:F435"/>
    <mergeCell ref="G435:J435"/>
    <mergeCell ref="B438:J438"/>
    <mergeCell ref="A440:D440"/>
    <mergeCell ref="A441:D441"/>
    <mergeCell ref="A442:D442"/>
    <mergeCell ref="A443:D443"/>
    <mergeCell ref="E440:G440"/>
    <mergeCell ref="E441:G441"/>
    <mergeCell ref="E442:G442"/>
    <mergeCell ref="E443:G443"/>
    <mergeCell ref="H440:J440"/>
    <mergeCell ref="H441:J441"/>
    <mergeCell ref="H442:J442"/>
    <mergeCell ref="H666:I667"/>
    <mergeCell ref="A668:B668"/>
    <mergeCell ref="F668:G668"/>
    <mergeCell ref="I473:J473"/>
    <mergeCell ref="B450:J450"/>
    <mergeCell ref="C452:D452"/>
    <mergeCell ref="E470:F470"/>
    <mergeCell ref="G470:H470"/>
    <mergeCell ref="E478:F478"/>
    <mergeCell ref="E452:G452"/>
    <mergeCell ref="H452:J452"/>
    <mergeCell ref="C453:D453"/>
    <mergeCell ref="E453:G453"/>
    <mergeCell ref="H454:J454"/>
    <mergeCell ref="H455:J455"/>
    <mergeCell ref="A471:B471"/>
    <mergeCell ref="A472:B472"/>
    <mergeCell ref="A473:B473"/>
    <mergeCell ref="G804:H804"/>
    <mergeCell ref="I804:J804"/>
    <mergeCell ref="E736:G736"/>
    <mergeCell ref="H736:J736"/>
    <mergeCell ref="A737:D737"/>
    <mergeCell ref="E737:G737"/>
    <mergeCell ref="H737:J737"/>
    <mergeCell ref="H1018:J1018"/>
    <mergeCell ref="H1019:J1019"/>
    <mergeCell ref="H1020:J1020"/>
    <mergeCell ref="G808:H808"/>
    <mergeCell ref="I808:J808"/>
    <mergeCell ref="E805:F805"/>
    <mergeCell ref="H687:J687"/>
    <mergeCell ref="B662:J662"/>
    <mergeCell ref="A664:B667"/>
    <mergeCell ref="E665:E667"/>
    <mergeCell ref="F746:F747"/>
    <mergeCell ref="G746:G747"/>
    <mergeCell ref="A808:B811"/>
    <mergeCell ref="C808:D811"/>
    <mergeCell ref="E809:F809"/>
    <mergeCell ref="G809:H809"/>
    <mergeCell ref="I809:J809"/>
    <mergeCell ref="E810:F810"/>
    <mergeCell ref="G810:H810"/>
    <mergeCell ref="I810:J810"/>
    <mergeCell ref="A802:B807"/>
    <mergeCell ref="C802:J802"/>
    <mergeCell ref="C803:D807"/>
    <mergeCell ref="E811:F811"/>
    <mergeCell ref="A768:C768"/>
    <mergeCell ref="E1048:G1048"/>
    <mergeCell ref="H1048:J1048"/>
    <mergeCell ref="H1044:J1044"/>
    <mergeCell ref="E1045:G1045"/>
    <mergeCell ref="H1045:J1045"/>
    <mergeCell ref="H1036:J1036"/>
    <mergeCell ref="A1038:J1038"/>
    <mergeCell ref="A1040:J1040"/>
    <mergeCell ref="H716:J716"/>
    <mergeCell ref="A718:J718"/>
    <mergeCell ref="A1009:J1009"/>
    <mergeCell ref="A1015:D1017"/>
    <mergeCell ref="E1015:J1015"/>
    <mergeCell ref="E1016:J1016"/>
    <mergeCell ref="E1017:G1017"/>
    <mergeCell ref="H1017:J1017"/>
    <mergeCell ref="H746:H747"/>
    <mergeCell ref="I746:J747"/>
    <mergeCell ref="A748:C748"/>
    <mergeCell ref="B800:J800"/>
    <mergeCell ref="I807:J807"/>
    <mergeCell ref="E808:F808"/>
    <mergeCell ref="G805:H805"/>
    <mergeCell ref="I805:J805"/>
    <mergeCell ref="E806:F806"/>
    <mergeCell ref="G806:H806"/>
    <mergeCell ref="I806:J806"/>
    <mergeCell ref="E807:F807"/>
    <mergeCell ref="G807:H807"/>
    <mergeCell ref="E803:F803"/>
    <mergeCell ref="G803:H803"/>
    <mergeCell ref="E804:F804"/>
    <mergeCell ref="A1491:J1491"/>
    <mergeCell ref="E1505:F1505"/>
    <mergeCell ref="G1501:H1501"/>
    <mergeCell ref="I1501:J1501"/>
    <mergeCell ref="E1502:F1502"/>
    <mergeCell ref="G1502:H1502"/>
    <mergeCell ref="I1502:J1502"/>
    <mergeCell ref="A1500:D1501"/>
    <mergeCell ref="E1500:F1501"/>
    <mergeCell ref="G1500:J1500"/>
    <mergeCell ref="A1072:D1072"/>
    <mergeCell ref="E1072:G1072"/>
    <mergeCell ref="H1072:J1072"/>
    <mergeCell ref="C1108:C1109"/>
    <mergeCell ref="D1108:D1109"/>
    <mergeCell ref="A1081:J1081"/>
    <mergeCell ref="G1086:H1086"/>
    <mergeCell ref="A1087:C1087"/>
    <mergeCell ref="D1087:E1087"/>
    <mergeCell ref="E1097:G1097"/>
    <mergeCell ref="H1097:J1097"/>
    <mergeCell ref="D1103:D1104"/>
    <mergeCell ref="E1103:G1103"/>
    <mergeCell ref="H1103:J1103"/>
    <mergeCell ref="E1104:G1104"/>
    <mergeCell ref="H1104:J1104"/>
    <mergeCell ref="I1488:J1488"/>
    <mergeCell ref="A1416:F1416"/>
    <mergeCell ref="D1096:D1099"/>
    <mergeCell ref="E1096:J1096"/>
    <mergeCell ref="H1117:J1117"/>
    <mergeCell ref="E1118:G1118"/>
    <mergeCell ref="H1021:J1021"/>
    <mergeCell ref="H1022:J1022"/>
    <mergeCell ref="A1026:J1026"/>
    <mergeCell ref="A1029:D1031"/>
    <mergeCell ref="E1029:J1029"/>
    <mergeCell ref="E1030:J1030"/>
    <mergeCell ref="E1031:G1031"/>
    <mergeCell ref="H1031:J1031"/>
    <mergeCell ref="A1032:D1032"/>
    <mergeCell ref="E1032:G1032"/>
    <mergeCell ref="H1032:J1032"/>
    <mergeCell ref="A1033:D1033"/>
    <mergeCell ref="E1033:G1033"/>
    <mergeCell ref="H1033:J1033"/>
    <mergeCell ref="A1024:J1024"/>
    <mergeCell ref="A1096:B1099"/>
    <mergeCell ref="E1049:G1049"/>
    <mergeCell ref="H1049:J1049"/>
    <mergeCell ref="E1046:G1046"/>
    <mergeCell ref="H1046:J1046"/>
    <mergeCell ref="E1047:G1047"/>
    <mergeCell ref="H1047:J1047"/>
    <mergeCell ref="A1041:J1041"/>
    <mergeCell ref="E1044:G1044"/>
    <mergeCell ref="A1034:D1034"/>
    <mergeCell ref="E1034:G1034"/>
    <mergeCell ref="H1034:J1034"/>
    <mergeCell ref="A1035:D1035"/>
    <mergeCell ref="E1035:G1035"/>
    <mergeCell ref="H1035:J1035"/>
    <mergeCell ref="A1036:D1036"/>
    <mergeCell ref="E1036:G1036"/>
    <mergeCell ref="B30:C30"/>
    <mergeCell ref="B31:C31"/>
    <mergeCell ref="B32:C32"/>
    <mergeCell ref="B33:C33"/>
    <mergeCell ref="E30:F30"/>
    <mergeCell ref="G1507:H1507"/>
    <mergeCell ref="I1507:J1507"/>
    <mergeCell ref="A1508:D1508"/>
    <mergeCell ref="G1508:H1508"/>
    <mergeCell ref="I1508:J1508"/>
    <mergeCell ref="E1508:F1508"/>
    <mergeCell ref="E1509:F1509"/>
    <mergeCell ref="E1510:F1510"/>
    <mergeCell ref="A1316:D1316"/>
    <mergeCell ref="A1369:J1369"/>
    <mergeCell ref="A1371:J1371"/>
    <mergeCell ref="A1385:J1385"/>
    <mergeCell ref="A1387:J1387"/>
    <mergeCell ref="A1404:J1404"/>
    <mergeCell ref="A1406:J1406"/>
    <mergeCell ref="A1424:F1424"/>
    <mergeCell ref="G1424:H1424"/>
    <mergeCell ref="I1424:J1424"/>
    <mergeCell ref="A225:J225"/>
    <mergeCell ref="A503:J503"/>
    <mergeCell ref="A730:J730"/>
    <mergeCell ref="A743:J743"/>
    <mergeCell ref="A233:J234"/>
    <mergeCell ref="A294:J295"/>
    <mergeCell ref="E1485:F1485"/>
    <mergeCell ref="A403:J404"/>
    <mergeCell ref="A408:J409"/>
    <mergeCell ref="A708:J708"/>
    <mergeCell ref="A720:J720"/>
    <mergeCell ref="A340:J340"/>
    <mergeCell ref="A882:J882"/>
    <mergeCell ref="A638:J638"/>
    <mergeCell ref="A640:J640"/>
    <mergeCell ref="D665:D667"/>
    <mergeCell ref="D664:J664"/>
    <mergeCell ref="C664:C667"/>
    <mergeCell ref="H689:J689"/>
    <mergeCell ref="E690:G690"/>
    <mergeCell ref="H690:J690"/>
    <mergeCell ref="G478:H478"/>
    <mergeCell ref="E712:G713"/>
    <mergeCell ref="H712:J713"/>
    <mergeCell ref="I479:J479"/>
    <mergeCell ref="E477:F477"/>
    <mergeCell ref="G477:H477"/>
    <mergeCell ref="I470:J470"/>
    <mergeCell ref="B697:J697"/>
    <mergeCell ref="B680:J680"/>
    <mergeCell ref="A686:D686"/>
    <mergeCell ref="E686:G686"/>
    <mergeCell ref="H686:J686"/>
    <mergeCell ref="A687:D687"/>
    <mergeCell ref="E687:G687"/>
    <mergeCell ref="A715:D715"/>
    <mergeCell ref="E715:G715"/>
    <mergeCell ref="H715:J715"/>
    <mergeCell ref="A716:D716"/>
    <mergeCell ref="E716:G716"/>
    <mergeCell ref="I803:J803"/>
    <mergeCell ref="A445:J445"/>
    <mergeCell ref="A447:J448"/>
    <mergeCell ref="A446:J446"/>
    <mergeCell ref="A1414:F1414"/>
    <mergeCell ref="G1414:H1414"/>
    <mergeCell ref="I1414:J1414"/>
    <mergeCell ref="E1317:G1317"/>
    <mergeCell ref="H1317:J1317"/>
    <mergeCell ref="A1066:J1066"/>
    <mergeCell ref="A1092:J1092"/>
    <mergeCell ref="A1175:J1175"/>
    <mergeCell ref="A1180:D1182"/>
    <mergeCell ref="E1180:G1180"/>
    <mergeCell ref="H1180:J1180"/>
    <mergeCell ref="E1181:G1181"/>
    <mergeCell ref="H1181:J1181"/>
    <mergeCell ref="A1183:D1183"/>
    <mergeCell ref="A1184:D1184"/>
    <mergeCell ref="A1185:D1185"/>
    <mergeCell ref="A1187:J1187"/>
    <mergeCell ref="A1189:J1189"/>
    <mergeCell ref="A1250:J1250"/>
    <mergeCell ref="B1068:J1068"/>
    <mergeCell ref="A1070:D1070"/>
    <mergeCell ref="A1071:D1071"/>
    <mergeCell ref="B1177:J1177"/>
    <mergeCell ref="E1070:G1070"/>
    <mergeCell ref="H1070:J1070"/>
    <mergeCell ref="E1071:G1071"/>
    <mergeCell ref="H1071:J1071"/>
    <mergeCell ref="B1094:J1094"/>
    <mergeCell ref="A497:J498"/>
    <mergeCell ref="I1416:J1416"/>
    <mergeCell ref="A1419:F1420"/>
    <mergeCell ref="G1419:J1419"/>
    <mergeCell ref="G1420:H1420"/>
    <mergeCell ref="I1420:J1420"/>
    <mergeCell ref="A1421:F1421"/>
    <mergeCell ref="B1433:J1433"/>
    <mergeCell ref="A1434:B1434"/>
    <mergeCell ref="A1435:F1436"/>
    <mergeCell ref="G1435:J1435"/>
    <mergeCell ref="G1436:H1436"/>
    <mergeCell ref="I1436:J1436"/>
    <mergeCell ref="A1437:F1437"/>
    <mergeCell ref="G1437:H1437"/>
    <mergeCell ref="I1437:J1437"/>
    <mergeCell ref="A1445:F1445"/>
    <mergeCell ref="G1445:H1445"/>
    <mergeCell ref="I1445:J1445"/>
    <mergeCell ref="A1446:F1446"/>
    <mergeCell ref="G1446:H1446"/>
    <mergeCell ref="I1446:J1446"/>
    <mergeCell ref="A1447:F1447"/>
    <mergeCell ref="G1447:H1447"/>
    <mergeCell ref="I1447:J1447"/>
    <mergeCell ref="A1448:F1448"/>
    <mergeCell ref="G1448:H1448"/>
    <mergeCell ref="I1448:J1448"/>
    <mergeCell ref="A1449:F1449"/>
    <mergeCell ref="G1449:H1449"/>
    <mergeCell ref="I1449:J1449"/>
    <mergeCell ref="A1438:F1438"/>
    <mergeCell ref="G1438:H1438"/>
    <mergeCell ref="I1438:J1438"/>
    <mergeCell ref="A1439:F1439"/>
    <mergeCell ref="G1439:H1439"/>
    <mergeCell ref="I1439:J1439"/>
    <mergeCell ref="A1440:F1440"/>
    <mergeCell ref="G1440:H1440"/>
    <mergeCell ref="I1440:J1440"/>
    <mergeCell ref="A1441:F1441"/>
    <mergeCell ref="G1441:H1441"/>
    <mergeCell ref="I1441:J1441"/>
    <mergeCell ref="A1443:F1444"/>
    <mergeCell ref="G1443:J1443"/>
    <mergeCell ref="G1444:H1444"/>
    <mergeCell ref="I1444:J1444"/>
    <mergeCell ref="I1522:J1522"/>
    <mergeCell ref="A1523:B1523"/>
    <mergeCell ref="C1523:D1523"/>
    <mergeCell ref="E1523:F1523"/>
    <mergeCell ref="G1523:H1523"/>
    <mergeCell ref="I1523:J1523"/>
    <mergeCell ref="A1524:B1524"/>
    <mergeCell ref="C1524:D1524"/>
    <mergeCell ref="E1524:F1524"/>
    <mergeCell ref="G1524:H1524"/>
    <mergeCell ref="I1524:J1524"/>
    <mergeCell ref="A1450:B1450"/>
    <mergeCell ref="A1452:J1452"/>
    <mergeCell ref="A1454:J1454"/>
    <mergeCell ref="A1480:D1480"/>
    <mergeCell ref="A1481:D1481"/>
    <mergeCell ref="G1485:H1485"/>
    <mergeCell ref="I1485:J1485"/>
    <mergeCell ref="B1496:J1496"/>
    <mergeCell ref="B1498:J1498"/>
    <mergeCell ref="A1494:J1494"/>
    <mergeCell ref="I1486:J1486"/>
    <mergeCell ref="E1487:F1487"/>
    <mergeCell ref="G1487:H1487"/>
    <mergeCell ref="I1487:J1487"/>
    <mergeCell ref="A1488:D1488"/>
    <mergeCell ref="E1488:F1488"/>
    <mergeCell ref="G1488:H1488"/>
    <mergeCell ref="A1489:D1489"/>
    <mergeCell ref="E1489:F1489"/>
    <mergeCell ref="G1489:H1489"/>
    <mergeCell ref="I1489:J1489"/>
  </mergeCells>
  <dataValidations count="7">
    <dataValidation type="whole" allowBlank="1" showInputMessage="1" showErrorMessage="1" sqref="E86:H88" xr:uid="{00000000-0002-0000-0000-000000000000}">
      <formula1>0</formula1>
      <formula2>99999999999999900000</formula2>
    </dataValidation>
    <dataValidation type="custom" allowBlank="1" showInputMessage="1" showErrorMessage="1" errorTitle="UPOZORNENNIE" error="Pokúšate sa zmeniť bunku, ktorá obsahuje automatický výpočet. Najskôr vyplňte údaje za bezprostredne predchádzajúce obdobie." sqref="B540:I540 FN509:FU509 PJ509:PQ509 ZF509:ZM509 AJB509:AJI509 ASX509:ATE509 BCT509:BDA509 BMP509:BMW509 BWL509:BWS509 CGH509:CGO509 CQD509:CQK509 CZZ509:DAG509 DJV509:DKC509 DTR509:DTY509 EDN509:EDU509 ENJ509:ENQ509 EXF509:EXM509 FHB509:FHI509 FQX509:FRE509 GAT509:GBA509 GKP509:GKW509 GUL509:GUS509 HEH509:HEO509 HOD509:HOK509 HXZ509:HYG509 IHV509:IIC509 IRR509:IRY509 JBN509:JBU509 JLJ509:JLQ509 JVF509:JVM509 KFB509:KFI509 KOX509:KPE509 KYT509:KZA509 LIP509:LIW509 LSL509:LSS509 MCH509:MCO509 MMD509:MMK509 MVZ509:MWG509 NFV509:NGC509 NPR509:NPY509 NZN509:NZU509 OJJ509:OJQ509 OTF509:OTM509 PDB509:PDI509 PMX509:PNE509 PWT509:PXA509 QGP509:QGW509 QQL509:QQS509 RAH509:RAO509 RKD509:RKK509 RTZ509:RUG509 SDV509:SEC509 SNR509:SNY509 SXN509:SXU509 THJ509:THQ509 TRF509:TRM509 UBB509:UBI509 UKX509:ULE509 UUT509:UVA509 VEP509:VEW509 VOL509:VOS509 VYH509:VYO509 WID509:WIK509 C277:I277 FO277:FU277 PK277:PQ277 ZG277:ZM277 AJC277:AJI277 ASY277:ATE277 BCU277:BDA277 BMQ277:BMW277 BWM277:BWS277 CGI277:CGO277 CQE277:CQK277 DAA277:DAG277 DJW277:DKC277 DTS277:DTY277 EDO277:EDU277 ENK277:ENQ277 EXG277:EXM277 FHC277:FHI277 FQY277:FRE277 GAU277:GBA277 GKQ277:GKW277 GUM277:GUS277 HEI277:HEO277 HOE277:HOK277 HYA277:HYG277 IHW277:IIC277 IRS277:IRY277 JBO277:JBU277 JLK277:JLQ277 JVG277:JVM277 KFC277:KFI277 KOY277:KPE277 KYU277:KZA277 LIQ277:LIW277 LSM277:LSS277 MCI277:MCO277 MME277:MMK277 MWA277:MWG277 NFW277:NGC277 NPS277:NPY277 NZO277:NZU277 OJK277:OJQ277 OTG277:OTM277 PDC277:PDI277 PMY277:PNE277 PWU277:PXA277 QGQ277:QGW277 QQM277:QQS277 RAI277:RAO277 RKE277:RKK277 RUA277:RUG277 SDW277:SEC277 SNS277:SNY277 SXO277:SXU277 THK277:THQ277 TRG277:TRM277 UBC277:UBI277 UKY277:ULE277 UUU277:UVA277 VEQ277:VEW277 VOM277:VOS277 VYI277:VYO277 WIE277:WIK277 C283:I283 FO283:FU283 PK283:PQ283 ZG283:ZM283 AJC283:AJI283 ASY283:ATE283 BCU283:BDA283 BMQ283:BMW283 BWM283:BWS283 CGI283:CGO283 CQE283:CQK283 DAA283:DAG283 DJW283:DKC283 DTS283:DTY283 EDO283:EDU283 ENK283:ENQ283 EXG283:EXM283 FHC283:FHI283 FQY283:FRE283 GAU283:GBA283 GKQ283:GKW283 GUM283:GUS283 HEI283:HEO283 HOE283:HOK283 HYA283:HYG283 IHW283:IIC283 IRS283:IRY283 JBO283:JBU283 JLK283:JLQ283 JVG283:JVM283 KFC283:KFI283 KOY283:KPE283 KYU283:KZA283 LIQ283:LIW283 LSM283:LSS283 MCI283:MCO283 MME283:MMK283 MWA283:MWG283 NFW283:NGC283 NPS283:NPY283 NZO283:NZU283 OJK283:OJQ283 OTG283:OTM283 PDC283:PDI283 PMY283:PNE283 PWU283:PXA283 QGQ283:QGW283 QQM283:QQS283 RAI283:RAO283 RKE283:RKK283 RUA283:RUG283 SDW283:SEC283 SNS283:SNY283 SXO283:SXU283 THK283:THQ283 TRG283:TRM283 UBC283:UBI283 UKY283:ULE283 UUU283:UVA283 VEQ283:VEW283 VOM283:VOS283 VYI283:VYO283 WIE283:WIK283 C271:I271 FO271:FU271 PK271:PQ271 ZG271:ZM271 AJC271:AJI271 ASY271:ATE271 BCU271:BDA271 BMQ271:BMW271 BWM271:BWS271 CGI271:CGO271 CQE271:CQK271 DAA271:DAG271 DJW271:DKC271 DTS271:DTY271 EDO271:EDU271 ENK271:ENQ271 EXG271:EXM271 FHC271:FHI271 FQY271:FRE271 GAU271:GBA271 GKQ271:GKW271 GUM271:GUS271 HEI271:HEO271 HOE271:HOK271 HYA271:HYG271 IHW271:IIC271 IRS271:IRY271 JBO271:JBU271 JLK271:JLQ271 JVG271:JVM271 KFC271:KFI271 KOY271:KPE271 KYU271:KZA271 LIQ271:LIW271 LSM271:LSS271 MCI271:MCO271 MME271:MMK271 MWA271:MWG271 NFW271:NGC271 NPS271:NPY271 NZO271:NZU271 OJK271:OJQ271 OTG271:OTM271 PDC271:PDI271 PMY271:PNE271 PWU271:PXA271 QGQ271:QGW271 QQM271:QQS271 RAI271:RAO271 RKE271:RKK271 RUA271:RUG271 SDW271:SEC271 SNS271:SNY271 SXO271:SXU271 THK271:THQ271 TRG271:TRM271 UBC271:UBI271 UKY271:ULE271 UUU271:UVA271 VEQ271:VEW271 VOM271:VOS271 VYI271:VYO271 WIE271:WIK271 B515:I515 FN515:FU515 PJ515:PQ515 ZF515:ZM515 AJB515:AJI515 ASX515:ATE515 BCT515:BDA515 BMP515:BMW515 BWL515:BWS515 CGH515:CGO515 CQD515:CQK515 CZZ515:DAG515 DJV515:DKC515 DTR515:DTY515 EDN515:EDU515 ENJ515:ENQ515 EXF515:EXM515 FHB515:FHI515 FQX515:FRE515 GAT515:GBA515 GKP515:GKW515 GUL515:GUS515 HEH515:HEO515 HOD515:HOK515 HXZ515:HYG515 IHV515:IIC515 IRR515:IRY515 JBN515:JBU515 JLJ515:JLQ515 JVF515:JVM515 KFB515:KFI515 KOX515:KPE515 KYT515:KZA515 LIP515:LIW515 LSL515:LSS515 MCH515:MCO515 MMD515:MMK515 MVZ515:MWG515 NFV515:NGC515 NPR515:NPY515 NZN515:NZU515 OJJ515:OJQ515 OTF515:OTM515 PDB515:PDI515 PMX515:PNE515 PWT515:PXA515 QGP515:QGW515 QQL515:QQS515 RAH515:RAO515 RKD515:RKK515 RTZ515:RUG515 SDV515:SEC515 SNR515:SNY515 SXN515:SXU515 THJ515:THQ515 TRF515:TRM515 UBB515:UBI515 UKX515:ULE515 UUT515:UVA515 VEP515:VEW515 VOL515:VOS515 VYH515:VYO515 WID515:WIK515 B345:I345 FN345:FU345 PJ345:PQ345 ZF345:ZM345 AJB345:AJI345 ASX345:ATE345 BCT345:BDA345 BMP345:BMW345 BWL345:BWS345 CGH345:CGO345 CQD345:CQK345 CZZ345:DAG345 DJV345:DKC345 DTR345:DTY345 EDN345:EDU345 ENJ345:ENQ345 EXF345:EXM345 FHB345:FHI345 FQX345:FRE345 GAT345:GBA345 GKP345:GKW345 GUL345:GUS345 HEH345:HEO345 HOD345:HOK345 HXZ345:HYG345 IHV345:IIC345 IRR345:IRY345 JBN345:JBU345 JLJ345:JLQ345 JVF345:JVM345 KFB345:KFI345 KOX345:KPE345 KYT345:KZA345 LIP345:LIW345 LSL345:LSS345 MCH345:MCO345 MMD345:MMK345 MVZ345:MWG345 NFV345:NGC345 NPR345:NPY345 NZN345:NZU345 OJJ345:OJQ345 OTF345:OTM345 PDB345:PDI345 PMX345:PNE345 PWT345:PXA345 QGP345:QGW345 QQL345:QQS345 RAH345:RAO345 RKD345:RKK345 RTZ345:RUG345 SDV345:SEC345 SNR345:SNY345 SXN345:SXU345 THJ345:THQ345 TRF345:TRM345 UBB345:UBI345 UKX345:ULE345 UUT345:UVA345 VEP345:VEW345 VOL345:VOS345 VYH345:VYO345 WID345:WIK345 B351:I351 FN351:FU351 PJ351:PQ351 ZF351:ZM351 AJB351:AJI351 ASX351:ATE351 BCT351:BDA351 BMP351:BMW351 BWL351:BWS351 CGH351:CGO351 CQD351:CQK351 CZZ351:DAG351 DJV351:DKC351 DTR351:DTY351 EDN351:EDU351 ENJ351:ENQ351 EXF351:EXM351 FHB351:FHI351 FQX351:FRE351 GAT351:GBA351 GKP351:GKW351 GUL351:GUS351 HEH351:HEO351 HOD351:HOK351 HXZ351:HYG351 IHV351:IIC351 IRR351:IRY351 JBN351:JBU351 JLJ351:JLQ351 JVF351:JVM351 KFB351:KFI351 KOX351:KPE351 KYT351:KZA351 LIP351:LIW351 LSL351:LSS351 MCH351:MCO351 MMD351:MMK351 MVZ351:MWG351 NFV351:NGC351 NPR351:NPY351 NZN351:NZU351 OJJ351:OJQ351 OTF351:OTM351 PDB351:PDI351 PMX351:PNE351 PWT351:PXA351 QGP351:QGW351 QQL351:QQS351 RAH351:RAO351 RKD351:RKK351 RTZ351:RUG351 SDV351:SEC351 SNR351:SNY351 SXN351:SXU351 THJ351:THQ351 TRF351:TRM351 UBB351:UBI351 UKX351:ULE351 UUT351:UVA351 VEP351:VEW351 VOL351:VOS351 VYH351:VYO351 WID351:WIK351 B357:I357 FN357:FU357 PJ357:PQ357 ZF357:ZM357 AJB357:AJI357 ASX357:ATE357 BCT357:BDA357 BMP357:BMW357 BWL357:BWS357 CGH357:CGO357 CQD357:CQK357 CZZ357:DAG357 DJV357:DKC357 DTR357:DTY357 EDN357:EDU357 ENJ357:ENQ357 EXF357:EXM357 FHB357:FHI357 FQX357:FRE357 GAT357:GBA357 GKP357:GKW357 GUL357:GUS357 HEH357:HEO357 HOD357:HOK357 HXZ357:HYG357 IHV357:IIC357 IRR357:IRY357 JBN357:JBU357 JLJ357:JLQ357 JVF357:JVM357 KFB357:KFI357 KOX357:KPE357 KYT357:KZA357 LIP357:LIW357 LSL357:LSS357 MCH357:MCO357 MMD357:MMK357 MVZ357:MWG357 NFV357:NGC357 NPR357:NPY357 NZN357:NZU357 OJJ357:OJQ357 OTF357:OTM357 PDB357:PDI357 PMX357:PNE357 PWT357:PXA357 QGP357:QGW357 QQL357:QQS357 RAH357:RAO357 RKD357:RKK357 RTZ357:RUG357 SDV357:SEC357 SNR357:SNY357 SXN357:SXU357 THJ357:THQ357 TRF357:TRM357 UBB357:UBI357 UKX357:ULE357 UUT357:UVA357 VEP357:VEW357 VOL357:VOS357 VYH357:VYO357 WID357:WIK357 B534:I534 B509:I509" xr:uid="{00000000-0002-0000-0000-000001000000}">
      <formula1>"xy1"</formula1>
    </dataValidation>
    <dataValidation type="custom" allowBlank="1" showInputMessage="1" showErrorMessage="1" errorTitle="UPOZORNENIE" error="Pokúšate sa zmeniť bunku s automatickým výpočtom" sqref="C324:J325 FO324:FV325 PK324:PR325 ZG324:ZN325 AJC324:AJJ325 ASY324:ATF325 BCU324:BDB325 BMQ324:BMX325 BWM324:BWT325 CGI324:CGP325 CQE324:CQL325 DAA324:DAH325 DJW324:DKD325 DTS324:DTZ325 EDO324:EDV325 ENK324:ENR325 EXG324:EXN325 FHC324:FHJ325 FQY324:FRF325 GAU324:GBB325 GKQ324:GKX325 GUM324:GUT325 HEI324:HEP325 HOE324:HOL325 HYA324:HYH325 IHW324:IID325 IRS324:IRZ325 JBO324:JBV325 JLK324:JLR325 JVG324:JVN325 KFC324:KFJ325 KOY324:KPF325 KYU324:KZB325 LIQ324:LIX325 LSM324:LST325 MCI324:MCP325 MME324:MML325 MWA324:MWH325 NFW324:NGD325 NPS324:NPZ325 NZO324:NZV325 OJK324:OJR325 OTG324:OTN325 PDC324:PDJ325 PMY324:PNF325 PWU324:PXB325 QGQ324:QGX325 QQM324:QQT325 RAI324:RAP325 RKE324:RKL325 RUA324:RUH325 SDW324:SED325 SNS324:SNZ325 SXO324:SXV325 THK324:THR325 TRG324:TRN325 UBC324:UBJ325 UKY324:ULF325 UUU324:UVB325 VEQ324:VEX325 VOM324:VOT325 VYI324:VYP325 WIE324:WIL325 C289:J290 FO289:FV290 PK289:PR290 ZG289:ZN290 AJC289:AJJ290 ASY289:ATF290 BCU289:BDB290 BMQ289:BMX290 BWM289:BWT290 CGI289:CGP290 CQE289:CQL290 DAA289:DAH290 DJW289:DKD290 DTS289:DTZ290 EDO289:EDV290 ENK289:ENR290 EXG289:EXN290 FHC289:FHJ290 FQY289:FRF290 GAU289:GBB290 GKQ289:GKX290 GUM289:GUT290 HEI289:HEP290 HOE289:HOL290 HYA289:HYH290 IHW289:IID290 IRS289:IRZ290 JBO289:JBV290 JLK289:JLR290 JVG289:JVN290 KFC289:KFJ290 KOY289:KPF290 KYU289:KZB290 LIQ289:LIX290 LSM289:LST290 MCI289:MCP290 MME289:MML290 MWA289:MWH290 NFW289:NGD290 NPS289:NPZ290 NZO289:NZV290 OJK289:OJR290 OTG289:OTN290 PDC289:PDJ290 PMY289:PNF290 PWU289:PXB290 QGQ289:QGX290 QQM289:QQT290 RAI289:RAP290 RKE289:RKL290 RUA289:RUH290 SDW289:SED290 SNS289:SNZ290 SXO289:SXV290 THK289:THR290 TRG289:TRN290 UBC289:UBJ290 UKY289:ULF290 UUU289:UVB290 VEQ289:VEX290 VOM289:VOT290 VYI289:VYP290 WIE289:WIL290 J271:J274 FV271:FV274 PR271:PR274 ZN271:ZN274 AJJ271:AJJ274 ATF271:ATF274 BDB271:BDB274 BMX271:BMX274 BWT271:BWT274 CGP271:CGP274 CQL271:CQL274 DAH271:DAH274 DKD271:DKD274 DTZ271:DTZ274 EDV271:EDV274 ENR271:ENR274 EXN271:EXN274 FHJ271:FHJ274 FRF271:FRF274 GBB271:GBB274 GKX271:GKX274 GUT271:GUT274 HEP271:HEP274 HOL271:HOL274 HYH271:HYH274 IID271:IID274 IRZ271:IRZ274 JBV271:JBV274 JLR271:JLR274 JVN271:JVN274 KFJ271:KFJ274 KPF271:KPF274 KZB271:KZB274 LIX271:LIX274 LST271:LST274 MCP271:MCP274 MML271:MML274 MWH271:MWH274 NGD271:NGD274 NPZ271:NPZ274 NZV271:NZV274 OJR271:OJR274 OTN271:OTN274 PDJ271:PDJ274 PNF271:PNF274 PXB271:PXB274 QGX271:QGX274 QQT271:QQT274 RAP271:RAP274 RKL271:RKL274 RUH271:RUH274 SED271:SED274 SNZ271:SNZ274 SXV271:SXV274 THR271:THR274 TRN271:TRN274 UBJ271:UBJ274 ULF271:ULF274 UVB271:UVB274 VEX271:VEX274 VOT271:VOT274 VYP271:VYP274 WIL271:WIL274 J277:J281 FV277:FV281 PR277:PR281 ZN277:ZN281 AJJ277:AJJ281 ATF277:ATF281 BDB277:BDB281 BMX277:BMX281 BWT277:BWT281 CGP277:CGP281 CQL277:CQL281 DAH277:DAH281 DKD277:DKD281 DTZ277:DTZ281 EDV277:EDV281 ENR277:ENR281 EXN277:EXN281 FHJ277:FHJ281 FRF277:FRF281 GBB277:GBB281 GKX277:GKX281 GUT277:GUT281 HEP277:HEP281 HOL277:HOL281 HYH277:HYH281 IID277:IID281 IRZ277:IRZ281 JBV277:JBV281 JLR277:JLR281 JVN277:JVN281 KFJ277:KFJ281 KPF277:KPF281 KZB277:KZB281 LIX277:LIX281 LST277:LST281 MCP277:MCP281 MML277:MML281 MWH277:MWH281 NGD277:NGD281 NPZ277:NPZ281 NZV277:NZV281 OJR277:OJR281 OTN277:OTN281 PDJ277:PDJ281 PNF277:PNF281 PXB277:PXB281 QGX277:QGX281 QQT277:QQT281 RAP277:RAP281 RKL277:RKL281 RUH277:RUH281 SED277:SED281 SNZ277:SNZ281 SXV277:SXV281 THR277:THR281 TRN277:TRN281 UBJ277:UBJ281 ULF277:ULF281 UVB277:UVB281 VEX277:VEX281 VOT277:VOT281 VYP277:VYP281 WIL277:WIL281 J283:J287 FV283:FV287 PR283:PR287 ZN283:ZN287 AJJ283:AJJ287 ATF283:ATF287 BDB283:BDB287 BMX283:BMX287 BWT283:BWT287 CGP283:CGP287 CQL283:CQL287 DAH283:DAH287 DKD283:DKD287 DTZ283:DTZ287 EDV283:EDV287 ENR283:ENR287 EXN283:EXN287 FHJ283:FHJ287 FRF283:FRF287 GBB283:GBB287 GKX283:GKX287 GUT283:GUT287 HEP283:HEP287 HOL283:HOL287 HYH283:HYH287 IID283:IID287 IRZ283:IRZ287 JBV283:JBV287 JLR283:JLR287 JVN283:JVN287 KFJ283:KFJ287 KPF283:KPF287 KZB283:KZB287 LIX283:LIX287 LST283:LST287 MCP283:MCP287 MML283:MML287 MWH283:MWH287 NGD283:NGD287 NPZ283:NPZ287 NZV283:NZV287 OJR283:OJR287 OTN283:OTN287 PDJ283:PDJ287 PNF283:PNF287 PXB283:PXB287 QGX283:QGX287 QQT283:QQT287 RAP283:RAP287 RKL283:RKL287 RUH283:RUH287 SED283:SED287 SNZ283:SNZ287 SXV283:SXV287 THR283:THR287 TRN283:TRN287 UBJ283:UBJ287 ULF283:ULF287 UVB283:UVB287 VEX283:VEX287 VOT283:VOT287 VYP283:VYP287 WIL283:WIL287 C275:J275 FO275:FV275 PK275:PR275 ZG275:ZN275 AJC275:AJJ275 ASY275:ATF275 BCU275:BDB275 BMQ275:BMX275 BWM275:BWT275 CGI275:CGP275 CQE275:CQL275 DAA275:DAH275 DJW275:DKD275 DTS275:DTZ275 EDO275:EDV275 ENK275:ENR275 EXG275:EXN275 FHC275:FHJ275 FQY275:FRF275 GAU275:GBB275 GKQ275:GKX275 GUM275:GUT275 HEI275:HEP275 HOE275:HOL275 HYA275:HYH275 IHW275:IID275 IRS275:IRZ275 JBO275:JBV275 JLK275:JLR275 JVG275:JVN275 KFC275:KFJ275 KOY275:KPF275 KYU275:KZB275 LIQ275:LIX275 LSM275:LST275 MCI275:MCP275 MME275:MML275 MWA275:MWH275 NFW275:NGD275 NPS275:NPZ275 NZO275:NZV275 OJK275:OJR275 OTG275:OTN275 PDC275:PDJ275 PMY275:PNF275 PWU275:PXB275 QGQ275:QGX275 QQM275:QQT275 RAI275:RAP275 RKE275:RKL275 RUA275:RUH275 SDW275:SED275 SNS275:SNZ275 SXO275:SXV275 THK275:THR275 TRG275:TRN275 UBC275:UBJ275 UKY275:ULF275 UUU275:UVB275 VEQ275:VEX275 VOM275:VOT275 VYI275:VYP275 WIE275:WIL275 J357:J361 FV357:FV361 PR357:PR361 ZN357:ZN361 AJJ357:AJJ361 ATF357:ATF361 BDB357:BDB361 BMX357:BMX361 BWT357:BWT361 CGP357:CGP361 CQL357:CQL361 DAH357:DAH361 DKD357:DKD361 DTZ357:DTZ361 EDV357:EDV361 ENR357:ENR361 EXN357:EXN361 FHJ357:FHJ361 FRF357:FRF361 GBB357:GBB361 GKX357:GKX361 GUT357:GUT361 HEP357:HEP361 HOL357:HOL361 HYH357:HYH361 IID357:IID361 IRZ357:IRZ361 JBV357:JBV361 JLR357:JLR361 JVN357:JVN361 KFJ357:KFJ361 KPF357:KPF361 KZB357:KZB361 LIX357:LIX361 LST357:LST361 MCP357:MCP361 MML357:MML361 MWH357:MWH361 NGD357:NGD361 NPZ357:NPZ361 NZV357:NZV361 OJR357:OJR361 OTN357:OTN361 PDJ357:PDJ361 PNF357:PNF361 PXB357:PXB361 QGX357:QGX361 QQT357:QQT361 RAP357:RAP361 RKL357:RKL361 RUH357:RUH361 SED357:SED361 SNZ357:SNZ361 SXV357:SXV361 THR357:THR361 TRN357:TRN361 UBJ357:UBJ361 ULF357:ULF361 UVB357:UVB361 VEX357:VEX361 VOT357:VOT361 VYP357:VYP361 WIL357:WIL361 J351:J355 FV351:FV355 PR351:PR355 ZN351:ZN355 AJJ351:AJJ355 ATF351:ATF355 BDB351:BDB355 BMX351:BMX355 BWT351:BWT355 CGP351:CGP355 CQL351:CQL355 DAH351:DAH355 DKD351:DKD355 DTZ351:DTZ355 EDV351:EDV355 ENR351:ENR355 EXN351:EXN355 FHJ351:FHJ355 FRF351:FRF355 GBB351:GBB355 GKX351:GKX355 GUT351:GUT355 HEP351:HEP355 HOL351:HOL355 HYH351:HYH355 IID351:IID355 IRZ351:IRZ355 JBV351:JBV355 JLR351:JLR355 JVN351:JVN355 KFJ351:KFJ355 KPF351:KPF355 KZB351:KZB355 LIX351:LIX355 LST351:LST355 MCP351:MCP355 MML351:MML355 MWH351:MWH355 NGD351:NGD355 NPZ351:NPZ355 NZV351:NZV355 OJR351:OJR355 OTN351:OTN355 PDJ351:PDJ355 PNF351:PNF355 PXB351:PXB355 QGX351:QGX355 QQT351:QQT355 RAP351:RAP355 RKL351:RKL355 RUH351:RUH355 SED351:SED355 SNZ351:SNZ355 SXV351:SXV355 THR351:THR355 TRN351:TRN355 UBJ351:UBJ355 ULF351:ULF355 UVB351:UVB355 VEX351:VEX355 VOT351:VOT355 VYP351:VYP355 WIL351:WIL355 J345:J349 FV345:FV349 PR345:PR349 ZN345:ZN349 AJJ345:AJJ349 ATF345:ATF349 BDB345:BDB349 BMX345:BMX349 BWT345:BWT349 CGP345:CGP349 CQL345:CQL349 DAH345:DAH349 DKD345:DKD349 DTZ345:DTZ349 EDV345:EDV349 ENR345:ENR349 EXN345:EXN349 FHJ345:FHJ349 FRF345:FRF349 GBB345:GBB349 GKX345:GKX349 GUT345:GUT349 HEP345:HEP349 HOL345:HOL349 HYH345:HYH349 IID345:IID349 IRZ345:IRZ349 JBV345:JBV349 JLR345:JLR349 JVN345:JVN349 KFJ345:KFJ349 KPF345:KPF349 KZB345:KZB349 LIX345:LIX349 LST345:LST349 MCP345:MCP349 MML345:MML349 MWH345:MWH349 NGD345:NGD349 NPZ345:NPZ349 NZV345:NZV349 OJR345:OJR349 OTN345:OTN349 PDJ345:PDJ349 PNF345:PNF349 PXB345:PXB349 QGX345:QGX349 QQT345:QQT349 RAP345:RAP349 RKL345:RKL349 RUH345:RUH349 SED345:SED349 SNZ345:SNZ349 SXV345:SXV349 THR345:THR349 TRN345:TRN349 UBJ345:UBJ349 ULF345:ULF349 UVB345:UVB349 VEX345:VEX349 VOT345:VOT349 VYP345:VYP349 WIL345:WIL349 B398:J399 FN398:FV399 PJ398:PR399 ZF398:ZN399 AJB398:AJJ399 ASX398:ATF399 BCT398:BDB399 BMP398:BMX399 BWL398:BWT399 CGH398:CGP399 CQD398:CQL399 CZZ398:DAH399 DJV398:DKD399 DTR398:DTZ399 EDN398:EDV399 ENJ398:ENR399 EXF398:EXN399 FHB398:FHJ399 FQX398:FRF399 GAT398:GBB399 GKP398:GKX399 GUL398:GUT399 HEH398:HEP399 HOD398:HOL399 HXZ398:HYH399 IHV398:IID399 IRR398:IRZ399 JBN398:JBV399 JLJ398:JLR399 JVF398:JVN399 KFB398:KFJ399 KOX398:KPF399 KYT398:KZB399 LIP398:LIX399 LSL398:LST399 MCH398:MCP399 MMD398:MML399 MVZ398:MWH399 NFV398:NGD399 NPR398:NPZ399 NZN398:NZV399 OJJ398:OJR399 OTF398:OTN399 PDB398:PDJ399 PMX398:PNF399 PWT398:PXB399 QGP398:QGX399 QQL398:QQT399 RAH398:RAP399 RKD398:RKL399 RTZ398:RUH399 SDV398:SED399 SNR398:SNZ399 SXN398:SXV399 THJ398:THR399 TRF398:TRN399 UBB398:UBJ399 UKX398:ULF399 UUT398:UVB399 VEP398:VEX399 VOL398:VOT399 VYH398:VYP399 WID398:WIL399 J392:J396 FV392:FV396 PR392:PR396 ZN392:ZN396 AJJ392:AJJ396 ATF392:ATF396 BDB392:BDB396 BMX392:BMX396 BWT392:BWT396 CGP392:CGP396 CQL392:CQL396 DAH392:DAH396 DKD392:DKD396 DTZ392:DTZ396 EDV392:EDV396 ENR392:ENR396 EXN392:EXN396 FHJ392:FHJ396 FRF392:FRF396 GBB392:GBB396 GKX392:GKX396 GUT392:GUT396 HEP392:HEP396 HOL392:HOL396 HYH392:HYH396 IID392:IID396 IRZ392:IRZ396 JBV392:JBV396 JLR392:JLR396 JVN392:JVN396 KFJ392:KFJ396 KPF392:KPF396 KZB392:KZB396 LIX392:LIX396 LST392:LST396 MCP392:MCP396 MML392:MML396 MWH392:MWH396 NGD392:NGD396 NPZ392:NPZ396 NZV392:NZV396 OJR392:OJR396 OTN392:OTN396 PDJ392:PDJ396 PNF392:PNF396 PXB392:PXB396 QGX392:QGX396 QQT392:QQT396 RAP392:RAP396 RKL392:RKL396 RUH392:RUH396 SED392:SED396 SNZ392:SNZ396 SXV392:SXV396 THR392:THR396 TRN392:TRN396 UBJ392:UBJ396 ULF392:ULF396 UVB392:UVB396 VEX392:VEX396 VOT392:VOT396 VYP392:VYP396 WIL392:WIL396 B363:J364 FN363:FV364 PJ363:PR364 ZF363:ZN364 AJB363:AJJ364 ASX363:ATF364 BCT363:BDB364 BMP363:BMX364 BWL363:BWT364 CGH363:CGP364 CQD363:CQL364 CZZ363:DAH364 DJV363:DKD364 DTR363:DTZ364 EDN363:EDV364 ENJ363:ENR364 EXF363:EXN364 FHB363:FHJ364 FQX363:FRF364 GAT363:GBB364 GKP363:GKX364 GUL363:GUT364 HEH363:HEP364 HOD363:HOL364 HXZ363:HYH364 IHV363:IID364 IRR363:IRZ364 JBN363:JBV364 JLJ363:JLR364 JVF363:JVN364 KFB363:KFJ364 KOX363:KPF364 KYT363:KZB364 LIP363:LIX364 LSL363:LST364 MCH363:MCP364 MMD363:MML364 MVZ363:MWH364 NFV363:NGD364 NPR363:NPZ364 NZN363:NZV364 OJJ363:OJR364 OTF363:OTN364 PDB363:PDJ364 PMX363:PNF364 PWT363:PXB364 QGP363:QGX364 QQL363:QQT364 RAH363:RAP364 RKD363:RKL364 RTZ363:RUH364 SDV363:SED364 SNR363:SNZ364 SXN363:SXV364 THJ363:THR364 TRF363:TRN364 UBB363:UBJ364 UKX363:ULF364 UUT363:UVB364 VEP363:VEX364 VOL363:VOT364 VYH363:VYP364 WID363:WIL364 B349:I349 FN349:FU349 PJ349:PQ349 ZF349:ZM349 AJB349:AJI349 ASX349:ATE349 BCT349:BDA349 BMP349:BMW349 BWL349:BWS349 CGH349:CGO349 CQD349:CQK349 CZZ349:DAG349 DJV349:DKC349 DTR349:DTY349 EDN349:EDU349 ENJ349:ENQ349 EXF349:EXM349 FHB349:FHI349 FQX349:FRE349 GAT349:GBA349 GKP349:GKW349 GUL349:GUS349 HEH349:HEO349 HOD349:HOK349 HXZ349:HYG349 IHV349:IIC349 IRR349:IRY349 JBN349:JBU349 JLJ349:JLQ349 JVF349:JVM349 KFB349:KFI349 KOX349:KPE349 KYT349:KZA349 LIP349:LIW349 LSL349:LSS349 MCH349:MCO349 MMD349:MMK349 MVZ349:MWG349 NFV349:NGC349 NPR349:NPY349 NZN349:NZU349 OJJ349:OJQ349 OTF349:OTM349 PDB349:PDI349 PMX349:PNE349 PWT349:PXA349 QGP349:QGW349 QQL349:QQS349 RAH349:RAO349 RKD349:RKK349 RTZ349:RUG349 SDV349:SEC349 SNR349:SNY349 SXN349:SXU349 THJ349:THQ349 TRF349:TRM349 UBB349:UBI349 UKX349:ULE349 UUT349:UVA349 VEP349:VEW349 VOL349:VOS349 VYH349:VYO349 WID349:WIK349 J386:J390 FV386:FV390 PR386:PR390 ZN386:ZN390 AJJ386:AJJ390 ATF386:ATF390 BDB386:BDB390 BMX386:BMX390 BWT386:BWT390 CGP386:CGP390 CQL386:CQL390 DAH386:DAH390 DKD386:DKD390 DTZ386:DTZ390 EDV386:EDV390 ENR386:ENR390 EXN386:EXN390 FHJ386:FHJ390 FRF386:FRF390 GBB386:GBB390 GKX386:GKX390 GUT386:GUT390 HEP386:HEP390 HOL386:HOL390 HYH386:HYH390 IID386:IID390 IRZ386:IRZ390 JBV386:JBV390 JLR386:JLR390 JVN386:JVN390 KFJ386:KFJ390 KPF386:KPF390 KZB386:KZB390 LIX386:LIX390 LST386:LST390 MCP386:MCP390 MML386:MML390 MWH386:MWH390 NGD386:NGD390 NPZ386:NPZ390 NZV386:NZV390 OJR386:OJR390 OTN386:OTN390 PDJ386:PDJ390 PNF386:PNF390 PXB386:PXB390 QGX386:QGX390 QQT386:QQT390 RAP386:RAP390 RKL386:RKL390 RUH386:RUH390 SED386:SED390 SNZ386:SNZ390 SXV386:SXV390 THR386:THR390 TRN386:TRN390 UBJ386:UBJ390 ULF386:ULF390 UVB386:UVB390 VEX386:VEX390 VOT386:VOT390 VYP386:VYP390 WIL386:WIL390 J380:J384 FV380:FV384 PR380:PR384 ZN380:ZN384 AJJ380:AJJ384 ATF380:ATF384 BDB380:BDB384 BMX380:BMX384 BWT380:BWT384 CGP380:CGP384 CQL380:CQL384 DAH380:DAH384 DKD380:DKD384 DTZ380:DTZ384 EDV380:EDV384 ENR380:ENR384 EXN380:EXN384 FHJ380:FHJ384 FRF380:FRF384 GBB380:GBB384 GKX380:GKX384 GUT380:GUT384 HEP380:HEP384 HOL380:HOL384 HYH380:HYH384 IID380:IID384 IRZ380:IRZ384 JBV380:JBV384 JLR380:JLR384 JVN380:JVN384 KFJ380:KFJ384 KPF380:KPF384 KZB380:KZB384 LIX380:LIX384 LST380:LST384 MCP380:MCP384 MML380:MML384 MWH380:MWH384 NGD380:NGD384 NPZ380:NPZ384 NZV380:NZV384 OJR380:OJR384 OTN380:OTN384 PDJ380:PDJ384 PNF380:PNF384 PXB380:PXB384 QGX380:QGX384 QQT380:QQT384 RAP380:RAP384 RKL380:RKL384 RUH380:RUH384 SED380:SED384 SNZ380:SNZ384 SXV380:SXV384 THR380:THR384 TRN380:TRN384 UBJ380:UBJ384 ULF380:ULF384 UVB380:UVB384 VEX380:VEX384 VOT380:VOT384 VYP380:VYP384 WIL380:WIL384" xr:uid="{00000000-0002-0000-0000-000002000000}">
      <formula1>"xy1"</formula1>
    </dataValidation>
    <dataValidation type="custom" allowBlank="1" showInputMessage="1" showErrorMessage="1" errorTitle="Upozornenie" error="Pokúšate sa zmeniť bunku s automatickým výpočtom" sqref="B521:J522 FN521:FV522 PJ521:PR522 ZF521:ZN522 AJB521:AJJ522 ASX521:ATF522 BCT521:BDB522 BMP521:BMX522 BWL521:BWT522 CGH521:CGP522 CQD521:CQL522 CZZ521:DAH522 DJV521:DKD522 DTR521:DTZ522 EDN521:EDV522 ENJ521:ENR522 EXF521:EXN522 FHB521:FHJ522 FQX521:FRF522 GAT521:GBB522 GKP521:GKX522 GUL521:GUT522 HEH521:HEP522 HOD521:HOL522 HXZ521:HYH522 IHV521:IID522 IRR521:IRZ522 JBN521:JBV522 JLJ521:JLR522 JVF521:JVN522 KFB521:KFJ522 KOX521:KPF522 KYT521:KZB522 LIP521:LIX522 LSL521:LST522 MCH521:MCP522 MMD521:MML522 MVZ521:MWH522 NFV521:NGD522 NPR521:NPZ522 NZN521:NZV522 OJJ521:OJR522 OTF521:OTN522 PDB521:PDJ522 PMX521:PNF522 PWT521:PXB522 QGP521:QGX522 QQL521:QQT522 RAH521:RAP522 RKD521:RKL522 RTZ521:RUH522 SDV521:SED522 SNR521:SNZ522 SXN521:SXV522 THJ521:THR522 TRF521:TRN522 UBB521:UBJ522 UKX521:ULF522 UUT521:UVB522 VEP521:VEX522 VOL521:VOT522 VYH521:VYP522 WID521:WIL522 C310:I310 FO310:FU310 PK310:PQ310 ZG310:ZM310 AJC310:AJI310 ASY310:ATE310 BCU310:BDA310 BMQ310:BMW310 BWM310:BWS310 CGI310:CGO310 CQE310:CQK310 DAA310:DAG310 DJW310:DKC310 DTS310:DTY310 EDO310:EDU310 ENK310:ENQ310 EXG310:EXM310 FHC310:FHI310 FQY310:FRE310 GAU310:GBA310 GKQ310:GKW310 GUM310:GUS310 HEI310:HEO310 HOE310:HOK310 HYA310:HYG310 IHW310:IIC310 IRS310:IRY310 JBO310:JBU310 JLK310:JLQ310 JVG310:JVM310 KFC310:KFI310 KOY310:KPE310 KYU310:KZA310 LIQ310:LIW310 LSM310:LSS310 MCI310:MCO310 MME310:MMK310 MWA310:MWG310 NFW310:NGC310 NPS310:NPY310 NZO310:NZU310 OJK310:OJQ310 OTG310:OTM310 PDC310:PDI310 PMY310:PNE310 PWU310:PXA310 QGQ310:QGW310 QQM310:QQS310 RAI310:RAO310 RKE310:RKK310 RUA310:RUG310 SDW310:SEC310 SNS310:SNY310 SXO310:SXU310 THK310:THQ310 TRG310:TRM310 UBC310:UBI310 UKY310:ULE310 UUU310:UVA310 VEQ310:VEW310 VOM310:VOS310 VYI310:VYO310 WIE310:WIK310 C322:I322 FO322:FU322 PK322:PQ322 ZG322:ZM322 AJC322:AJI322 ASY322:ATE322 BCU322:BDA322 BMQ322:BMW322 BWM322:BWS322 CGI322:CGO322 CQE322:CQK322 DAA322:DAG322 DJW322:DKC322 DTS322:DTY322 EDO322:EDU322 ENK322:ENQ322 EXG322:EXM322 FHC322:FHI322 FQY322:FRE322 GAU322:GBA322 GKQ322:GKW322 GUM322:GUS322 HEI322:HEO322 HOE322:HOK322 HYA322:HYG322 IHW322:IIC322 IRS322:IRY322 JBO322:JBU322 JLK322:JLQ322 JVG322:JVM322 KFC322:KFI322 KOY322:KPE322 KYU322:KZA322 LIQ322:LIW322 LSM322:LSS322 MCI322:MCO322 MME322:MMK322 MWA322:MWG322 NFW322:NGC322 NPS322:NPY322 NZO322:NZU322 OJK322:OJQ322 OTG322:OTM322 PDC322:PDI322 PMY322:PNE322 PWU322:PXA322 QGQ322:QGW322 QQM322:QQS322 RAI322:RAO322 RKE322:RKK322 RUA322:RUG322 SDW322:SEC322 SNS322:SNY322 SXO322:SXU322 THK322:THQ322 TRG322:TRM322 UBC322:UBI322 UKY322:ULE322 UUU322:UVA322 VEQ322:VEW322 VOM322:VOS322 VYI322:VYO322 WIE322:WIK322 C316:I316 FO316:FU316 PK316:PQ316 ZG316:ZM316 AJC316:AJI316 ASY316:ATE316 BCU316:BDA316 BMQ316:BMW316 BWM316:BWS316 CGI316:CGO316 CQE316:CQK316 DAA316:DAG316 DJW316:DKC316 DTS316:DTY316 EDO316:EDU316 ENK316:ENQ316 EXG316:EXM316 FHC316:FHI316 FQY316:FRE316 GAU316:GBA316 GKQ316:GKW316 GUM316:GUS316 HEI316:HEO316 HOE316:HOK316 HYA316:HYG316 IHW316:IIC316 IRS316:IRY316 JBO316:JBU316 JLK316:JLQ316 JVG316:JVM316 KFC316:KFI316 KOY316:KPE316 KYU316:KZA316 LIQ316:LIW316 LSM316:LSS316 MCI316:MCO316 MME316:MMK316 MWA316:MWG316 NFW316:NGC316 NPS316:NPY316 NZO316:NZU316 OJK316:OJQ316 OTG316:OTM316 PDC316:PDI316 PMY316:PNE316 PWU316:PXA316 QGQ316:QGW316 QQM316:QQS316 RAI316:RAO316 RKE316:RKK316 RUA316:RUG316 SDW316:SEC316 SNS316:SNY316 SXO316:SXU316 THK316:THQ316 TRG316:TRM316 UBC316:UBI316 UKY316:ULE316 UUU316:UVA316 VEQ316:VEW316 VOM316:VOS316 VYI316:VYO316 WIE316:WIK316 B384:I384 FN384:FU384 PJ384:PQ384 ZF384:ZM384 AJB384:AJI384 ASX384:ATE384 BCT384:BDA384 BMP384:BMW384 BWL384:BWS384 CGH384:CGO384 CQD384:CQK384 CZZ384:DAG384 DJV384:DKC384 DTR384:DTY384 EDN384:EDU384 ENJ384:ENQ384 EXF384:EXM384 FHB384:FHI384 FQX384:FRE384 GAT384:GBA384 GKP384:GKW384 GUL384:GUS384 HEH384:HEO384 HOD384:HOK384 HXZ384:HYG384 IHV384:IIC384 IRR384:IRY384 JBN384:JBU384 JLJ384:JLQ384 JVF384:JVM384 KFB384:KFI384 KOX384:KPE384 KYT384:KZA384 LIP384:LIW384 LSL384:LSS384 MCH384:MCO384 MMD384:MMK384 MVZ384:MWG384 NFV384:NGC384 NPR384:NPY384 NZN384:NZU384 OJJ384:OJQ384 OTF384:OTM384 PDB384:PDI384 PMX384:PNE384 PWT384:PXA384 QGP384:QGW384 QQL384:QQS384 RAH384:RAO384 RKD384:RKK384 RTZ384:RUG384 SDV384:SEC384 SNR384:SNY384 SXN384:SXU384 THJ384:THQ384 TRF384:TRM384 UBB384:UBI384 UKX384:ULE384 UUT384:UVA384 VEP384:VEW384 VOL384:VOS384 VYH384:VYO384 WID384:WIK384 B519:J519 FN519:FV519 PJ519:PR519 ZF519:ZN519 AJB519:AJJ519 ASX519:ATF519 BCT519:BDB519 BMP519:BMX519 BWL519:BWT519 CGH519:CGP519 CQD519:CQL519 CZZ519:DAH519 DJV519:DKD519 DTR519:DTZ519 EDN519:EDV519 ENJ519:ENR519 EXF519:EXN519 FHB519:FHJ519 FQX519:FRF519 GAT519:GBB519 GKP519:GKX519 GUL519:GUT519 HEH519:HEP519 HOD519:HOL519 HXZ519:HYH519 IHV519:IID519 IRR519:IRZ519 JBN519:JBV519 JLJ519:JLR519 JVF519:JVN519 KFB519:KFJ519 KOX519:KPF519 KYT519:KZB519 LIP519:LIX519 LSL519:LST519 MCH519:MCP519 MMD519:MML519 MVZ519:MWH519 NFV519:NGD519 NPR519:NPZ519 NZN519:NZV519 OJJ519:OJR519 OTF519:OTN519 PDB519:PDJ519 PMX519:PNF519 PWT519:PXB519 QGP519:QGX519 QQL519:QQT519 RAH519:RAP519 RKD519:RKL519 RTZ519:RUH519 SDV519:SED519 SNR519:SNZ519 SXN519:SXV519 THJ519:THR519 TRF519:TRN519 UBB519:UBJ519 UKX519:ULF519 UUT519:UVB519 VEP519:VEX519 VOL519:VOT519 VYH519:VYP519 WID519:WIL519 J509:J512 FV509:FV512 PR509:PR512 ZN509:ZN512 AJJ509:AJJ512 ATF509:ATF512 BDB509:BDB512 BMX509:BMX512 BWT509:BWT512 CGP509:CGP512 CQL509:CQL512 DAH509:DAH512 DKD509:DKD512 DTZ509:DTZ512 EDV509:EDV512 ENR509:ENR512 EXN509:EXN512 FHJ509:FHJ512 FRF509:FRF512 GBB509:GBB512 GKX509:GKX512 GUT509:GUT512 HEP509:HEP512 HOL509:HOL512 HYH509:HYH512 IID509:IID512 IRZ509:IRZ512 JBV509:JBV512 JLR509:JLR512 JVN509:JVN512 KFJ509:KFJ512 KPF509:KPF512 KZB509:KZB512 LIX509:LIX512 LST509:LST512 MCP509:MCP512 MML509:MML512 MWH509:MWH512 NGD509:NGD512 NPZ509:NPZ512 NZV509:NZV512 OJR509:OJR512 OTN509:OTN512 PDJ509:PDJ512 PNF509:PNF512 PXB509:PXB512 QGX509:QGX512 QQT509:QQT512 RAP509:RAP512 RKL509:RKL512 RUH509:RUH512 SED509:SED512 SNZ509:SNZ512 SXV509:SXV512 THR509:THR512 TRN509:TRN512 UBJ509:UBJ512 ULF509:ULF512 UVB509:UVB512 VEX509:VEX512 VOT509:VOT512 VYP509:VYP512 WIL509:WIL512 B513:J513 FN513:FV513 PJ513:PR513 ZF513:ZN513 AJB513:AJJ513 ASX513:ATF513 BCT513:BDB513 BMP513:BMX513 BWL513:BWT513 CGH513:CGP513 CQD513:CQL513 CZZ513:DAH513 DJV513:DKD513 DTR513:DTZ513 EDN513:EDV513 ENJ513:ENR513 EXF513:EXN513 FHB513:FHJ513 FQX513:FRF513 GAT513:GBB513 GKP513:GKX513 GUL513:GUT513 HEH513:HEP513 HOD513:HOL513 HXZ513:HYH513 IHV513:IID513 IRR513:IRZ513 JBN513:JBV513 JLJ513:JLR513 JVF513:JVN513 KFB513:KFJ513 KOX513:KPF513 KYT513:KZB513 LIP513:LIX513 LSL513:LST513 MCH513:MCP513 MMD513:MML513 MVZ513:MWH513 NFV513:NGD513 NPR513:NPZ513 NZN513:NZV513 OJJ513:OJR513 OTF513:OTN513 PDB513:PDJ513 PMX513:PNF513 PWT513:PXB513 QGP513:QGX513 QQL513:QQT513 RAH513:RAP513 RKD513:RKL513 RTZ513:RUH513 SDV513:SED513 SNR513:SNZ513 SXN513:SXV513 THJ513:THR513 TRF513:TRN513 UBB513:UBJ513 UKX513:ULF513 UUT513:UVB513 VEP513:VEX513 VOL513:VOT513 VYH513:VYP513 WID513:WIL513 UUT396:UVA396 FN546:FV547 PJ546:PR547 ZF546:ZN547 AJB546:AJJ547 ASX546:ATF547 BCT546:BDB547 BMP546:BMX547 BWL546:BWT547 CGH546:CGP547 CQD546:CQL547 CZZ546:DAH547 DJV546:DKD547 DTR546:DTZ547 EDN546:EDV547 ENJ546:ENR547 EXF546:EXN547 FHB546:FHJ547 FQX546:FRF547 GAT546:GBB547 GKP546:GKX547 GUL546:GUT547 HEH546:HEP547 HOD546:HOL547 HXZ546:HYH547 IHV546:IID547 IRR546:IRZ547 JBN546:JBV547 JLJ546:JLR547 JVF546:JVN547 KFB546:KFJ547 KOX546:KPF547 KYT546:KZB547 LIP546:LIX547 LSL546:LST547 MCH546:MCP547 MMD546:MML547 MVZ546:MWH547 NFV546:NGD547 NPR546:NPZ547 NZN546:NZV547 OJJ546:OJR547 OTF546:OTN547 PDB546:PDJ547 PMX546:PNF547 PWT546:PXB547 QGP546:QGX547 QQL546:QQT547 RAH546:RAP547 RKD546:RKL547 RTZ546:RUH547 SDV546:SED547 SNR546:SNZ547 SXN546:SXV547 THJ546:THR547 TRF546:TRN547 UBB546:UBJ547 UKX546:ULF547 UUT546:UVB547 VEP546:VEX547 VOL546:VOT547 VYH546:VYP547 WID546:WIL547 VEP396:VEW396 FV540:FV543 PR540:PR543 ZN540:ZN543 AJJ540:AJJ543 ATF540:ATF543 BDB540:BDB543 BMX540:BMX543 BWT540:BWT543 CGP540:CGP543 CQL540:CQL543 DAH540:DAH543 DKD540:DKD543 DTZ540:DTZ543 EDV540:EDV543 ENR540:ENR543 EXN540:EXN543 FHJ540:FHJ543 FRF540:FRF543 GBB540:GBB543 GKX540:GKX543 GUT540:GUT543 HEP540:HEP543 HOL540:HOL543 HYH540:HYH543 IID540:IID543 IRZ540:IRZ543 JBV540:JBV543 JLR540:JLR543 JVN540:JVN543 KFJ540:KFJ543 KPF540:KPF543 KZB540:KZB543 LIX540:LIX543 LST540:LST543 MCP540:MCP543 MML540:MML543 MWH540:MWH543 NGD540:NGD543 NPZ540:NPZ543 NZV540:NZV543 OJR540:OJR543 OTN540:OTN543 PDJ540:PDJ543 PNF540:PNF543 PXB540:PXB543 QGX540:QGX543 QQT540:QQT543 RAP540:RAP543 RKL540:RKL543 RUH540:RUH543 SED540:SED543 SNZ540:SNZ543 SXV540:SXV543 THR540:THR543 TRN540:TRN543 UBJ540:UBJ543 ULF540:ULF543 UVB540:UVB543 VEX540:VEX543 VOT540:VOT543 VYP540:VYP543 WIL540:WIL543 VOL396:VOS396 FN544:FV544 PJ544:PR544 ZF544:ZN544 AJB544:AJJ544 ASX544:ATF544 BCT544:BDB544 BMP544:BMX544 BWL544:BWT544 CGH544:CGP544 CQD544:CQL544 CZZ544:DAH544 DJV544:DKD544 DTR544:DTZ544 EDN544:EDV544 ENJ544:ENR544 EXF544:EXN544 FHB544:FHJ544 FQX544:FRF544 GAT544:GBB544 GKP544:GKX544 GUL544:GUT544 HEH544:HEP544 HOD544:HOL544 HXZ544:HYH544 IHV544:IID544 IRR544:IRZ544 JBN544:JBV544 JLJ544:JLR544 JVF544:JVN544 KFB544:KFJ544 KOX544:KPF544 KYT544:KZB544 LIP544:LIX544 LSL544:LST544 MCH544:MCP544 MMD544:MML544 MVZ544:MWH544 NFV544:NGD544 NPR544:NPZ544 NZN544:NZV544 OJJ544:OJR544 OTF544:OTN544 PDB544:PDJ544 PMX544:PNF544 PWT544:PXB544 QGP544:QGX544 QQL544:QQT544 RAH544:RAP544 RKD544:RKL544 RTZ544:RUH544 SDV544:SED544 SNR544:SNZ544 SXN544:SXV544 THJ544:THR544 TRF544:TRN544 UBB544:UBJ544 UKX544:ULF544 UUT544:UVB544 VEP544:VEX544 VOL544:VOT544 VYH544:VYP544 WID544:WIL544 VYH396:VYO396 FV534:FV537 PR534:PR537 ZN534:ZN537 AJJ534:AJJ537 ATF534:ATF537 BDB534:BDB537 BMX534:BMX537 BWT534:BWT537 CGP534:CGP537 CQL534:CQL537 DAH534:DAH537 DKD534:DKD537 DTZ534:DTZ537 EDV534:EDV537 ENR534:ENR537 EXN534:EXN537 FHJ534:FHJ537 FRF534:FRF537 GBB534:GBB537 GKX534:GKX537 GUT534:GUT537 HEP534:HEP537 HOL534:HOL537 HYH534:HYH537 IID534:IID537 IRZ534:IRZ537 JBV534:JBV537 JLR534:JLR537 JVN534:JVN537 KFJ534:KFJ537 KPF534:KPF537 KZB534:KZB537 LIX534:LIX537 LST534:LST537 MCP534:MCP537 MML534:MML537 MWH534:MWH537 NGD534:NGD537 NPZ534:NPZ537 NZV534:NZV537 OJR534:OJR537 OTN534:OTN537 PDJ534:PDJ537 PNF534:PNF537 PXB534:PXB537 QGX534:QGX537 QQT534:QQT537 RAP534:RAP537 RKL534:RKL537 RUH534:RUH537 SED534:SED537 SNZ534:SNZ537 SXV534:SXV537 THR534:THR537 TRN534:TRN537 UBJ534:UBJ537 ULF534:ULF537 UVB534:UVB537 VEX534:VEX537 VOT534:VOT537 VYP534:VYP537 WIL534:WIL537 WID396:WIK396 FN538:FV538 PJ538:PR538 ZF538:ZN538 AJB538:AJJ538 ASX538:ATF538 BCT538:BDB538 BMP538:BMX538 BWL538:BWT538 CGH538:CGP538 CQD538:CQL538 CZZ538:DAH538 DJV538:DKD538 DTR538:DTZ538 EDN538:EDV538 ENJ538:ENR538 EXF538:EXN538 FHB538:FHJ538 FQX538:FRF538 GAT538:GBB538 GKP538:GKX538 GUL538:GUT538 HEH538:HEP538 HOD538:HOL538 HXZ538:HYH538 IHV538:IID538 IRR538:IRZ538 JBN538:JBV538 JLJ538:JLR538 JVF538:JVN538 KFB538:KFJ538 KOX538:KPF538 KYT538:KZB538 LIP538:LIX538 LSL538:LST538 MCH538:MCP538 MMD538:MML538 MVZ538:MWH538 NFV538:NGD538 NPR538:NPZ538 NZN538:NZV538 OJJ538:OJR538 OTF538:OTN538 PDB538:PDJ538 PMX538:PNF538 PWT538:PXB538 QGP538:QGX538 QQL538:QQT538 RAH538:RAP538 RKD538:RKL538 RTZ538:RUH538 SDV538:SED538 SNR538:SNZ538 SXN538:SXV538 THJ538:THR538 TRF538:TRN538 UBB538:UBJ538 UKX538:ULF538 UUT538:UVB538 VEP538:VEX538 VOL538:VOT538 VYH538:VYP538 WID538:WIL538 B390:I390 FN390:FU390 PJ390:PQ390 ZF390:ZM390 AJB390:AJI390 ASX390:ATE390 BCT390:BDA390 BMP390:BMW390 BWL390:BWS390 CGH390:CGO390 CQD390:CQK390 CZZ390:DAG390 DJV390:DKC390 DTR390:DTY390 EDN390:EDU390 ENJ390:ENQ390 EXF390:EXM390 FHB390:FHI390 FQX390:FRE390 GAT390:GBA390 GKP390:GKW390 GUL390:GUS390 HEH390:HEO390 HOD390:HOK390 HXZ390:HYG390 IHV390:IIC390 IRR390:IRY390 JBN390:JBU390 JLJ390:JLQ390 JVF390:JVM390 KFB390:KFI390 KOX390:KPE390 KYT390:KZA390 LIP390:LIW390 LSL390:LSS390 MCH390:MCO390 MMD390:MMK390 MVZ390:MWG390 NFV390:NGC390 NPR390:NPY390 NZN390:NZU390 OJJ390:OJQ390 OTF390:OTM390 PDB390:PDI390 PMX390:PNE390 PWT390:PXA390 QGP390:QGW390 QQL390:QQS390 RAH390:RAO390 RKD390:RKK390 RTZ390:RUG390 SDV390:SEC390 SNR390:SNY390 SXN390:SXU390 THJ390:THQ390 TRF390:TRM390 UBB390:UBI390 UKX390:ULE390 UUT390:UVA390 VEP390:VEW390 VOL390:VOS390 VYH390:VYO390 WID390:WIK390 J515:J518 FV515:FV518 PR515:PR518 ZN515:ZN518 AJJ515:AJJ518 ATF515:ATF518 BDB515:BDB518 BMX515:BMX518 BWT515:BWT518 CGP515:CGP518 CQL515:CQL518 DAH515:DAH518 DKD515:DKD518 DTZ515:DTZ518 EDV515:EDV518 ENR515:ENR518 EXN515:EXN518 FHJ515:FHJ518 FRF515:FRF518 GBB515:GBB518 GKX515:GKX518 GUT515:GUT518 HEP515:HEP518 HOL515:HOL518 HYH515:HYH518 IID515:IID518 IRZ515:IRZ518 JBV515:JBV518 JLR515:JLR518 JVN515:JVN518 KFJ515:KFJ518 KPF515:KPF518 KZB515:KZB518 LIX515:LIX518 LST515:LST518 MCP515:MCP518 MML515:MML518 MWH515:MWH518 NGD515:NGD518 NPZ515:NPZ518 NZV515:NZV518 OJR515:OJR518 OTN515:OTN518 PDJ515:PDJ518 PNF515:PNF518 PXB515:PXB518 QGX515:QGX518 QQT515:QQT518 RAP515:RAP518 RKL515:RKL518 RUH515:RUH518 SED515:SED518 SNZ515:SNZ518 SXV515:SXV518 THR515:THR518 TRN515:TRN518 UBJ515:UBJ518 ULF515:ULF518 UVB515:UVB518 VEX515:VEX518 VOT515:VOT518 VYP515:VYP518 WIL515:WIL518 B396:I396 FN396:FU396 PJ396:PQ396 ZF396:ZM396 AJB396:AJI396 ASX396:ATE396 BCT396:BDA396 BMP396:BMW396 BWL396:BWS396 CGH396:CGO396 CQD396:CQK396 CZZ396:DAG396 DJV396:DKC396 DTR396:DTY396 EDN396:EDU396 ENJ396:ENQ396 EXF396:EXM396 FHB396:FHI396 FQX396:FRE396 GAT396:GBA396 GKP396:GKW396 GUL396:GUS396 HEH396:HEO396 HOD396:HOK396 HXZ396:HYG396 IHV396:IIC396 IRR396:IRY396 JBN396:JBU396 JLJ396:JLQ396 JVF396:JVM396 KFB396:KFI396 KOX396:KPE396 KYT396:KZA396 LIP396:LIW396 LSL396:LSS396 MCH396:MCO396 MMD396:MMK396 MVZ396:MWG396 NFV396:NGC396 NPR396:NPY396 NZN396:NZU396 OJJ396:OJQ396 OTF396:OTM396 PDB396:PDI396 PMX396:PNE396 PWT396:PXA396 QGP396:QGW396 QQL396:QQS396 RAH396:RAO396 RKD396:RKK396 RTZ396:RUG396 SDV396:SEC396 SNR396:SNY396 SXN396:SXU396 THJ396:THQ396 TRF396:TRM396 UBB396:UBI396 UKX396:ULE396 B546:J547 B544:J544 J534:J537 J540:J543 B538:J538" xr:uid="{00000000-0002-0000-0000-000003000000}">
      <formula1>"xy1"</formula1>
    </dataValidation>
    <dataValidation type="custom" allowBlank="1" showInputMessage="1" showErrorMessage="1" sqref="E1071:G1071 E1336:J1336 FQ1325:FV1325 PM1325:PR1325 ZI1325:ZN1325 AJE1325:AJJ1325 ATA1325:ATF1325 BCW1325:BDB1325 BMS1325:BMX1325 BWO1325:BWT1325 CGK1325:CGP1325 CQG1325:CQL1325 DAC1325:DAH1325 DJY1325:DKD1325 DTU1325:DTZ1325 EDQ1325:EDV1325 ENM1325:ENR1325 EXI1325:EXN1325 FHE1325:FHJ1325 FRA1325:FRF1325 GAW1325:GBB1325 GKS1325:GKX1325 GUO1325:GUT1325 HEK1325:HEP1325 HOG1325:HOL1325 HYC1325:HYH1325 IHY1325:IID1325 IRU1325:IRZ1325 JBQ1325:JBV1325 JLM1325:JLR1325 JVI1325:JVN1325 KFE1325:KFJ1325 KPA1325:KPF1325 KYW1325:KZB1325 LIS1325:LIX1325 LSO1325:LST1325 MCK1325:MCP1325 MMG1325:MML1325 MWC1325:MWH1325 NFY1325:NGD1325 NPU1325:NPZ1325 NZQ1325:NZV1325 OJM1325:OJR1325 OTI1325:OTN1325 PDE1325:PDJ1325 PNA1325:PNF1325 PWW1325:PXB1325 QGS1325:QGX1325 QQO1325:QQT1325 RAK1325:RAP1325 RKG1325:RKL1325 RUC1325:RUH1325 SDY1325:SED1325 SNU1325:SNZ1325 SXQ1325:SXV1325 THM1325:THR1325 TRI1325:TRN1325 UBE1325:UBJ1325 ULA1325:ULF1325 UUW1325:UVB1325 VES1325:VEX1325 VOO1325:VOT1325 VYK1325:VYP1325 WIG1325:WIL1325 J778:J779 FV778:FV779 PR778:PR779 ZN778:ZN779 AJJ778:AJJ779 ATF778:ATF779 BDB778:BDB779 BMX778:BMX779 BWT778:BWT779 CGP778:CGP779 CQL778:CQL779 DAH778:DAH779 DKD778:DKD779 DTZ778:DTZ779 EDV778:EDV779 ENR778:ENR779 EXN778:EXN779 FHJ778:FHJ779 FRF778:FRF779 GBB778:GBB779 GKX778:GKX779 GUT778:GUT779 HEP778:HEP779 HOL778:HOL779 HYH778:HYH779 IID778:IID779 IRZ778:IRZ779 JBV778:JBV779 JLR778:JLR779 JVN778:JVN779 KFJ778:KFJ779 KPF778:KPF779 KZB778:KZB779 LIX778:LIX779 LST778:LST779 MCP778:MCP779 MML778:MML779 MWH778:MWH779 NGD778:NGD779 NPZ778:NPZ779 NZV778:NZV779 OJR778:OJR779 OTN778:OTN779 PDJ778:PDJ779 PNF778:PNF779 PXB778:PXB779 QGX778:QGX779 QQT778:QQT779 RAP778:RAP779 RKL778:RKL779 RUH778:RUH779 SED778:SED779 SNZ778:SNZ779 SXV778:SXV779 THR778:THR779 TRN778:TRN779 UBJ778:UBJ779 ULF778:ULF779 UVB778:UVB779 VEX778:VEX779 VOT778:VOT779 VYP778:VYP779 WIL778:WIL779 E1291:J1291 C780:J780 FO780:FV780 PK780:PR780 ZG780:ZN780 AJC780:AJJ780 ASY780:ATF780 BCU780:BDB780 BMQ780:BMX780 BWM780:BWT780 CGI780:CGP780 CQE780:CQL780 DAA780:DAH780 DJW780:DKD780 DTS780:DTZ780 EDO780:EDV780 ENK780:ENR780 EXG780:EXN780 FHC780:FHJ780 FQY780:FRF780 GAU780:GBB780 GKQ780:GKX780 GUM780:GUT780 HEI780:HEP780 HOE780:HOL780 HYA780:HYH780 IHW780:IID780 IRS780:IRZ780 JBO780:JBV780 JLK780:JLR780 JVG780:JVN780 KFC780:KFJ780 KOY780:KPF780 KYU780:KZB780 LIQ780:LIX780 LSM780:LST780 MCI780:MCP780 MME780:MML780 MWA780:MWH780 NFW780:NGD780 NPS780:NPZ780 NZO780:NZV780 OJK780:OJR780 OTG780:OTN780 PDC780:PDJ780 PMY780:PNF780 PWU780:PXB780 QGQ780:QGX780 QQM780:QQT780 RAI780:RAP780 RKE780:RKL780 RUA780:RUH780 SDW780:SED780 SNS780:SNZ780 SXO780:SXV780 THK780:THR780 TRG780:TRN780 UBC780:UBJ780 UKY780:ULF780 UUU780:UVB780 VEQ780:VEX780 VOM780:VOT780 VYI780:VYP780 WIE780:WIL780 WII1874:WIL1874 E1345:J1345 FQ1333:FV1333 PM1333:PR1333 ZI1333:ZN1333 AJE1333:AJJ1333 ATA1333:ATF1333 BCW1333:BDB1333 BMS1333:BMX1333 BWO1333:BWT1333 CGK1333:CGP1333 CQG1333:CQL1333 DAC1333:DAH1333 DJY1333:DKD1333 DTU1333:DTZ1333 EDQ1333:EDV1333 ENM1333:ENR1333 EXI1333:EXN1333 FHE1333:FHJ1333 FRA1333:FRF1333 GAW1333:GBB1333 GKS1333:GKX1333 GUO1333:GUT1333 HEK1333:HEP1333 HOG1333:HOL1333 HYC1333:HYH1333 IHY1333:IID1333 IRU1333:IRZ1333 JBQ1333:JBV1333 JLM1333:JLR1333 JVI1333:JVN1333 KFE1333:KFJ1333 KPA1333:KPF1333 KYW1333:KZB1333 LIS1333:LIX1333 LSO1333:LST1333 MCK1333:MCP1333 MMG1333:MML1333 MWC1333:MWH1333 NFY1333:NGD1333 NPU1333:NPZ1333 NZQ1333:NZV1333 OJM1333:OJR1333 OTI1333:OTN1333 PDE1333:PDJ1333 PNA1333:PNF1333 PWW1333:PXB1333 QGS1333:QGX1333 QQO1333:QQT1333 RAK1333:RAP1333 RKG1333:RKL1333 RUC1333:RUH1333 SDY1333:SED1333 SNU1333:SNZ1333 SXQ1333:SXV1333 THM1333:THR1333 TRI1333:TRN1333 UBE1333:UBJ1333 ULA1333:ULF1333 UUW1333:UVB1333 VES1333:VEX1333 VOO1333:VOT1333 VYK1333:VYP1333 WIG1333:WIL1333 G1787:J1787 FS1775:FV1775 PO1775:PR1775 ZK1775:ZN1775 AJG1775:AJJ1775 ATC1775:ATF1775 BCY1775:BDB1775 BMU1775:BMX1775 BWQ1775:BWT1775 CGM1775:CGP1775 CQI1775:CQL1775 DAE1775:DAH1775 DKA1775:DKD1775 DTW1775:DTZ1775 EDS1775:EDV1775 ENO1775:ENR1775 EXK1775:EXN1775 FHG1775:FHJ1775 FRC1775:FRF1775 GAY1775:GBB1775 GKU1775:GKX1775 GUQ1775:GUT1775 HEM1775:HEP1775 HOI1775:HOL1775 HYE1775:HYH1775 IIA1775:IID1775 IRW1775:IRZ1775 JBS1775:JBV1775 JLO1775:JLR1775 JVK1775:JVN1775 KFG1775:KFJ1775 KPC1775:KPF1775 KYY1775:KZB1775 LIU1775:LIX1775 LSQ1775:LST1775 MCM1775:MCP1775 MMI1775:MML1775 MWE1775:MWH1775 NGA1775:NGD1775 NPW1775:NPZ1775 NZS1775:NZV1775 OJO1775:OJR1775 OTK1775:OTN1775 PDG1775:PDJ1775 PNC1775:PNF1775 PWY1775:PXB1775 QGU1775:QGX1775 QQQ1775:QQT1775 RAM1775:RAP1775 RKI1775:RKL1775 RUE1775:RUH1775 SEA1775:SED1775 SNW1775:SNZ1775 SXS1775:SXV1775 THO1775:THR1775 TRK1775:TRN1775 UBG1775:UBJ1775 ULC1775:ULF1775 UUY1775:UVB1775 VEU1775:VEX1775 VOQ1775:VOT1775 VYM1775:VYP1775 WII1775:WIL1775 G1797:J1797 FS1785:FV1785 PO1785:PR1785 ZK1785:ZN1785 AJG1785:AJJ1785 ATC1785:ATF1785 BCY1785:BDB1785 BMU1785:BMX1785 BWQ1785:BWT1785 CGM1785:CGP1785 CQI1785:CQL1785 DAE1785:DAH1785 DKA1785:DKD1785 DTW1785:DTZ1785 EDS1785:EDV1785 ENO1785:ENR1785 EXK1785:EXN1785 FHG1785:FHJ1785 FRC1785:FRF1785 GAY1785:GBB1785 GKU1785:GKX1785 GUQ1785:GUT1785 HEM1785:HEP1785 HOI1785:HOL1785 HYE1785:HYH1785 IIA1785:IID1785 IRW1785:IRZ1785 JBS1785:JBV1785 JLO1785:JLR1785 JVK1785:JVN1785 KFG1785:KFJ1785 KPC1785:KPF1785 KYY1785:KZB1785 LIU1785:LIX1785 LSQ1785:LST1785 MCM1785:MCP1785 MMI1785:MML1785 MWE1785:MWH1785 NGA1785:NGD1785 NPW1785:NPZ1785 NZS1785:NZV1785 OJO1785:OJR1785 OTK1785:OTN1785 PDG1785:PDJ1785 PNC1785:PNF1785 PWY1785:PXB1785 QGU1785:QGX1785 QQQ1785:QQT1785 RAM1785:RAP1785 RKI1785:RKL1785 RUE1785:RUH1785 SEA1785:SED1785 SNW1785:SNZ1785 SXS1785:SXV1785 THO1785:THR1785 TRK1785:TRN1785 UBG1785:UBJ1785 ULC1785:ULF1785 UUY1785:UVB1785 VEU1785:VEX1785 VOQ1785:VOT1785 VYM1785:VYP1785 WII1785:WIL1785 G1845:J1845 G1913:J1913 FS1901:FV1901 PO1901:PR1901 ZK1901:ZN1901 AJG1901:AJJ1901 ATC1901:ATF1901 BCY1901:BDB1901 BMU1901:BMX1901 BWQ1901:BWT1901 CGM1901:CGP1901 CQI1901:CQL1901 DAE1901:DAH1901 DKA1901:DKD1901 DTW1901:DTZ1901 EDS1901:EDV1901 ENO1901:ENR1901 EXK1901:EXN1901 FHG1901:FHJ1901 FRC1901:FRF1901 GAY1901:GBB1901 GKU1901:GKX1901 GUQ1901:GUT1901 HEM1901:HEP1901 HOI1901:HOL1901 HYE1901:HYH1901 IIA1901:IID1901 IRW1901:IRZ1901 JBS1901:JBV1901 JLO1901:JLR1901 JVK1901:JVN1901 KFG1901:KFJ1901 KPC1901:KPF1901 KYY1901:KZB1901 LIU1901:LIX1901 LSQ1901:LST1901 MCM1901:MCP1901 MMI1901:MML1901 MWE1901:MWH1901 NGA1901:NGD1901 NPW1901:NPZ1901 NZS1901:NZV1901 OJO1901:OJR1901 OTK1901:OTN1901 PDG1901:PDJ1901 PNC1901:PNF1901 PWY1901:PXB1901 QGU1901:QGX1901 QQQ1901:QQT1901 RAM1901:RAP1901 RKI1901:RKL1901 RUE1901:RUH1901 SEA1901:SED1901 SNW1901:SNZ1901 SXS1901:SXV1901 THO1901:THR1901 TRK1901:TRN1901 UBG1901:UBJ1901 ULC1901:ULF1901 UUY1901:UVB1901 VEU1901:VEX1901 VOQ1901:VOT1901 VYM1901:VYP1901 WII1901:WIL1901 G1886:J1886 FS1874:FV1874 PO1874:PR1874 ZK1874:ZN1874 AJG1874:AJJ1874 ATC1874:ATF1874 BCY1874:BDB1874 BMU1874:BMX1874 BWQ1874:BWT1874 CGM1874:CGP1874 CQI1874:CQL1874 DAE1874:DAH1874 DKA1874:DKD1874 DTW1874:DTZ1874 EDS1874:EDV1874 ENO1874:ENR1874 EXK1874:EXN1874 FHG1874:FHJ1874 FRC1874:FRF1874 GAY1874:GBB1874 GKU1874:GKX1874 GUQ1874:GUT1874 HEM1874:HEP1874 HOI1874:HOL1874 HYE1874:HYH1874 IIA1874:IID1874 IRW1874:IRZ1874 JBS1874:JBV1874 JLO1874:JLR1874 JVK1874:JVN1874 KFG1874:KFJ1874 KPC1874:KPF1874 KYY1874:KZB1874 LIU1874:LIX1874 LSQ1874:LST1874 MCM1874:MCP1874 MMI1874:MML1874 MWE1874:MWH1874 NGA1874:NGD1874 NPW1874:NPZ1874 NZS1874:NZV1874 OJO1874:OJR1874 OTK1874:OTN1874 PDG1874:PDJ1874 PNC1874:PNF1874 PWY1874:PXB1874 QGU1874:QGX1874 QQQ1874:QQT1874 RAM1874:RAP1874 RKI1874:RKL1874 RUE1874:RUH1874 SEA1874:SED1874 SNW1874:SNZ1874 SXS1874:SXV1874 THO1874:THR1874 TRK1874:TRN1874 UBG1874:UBJ1874 ULC1874:ULF1874 UUY1874:UVB1874 VEU1874:VEX1874 VOQ1874:VOT1874 VYM1874:VYP1874 E1077:J1077" xr:uid="{00000000-0002-0000-0000-000004000000}">
      <formula1>"xy1"</formula1>
    </dataValidation>
    <dataValidation allowBlank="1" showInputMessage="1" showErrorMessage="1" errorTitle="UPOZORNENIE" error="Pokúšate sa zmeniť bunku s automatickým výpočtom!" sqref="J628:J629 FQ1303:FV1304 PM1303:PR1304 ZI1303:ZN1304 AJE1303:AJJ1304 ATA1303:ATF1304 BCW1303:BDB1304 BMS1303:BMX1304 BWO1303:BWT1304 CGK1303:CGP1304 CQG1303:CQL1304 DAC1303:DAH1304 DJY1303:DKD1304 DTU1303:DTZ1304 EDQ1303:EDV1304 ENM1303:ENR1304 EXI1303:EXN1304 FHE1303:FHJ1304 FRA1303:FRF1304 GAW1303:GBB1304 GKS1303:GKX1304 GUO1303:GUT1304 HEK1303:HEP1304 HOG1303:HOL1304 HYC1303:HYH1304 IHY1303:IID1304 IRU1303:IRZ1304 JBQ1303:JBV1304 JLM1303:JLR1304 JVI1303:JVN1304 KFE1303:KFJ1304 KPA1303:KPF1304 KYW1303:KZB1304 LIS1303:LIX1304 LSO1303:LST1304 MCK1303:MCP1304 MMG1303:MML1304 MWC1303:MWH1304 NFY1303:NGD1304 NPU1303:NPZ1304 NZQ1303:NZV1304 OJM1303:OJR1304 OTI1303:OTN1304 PDE1303:PDJ1304 PNA1303:PNF1304 PWW1303:PXB1304 QGS1303:QGX1304 QQO1303:QQT1304 RAK1303:RAP1304 RKG1303:RKL1304 RUC1303:RUH1304 SDY1303:SED1304 SNU1303:SNZ1304 SXQ1303:SXV1304 THM1303:THR1304 TRI1303:TRN1304 UBE1303:UBJ1304 ULA1303:ULF1304 UUW1303:UVB1304 VES1303:VEX1304 VOO1303:VOT1304 VYK1303:VYP1304 WIG1303:WIL1304 E1311:J1313 E1318:J1320 FQ1306:FV1308 PM1306:PR1308 ZI1306:ZN1308 AJE1306:AJJ1308 ATA1306:ATF1308 BCW1306:BDB1308 BMS1306:BMX1308 BWO1306:BWT1308 CGK1306:CGP1308 CQG1306:CQL1308 DAC1306:DAH1308 DJY1306:DKD1308 DTU1306:DTZ1308 EDQ1306:EDV1308 ENM1306:ENR1308 EXI1306:EXN1308 FHE1306:FHJ1308 FRA1306:FRF1308 GAW1306:GBB1308 GKS1306:GKX1308 GUO1306:GUT1308 HEK1306:HEP1308 HOG1306:HOL1308 HYC1306:HYH1308 IHY1306:IID1308 IRU1306:IRZ1308 JBQ1306:JBV1308 JLM1306:JLR1308 JVI1306:JVN1308 KFE1306:KFJ1308 KPA1306:KPF1308 KYW1306:KZB1308 LIS1306:LIX1308 LSO1306:LST1308 MCK1306:MCP1308 MMG1306:MML1308 MWC1306:MWH1308 NFY1306:NGD1308 NPU1306:NPZ1308 NZQ1306:NZV1308 OJM1306:OJR1308 OTI1306:OTN1308 PDE1306:PDJ1308 PNA1306:PNF1308 PWW1306:PXB1308 QGS1306:QGX1308 QQO1306:QQT1308 RAK1306:RAP1308 RKG1306:RKL1308 RUC1306:RUH1308 SDY1306:SED1308 SNU1306:SNZ1308 SXQ1306:SXV1308 THM1306:THR1308 TRI1306:TRN1308 UBE1306:UBJ1308 ULA1306:ULF1308 UUW1306:UVB1308 VES1306:VEX1308 VOO1306:VOT1308 VYK1306:VYP1308 WIG1306:WIL1308 E1322:J1324 FQ1310:FV1312 PM1310:PR1312 ZI1310:ZN1312 AJE1310:AJJ1312 ATA1310:ATF1312 BCW1310:BDB1312 BMS1310:BMX1312 BWO1310:BWT1312 CGK1310:CGP1312 CQG1310:CQL1312 DAC1310:DAH1312 DJY1310:DKD1312 DTU1310:DTZ1312 EDQ1310:EDV1312 ENM1310:ENR1312 EXI1310:EXN1312 FHE1310:FHJ1312 FRA1310:FRF1312 GAW1310:GBB1312 GKS1310:GKX1312 GUO1310:GUT1312 HEK1310:HEP1312 HOG1310:HOL1312 HYC1310:HYH1312 IHY1310:IID1312 IRU1310:IRZ1312 JBQ1310:JBV1312 JLM1310:JLR1312 JVI1310:JVN1312 KFE1310:KFJ1312 KPA1310:KPF1312 KYW1310:KZB1312 LIS1310:LIX1312 LSO1310:LST1312 MCK1310:MCP1312 MMG1310:MML1312 MWC1310:MWH1312 NFY1310:NGD1312 NPU1310:NPZ1312 NZQ1310:NZV1312 OJM1310:OJR1312 OTI1310:OTN1312 PDE1310:PDJ1312 PNA1310:PNF1312 PWW1310:PXB1312 QGS1310:QGX1312 QQO1310:QQT1312 RAK1310:RAP1312 RKG1310:RKL1312 RUC1310:RUH1312 SDY1310:SED1312 SNU1310:SNZ1312 SXQ1310:SXV1312 THM1310:THR1312 TRI1310:TRN1312 UBE1310:UBJ1312 ULA1310:ULF1312 UUW1310:UVB1312 VES1310:VEX1312 VOO1310:VOT1312 VYK1310:VYP1312 WIG1310:WIL1312 E1307:J1309 I939:J939 FU939:FV939 PQ939:PR939 ZM939:ZN939 AJI939:AJJ939 ATE939:ATF939 BDA939:BDB939 BMW939:BMX939 BWS939:BWT939 CGO939:CGP939 CQK939:CQL939 DAG939:DAH939 DKC939:DKD939 DTY939:DTZ939 EDU939:EDV939 ENQ939:ENR939 EXM939:EXN939 FHI939:FHJ939 FRE939:FRF939 GBA939:GBB939 GKW939:GKX939 GUS939:GUT939 HEO939:HEP939 HOK939:HOL939 HYG939:HYH939 IIC939:IID939 IRY939:IRZ939 JBU939:JBV939 JLQ939:JLR939 JVM939:JVN939 KFI939:KFJ939 KPE939:KPF939 KZA939:KZB939 LIW939:LIX939 LSS939:LST939 MCO939:MCP939 MMK939:MML939 MWG939:MWH939 NGC939:NGD939 NPY939:NPZ939 NZU939:NZV939 OJQ939:OJR939 OTM939:OTN939 PDI939:PDJ939 PNE939:PNF939 PXA939:PXB939 QGW939:QGX939 QQS939:QQT939 RAO939:RAP939 RKK939:RKL939 RUG939:RUH939 SEC939:SED939 SNY939:SNZ939 SXU939:SXV939 THQ939:THR939 TRM939:TRN939 UBI939:UBJ939 ULE939:ULF939 UVA939:UVB939 VEW939:VEX939 VOS939:VOT939 VYO939:VYP939 WIK939:WIL939 I926:J926 FU926:FV926 PQ926:PR926 ZM926:ZN926 AJI926:AJJ926 ATE926:ATF926 BDA926:BDB926 BMW926:BMX926 BWS926:BWT926 CGO926:CGP926 CQK926:CQL926 DAG926:DAH926 DKC926:DKD926 DTY926:DTZ926 EDU926:EDV926 ENQ926:ENR926 EXM926:EXN926 FHI926:FHJ926 FRE926:FRF926 GBA926:GBB926 GKW926:GKX926 GUS926:GUT926 HEO926:HEP926 HOK926:HOL926 HYG926:HYH926 IIC926:IID926 IRY926:IRZ926 JBU926:JBV926 JLQ926:JLR926 JVM926:JVN926 KFI926:KFJ926 KPE926:KPF926 KZA926:KZB926 LIW926:LIX926 LSS926:LST926 MCO926:MCP926 MMK926:MML926 MWG926:MWH926 NGC926:NGD926 NPY926:NPZ926 NZU926:NZV926 OJQ926:OJR926 OTM926:OTN926 PDI926:PDJ926 PNE926:PNF926 PXA926:PXB926 QGW926:QGX926 QQS926:QQT926 RAO926:RAP926 RKK926:RKL926 RUG926:RUH926 SEC926:SED926 SNY926:SNZ926 SXU926:SXV926 THQ926:THR926 TRM926:TRN926 UBI926:UBJ926 ULE926:ULF926 UVA926:UVB926 VEW926:VEX926 VOS926:VOT926 VYO926:VYP926 WIK926:WIL926 E826:J830 FQ826:FV830 PM826:PR830 ZI826:ZN830 AJE826:AJJ830 ATA826:ATF830 BCW826:BDB830 BMS826:BMX830 BWO826:BWT830 CGK826:CGP830 CQG826:CQL830 DAC826:DAH830 DJY826:DKD830 DTU826:DTZ830 EDQ826:EDV830 ENM826:ENR830 EXI826:EXN830 FHE826:FHJ830 FRA826:FRF830 GAW826:GBB830 GKS826:GKX830 GUO826:GUT830 HEK826:HEP830 HOG826:HOL830 HYC826:HYH830 IHY826:IID830 IRU826:IRZ830 JBQ826:JBV830 JLM826:JLR830 JVI826:JVN830 KFE826:KFJ830 KPA826:KPF830 KYW826:KZB830 LIS826:LIX830 LSO826:LST830 MCK826:MCP830 MMG826:MML830 MWC826:MWH830 NFY826:NGD830 NPU826:NPZ830 NZQ826:NZV830 OJM826:OJR830 OTI826:OTN830 PDE826:PDJ830 PNA826:PNF830 PWW826:PXB830 QGS826:QGX830 QQO826:QQT830 RAK826:RAP830 RKG826:RKL830 RUC826:RUH830 SDY826:SED830 SNU826:SNZ830 SXQ826:SXV830 THM826:THR830 TRI826:TRN830 UBE826:UBJ830 ULA826:ULF830 UUW826:UVB830 VES826:VEX830 VOO826:VOT830 VYK826:VYP830 WIG826:WIL830 H668:I672 FT668:FU672 PP668:PQ672 ZL668:ZM672 AJH668:AJI672 ATD668:ATE672 BCZ668:BDA672 BMV668:BMW672 BWR668:BWS672 CGN668:CGO672 CQJ668:CQK672 DAF668:DAG672 DKB668:DKC672 DTX668:DTY672 EDT668:EDU672 ENP668:ENQ672 EXL668:EXM672 FHH668:FHI672 FRD668:FRE672 GAZ668:GBA672 GKV668:GKW672 GUR668:GUS672 HEN668:HEO672 HOJ668:HOK672 HYF668:HYG672 IIB668:IIC672 IRX668:IRY672 JBT668:JBU672 JLP668:JLQ672 JVL668:JVM672 KFH668:KFI672 KPD668:KPE672 KYZ668:KZA672 LIV668:LIW672 LSR668:LSS672 MCN668:MCO672 MMJ668:MMK672 MWF668:MWG672 NGB668:NGC672 NPX668:NPY672 NZT668:NZU672 OJP668:OJQ672 OTL668:OTM672 PDH668:PDI672 PND668:PNE672 PWZ668:PXA672 QGV668:QGW672 QQR668:QQS672 RAN668:RAO672 RKJ668:RKK672 RUF668:RUG672 SEB668:SEC672 SNX668:SNY672 SXT668:SXU672 THP668:THQ672 TRL668:TRM672 UBH668:UBI672 ULD668:ULE672 UUZ668:UVA672 VEV668:VEW672 VOR668:VOS672 VYN668:VYO672 WIJ668:WIK672 I560:J562 FU560:FV562 PQ560:PR562 ZM560:ZN562 AJI560:AJJ562 ATE560:ATF562 BDA560:BDB562 BMW560:BMX562 BWS560:BWT562 CGO560:CGP562 CQK560:CQL562 DAG560:DAH562 DKC560:DKD562 DTY560:DTZ562 EDU560:EDV562 ENQ560:ENR562 EXM560:EXN562 FHI560:FHJ562 FRE560:FRF562 GBA560:GBB562 GKW560:GKX562 GUS560:GUT562 HEO560:HEP562 HOK560:HOL562 HYG560:HYH562 IIC560:IID562 IRY560:IRZ562 JBU560:JBV562 JLQ560:JLR562 JVM560:JVN562 KFI560:KFJ562 KPE560:KPF562 KZA560:KZB562 LIW560:LIX562 LSS560:LST562 MCO560:MCP562 MMK560:MML562 MWG560:MWH562 NGC560:NGD562 NPY560:NPZ562 NZU560:NZV562 OJQ560:OJR562 OTM560:OTN562 PDI560:PDJ562 PNE560:PNF562 PXA560:PXB562 QGW560:QGX562 QQS560:QQT562 RAO560:RAP562 RKK560:RKL562 RUG560:RUH562 SEC560:SED562 SNY560:SNZ562 SXU560:SXV562 THQ560:THR562 TRM560:TRN562 UBI560:UBJ562 ULE560:ULF562 UVA560:UVB562 VEW560:VEX562 VOS560:VOT562 VYO560:VYP562 WIK560:WIL562 WIK1802:WIL1802 H626:J627 FT626:FV627 PP626:PR627 ZL626:ZN627 AJH626:AJJ627 ATD626:ATF627 BCZ626:BDB627 BMV626:BMX627 BWR626:BWT627 CGN626:CGP627 CQJ626:CQL627 DAF626:DAH627 DKB626:DKD627 DTX626:DTZ627 EDT626:EDV627 ENP626:ENR627 EXL626:EXN627 FHH626:FHJ627 FRD626:FRF627 GAZ626:GBB627 GKV626:GKX627 GUR626:GUT627 HEN626:HEP627 HOJ626:HOL627 HYF626:HYH627 IIB626:IID627 IRX626:IRZ627 JBT626:JBV627 JLP626:JLR627 JVL626:JVN627 KFH626:KFJ627 KPD626:KPF627 KYZ626:KZB627 LIV626:LIX627 LSR626:LST627 MCN626:MCP627 MMJ626:MML627 MWF626:MWH627 NGB626:NGD627 NPX626:NPZ627 NZT626:NZV627 OJP626:OJR627 OTL626:OTN627 PDH626:PDJ627 PND626:PNF627 PWZ626:PXB627 QGV626:QGX627 QQR626:QQT627 RAN626:RAP627 RKJ626:RKL627 RUF626:RUH627 SEB626:SED627 SNX626:SNZ627 SXT626:SXV627 THP626:THR627 TRL626:TRN627 UBH626:UBJ627 ULD626:ULF627 UUZ626:UVB627 VEV626:VEX627 VOR626:VOT627 VYN626:VYP627 WIJ626:WIL627 G1824:J1825 FS1812:FV1813 PO1812:PR1813 ZK1812:ZN1813 AJG1812:AJJ1813 ATC1812:ATF1813 BCY1812:BDB1813 BMU1812:BMX1813 BWQ1812:BWT1813 CGM1812:CGP1813 CQI1812:CQL1813 DAE1812:DAH1813 DKA1812:DKD1813 DTW1812:DTZ1813 EDS1812:EDV1813 ENO1812:ENR1813 EXK1812:EXN1813 FHG1812:FHJ1813 FRC1812:FRF1813 GAY1812:GBB1813 GKU1812:GKX1813 GUQ1812:GUT1813 HEM1812:HEP1813 HOI1812:HOL1813 HYE1812:HYH1813 IIA1812:IID1813 IRW1812:IRZ1813 JBS1812:JBV1813 JLO1812:JLR1813 JVK1812:JVN1813 KFG1812:KFJ1813 KPC1812:KPF1813 KYY1812:KZB1813 LIU1812:LIX1813 LSQ1812:LST1813 MCM1812:MCP1813 MMI1812:MML1813 MWE1812:MWH1813 NGA1812:NGD1813 NPW1812:NPZ1813 NZS1812:NZV1813 OJO1812:OJR1813 OTK1812:OTN1813 PDG1812:PDJ1813 PNC1812:PNF1813 PWY1812:PXB1813 QGU1812:QGX1813 QQQ1812:QQT1813 RAM1812:RAP1813 RKI1812:RKL1813 RUE1812:RUH1813 SEA1812:SED1813 SNW1812:SNZ1813 SXS1812:SXV1813 THO1812:THR1813 TRK1812:TRN1813 UBG1812:UBJ1813 ULC1812:ULF1813 UUY1812:UVB1813 VEU1812:VEX1813 VOQ1812:VOT1813 VYM1812:VYP1813 WII1812:WIL1813 I1814:J1814 FU1802:FV1802 PQ1802:PR1802 ZM1802:ZN1802 AJI1802:AJJ1802 ATE1802:ATF1802 BDA1802:BDB1802 BMW1802:BMX1802 BWS1802:BWT1802 CGO1802:CGP1802 CQK1802:CQL1802 DAG1802:DAH1802 DKC1802:DKD1802 DTY1802:DTZ1802 EDU1802:EDV1802 ENQ1802:ENR1802 EXM1802:EXN1802 FHI1802:FHJ1802 FRE1802:FRF1802 GBA1802:GBB1802 GKW1802:GKX1802 GUS1802:GUT1802 HEO1802:HEP1802 HOK1802:HOL1802 HYG1802:HYH1802 IIC1802:IID1802 IRY1802:IRZ1802 JBU1802:JBV1802 JLQ1802:JLR1802 JVM1802:JVN1802 KFI1802:KFJ1802 KPE1802:KPF1802 KZA1802:KZB1802 LIW1802:LIX1802 LSS1802:LST1802 MCO1802:MCP1802 MMK1802:MML1802 MWG1802:MWH1802 NGC1802:NGD1802 NPY1802:NPZ1802 NZU1802:NZV1802 OJQ1802:OJR1802 OTM1802:OTN1802 PDI1802:PDJ1802 PNE1802:PNF1802 PXA1802:PXB1802 QGW1802:QGX1802 QQS1802:QQT1802 RAO1802:RAP1802 RKK1802:RKL1802 RUG1802:RUH1802 SEC1802:SED1802 SNY1802:SNZ1802 SXU1802:SXV1802 THQ1802:THR1802 TRM1802:TRN1802 UBI1802:UBJ1802 ULE1802:ULF1802 UVA1802:UVB1802 VEW1802:VEX1802 VOS1802:VOT1802 VYO1802:VYP1802 WIH628:WIL630 VYL628:VYP630 VOP628:VOT630 VET628:VEX630 UUX628:UVB630 ULB628:ULF630 UBF628:UBJ630 TRJ628:TRN630 THN628:THR630 SXR628:SXV630 SNV628:SNZ630 SDZ628:SED630 RUD628:RUH630 RKH628:RKL630 RAL628:RAP630 QQP628:QQT630 QGT628:QGX630 PWX628:PXB630 PNB628:PNF630 PDF628:PDJ630 OTJ628:OTN630 OJN628:OJR630 NZR628:NZV630 NPV628:NPZ630 NFZ628:NGD630 MWD628:MWH630 MMH628:MML630 MCL628:MCP630 LSP628:LST630 LIT628:LIX630 KYX628:KZB630 KPB628:KPF630 KFF628:KFJ630 JVJ628:JVN630 JLN628:JLR630 JBR628:JBV630 IRV628:IRZ630 IHZ628:IID630 HYD628:HYH630 HOH628:HOL630 HEL628:HEP630 GUP628:GUT630 GKT628:GKX630 GAX628:GBB630 FRB628:FRF630 FHF628:FHJ630 EXJ628:EXN630 ENN628:ENR630 EDR628:EDV630 DTV628:DTZ630 DJZ628:DKD630 DAD628:DAH630 CQH628:CQL630 CGL628:CGP630 BWP628:BWT630 BMT628:BMX630 BCX628:BDB630 ATB628:ATF630 AJF628:AJJ630 ZJ628:ZN630 PN628:PR630 FR628:FV630 F628:F629 G628:G635 H628:H629 I628:I635 E1315:J1316 H646:J647 F648:J648 I650:I654 G650:G654" xr:uid="{00000000-0002-0000-0000-000005000000}"/>
    <dataValidation type="custom" allowBlank="1" showInputMessage="1" showErrorMessage="1" errorTitle="UPOZORNENIE" error="Pokúšate sa zmeniť bunku s automatickým výpočtom!" sqref="E1314:J1314 E1317:J1317 FQ1305:FV1305 PM1305:PR1305 ZI1305:ZN1305 AJE1305:AJJ1305 ATA1305:ATF1305 BCW1305:BDB1305 BMS1305:BMX1305 BWO1305:BWT1305 CGK1305:CGP1305 CQG1305:CQL1305 DAC1305:DAH1305 DJY1305:DKD1305 DTU1305:DTZ1305 EDQ1305:EDV1305 ENM1305:ENR1305 EXI1305:EXN1305 FHE1305:FHJ1305 FRA1305:FRF1305 GAW1305:GBB1305 GKS1305:GKX1305 GUO1305:GUT1305 HEK1305:HEP1305 HOG1305:HOL1305 HYC1305:HYH1305 IHY1305:IID1305 IRU1305:IRZ1305 JBQ1305:JBV1305 JLM1305:JLR1305 JVI1305:JVN1305 KFE1305:KFJ1305 KPA1305:KPF1305 KYW1305:KZB1305 LIS1305:LIX1305 LSO1305:LST1305 MCK1305:MCP1305 MMG1305:MML1305 MWC1305:MWH1305 NFY1305:NGD1305 NPU1305:NPZ1305 NZQ1305:NZV1305 OJM1305:OJR1305 OTI1305:OTN1305 PDE1305:PDJ1305 PNA1305:PNF1305 PWW1305:PXB1305 QGS1305:QGX1305 QQO1305:QQT1305 RAK1305:RAP1305 RKG1305:RKL1305 RUC1305:RUH1305 SDY1305:SED1305 SNU1305:SNZ1305 SXQ1305:SXV1305 THM1305:THR1305 TRI1305:TRN1305 UBE1305:UBJ1305 ULA1305:ULF1305 UUW1305:UVB1305 VES1305:VEX1305 VOO1305:VOT1305 VYK1305:VYP1305 WIG1305:WIL1305 E1321:J1321 FQ1309:FV1309 PM1309:PR1309 ZI1309:ZN1309 AJE1309:AJJ1309 ATA1309:ATF1309 BCW1309:BDB1309 BMS1309:BMX1309 BWO1309:BWT1309 CGK1309:CGP1309 CQG1309:CQL1309 DAC1309:DAH1309 DJY1309:DKD1309 DTU1309:DTZ1309 EDQ1309:EDV1309 ENM1309:ENR1309 EXI1309:EXN1309 FHE1309:FHJ1309 FRA1309:FRF1309 GAW1309:GBB1309 GKS1309:GKX1309 GUO1309:GUT1309 HEK1309:HEP1309 HOG1309:HOL1309 HYC1309:HYH1309 IHY1309:IID1309 IRU1309:IRZ1309 JBQ1309:JBV1309 JLM1309:JLR1309 JVI1309:JVN1309 KFE1309:KFJ1309 KPA1309:KPF1309 KYW1309:KZB1309 LIS1309:LIX1309 LSO1309:LST1309 MCK1309:MCP1309 MMG1309:MML1309 MWC1309:MWH1309 NFY1309:NGD1309 NPU1309:NPZ1309 NZQ1309:NZV1309 OJM1309:OJR1309 OTI1309:OTN1309 PDE1309:PDJ1309 PNA1309:PNF1309 PWW1309:PXB1309 QGS1309:QGX1309 QQO1309:QQT1309 RAK1309:RAP1309 RKG1309:RKL1309 RUC1309:RUH1309 SDY1309:SED1309 SNU1309:SNZ1309 SXQ1309:SXV1309 THM1309:THR1309 TRI1309:TRN1309 UBE1309:UBJ1309 ULA1309:ULF1309 UUW1309:UVB1309 VES1309:VEX1309 VOO1309:VOT1309 VYK1309:VYP1309 WIG1309:WIL1309 E1310:J1310 E1306:J1306 FQ1298:FV1302 PM1298:PR1302 ZI1298:ZN1302 AJE1298:AJJ1302 ATA1298:ATF1302 BCW1298:BDB1302 BMS1298:BMX1302 BWO1298:BWT1302 CGK1298:CGP1302 CQG1298:CQL1302 DAC1298:DAH1302 DJY1298:DKD1302 DTU1298:DTZ1302 EDQ1298:EDV1302 ENM1298:ENR1302 EXI1298:EXN1302 FHE1298:FHJ1302 FRA1298:FRF1302 GAW1298:GBB1302 GKS1298:GKX1302 GUO1298:GUT1302 HEK1298:HEP1302 HOG1298:HOL1302 HYC1298:HYH1302 IHY1298:IID1302 IRU1298:IRZ1302 JBQ1298:JBV1302 JLM1298:JLR1302 JVI1298:JVN1302 KFE1298:KFJ1302 KPA1298:KPF1302 KYW1298:KZB1302 LIS1298:LIX1302 LSO1298:LST1302 MCK1298:MCP1302 MMG1298:MML1302 MWC1298:MWH1302 NFY1298:NGD1302 NPU1298:NPZ1302 NZQ1298:NZV1302 OJM1298:OJR1302 OTI1298:OTN1302 PDE1298:PDJ1302 PNA1298:PNF1302 PWW1298:PXB1302 QGS1298:QGX1302 QQO1298:QQT1302 RAK1298:RAP1302 RKG1298:RKL1302 RUC1298:RUH1302 SDY1298:SED1302 SNU1298:SNZ1302 SXQ1298:SXV1302 THM1298:THR1302 TRI1298:TRN1302 UBE1298:UBJ1302 ULA1298:ULF1302 UUW1298:UVB1302 VES1298:VEX1302 VOO1298:VOT1302 VYK1298:VYP1302 WIG1298:WIL1302 C1277:J1277 E1260:J1260 E1383:J1383 FQ1366:FV1366 PM1366:PR1366 ZI1366:ZN1366 AJE1366:AJJ1366 ATA1366:ATF1366 BCW1366:BDB1366 BMS1366:BMX1366 BWO1366:BWT1366 CGK1366:CGP1366 CQG1366:CQL1366 DAC1366:DAH1366 DJY1366:DKD1366 DTU1366:DTZ1366 EDQ1366:EDV1366 ENM1366:ENR1366 EXI1366:EXN1366 FHE1366:FHJ1366 FRA1366:FRF1366 GAW1366:GBB1366 GKS1366:GKX1366 GUO1366:GUT1366 HEK1366:HEP1366 HOG1366:HOL1366 HYC1366:HYH1366 IHY1366:IID1366 IRU1366:IRZ1366 JBQ1366:JBV1366 JLM1366:JLR1366 JVI1366:JVN1366 KFE1366:KFJ1366 KPA1366:KPF1366 KYW1366:KZB1366 LIS1366:LIX1366 LSO1366:LST1366 MCK1366:MCP1366 MMG1366:MML1366 MWC1366:MWH1366 NFY1366:NGD1366 NPU1366:NPZ1366 NZQ1366:NZV1366 OJM1366:OJR1366 OTI1366:OTN1366 PDE1366:PDJ1366 PNA1366:PNF1366 PWW1366:PXB1366 QGS1366:QGX1366 QQO1366:QQT1366 RAK1366:RAP1366 RKG1366:RKL1366 RUC1366:RUH1366 SDY1366:SED1366 SNU1366:SNZ1366 SXQ1366:SXV1366 THM1366:THR1366 TRI1366:TRN1366 UBE1366:UBJ1366 ULA1366:ULF1366 UUW1366:UVB1366 VES1366:VEX1366 VOO1366:VOT1366 VYK1366:VYP1366 WIG1366:WIL1366 E843:J843 FQ843:FV843 PM843:PR843 ZI843:ZN843 AJE843:AJJ843 ATA843:ATF843 BCW843:BDB843 BMS843:BMX843 BWO843:BWT843 CGK843:CGP843 CQG843:CQL843 DAC843:DAH843 DJY843:DKD843 DTU843:DTZ843 EDQ843:EDV843 ENM843:ENR843 EXI843:EXN843 FHE843:FHJ843 FRA843:FRF843 GAW843:GBB843 GKS843:GKX843 GUO843:GUT843 HEK843:HEP843 HOG843:HOL843 HYC843:HYH843 IHY843:IID843 IRU843:IRZ843 JBQ843:JBV843 JLM843:JLR843 JVI843:JVN843 KFE843:KFJ843 KPA843:KPF843 KYW843:KZB843 LIS843:LIX843 LSO843:LST843 MCK843:MCP843 MMG843:MML843 MWC843:MWH843 NFY843:NGD843 NPU843:NPZ843 NZQ843:NZV843 OJM843:OJR843 OTI843:OTN843 PDE843:PDJ843 PNA843:PNF843 PWW843:PXB843 QGS843:QGX843 QQO843:QQT843 RAK843:RAP843 RKG843:RKL843 RUC843:RUH843 SDY843:SED843 SNU843:SNZ843 SXQ843:SXV843 THM843:THR843 TRI843:TRN843 UBE843:UBJ843 ULA843:ULF843 UUW843:UVB843 VES843:VEX843 VOO843:VOT843 VYK843:VYP843 WIG843:WIL843 E837:J837 FQ837:FV837 PM837:PR837 ZI837:ZN837 AJE837:AJJ837 ATA837:ATF837 BCW837:BDB837 BMS837:BMX837 BWO837:BWT837 CGK837:CGP837 CQG837:CQL837 DAC837:DAH837 DJY837:DKD837 DTU837:DTZ837 EDQ837:EDV837 ENM837:ENR837 EXI837:EXN837 FHE837:FHJ837 FRA837:FRF837 GAW837:GBB837 GKS837:GKX837 GUO837:GUT837 HEK837:HEP837 HOG837:HOL837 HYC837:HYH837 IHY837:IID837 IRU837:IRZ837 JBQ837:JBV837 JLM837:JLR837 JVI837:JVN837 KFE837:KFJ837 KPA837:KPF837 KYW837:KZB837 LIS837:LIX837 LSO837:LST837 MCK837:MCP837 MMG837:MML837 MWC837:MWH837 NFY837:NGD837 NPU837:NPZ837 NZQ837:NZV837 OJM837:OJR837 OTI837:OTN837 PDE837:PDJ837 PNA837:PNF837 PWW837:PXB837 QGS837:QGX837 QQO837:QQT837 RAK837:RAP837 RKG837:RKL837 RUC837:RUH837 SDY837:SED837 SNU837:SNZ837 SXQ837:SXV837 THM837:THR837 TRI837:TRN837 UBE837:UBJ837 ULA837:ULF837 UUW837:UVB837 VES837:VEX837 VOO837:VOT837 VYK837:VYP837 WIG837:WIL837 E831:J831 FQ831:FV831 PM831:PR831 ZI831:ZN831 AJE831:AJJ831 ATA831:ATF831 BCW831:BDB831 BMS831:BMX831 BWO831:BWT831 CGK831:CGP831 CQG831:CQL831 DAC831:DAH831 DJY831:DKD831 DTU831:DTZ831 EDQ831:EDV831 ENM831:ENR831 EXI831:EXN831 FHE831:FHJ831 FRA831:FRF831 GAW831:GBB831 GKS831:GKX831 GUO831:GUT831 HEK831:HEP831 HOG831:HOL831 HYC831:HYH831 IHY831:IID831 IRU831:IRZ831 JBQ831:JBV831 JLM831:JLR831 JVI831:JVN831 KFE831:KFJ831 KPA831:KPF831 KYW831:KZB831 LIS831:LIX831 LSO831:LST831 MCK831:MCP831 MMG831:MML831 MWC831:MWH831 NFY831:NGD831 NPU831:NPZ831 NZQ831:NZV831 OJM831:OJR831 OTI831:OTN831 PDE831:PDJ831 PNA831:PNF831 PWW831:PXB831 QGS831:QGX831 QQO831:QQT831 RAK831:RAP831 RKG831:RKL831 RUC831:RUH831 SDY831:SED831 SNU831:SNZ831 SXQ831:SXV831 THM831:THR831 TRI831:TRN831 UBE831:UBJ831 ULA831:ULF831 UUW831:UVB831 VES831:VEX831 VOO831:VOT831 VYK831:VYP831 WIG831:WIL831 E825:J825 FQ825:FV825 PM825:PR825 ZI825:ZN825 AJE825:AJJ825 ATA825:ATF825 BCW825:BDB825 BMS825:BMX825 BWO825:BWT825 CGK825:CGP825 CQG825:CQL825 DAC825:DAH825 DJY825:DKD825 DTU825:DTZ825 EDQ825:EDV825 ENM825:ENR825 EXI825:EXN825 FHE825:FHJ825 FRA825:FRF825 GAW825:GBB825 GKS825:GKX825 GUO825:GUT825 HEK825:HEP825 HOG825:HOL825 HYC825:HYH825 IHY825:IID825 IRU825:IRZ825 JBQ825:JBV825 JLM825:JLR825 JVI825:JVN825 KFE825:KFJ825 KPA825:KPF825 KYW825:KZB825 LIS825:LIX825 LSO825:LST825 MCK825:MCP825 MMG825:MML825 MWC825:MWH825 NFY825:NGD825 NPU825:NPZ825 NZQ825:NZV825 OJM825:OJR825 OTI825:OTN825 PDE825:PDJ825 PNA825:PNF825 PWW825:PXB825 QGS825:QGX825 QQO825:QQT825 RAK825:RAP825 RKG825:RKL825 RUC825:RUH825 SDY825:SED825 SNU825:SNZ825 SXQ825:SXV825 THM825:THR825 TRI825:TRN825 UBE825:UBJ825 ULA825:ULF825 UUW825:UVB825 VES825:VEX825 VOO825:VOT825 VYK825:VYP825 WIG825:WIL825 E1075:J1075 I748:J754 FU748:FV754 PQ748:PR754 ZM748:ZN754 AJI748:AJJ754 ATE748:ATF754 BDA748:BDB754 BMW748:BMX754 BWS748:BWT754 CGO748:CGP754 CQK748:CQL754 DAG748:DAH754 DKC748:DKD754 DTY748:DTZ754 EDU748:EDV754 ENQ748:ENR754 EXM748:EXN754 FHI748:FHJ754 FRE748:FRF754 GBA748:GBB754 GKW748:GKX754 GUS748:GUT754 HEO748:HEP754 HOK748:HOL754 HYG748:HYH754 IIC748:IID754 IRY748:IRZ754 JBU748:JBV754 JLQ748:JLR754 JVM748:JVN754 KFI748:KFJ754 KPE748:KPF754 KZA748:KZB754 LIW748:LIX754 LSS748:LST754 MCO748:MCP754 MMK748:MML754 MWG748:MWH754 NGC748:NGD754 NPY748:NPZ754 NZU748:NZV754 OJQ748:OJR754 OTM748:OTN754 PDI748:PDJ754 PNE748:PNF754 PXA748:PXB754 QGW748:QGX754 QQS748:QQT754 RAO748:RAP754 RKK748:RKL754 RUG748:RUH754 SEC748:SED754 SNY748:SNZ754 SXU748:SXV754 THQ748:THR754 TRM748:TRN754 UBI748:UBJ754 ULE748:ULF754 UVA748:UVB754 VEW748:VEX754 VOS748:VOT754 VYO748:VYP754 WIK748:WIL754 E739:J739 FQ739:FV739 PM739:PR739 ZI739:ZN739 AJE739:AJJ739 ATA739:ATF739 BCW739:BDB739 BMS739:BMX739 BWO739:BWT739 CGK739:CGP739 CQG739:CQL739 DAC739:DAH739 DJY739:DKD739 DTU739:DTZ739 EDQ739:EDV739 ENM739:ENR739 EXI739:EXN739 FHE739:FHJ739 FRA739:FRF739 GAW739:GBB739 GKS739:GKX739 GUO739:GUT739 HEK739:HEP739 HOG739:HOL739 HYC739:HYH739 IHY739:IID739 IRU739:IRZ739 JBQ739:JBV739 JLM739:JLR739 JVI739:JVN739 KFE739:KFJ739 KPA739:KPF739 KYW739:KZB739 LIS739:LIX739 LSO739:LST739 MCK739:MCP739 MMG739:MML739 MWC739:MWH739 NFY739:NGD739 NPU739:NPZ739 NZQ739:NZV739 OJM739:OJR739 OTI739:OTN739 PDE739:PDJ739 PNA739:PNF739 PWW739:PXB739 QGS739:QGX739 QQO739:QQT739 RAK739:RAP739 RKG739:RKL739 RUC739:RUH739 SDY739:SED739 SNU739:SNZ739 SXQ739:SXV739 THM739:THR739 TRI739:TRN739 UBE739:UBJ739 ULA739:ULF739 UUW739:UVB739 VES739:VEX739 VOO739:VOT739 VYK739:VYP739 WIG739:WIL739 I808:J816 FU808:FV816 PQ808:PR816 ZM808:ZN816 AJI808:AJJ816 ATE808:ATF816 BDA808:BDB816 BMW808:BMX816 BWS808:BWT816 CGO808:CGP816 CQK808:CQL816 DAG808:DAH816 DKC808:DKD816 DTY808:DTZ816 EDU808:EDV816 ENQ808:ENR816 EXM808:EXN816 FHI808:FHJ816 FRE808:FRF816 GBA808:GBB816 GKW808:GKX816 GUS808:GUT816 HEO808:HEP816 HOK808:HOL816 HYG808:HYH816 IIC808:IID816 IRY808:IRZ816 JBU808:JBV816 JLQ808:JLR816 JVM808:JVN816 KFI808:KFJ816 KPE808:KPF816 KZA808:KZB816 LIW808:LIX816 LSS808:LST816 MCO808:MCP816 MMK808:MML816 MWG808:MWH816 NGC808:NGD816 NPY808:NPZ816 NZU808:NZV816 OJQ808:OJR816 OTM808:OTN816 PDI808:PDJ816 PNE808:PNF816 PXA808:PXB816 QGW808:QGX816 QQS808:QQT816 RAO808:RAP816 RKK808:RKL816 RUG808:RUH816 SEC808:SED816 SNY808:SNZ816 SXU808:SXV816 THQ808:THR816 TRM808:TRN816 UBI808:UBJ816 ULE808:ULF816 UVA808:UVB816 VEW808:VEX816 VOS808:VOT816 VYO808:VYP816 WIK808:WIL816 D768:J768 FP768:FV768 PL768:PR768 ZH768:ZN768 AJD768:AJJ768 ASZ768:ATF768 BCV768:BDB768 BMR768:BMX768 BWN768:BWT768 CGJ768:CGP768 CQF768:CQL768 DAB768:DAH768 DJX768:DKD768 DTT768:DTZ768 EDP768:EDV768 ENL768:ENR768 EXH768:EXN768 FHD768:FHJ768 FQZ768:FRF768 GAV768:GBB768 GKR768:GKX768 GUN768:GUT768 HEJ768:HEP768 HOF768:HOL768 HYB768:HYH768 IHX768:IID768 IRT768:IRZ768 JBP768:JBV768 JLL768:JLR768 JVH768:JVN768 KFD768:KFJ768 KOZ768:KPF768 KYV768:KZB768 LIR768:LIX768 LSN768:LST768 MCJ768:MCP768 MMF768:MML768 MWB768:MWH768 NFX768:NGD768 NPT768:NPZ768 NZP768:NZV768 OJL768:OJR768 OTH768:OTN768 PDD768:PDJ768 PMZ768:PNF768 PWV768:PXB768 QGR768:QGX768 QQN768:QQT768 RAJ768:RAP768 RKF768:RKL768 RUB768:RUH768 SDX768:SED768 SNT768:SNZ768 SXP768:SXV768 THL768:THR768 TRH768:TRN768 UBD768:UBJ768 UKZ768:ULF768 UUV768:UVB768 VER768:VEX768 VON768:VOT768 VYJ768:VYP768 WIF768:WIL768 D754:H754 FP754:FT754 PL754:PP754 ZH754:ZL754 AJD754:AJH754 ASZ754:ATD754 BCV754:BCZ754 BMR754:BMV754 BWN754:BWR754 CGJ754:CGN754 CQF754:CQJ754 DAB754:DAF754 DJX754:DKB754 DTT754:DTX754 EDP754:EDT754 ENL754:ENP754 EXH754:EXL754 FHD754:FHH754 FQZ754:FRD754 GAV754:GAZ754 GKR754:GKV754 GUN754:GUR754 HEJ754:HEN754 HOF754:HOJ754 HYB754:HYF754 IHX754:IIB754 IRT754:IRX754 JBP754:JBT754 JLL754:JLP754 JVH754:JVL754 KFD754:KFH754 KOZ754:KPD754 KYV754:KYZ754 LIR754:LIV754 LSN754:LSR754 MCJ754:MCN754 MMF754:MMJ754 MWB754:MWF754 NFX754:NGB754 NPT754:NPX754 NZP754:NZT754 OJL754:OJP754 OTH754:OTL754 PDD754:PDH754 PMZ754:PND754 PWV754:PWZ754 QGR754:QGV754 QQN754:QQR754 RAJ754:RAN754 RKF754:RKJ754 RUB754:RUF754 SDX754:SEB754 SNT754:SNX754 SXP754:SXT754 THL754:THP754 TRH754:TRL754 UBD754:UBH754 UKZ754:ULD754 UUV754:UUZ754 VER754:VEV754 VON754:VOR754 VYJ754:VYN754 WIF754:WIJ754 WII1864:WIL1864 E1214:I1214 FQ1202:FU1202 PM1202:PQ1202 ZI1202:ZM1202 AJE1202:AJI1202 ATA1202:ATE1202 BCW1202:BDA1202 BMS1202:BMW1202 BWO1202:BWS1202 CGK1202:CGO1202 CQG1202:CQK1202 DAC1202:DAG1202 DJY1202:DKC1202 DTU1202:DTY1202 EDQ1202:EDU1202 ENM1202:ENQ1202 EXI1202:EXM1202 FHE1202:FHI1202 FRA1202:FRE1202 GAW1202:GBA1202 GKS1202:GKW1202 GUO1202:GUS1202 HEK1202:HEO1202 HOG1202:HOK1202 HYC1202:HYG1202 IHY1202:IIC1202 IRU1202:IRY1202 JBQ1202:JBU1202 JLM1202:JLQ1202 JVI1202:JVM1202 KFE1202:KFI1202 KPA1202:KPE1202 KYW1202:KZA1202 LIS1202:LIW1202 LSO1202:LSS1202 MCK1202:MCO1202 MMG1202:MMK1202 MWC1202:MWG1202 NFY1202:NGC1202 NPU1202:NPY1202 NZQ1202:NZU1202 OJM1202:OJQ1202 OTI1202:OTM1202 PDE1202:PDI1202 PNA1202:PNE1202 PWW1202:PXA1202 QGS1202:QGW1202 QQO1202:QQS1202 RAK1202:RAO1202 RKG1202:RKK1202 RUC1202:RUG1202 SDY1202:SEC1202 SNU1202:SNY1202 SXQ1202:SXU1202 THM1202:THQ1202 TRI1202:TRM1202 UBE1202:UBI1202 ULA1202:ULE1202 UUW1202:UVA1202 VES1202:VEW1202 VOO1202:VOS1202 VYK1202:VYO1202 WIG1202:WIK1202 E1171:J1171 I559:J559 FU559:FV559 PQ559:PR559 ZM559:ZN559 AJI559:AJJ559 ATE559:ATF559 BDA559:BDB559 BMW559:BMX559 BWS559:BWT559 CGO559:CGP559 CQK559:CQL559 DAG559:DAH559 DKC559:DKD559 DTY559:DTZ559 EDU559:EDV559 ENQ559:ENR559 EXM559:EXN559 FHI559:FHJ559 FRE559:FRF559 GBA559:GBB559 GKW559:GKX559 GUS559:GUT559 HEO559:HEP559 HOK559:HOL559 HYG559:HYH559 IIC559:IID559 IRY559:IRZ559 JBU559:JBV559 JLQ559:JLR559 JVM559:JVN559 KFI559:KFJ559 KPE559:KPF559 KZA559:KZB559 LIW559:LIX559 LSS559:LST559 MCO559:MCP559 MMK559:MML559 MWG559:MWH559 NGC559:NGD559 NPY559:NPZ559 NZU559:NZV559 OJQ559:OJR559 OTM559:OTN559 PDI559:PDJ559 PNE559:PNF559 PXA559:PXB559 QGW559:QGX559 QQS559:QQT559 RAO559:RAP559 RKK559:RKL559 RUG559:RUH559 SEC559:SED559 SNY559:SNZ559 SXU559:SXV559 THQ559:THR559 TRM559:TRN559 UBI559:UBJ559 ULE559:ULF559 UVA559:UVB559 VEW559:VEX559 VOS559:VOT559 VYO559:VYP559 WIK559:WIL559 C993:J993 FO993:FV993 PK993:PR993 ZG993:ZN993 AJC993:AJJ993 ASY993:ATF993 BCU993:BDB993 BMQ993:BMX993 BWM993:BWT993 CGI993:CGP993 CQE993:CQL993 DAA993:DAH993 DJW993:DKD993 DTS993:DTZ993 EDO993:EDV993 ENK993:ENR993 EXG993:EXN993 FHC993:FHJ993 FQY993:FRF993 GAU993:GBB993 GKQ993:GKX993 GUM993:GUT993 HEI993:HEP993 HOE993:HOL993 HYA993:HYH993 IHW993:IID993 IRS993:IRZ993 JBO993:JBV993 JLK993:JLR993 JVG993:JVN993 KFC993:KFJ993 KOY993:KPF993 KYU993:KZB993 LIQ993:LIX993 LSM993:LST993 MCI993:MCP993 MME993:MML993 MWA993:MWH993 NFW993:NGD993 NPS993:NPZ993 NZO993:NZV993 OJK993:OJR993 OTG993:OTN993 PDC993:PDJ993 PMY993:PNF993 PWU993:PXB993 QGQ993:QGX993 QQM993:QQT993 RAI993:RAP993 RKE993:RKL993 RUA993:RUH993 SDW993:SED993 SNS993:SNZ993 SXO993:SXV993 THK993:THR993 TRG993:TRN993 UBC993:UBJ993 UKY993:ULF993 UUU993:UVB993 VEQ993:VEX993 VOM993:VOT993 VYI993:VYP993 WIE993:WIL993 C1238:J1238 FO1226:FV1226 PK1226:PR1226 ZG1226:ZN1226 AJC1226:AJJ1226 ASY1226:ATF1226 BCU1226:BDB1226 BMQ1226:BMX1226 BWM1226:BWT1226 CGI1226:CGP1226 CQE1226:CQL1226 DAA1226:DAH1226 DJW1226:DKD1226 DTS1226:DTZ1226 EDO1226:EDV1226 ENK1226:ENR1226 EXG1226:EXN1226 FHC1226:FHJ1226 FQY1226:FRF1226 GAU1226:GBB1226 GKQ1226:GKX1226 GUM1226:GUT1226 HEI1226:HEP1226 HOE1226:HOL1226 HYA1226:HYH1226 IHW1226:IID1226 IRS1226:IRZ1226 JBO1226:JBV1226 JLK1226:JLR1226 JVG1226:JVN1226 KFC1226:KFJ1226 KOY1226:KPF1226 KYU1226:KZB1226 LIQ1226:LIX1226 LSM1226:LST1226 MCI1226:MCP1226 MME1226:MML1226 MWA1226:MWH1226 NFW1226:NGD1226 NPS1226:NPZ1226 NZO1226:NZV1226 OJK1226:OJR1226 OTG1226:OTN1226 PDC1226:PDJ1226 PMY1226:PNF1226 PWU1226:PXB1226 QGQ1226:QGX1226 QQM1226:QQT1226 RAI1226:RAP1226 RKE1226:RKL1226 RUA1226:RUH1226 SDW1226:SED1226 SNS1226:SNZ1226 SXO1226:SXV1226 THK1226:THR1226 TRG1226:TRN1226 UBC1226:UBJ1226 UKY1226:ULF1226 UUU1226:UVB1226 VEQ1226:VEX1226 VOM1226:VOT1226 VYI1226:VYP1226 WIE1226:WIL1226 C1243:J1243 FO1231:FV1231 PK1231:PR1231 ZG1231:ZN1231 AJC1231:AJJ1231 ASY1231:ATF1231 BCU1231:BDB1231 BMQ1231:BMX1231 BWM1231:BWT1231 CGI1231:CGP1231 CQE1231:CQL1231 DAA1231:DAH1231 DJW1231:DKD1231 DTS1231:DTZ1231 EDO1231:EDV1231 ENK1231:ENR1231 EXG1231:EXN1231 FHC1231:FHJ1231 FQY1231:FRF1231 GAU1231:GBB1231 GKQ1231:GKX1231 GUM1231:GUT1231 HEI1231:HEP1231 HOE1231:HOL1231 HYA1231:HYH1231 IHW1231:IID1231 IRS1231:IRZ1231 JBO1231:JBV1231 JLK1231:JLR1231 JVG1231:JVN1231 KFC1231:KFJ1231 KOY1231:KPF1231 KYU1231:KZB1231 LIQ1231:LIX1231 LSM1231:LST1231 MCI1231:MCP1231 MME1231:MML1231 MWA1231:MWH1231 NFW1231:NGD1231 NPS1231:NPZ1231 NZO1231:NZV1231 OJK1231:OJR1231 OTG1231:OTN1231 PDC1231:PDJ1231 PMY1231:PNF1231 PWU1231:PXB1231 QGQ1231:QGX1231 QQM1231:QQT1231 RAI1231:RAP1231 RKE1231:RKL1231 RUA1231:RUH1231 SDW1231:SED1231 SNS1231:SNZ1231 SXO1231:SXV1231 THK1231:THR1231 TRG1231:TRN1231 UBC1231:UBJ1231 UKY1231:ULF1231 UUU1231:UVB1231 VEQ1231:VEX1231 VOM1231:VOT1231 VYI1231:VYP1231 WIE1231:WIL1231 I940:J943 FU940:FV943 PQ940:PR943 ZM940:ZN943 AJI940:AJJ943 ATE940:ATF943 BDA940:BDB943 BMW940:BMX943 BWS940:BWT943 CGO940:CGP943 CQK940:CQL943 DAG940:DAH943 DKC940:DKD943 DTY940:DTZ943 EDU940:EDV943 ENQ940:ENR943 EXM940:EXN943 FHI940:FHJ943 FRE940:FRF943 GBA940:GBB943 GKW940:GKX943 GUS940:GUT943 HEO940:HEP943 HOK940:HOL943 HYG940:HYH943 IIC940:IID943 IRY940:IRZ943 JBU940:JBV943 JLQ940:JLR943 JVM940:JVN943 KFI940:KFJ943 KPE940:KPF943 KZA940:KZB943 LIW940:LIX943 LSS940:LST943 MCO940:MCP943 MMK940:MML943 MWG940:MWH943 NGC940:NGD943 NPY940:NPZ943 NZU940:NZV943 OJQ940:OJR943 OTM940:OTN943 PDI940:PDJ943 PNE940:PNF943 PXA940:PXB943 QGW940:QGX943 QQS940:QQT943 RAO940:RAP943 RKK940:RKL943 RUG940:RUH943 SEC940:SED943 SNY940:SNZ943 SXU940:SXV943 THQ940:THR943 TRM940:TRN943 UBI940:UBJ943 ULE940:ULF943 UVA940:UVB943 VEW940:VEX943 VOS940:VOT943 VYO940:VYP943 WIK940:WIL943 E1155 FQ1143 PM1143 ZI1143 AJE1143 ATA1143 BCW1143 BMS1143 BWO1143 CGK1143 CQG1143 DAC1143 DJY1143 DTU1143 EDQ1143 ENM1143 EXI1143 FHE1143 FRA1143 GAW1143 GKS1143 GUO1143 HEK1143 HOG1143 HYC1143 IHY1143 IRU1143 JBQ1143 JLM1143 JVI1143 KFE1143 KPA1143 KYW1143 LIS1143 LSO1143 MCK1143 MMG1143 MWC1143 NFY1143 NPU1143 NZQ1143 OJM1143 OTI1143 PDE1143 PNA1143 PWW1143 QGS1143 QQO1143 RAK1143 RKG1143 RUC1143 SDY1143 SNU1143 SXQ1143 THM1143 TRI1143 UBE1143 ULA1143 UUW1143 VES1143 VOO1143 VYK1143 WIG1143 D935:H935 FP935:FT935 PL935:PP935 ZH935:ZL935 AJD935:AJH935 ASZ935:ATD935 BCV935:BCZ935 BMR935:BMV935 BWN935:BWR935 CGJ935:CGN935 CQF935:CQJ935 DAB935:DAF935 DJX935:DKB935 DTT935:DTX935 EDP935:EDT935 ENL935:ENP935 EXH935:EXL935 FHD935:FHH935 FQZ935:FRD935 GAV935:GAZ935 GKR935:GKV935 GUN935:GUR935 HEJ935:HEN935 HOF935:HOJ935 HYB935:HYF935 IHX935:IIB935 IRT935:IRX935 JBP935:JBT935 JLL935:JLP935 JVH935:JVL935 KFD935:KFH935 KOZ935:KPD935 KYV935:KYZ935 LIR935:LIV935 LSN935:LSR935 MCJ935:MCN935 MMF935:MMJ935 MWB935:MWF935 NFX935:NGB935 NPT935:NPX935 NZP935:NZT935 OJL935:OJP935 OTH935:OTL935 PDD935:PDH935 PMZ935:PND935 PWV935:PWZ935 QGR935:QGV935 QQN935:QQR935 RAJ935:RAN935 RKF935:RKJ935 RUB935:RUF935 SDX935:SEB935 SNT935:SNX935 SXP935:SXT935 THL935:THP935 TRH935:TRL935 UBD935:UBH935 UKZ935:ULD935 UUV935:UUZ935 VER935:VEV935 VON935:VOR935 VYJ935:VYN935 WIF935:WIJ935 E1059:J1059 FQ1047:FV1047 PM1047:PR1047 ZI1047:ZN1047 AJE1047:AJJ1047 ATA1047:ATF1047 BCW1047:BDB1047 BMS1047:BMX1047 BWO1047:BWT1047 CGK1047:CGP1047 CQG1047:CQL1047 DAC1047:DAH1047 DJY1047:DKD1047 DTU1047:DTZ1047 EDQ1047:EDV1047 ENM1047:ENR1047 EXI1047:EXN1047 FHE1047:FHJ1047 FRA1047:FRF1047 GAW1047:GBB1047 GKS1047:GKX1047 GUO1047:GUT1047 HEK1047:HEP1047 HOG1047:HOL1047 HYC1047:HYH1047 IHY1047:IID1047 IRU1047:IRZ1047 JBQ1047:JBV1047 JLM1047:JLR1047 JVI1047:JVN1047 KFE1047:KFJ1047 KPA1047:KPF1047 KYW1047:KZB1047 LIS1047:LIX1047 LSO1047:LST1047 MCK1047:MCP1047 MMG1047:MML1047 MWC1047:MWH1047 NFY1047:NGD1047 NPU1047:NPZ1047 NZQ1047:NZV1047 OJM1047:OJR1047 OTI1047:OTN1047 PDE1047:PDJ1047 PNA1047:PNF1047 PWW1047:PXB1047 QGS1047:QGX1047 QQO1047:QQT1047 RAK1047:RAP1047 RKG1047:RKL1047 RUC1047:RUH1047 SDY1047:SED1047 SNU1047:SNZ1047 SXQ1047:SXV1047 THM1047:THR1047 TRI1047:TRN1047 UBE1047:UBJ1047 ULA1047:ULF1047 UUW1047:UVB1047 VES1047:VEX1047 VOO1047:VOT1047 VYK1047:VYP1047 WIG1047:WIL1047 E1055:J1055 FQ1043:FV1043 PM1043:PR1043 ZI1043:ZN1043 AJE1043:AJJ1043 ATA1043:ATF1043 BCW1043:BDB1043 BMS1043:BMX1043 BWO1043:BWT1043 CGK1043:CGP1043 CQG1043:CQL1043 DAC1043:DAH1043 DJY1043:DKD1043 DTU1043:DTZ1043 EDQ1043:EDV1043 ENM1043:ENR1043 EXI1043:EXN1043 FHE1043:FHJ1043 FRA1043:FRF1043 GAW1043:GBB1043 GKS1043:GKX1043 GUO1043:GUT1043 HEK1043:HEP1043 HOG1043:HOL1043 HYC1043:HYH1043 IHY1043:IID1043 IRU1043:IRZ1043 JBQ1043:JBV1043 JLM1043:JLR1043 JVI1043:JVN1043 KFE1043:KFJ1043 KPA1043:KPF1043 KYW1043:KZB1043 LIS1043:LIX1043 LSO1043:LST1043 MCK1043:MCP1043 MMG1043:MML1043 MWC1043:MWH1043 NFY1043:NGD1043 NPU1043:NPZ1043 NZQ1043:NZV1043 OJM1043:OJR1043 OTI1043:OTN1043 PDE1043:PDJ1043 PNA1043:PNF1043 PWW1043:PXB1043 QGS1043:QGX1043 QQO1043:QQT1043 RAK1043:RAP1043 RKG1043:RKL1043 RUC1043:RUH1043 SDY1043:SED1043 SNU1043:SNZ1043 SXQ1043:SXV1043 THM1043:THR1043 TRI1043:TRN1043 UBE1043:UBJ1043 ULA1043:ULF1043 UUW1043:UVB1043 VES1043:VEX1043 VOO1043:VOT1043 VYK1043:VYP1043 WIG1043:WIL1043 E1048:J1048 FQ1036:FV1036 PM1036:PR1036 ZI1036:ZN1036 AJE1036:AJJ1036 ATA1036:ATF1036 BCW1036:BDB1036 BMS1036:BMX1036 BWO1036:BWT1036 CGK1036:CGP1036 CQG1036:CQL1036 DAC1036:DAH1036 DJY1036:DKD1036 DTU1036:DTZ1036 EDQ1036:EDV1036 ENM1036:ENR1036 EXI1036:EXN1036 FHE1036:FHJ1036 FRA1036:FRF1036 GAW1036:GBB1036 GKS1036:GKX1036 GUO1036:GUT1036 HEK1036:HEP1036 HOG1036:HOL1036 HYC1036:HYH1036 IHY1036:IID1036 IRU1036:IRZ1036 JBQ1036:JBV1036 JLM1036:JLR1036 JVI1036:JVN1036 KFE1036:KFJ1036 KPA1036:KPF1036 KYW1036:KZB1036 LIS1036:LIX1036 LSO1036:LST1036 MCK1036:MCP1036 MMG1036:MML1036 MWC1036:MWH1036 NFY1036:NGD1036 NPU1036:NPZ1036 NZQ1036:NZV1036 OJM1036:OJR1036 OTI1036:OTN1036 PDE1036:PDJ1036 PNA1036:PNF1036 PWW1036:PXB1036 QGS1036:QGX1036 QQO1036:QQT1036 RAK1036:RAP1036 RKG1036:RKL1036 RUC1036:RUH1036 SDY1036:SED1036 SNU1036:SNZ1036 SXQ1036:SXV1036 THM1036:THR1036 TRI1036:TRN1036 UBE1036:UBJ1036 ULA1036:ULF1036 UUW1036:UVB1036 VES1036:VEX1036 VOO1036:VOT1036 VYK1036:VYP1036 WIG1036:WIL1036 E1045:J1045 FQ1033:FV1033 PM1033:PR1033 ZI1033:ZN1033 AJE1033:AJJ1033 ATA1033:ATF1033 BCW1033:BDB1033 BMS1033:BMX1033 BWO1033:BWT1033 CGK1033:CGP1033 CQG1033:CQL1033 DAC1033:DAH1033 DJY1033:DKD1033 DTU1033:DTZ1033 EDQ1033:EDV1033 ENM1033:ENR1033 EXI1033:EXN1033 FHE1033:FHJ1033 FRA1033:FRF1033 GAW1033:GBB1033 GKS1033:GKX1033 GUO1033:GUT1033 HEK1033:HEP1033 HOG1033:HOL1033 HYC1033:HYH1033 IHY1033:IID1033 IRU1033:IRZ1033 JBQ1033:JBV1033 JLM1033:JLR1033 JVI1033:JVN1033 KFE1033:KFJ1033 KPA1033:KPF1033 KYW1033:KZB1033 LIS1033:LIX1033 LSO1033:LST1033 MCK1033:MCP1033 MMG1033:MML1033 MWC1033:MWH1033 NFY1033:NGD1033 NPU1033:NPZ1033 NZQ1033:NZV1033 OJM1033:OJR1033 OTI1033:OTN1033 PDE1033:PDJ1033 PNA1033:PNF1033 PWW1033:PXB1033 QGS1033:QGX1033 QQO1033:QQT1033 RAK1033:RAP1033 RKG1033:RKL1033 RUC1033:RUH1033 SDY1033:SED1033 SNU1033:SNZ1033 SXQ1033:SXV1033 THM1033:THR1033 TRI1033:TRN1033 UBE1033:UBJ1033 ULA1033:ULF1033 UUW1033:UVB1033 VES1033:VEX1033 VOO1033:VOT1033 VYK1033:VYP1033 WIG1033:WIL1033 D939:H939 FP939:FT939 PL939:PP939 ZH939:ZL939 AJD939:AJH939 ASZ939:ATD939 BCV939:BCZ939 BMR939:BMV939 BWN939:BWR939 CGJ939:CGN939 CQF939:CQJ939 DAB939:DAF939 DJX939:DKB939 DTT939:DTX939 EDP939:EDT939 ENL939:ENP939 EXH939:EXL939 FHD939:FHH939 FQZ939:FRD939 GAV939:GAZ939 GKR939:GKV939 GUN939:GUR939 HEJ939:HEN939 HOF939:HOJ939 HYB939:HYF939 IHX939:IIB939 IRT939:IRX939 JBP939:JBT939 JLL939:JLP939 JVH939:JVL939 KFD939:KFH939 KOZ939:KPD939 KYV939:KYZ939 LIR939:LIV939 LSN939:LSR939 MCJ939:MCN939 MMF939:MMJ939 MWB939:MWF939 NFX939:NGB939 NPT939:NPX939 NZP939:NZT939 OJL939:OJP939 OTH939:OTL939 PDD939:PDH939 PMZ939:PND939 PWV939:PWZ939 QGR939:QGV939 QQN939:QQR939 RAJ939:RAN939 RKF939:RKJ939 RUB939:RUF939 SDX939:SEB939 SNT939:SNX939 SXP939:SXT939 THL939:THP939 TRH939:TRL939 UBD939:UBH939 UKZ939:ULD939 UUV939:UUZ939 VER939:VEV939 VON939:VOR939 VYJ939:VYN939 WIF939:WIJ939 I935:J938 FU935:FV938 PQ935:PR938 ZM935:ZN938 AJI935:AJJ938 ATE935:ATF938 BDA935:BDB938 BMW935:BMX938 BWS935:BWT938 CGO935:CGP938 CQK935:CQL938 DAG935:DAH938 DKC935:DKD938 DTY935:DTZ938 EDU935:EDV938 ENQ935:ENR938 EXM935:EXN938 FHI935:FHJ938 FRE935:FRF938 GBA935:GBB938 GKW935:GKX938 GUS935:GUT938 HEO935:HEP938 HOK935:HOL938 HYG935:HYH938 IIC935:IID938 IRY935:IRZ938 JBU935:JBV938 JLQ935:JLR938 JVM935:JVN938 KFI935:KFJ938 KPE935:KPF938 KZA935:KZB938 LIW935:LIX938 LSS935:LST938 MCO935:MCP938 MMK935:MML938 MWG935:MWH938 NGC935:NGD938 NPY935:NPZ938 NZU935:NZV938 OJQ935:OJR938 OTM935:OTN938 PDI935:PDJ938 PNE935:PNF938 PXA935:PXB938 QGW935:QGX938 QQS935:QQT938 RAO935:RAP938 RKK935:RKL938 RUG935:RUH938 SEC935:SED938 SNY935:SNZ938 SXU935:SXV938 THQ935:THR938 TRM935:TRN938 UBI935:UBJ938 ULE935:ULF938 UVA935:UVB938 VEW935:VEX938 VOS935:VOT938 VYO935:VYP938 WIK935:WIL938 D922:J922 FP922:FV922 PL922:PR922 ZH922:ZN922 AJD922:AJJ922 ASZ922:ATF922 BCV922:BDB922 BMR922:BMX922 BWN922:BWT922 CGJ922:CGP922 CQF922:CQL922 DAB922:DAH922 DJX922:DKD922 DTT922:DTZ922 EDP922:EDV922 ENL922:ENR922 EXH922:EXN922 FHD922:FHJ922 FQZ922:FRF922 GAV922:GBB922 GKR922:GKX922 GUN922:GUT922 HEJ922:HEP922 HOF922:HOL922 HYB922:HYH922 IHX922:IID922 IRT922:IRZ922 JBP922:JBV922 JLL922:JLR922 JVH922:JVN922 KFD922:KFJ922 KOZ922:KPF922 KYV922:KZB922 LIR922:LIX922 LSN922:LST922 MCJ922:MCP922 MMF922:MML922 MWB922:MWH922 NFX922:NGD922 NPT922:NPZ922 NZP922:NZV922 OJL922:OJR922 OTH922:OTN922 PDD922:PDJ922 PMZ922:PNF922 PWV922:PXB922 QGR922:QGX922 QQN922:QQT922 RAJ922:RAP922 RKF922:RKL922 RUB922:RUH922 SDX922:SED922 SNT922:SNZ922 SXP922:SXV922 THL922:THR922 TRH922:TRN922 UBD922:UBJ922 UKZ922:ULF922 UUV922:UVB922 VER922:VEX922 VON922:VOT922 VYJ922:VYP922 WIF922:WIL922 I927:J931 FU927:FV931 PQ927:PR931 ZM927:ZN931 AJI927:AJJ931 ATE927:ATF931 BDA927:BDB931 BMW927:BMX931 BWS927:BWT931 CGO927:CGP931 CQK927:CQL931 DAG927:DAH931 DKC927:DKD931 DTY927:DTZ931 EDU927:EDV931 ENQ927:ENR931 EXM927:EXN931 FHI927:FHJ931 FRE927:FRF931 GBA927:GBB931 GKW927:GKX931 GUS927:GUT931 HEO927:HEP931 HOK927:HOL931 HYG927:HYH931 IIC927:IID931 IRY927:IRZ931 JBU927:JBV931 JLQ927:JLR931 JVM927:JVN931 KFI927:KFJ931 KPE927:KPF931 KZA927:KZB931 LIW927:LIX931 LSS927:LST931 MCO927:MCP931 MMK927:MML931 MWG927:MWH931 NGC927:NGD931 NPY927:NPZ931 NZU927:NZV931 OJQ927:OJR931 OTM927:OTN931 PDI927:PDJ931 PNE927:PNF931 PXA927:PXB931 QGW927:QGX931 QQS927:QQT931 RAO927:RAP931 RKK927:RKL931 RUG927:RUH931 SEC927:SED931 SNY927:SNZ931 SXU927:SXV931 THQ927:THR931 TRM927:TRN931 UBI927:UBJ931 ULE927:ULF931 UVA927:UVB931 VEW927:VEX931 VOS927:VOT931 VYO927:VYP931 WIK927:WIL931 D926:H926 FP926:FT926 PL926:PP926 ZH926:ZL926 AJD926:AJH926 ASZ926:ATD926 BCV926:BCZ926 BMR926:BMV926 BWN926:BWR926 CGJ926:CGN926 CQF926:CQJ926 DAB926:DAF926 DJX926:DKB926 DTT926:DTX926 EDP926:EDT926 ENL926:ENP926 EXH926:EXL926 FHD926:FHH926 FQZ926:FRD926 GAV926:GAZ926 GKR926:GKV926 GUN926:GUR926 HEJ926:HEN926 HOF926:HOJ926 HYB926:HYF926 IHX926:IIB926 IRT926:IRX926 JBP926:JBT926 JLL926:JLP926 JVH926:JVL926 KFD926:KFH926 KOZ926:KPD926 KYV926:KYZ926 LIR926:LIV926 LSN926:LSR926 MCJ926:MCN926 MMF926:MMJ926 MWB926:MWF926 NFX926:NGB926 NPT926:NPX926 NZP926:NZT926 OJL926:OJP926 OTH926:OTL926 PDD926:PDH926 PMZ926:PND926 PWV926:PWZ926 QGR926:QGV926 QQN926:QQR926 RAJ926:RAN926 RKF926:RKJ926 RUB926:RUF926 SDX926:SEB926 SNT926:SNX926 SXP926:SXT926 THL926:THP926 TRH926:TRL926 UBD926:UBH926 UKZ926:ULD926 UUV926:UUZ926 VER926:VEV926 VON926:VOR926 VYJ926:VYN926 WIF926:WIJ926 H911:J911 FT911:FV911 PP911:PR911 ZL911:ZN911 AJH911:AJJ911 ATD911:ATF911 BCZ911:BDB911 BMV911:BMX911 BWR911:BWT911 CGN911:CGP911 CQJ911:CQL911 DAF911:DAH911 DKB911:DKD911 DTX911:DTZ911 EDT911:EDV911 ENP911:ENR911 EXL911:EXN911 FHH911:FHJ911 FRD911:FRF911 GAZ911:GBB911 GKV911:GKX911 GUR911:GUT911 HEN911:HEP911 HOJ911:HOL911 HYF911:HYH911 IIB911:IID911 IRX911:IRZ911 JBT911:JBV911 JLP911:JLR911 JVL911:JVN911 KFH911:KFJ911 KPD911:KPF911 KYZ911:KZB911 LIV911:LIX911 LSR911:LST911 MCN911:MCP911 MMJ911:MML911 MWF911:MWH911 NGB911:NGD911 NPX911:NPZ911 NZT911:NZV911 OJP911:OJR911 OTL911:OTN911 PDH911:PDJ911 PND911:PNF911 PWZ911:PXB911 QGV911:QGX911 QQR911:QQT911 RAN911:RAP911 RKJ911:RKL911 RUF911:RUH911 SEB911:SED911 SNX911:SNZ911 SXT911:SXV911 THP911:THR911 TRL911:TRN911 UBH911:UBJ911 ULD911:ULF911 UUZ911:UVB911 VEV911:VEX911 VOR911:VOT911 VYN911:VYP911 WIJ911:WIL911 I923:J925 FU923:FV925 PQ923:PR925 ZM923:ZN925 AJI923:AJJ925 ATE923:ATF925 BDA923:BDB925 BMW923:BMX925 BWS923:BWT925 CGO923:CGP925 CQK923:CQL925 DAG923:DAH925 DKC923:DKD925 DTY923:DTZ925 EDU923:EDV925 ENQ923:ENR925 EXM923:EXN925 FHI923:FHJ925 FRE923:FRF925 GBA923:GBB925 GKW923:GKX925 GUS923:GUT925 HEO923:HEP925 HOK923:HOL925 HYG923:HYH925 IIC923:IID925 IRY923:IRZ925 JBU923:JBV925 JLQ923:JLR925 JVM923:JVN925 KFI923:KFJ925 KPE923:KPF925 KZA923:KZB925 LIW923:LIX925 LSS923:LST925 MCO923:MCP925 MMK923:MML925 MWG923:MWH925 NGC923:NGD925 NPY923:NPZ925 NZU923:NZV925 OJQ923:OJR925 OTM923:OTN925 PDI923:PDJ925 PNE923:PNF925 PXA923:PXB925 QGW923:QGX925 QQS923:QQT925 RAO923:RAP925 RKK923:RKL925 RUG923:RUH925 SEC923:SED925 SNY923:SNZ925 SXU923:SXV925 THQ923:THR925 TRM923:TRN925 UBI923:UBJ925 ULE923:ULF925 UVA923:UVB925 VEW923:VEX925 VOS923:VOT925 VYO923:VYP925 WIK923:WIL925 H899:J899 FT899:FV899 PP899:PR899 ZL899:ZN899 AJH899:AJJ899 ATD899:ATF899 BCZ899:BDB899 BMV899:BMX899 BWR899:BWT899 CGN899:CGP899 CQJ899:CQL899 DAF899:DAH899 DKB899:DKD899 DTX899:DTZ899 EDT899:EDV899 ENP899:ENR899 EXL899:EXN899 FHH899:FHJ899 FRD899:FRF899 GAZ899:GBB899 GKV899:GKX899 GUR899:GUT899 HEN899:HEP899 HOJ899:HOL899 HYF899:HYH899 IIB899:IID899 IRX899:IRZ899 JBT899:JBV899 JLP899:JLR899 JVL899:JVN899 KFH899:KFJ899 KPD899:KPF899 KYZ899:KZB899 LIV899:LIX899 LSR899:LST899 MCN899:MCP899 MMJ899:MML899 MWF899:MWH899 NGB899:NGD899 NPX899:NPZ899 NZT899:NZV899 OJP899:OJR899 OTL899:OTN899 PDH899:PDJ899 PND899:PNF899 PWZ899:PXB899 QGV899:QGX899 QQR899:QQT899 RAN899:RAP899 RKJ899:RKL899 RUF899:RUH899 SEB899:SED899 SNX899:SNZ899 SXT899:SXV899 THP899:THR899 TRL899:TRN899 UBH899:UBJ899 ULD899:ULF899 UUZ899:UVB899 VEV899:VEX899 VOR899:VOT899 VYN899:VYP899 WIJ899:WIL899 E1143:J1143 FQ1135:FV1135 PM1135:PR1135 ZI1135:ZN1135 AJE1135:AJJ1135 ATA1135:ATF1135 BCW1135:BDB1135 BMS1135:BMX1135 BWO1135:BWT1135 CGK1135:CGP1135 CQG1135:CQL1135 DAC1135:DAH1135 DJY1135:DKD1135 DTU1135:DTZ1135 EDQ1135:EDV1135 ENM1135:ENR1135 EXI1135:EXN1135 FHE1135:FHJ1135 FRA1135:FRF1135 GAW1135:GBB1135 GKS1135:GKX1135 GUO1135:GUT1135 HEK1135:HEP1135 HOG1135:HOL1135 HYC1135:HYH1135 IHY1135:IID1135 IRU1135:IRZ1135 JBQ1135:JBV1135 JLM1135:JLR1135 JVI1135:JVN1135 KFE1135:KFJ1135 KPA1135:KPF1135 KYW1135:KZB1135 LIS1135:LIX1135 LSO1135:LST1135 MCK1135:MCP1135 MMG1135:MML1135 MWC1135:MWH1135 NFY1135:NGD1135 NPU1135:NPZ1135 NZQ1135:NZV1135 OJM1135:OJR1135 OTI1135:OTN1135 PDE1135:PDJ1135 PNA1135:PNF1135 PWW1135:PXB1135 QGS1135:QGX1135 QQO1135:QQT1135 RAK1135:RAP1135 RKG1135:RKL1135 RUC1135:RUH1135 SDY1135:SED1135 SNU1135:SNZ1135 SXQ1135:SXV1135 THM1135:THR1135 TRI1135:TRN1135 UBE1135:UBJ1135 ULA1135:ULF1135 UUW1135:UVB1135 VES1135:VEX1135 VOO1135:VOT1135 VYK1135:VYP1135 WIG1135:WIL1135 E1151 H1147 E1147 H1151 H1155 FT1143 PP1143 ZL1143 AJH1143 ATD1143 BCZ1143 BMV1143 BWR1143 CGN1143 CQJ1143 DAF1143 DKB1143 DTX1143 EDT1143 ENP1143 EXL1143 FHH1143 FRD1143 GAZ1143 GKV1143 GUR1143 HEN1143 HOJ1143 HYF1143 IIB1143 IRX1143 JBT1143 JLP1143 JVL1143 KFH1143 KPD1143 KYZ1143 LIV1143 LSR1143 MCN1143 MMJ1143 MWF1143 NGB1143 NPX1143 NZT1143 OJP1143 OTL1143 PDH1143 PND1143 PWZ1143 QGV1143 QQR1143 RAN1143 RKJ1143 RUF1143 SEB1143 SNX1143 SXT1143 THP1143 TRL1143 UBH1143 ULD1143 UUZ1143 VEV1143 VOR1143 VYN1143 WIJ1143 D1223:J1223 FP1212:FV1212 PL1212:PR1212 ZH1212:ZN1212 AJD1212:AJJ1212 ASZ1212:ATF1212 BCV1212:BDB1212 BMR1212:BMX1212 BWN1212:BWT1212 CGJ1212:CGP1212 CQF1212:CQL1212 DAB1212:DAH1212 DJX1212:DKD1212 DTT1212:DTZ1212 EDP1212:EDV1212 ENL1212:ENR1212 EXH1212:EXN1212 FHD1212:FHJ1212 FQZ1212:FRF1212 GAV1212:GBB1212 GKR1212:GKX1212 GUN1212:GUT1212 HEJ1212:HEP1212 HOF1212:HOL1212 HYB1212:HYH1212 IHX1212:IID1212 IRT1212:IRZ1212 JBP1212:JBV1212 JLL1212:JLR1212 JVH1212:JVN1212 KFD1212:KFJ1212 KOZ1212:KPF1212 KYV1212:KZB1212 LIR1212:LIX1212 LSN1212:LST1212 MCJ1212:MCP1212 MMF1212:MML1212 MWB1212:MWH1212 NFX1212:NGD1212 NPT1212:NPZ1212 NZP1212:NZV1212 OJL1212:OJR1212 OTH1212:OTN1212 PDD1212:PDJ1212 PMZ1212:PNF1212 PWV1212:PXB1212 QGR1212:QGX1212 QQN1212:QQT1212 RAJ1212:RAP1212 RKF1212:RKL1212 RUB1212:RUH1212 SDX1212:SED1212 SNT1212:SNZ1212 SXP1212:SXV1212 THL1212:THR1212 TRH1212:TRN1212 UBD1212:UBJ1212 UKZ1212:ULF1212 UUV1212:UVB1212 VER1212:VEX1212 VON1212:VOT1212 VYJ1212:VYP1212 WIF1212:WIL1212 D1228:J1228 FP1217:FV1217 PL1217:PR1217 ZH1217:ZN1217 AJD1217:AJJ1217 ASZ1217:ATF1217 BCV1217:BDB1217 BMR1217:BMX1217 BWN1217:BWT1217 CGJ1217:CGP1217 CQF1217:CQL1217 DAB1217:DAH1217 DJX1217:DKD1217 DTT1217:DTZ1217 EDP1217:EDV1217 ENL1217:ENR1217 EXH1217:EXN1217 FHD1217:FHJ1217 FQZ1217:FRF1217 GAV1217:GBB1217 GKR1217:GKX1217 GUN1217:GUT1217 HEJ1217:HEP1217 HOF1217:HOL1217 HYB1217:HYH1217 IHX1217:IID1217 IRT1217:IRZ1217 JBP1217:JBV1217 JLL1217:JLR1217 JVH1217:JVN1217 KFD1217:KFJ1217 KOZ1217:KPF1217 KYV1217:KZB1217 LIR1217:LIX1217 LSN1217:LST1217 MCJ1217:MCP1217 MMF1217:MML1217 MWB1217:MWH1217 NFX1217:NGD1217 NPT1217:NPZ1217 NZP1217:NZV1217 OJL1217:OJR1217 OTH1217:OTN1217 PDD1217:PDJ1217 PMZ1217:PNF1217 PWV1217:PXB1217 QGR1217:QGX1217 QQN1217:QQT1217 RAJ1217:RAP1217 RKF1217:RKL1217 RUB1217:RUH1217 SDX1217:SED1217 SNT1217:SNZ1217 SXP1217:SXV1217 THL1217:THR1217 TRH1217:TRN1217 UBD1217:UBJ1217 UKZ1217:ULF1217 UUV1217:UVB1217 VER1217:VEX1217 VON1217:VOT1217 VYJ1217:VYP1217 WIF1217:WIL1217 E1364:J1364 FQ1352:FV1352 PM1352:PR1352 ZI1352:ZN1352 AJE1352:AJJ1352 ATA1352:ATF1352 BCW1352:BDB1352 BMS1352:BMX1352 BWO1352:BWT1352 CGK1352:CGP1352 CQG1352:CQL1352 DAC1352:DAH1352 DJY1352:DKD1352 DTU1352:DTZ1352 EDQ1352:EDV1352 ENM1352:ENR1352 EXI1352:EXN1352 FHE1352:FHJ1352 FRA1352:FRF1352 GAW1352:GBB1352 GKS1352:GKX1352 GUO1352:GUT1352 HEK1352:HEP1352 HOG1352:HOL1352 HYC1352:HYH1352 IHY1352:IID1352 IRU1352:IRZ1352 JBQ1352:JBV1352 JLM1352:JLR1352 JVI1352:JVN1352 KFE1352:KFJ1352 KPA1352:KPF1352 KYW1352:KZB1352 LIS1352:LIX1352 LSO1352:LST1352 MCK1352:MCP1352 MMG1352:MML1352 MWC1352:MWH1352 NFY1352:NGD1352 NPU1352:NPZ1352 NZQ1352:NZV1352 OJM1352:OJR1352 OTI1352:OTN1352 PDE1352:PDJ1352 PNA1352:PNF1352 PWW1352:PXB1352 QGS1352:QGX1352 QQO1352:QQT1352 RAK1352:RAP1352 RKG1352:RKL1352 RUC1352:RUH1352 SDY1352:SED1352 SNU1352:SNZ1352 SXQ1352:SXV1352 THM1352:THR1352 TRI1352:TRN1352 UBE1352:UBJ1352 ULA1352:ULF1352 UUW1352:UVB1352 VES1352:VEX1352 VOO1352:VOT1352 VYK1352:VYP1352 WIG1352:WIL1352 E1360:J1360 FQ1348:FV1348 PM1348:PR1348 ZI1348:ZN1348 AJE1348:AJJ1348 ATA1348:ATF1348 BCW1348:BDB1348 BMS1348:BMX1348 BWO1348:BWT1348 CGK1348:CGP1348 CQG1348:CQL1348 DAC1348:DAH1348 DJY1348:DKD1348 DTU1348:DTZ1348 EDQ1348:EDV1348 ENM1348:ENR1348 EXI1348:EXN1348 FHE1348:FHJ1348 FRA1348:FRF1348 GAW1348:GBB1348 GKS1348:GKX1348 GUO1348:GUT1348 HEK1348:HEP1348 HOG1348:HOL1348 HYC1348:HYH1348 IHY1348:IID1348 IRU1348:IRZ1348 JBQ1348:JBV1348 JLM1348:JLR1348 JVI1348:JVN1348 KFE1348:KFJ1348 KPA1348:KPF1348 KYW1348:KZB1348 LIS1348:LIX1348 LSO1348:LST1348 MCK1348:MCP1348 MMG1348:MML1348 MWC1348:MWH1348 NFY1348:NGD1348 NPU1348:NPZ1348 NZQ1348:NZV1348 OJM1348:OJR1348 OTI1348:OTN1348 PDE1348:PDJ1348 PNA1348:PNF1348 PWW1348:PXB1348 QGS1348:QGX1348 QQO1348:QQT1348 RAK1348:RAP1348 RKG1348:RKL1348 RUC1348:RUH1348 SDY1348:SED1348 SNU1348:SNZ1348 SXQ1348:SXV1348 THM1348:THR1348 TRI1348:TRN1348 UBE1348:UBJ1348 ULA1348:ULF1348 UUW1348:UVB1348 VES1348:VEX1348 VOO1348:VOT1348 VYK1348:VYP1348 WIG1348:WIL1348 E1355:J1355 FQ1343:FV1343 PM1343:PR1343 ZI1343:ZN1343 AJE1343:AJJ1343 ATA1343:ATF1343 BCW1343:BDB1343 BMS1343:BMX1343 BWO1343:BWT1343 CGK1343:CGP1343 CQG1343:CQL1343 DAC1343:DAH1343 DJY1343:DKD1343 DTU1343:DTZ1343 EDQ1343:EDV1343 ENM1343:ENR1343 EXI1343:EXN1343 FHE1343:FHJ1343 FRA1343:FRF1343 GAW1343:GBB1343 GKS1343:GKX1343 GUO1343:GUT1343 HEK1343:HEP1343 HOG1343:HOL1343 HYC1343:HYH1343 IHY1343:IID1343 IRU1343:IRZ1343 JBQ1343:JBV1343 JLM1343:JLR1343 JVI1343:JVN1343 KFE1343:KFJ1343 KPA1343:KPF1343 KYW1343:KZB1343 LIS1343:LIX1343 LSO1343:LST1343 MCK1343:MCP1343 MMG1343:MML1343 MWC1343:MWH1343 NFY1343:NGD1343 NPU1343:NPZ1343 NZQ1343:NZV1343 OJM1343:OJR1343 OTI1343:OTN1343 PDE1343:PDJ1343 PNA1343:PNF1343 PWW1343:PXB1343 QGS1343:QGX1343 QQO1343:QQT1343 RAK1343:RAP1343 RKG1343:RKL1343 RUC1343:RUH1343 SDY1343:SED1343 SNU1343:SNZ1343 SXQ1343:SXV1343 THM1343:THR1343 TRI1343:TRN1343 UBE1343:UBJ1343 ULA1343:ULF1343 UUW1343:UVB1343 VES1343:VEX1343 VOO1343:VOT1343 VYK1343:VYP1343 WIG1343:WIL1343 E1351:J1351 FQ1339:FV1339 PM1339:PR1339 ZI1339:ZN1339 AJE1339:AJJ1339 ATA1339:ATF1339 BCW1339:BDB1339 BMS1339:BMX1339 BWO1339:BWT1339 CGK1339:CGP1339 CQG1339:CQL1339 DAC1339:DAH1339 DJY1339:DKD1339 DTU1339:DTZ1339 EDQ1339:EDV1339 ENM1339:ENR1339 EXI1339:EXN1339 FHE1339:FHJ1339 FRA1339:FRF1339 GAW1339:GBB1339 GKS1339:GKX1339 GUO1339:GUT1339 HEK1339:HEP1339 HOG1339:HOL1339 HYC1339:HYH1339 IHY1339:IID1339 IRU1339:IRZ1339 JBQ1339:JBV1339 JLM1339:JLR1339 JVI1339:JVN1339 KFE1339:KFJ1339 KPA1339:KPF1339 KYW1339:KZB1339 LIS1339:LIX1339 LSO1339:LST1339 MCK1339:MCP1339 MMG1339:MML1339 MWC1339:MWH1339 NFY1339:NGD1339 NPU1339:NPZ1339 NZQ1339:NZV1339 OJM1339:OJR1339 OTI1339:OTN1339 PDE1339:PDJ1339 PNA1339:PNF1339 PWW1339:PXB1339 QGS1339:QGX1339 QQO1339:QQT1339 RAK1339:RAP1339 RKG1339:RKL1339 RUC1339:RUH1339 SDY1339:SED1339 SNU1339:SNZ1339 SXQ1339:SXV1339 THM1339:THR1339 TRI1339:TRN1339 UBE1339:UBJ1339 ULA1339:ULF1339 UUW1339:UVB1339 VES1339:VEX1339 VOO1339:VOT1339 VYK1339:VYP1339 WIG1339:WIL1339 E1341:J1341 G1864:J1864 FS1852:FV1852 PO1852:PR1852 ZK1852:ZN1852 AJG1852:AJJ1852 ATC1852:ATF1852 BCY1852:BDB1852 BMU1852:BMX1852 BWQ1852:BWT1852 CGM1852:CGP1852 CQI1852:CQL1852 DAE1852:DAH1852 DKA1852:DKD1852 DTW1852:DTZ1852 EDS1852:EDV1852 ENO1852:ENR1852 EXK1852:EXN1852 FHG1852:FHJ1852 FRC1852:FRF1852 GAY1852:GBB1852 GKU1852:GKX1852 GUQ1852:GUT1852 HEM1852:HEP1852 HOI1852:HOL1852 HYE1852:HYH1852 IIA1852:IID1852 IRW1852:IRZ1852 JBS1852:JBV1852 JLO1852:JLR1852 JVK1852:JVN1852 KFG1852:KFJ1852 KPC1852:KPF1852 KYY1852:KZB1852 LIU1852:LIX1852 LSQ1852:LST1852 MCM1852:MCP1852 MMI1852:MML1852 MWE1852:MWH1852 NGA1852:NGD1852 NPW1852:NPZ1852 NZS1852:NZV1852 OJO1852:OJR1852 OTK1852:OTN1852 PDG1852:PDJ1852 PNC1852:PNF1852 PWY1852:PXB1852 QGU1852:QGX1852 QQQ1852:QQT1852 RAM1852:RAP1852 RKI1852:RKL1852 RUE1852:RUH1852 SEA1852:SED1852 SNW1852:SNZ1852 SXS1852:SXV1852 THO1852:THR1852 TRK1852:TRN1852 UBG1852:UBJ1852 ULC1852:ULF1852 UUY1852:UVB1852 VEU1852:VEX1852 VOQ1852:VOT1852 VYM1852:VYP1852 WII1852:WIL1852 G1859:J1859 FS1847:FV1847 PO1847:PR1847 ZK1847:ZN1847 AJG1847:AJJ1847 ATC1847:ATF1847 BCY1847:BDB1847 BMU1847:BMX1847 BWQ1847:BWT1847 CGM1847:CGP1847 CQI1847:CQL1847 DAE1847:DAH1847 DKA1847:DKD1847 DTW1847:DTZ1847 EDS1847:EDV1847 ENO1847:ENR1847 EXK1847:EXN1847 FHG1847:FHJ1847 FRC1847:FRF1847 GAY1847:GBB1847 GKU1847:GKX1847 GUQ1847:GUT1847 HEM1847:HEP1847 HOI1847:HOL1847 HYE1847:HYH1847 IIA1847:IID1847 IRW1847:IRZ1847 JBS1847:JBV1847 JLO1847:JLR1847 JVK1847:JVN1847 KFG1847:KFJ1847 KPC1847:KPF1847 KYY1847:KZB1847 LIU1847:LIX1847 LSQ1847:LST1847 MCM1847:MCP1847 MMI1847:MML1847 MWE1847:MWH1847 NGA1847:NGD1847 NPW1847:NPZ1847 NZS1847:NZV1847 OJO1847:OJR1847 OTK1847:OTN1847 PDG1847:PDJ1847 PNC1847:PNF1847 PWY1847:PXB1847 QGU1847:QGX1847 QQQ1847:QQT1847 RAM1847:RAP1847 RKI1847:RKL1847 RUE1847:RUH1847 SEA1847:SED1847 SNW1847:SNZ1847 SXS1847:SXV1847 THO1847:THR1847 TRK1847:TRN1847 UBG1847:UBJ1847 ULC1847:ULF1847 UUY1847:UVB1847 VEU1847:VEX1847 VOQ1847:VOT1847 VYM1847:VYP1847 WII1847:WIL1847 G1814:H1814 FS1802:FT1802 PO1802:PP1802 ZK1802:ZL1802 AJG1802:AJH1802 ATC1802:ATD1802 BCY1802:BCZ1802 BMU1802:BMV1802 BWQ1802:BWR1802 CGM1802:CGN1802 CQI1802:CQJ1802 DAE1802:DAF1802 DKA1802:DKB1802 DTW1802:DTX1802 EDS1802:EDT1802 ENO1802:ENP1802 EXK1802:EXL1802 FHG1802:FHH1802 FRC1802:FRD1802 GAY1802:GAZ1802 GKU1802:GKV1802 GUQ1802:GUR1802 HEM1802:HEN1802 HOI1802:HOJ1802 HYE1802:HYF1802 IIA1802:IIB1802 IRW1802:IRX1802 JBS1802:JBT1802 JLO1802:JLP1802 JVK1802:JVL1802 KFG1802:KFH1802 KPC1802:KPD1802 KYY1802:KYZ1802 LIU1802:LIV1802 LSQ1802:LSR1802 MCM1802:MCN1802 MMI1802:MMJ1802 MWE1802:MWF1802 NGA1802:NGB1802 NPW1802:NPX1802 NZS1802:NZT1802 OJO1802:OJP1802 OTK1802:OTL1802 PDG1802:PDH1802 PNC1802:PND1802 PWY1802:PWZ1802 QGU1802:QGV1802 QQQ1802:QQR1802 RAM1802:RAN1802 RKI1802:RKJ1802 RUE1802:RUF1802 SEA1802:SEB1802 SNW1802:SNX1802 SXS1802:SXT1802 THO1802:THP1802 TRK1802:TRL1802 UBG1802:UBH1802 ULC1802:ULD1802 UUY1802:UUZ1802 VEU1802:VEV1802 VOQ1802:VOR1802 VYM1802:VYN1802 WII1802:WIJ1802 G1807:J1807 FS1795:FV1795 PO1795:PR1795 ZK1795:ZN1795 AJG1795:AJJ1795 ATC1795:ATF1795 BCY1795:BDB1795 BMU1795:BMX1795 BWQ1795:BWT1795 CGM1795:CGP1795 CQI1795:CQL1795 DAE1795:DAH1795 DKA1795:DKD1795 DTW1795:DTZ1795 EDS1795:EDV1795 ENO1795:ENR1795 EXK1795:EXN1795 FHG1795:FHJ1795 FRC1795:FRF1795 GAY1795:GBB1795 GKU1795:GKX1795 GUQ1795:GUT1795 HEM1795:HEP1795 HOI1795:HOL1795 HYE1795:HYH1795 IIA1795:IID1795 IRW1795:IRZ1795 JBS1795:JBV1795 JLO1795:JLR1795 JVK1795:JVN1795 KFG1795:KFJ1795 KPC1795:KPF1795 KYY1795:KZB1795 LIU1795:LIX1795 LSQ1795:LST1795 MCM1795:MCP1795 MMI1795:MML1795 MWE1795:MWH1795 NGA1795:NGD1795 NPW1795:NPZ1795 NZS1795:NZV1795 OJO1795:OJR1795 OTK1795:OTN1795 PDG1795:PDJ1795 PNC1795:PNF1795 PWY1795:PXB1795 QGU1795:QGX1795 QQQ1795:QQT1795 RAM1795:RAP1795 RKI1795:RKL1795 RUE1795:RUH1795 SEA1795:SED1795 SNW1795:SNZ1795 SXS1795:SXV1795 THO1795:THR1795 TRK1795:TRN1795 UBG1795:UBJ1795 ULC1795:ULF1795 UUY1795:UVB1795 VEU1795:VEX1795 VOQ1795:VOT1795 VYM1795:VYP1795 WII1795:WIL1795 G1777:J1777 FS1765:FV1765 PO1765:PR1765 ZK1765:ZN1765 AJG1765:AJJ1765 ATC1765:ATF1765 BCY1765:BDB1765 BMU1765:BMX1765 BWQ1765:BWT1765 CGM1765:CGP1765 CQI1765:CQL1765 DAE1765:DAH1765 DKA1765:DKD1765 DTW1765:DTZ1765 EDS1765:EDV1765 ENO1765:ENR1765 EXK1765:EXN1765 FHG1765:FHJ1765 FRC1765:FRF1765 GAY1765:GBB1765 GKU1765:GKX1765 GUQ1765:GUT1765 HEM1765:HEP1765 HOI1765:HOL1765 HYE1765:HYH1765 IIA1765:IID1765 IRW1765:IRZ1765 JBS1765:JBV1765 JLO1765:JLR1765 JVK1765:JVN1765 KFG1765:KFJ1765 KPC1765:KPF1765 KYY1765:KZB1765 LIU1765:LIX1765 LSQ1765:LST1765 MCM1765:MCP1765 MMI1765:MML1765 MWE1765:MWH1765 NGA1765:NGD1765 NPW1765:NPZ1765 NZS1765:NZV1765 OJO1765:OJR1765 OTK1765:OTN1765 PDG1765:PDJ1765 PNC1765:PNF1765 PWY1765:PXB1765 QGU1765:QGX1765 QQQ1765:QQT1765 RAM1765:RAP1765 RKI1765:RKL1765 RUE1765:RUH1765 SEA1765:SED1765 SNW1765:SNZ1765 SXS1765:SXV1765 THO1765:THR1765 TRK1765:TRN1765 UBG1765:UBJ1765 ULC1765:ULF1765 UUY1765:UVB1765 VEU1765:VEX1765 VOQ1765:VOT1765 VYM1765:VYP1765 WII1765:WIL1765 G1799:J1799 FS1787:FV1787 PO1787:PR1787 ZK1787:ZN1787 AJG1787:AJJ1787 ATC1787:ATF1787 BCY1787:BDB1787 BMU1787:BMX1787 BWQ1787:BWT1787 CGM1787:CGP1787 CQI1787:CQL1787 DAE1787:DAH1787 DKA1787:DKD1787 DTW1787:DTZ1787 EDS1787:EDV1787 ENO1787:ENR1787 EXK1787:EXN1787 FHG1787:FHJ1787 FRC1787:FRF1787 GAY1787:GBB1787 GKU1787:GKX1787 GUQ1787:GUT1787 HEM1787:HEP1787 HOI1787:HOL1787 HYE1787:HYH1787 IIA1787:IID1787 IRW1787:IRZ1787 JBS1787:JBV1787 JLO1787:JLR1787 JVK1787:JVN1787 KFG1787:KFJ1787 KPC1787:KPF1787 KYY1787:KZB1787 LIU1787:LIX1787 LSQ1787:LST1787 MCM1787:MCP1787 MMI1787:MML1787 MWE1787:MWH1787 NGA1787:NGD1787 NPW1787:NPZ1787 NZS1787:NZV1787 OJO1787:OJR1787 OTK1787:OTN1787 PDG1787:PDJ1787 PNC1787:PNF1787 PWY1787:PXB1787 QGU1787:QGX1787 QQQ1787:QQT1787 RAM1787:RAP1787 RKI1787:RKL1787 RUE1787:RUH1787 SEA1787:SED1787 SNW1787:SNZ1787 SXS1787:SXV1787 THO1787:THR1787 TRK1787:TRN1787 UBG1787:UBJ1787 ULC1787:ULF1787 UUY1787:UVB1787 VEU1787:VEX1787 VOQ1787:VOT1787 VYM1787:VYP1787 WII1787:WIL1787 G1766:J1766 FS1754:FV1754 PO1754:PR1754 ZK1754:ZN1754 AJG1754:AJJ1754 ATC1754:ATF1754 BCY1754:BDB1754 BMU1754:BMX1754 BWQ1754:BWT1754 CGM1754:CGP1754 CQI1754:CQL1754 DAE1754:DAH1754 DKA1754:DKD1754 DTW1754:DTZ1754 EDS1754:EDV1754 ENO1754:ENR1754 EXK1754:EXN1754 FHG1754:FHJ1754 FRC1754:FRF1754 GAY1754:GBB1754 GKU1754:GKX1754 GUQ1754:GUT1754 HEM1754:HEP1754 HOI1754:HOL1754 HYE1754:HYH1754 IIA1754:IID1754 IRW1754:IRZ1754 JBS1754:JBV1754 JLO1754:JLR1754 JVK1754:JVN1754 KFG1754:KFJ1754 KPC1754:KPF1754 KYY1754:KZB1754 LIU1754:LIX1754 LSQ1754:LST1754 MCM1754:MCP1754 MMI1754:MML1754 MWE1754:MWH1754 NGA1754:NGD1754 NPW1754:NPZ1754 NZS1754:NZV1754 OJO1754:OJR1754 OTK1754:OTN1754 PDG1754:PDJ1754 PNC1754:PNF1754 PWY1754:PXB1754 QGU1754:QGX1754 QQQ1754:QQT1754 RAM1754:RAP1754 RKI1754:RKL1754 RUE1754:RUH1754 SEA1754:SED1754 SNW1754:SNZ1754 SXS1754:SXV1754 THO1754:THR1754 TRK1754:TRN1754 UBG1754:UBJ1754 ULC1754:ULF1754 UUY1754:UVB1754 VEU1754:VEX1754 VOQ1754:VOT1754 VYM1754:VYP1754 WII1754:WIL1754 E1335:J1335 FQ1324:FV1324 PM1324:PR1324 ZI1324:ZN1324 AJE1324:AJJ1324 ATA1324:ATF1324 BCW1324:BDB1324 BMS1324:BMX1324 BWO1324:BWT1324 CGK1324:CGP1324 CQG1324:CQL1324 DAC1324:DAH1324 DJY1324:DKD1324 DTU1324:DTZ1324 EDQ1324:EDV1324 ENM1324:ENR1324 EXI1324:EXN1324 FHE1324:FHJ1324 FRA1324:FRF1324 GAW1324:GBB1324 GKS1324:GKX1324 GUO1324:GUT1324 HEK1324:HEP1324 HOG1324:HOL1324 HYC1324:HYH1324 IHY1324:IID1324 IRU1324:IRZ1324 JBQ1324:JBV1324 JLM1324:JLR1324 JVI1324:JVN1324 KFE1324:KFJ1324 KPA1324:KPF1324 KYW1324:KZB1324 LIS1324:LIX1324 LSO1324:LST1324 MCK1324:MCP1324 MMG1324:MML1324 MWC1324:MWH1324 NFY1324:NGD1324 NPU1324:NPZ1324 NZQ1324:NZV1324 OJM1324:OJR1324 OTI1324:OTN1324 PDE1324:PDJ1324 PNA1324:PNF1324 PWW1324:PXB1324 QGS1324:QGX1324 QQO1324:QQT1324 RAK1324:RAP1324 RKG1324:RKL1324 RUC1324:RUH1324 SDY1324:SED1324 SNU1324:SNZ1324 SXQ1324:SXV1324 THM1324:THR1324 TRI1324:TRN1324 UBE1324:UBJ1324 ULA1324:ULF1324 UUW1324:UVB1324 VES1324:VEX1324 VOO1324:VOT1324 VYK1324:VYP1324 WIG1324:WIL1324 E689:J689 FQ689:FV689 PM689:PR689 ZI689:ZN689 AJE689:AJJ689 ATA689:ATF689 BCW689:BDB689 BMS689:BMX689 BWO689:BWT689 CGK689:CGP689 CQG689:CQL689 DAC689:DAH689 DJY689:DKD689 DTU689:DTZ689 EDQ689:EDV689 ENM689:ENR689 EXI689:EXN689 FHE689:FHJ689 FRA689:FRF689 GAW689:GBB689 GKS689:GKX689 GUO689:GUT689 HEK689:HEP689 HOG689:HOL689 HYC689:HYH689 IHY689:IID689 IRU689:IRZ689 JBQ689:JBV689 JLM689:JLR689 JVI689:JVN689 KFE689:KFJ689 KPA689:KPF689 KYW689:KZB689 LIS689:LIX689 LSO689:LST689 MCK689:MCP689 MMG689:MML689 MWC689:MWH689 NFY689:NGD689 NPU689:NPZ689 NZQ689:NZV689 OJM689:OJR689 OTI689:OTN689 PDE689:PDJ689 PNA689:PNF689 PWW689:PXB689 QGS689:QGX689 QQO689:QQT689 RAK689:RAP689 RKG689:RKL689 RUC689:RUH689 SDY689:SED689 SNU689:SNZ689 SXQ689:SXV689 THM689:THR689 TRI689:TRN689 UBE689:UBJ689 ULA689:ULF689 UUW689:UVB689 VES689:VEX689 VOO689:VOT689 VYK689:VYP689 WIG689:WIL689 E692:J696 FQ692:FV696 PM692:PR696 ZI692:ZN696 AJE692:AJJ696 ATA692:ATF696 BCW692:BDB696 BMS692:BMX696 BWO692:BWT696 CGK692:CGP696 CQG692:CQL696 DAC692:DAH696 DJY692:DKD696 DTU692:DTZ696 EDQ692:EDV696 ENM692:ENR696 EXI692:EXN696 FHE692:FHJ696 FRA692:FRF696 GAW692:GBB696 GKS692:GKX696 GUO692:GUT696 HEK692:HEP696 HOG692:HOL696 HYC692:HYH696 IHY692:IID696 IRU692:IRZ696 JBQ692:JBV696 JLM692:JLR696 JVI692:JVN696 KFE692:KFJ696 KPA692:KPF696 KYW692:KZB696 LIS692:LIX696 LSO692:LST696 MCK692:MCP696 MMG692:MML696 MWC692:MWH696 NFY692:NGD696 NPU692:NPZ696 NZQ692:NZV696 OJM692:OJR696 OTI692:OTN696 PDE692:PDJ696 PNA692:PNF696 PWW692:PXB696 QGS692:QGX696 QQO692:QQT696 RAK692:RAP696 RKG692:RKL696 RUC692:RUH696 SDY692:SED696 SNU692:SNZ696 SXQ692:SXV696 THM692:THR696 TRI692:TRN696 UBE692:UBJ696 ULA692:ULF696 UUW692:UVB696 VES692:VEX696 VOO692:VOT696 VYK692:VYP696 WIG692:WIL696 FT673:FU678 PP673:PQ678 ZL673:ZM678 AJH673:AJI678 ATD673:ATE678 BCZ673:BDA678 BMV673:BMW678 BWR673:BWS678 CGN673:CGO678 CQJ673:CQK678 DAF673:DAG678 DKB673:DKC678 DTX673:DTY678 EDT673:EDU678 ENP673:ENQ678 EXL673:EXM678 FHH673:FHI678 FRD673:FRE678 GAZ673:GBA678 GKV673:GKW678 GUR673:GUS678 HEN673:HEO678 HOJ673:HOK678 HYF673:HYG678 IIB673:IIC678 IRX673:IRY678 JBT673:JBU678 JLP673:JLQ678 JVL673:JVM678 KFH673:KFI678 KPD673:KPE678 KYZ673:KZA678 LIV673:LIW678 LSR673:LSS678 MCN673:MCO678 MMJ673:MMK678 MWF673:MWG678 NGB673:NGC678 NPX673:NPY678 NZT673:NZU678 OJP673:OJQ678 OTL673:OTM678 PDH673:PDI678 PND673:PNE678 PWZ673:PXA678 QGV673:QGW678 QQR673:QQS678 RAN673:RAO678 RKJ673:RKK678 RUF673:RUG678 SEB673:SEC678 SNX673:SNY678 SXT673:SXU678 THP673:THQ678 TRL673:TRM678 UBH673:UBI678 ULD673:ULE678 UUZ673:UVA678 VEV673:VEW678 VOR673:VOS678 VYN673:VYO678 WIJ673:WIK678 I1710:J1725 FU1698:FV1713 PQ1698:PR1713 ZM1698:ZN1713 AJI1698:AJJ1713 ATE1698:ATF1713 BDA1698:BDB1713 BMW1698:BMX1713 BWS1698:BWT1713 CGO1698:CGP1713 CQK1698:CQL1713 DAG1698:DAH1713 DKC1698:DKD1713 DTY1698:DTZ1713 EDU1698:EDV1713 ENQ1698:ENR1713 EXM1698:EXN1713 FHI1698:FHJ1713 FRE1698:FRF1713 GBA1698:GBB1713 GKW1698:GKX1713 GUS1698:GUT1713 HEO1698:HEP1713 HOK1698:HOL1713 HYG1698:HYH1713 IIC1698:IID1713 IRY1698:IRZ1713 JBU1698:JBV1713 JLQ1698:JLR1713 JVM1698:JVN1713 KFI1698:KFJ1713 KPE1698:KPF1713 KZA1698:KZB1713 LIW1698:LIX1713 LSS1698:LST1713 MCO1698:MCP1713 MMK1698:MML1713 MWG1698:MWH1713 NGC1698:NGD1713 NPY1698:NPZ1713 NZU1698:NZV1713 OJQ1698:OJR1713 OTM1698:OTN1713 PDI1698:PDJ1713 PNE1698:PNF1713 PXA1698:PXB1713 QGW1698:QGX1713 QQS1698:QQT1713 RAO1698:RAP1713 RKK1698:RKL1713 RUG1698:RUH1713 SEC1698:SED1713 SNY1698:SNZ1713 SXU1698:SXV1713 THQ1698:THR1713 TRM1698:TRN1713 UBI1698:UBJ1713 ULE1698:ULF1713 UVA1698:UVB1713 VEW1698:VEX1713 VOS1698:VOT1713 VYO1698:VYP1713 WIK1698:WIL1713 FU1717:FV1731 PQ1717:PR1731 ZM1717:ZN1731 AJI1717:AJJ1731 ATE1717:ATF1731 BDA1717:BDB1731 BMW1717:BMX1731 BWS1717:BWT1731 CGO1717:CGP1731 CQK1717:CQL1731 DAG1717:DAH1731 DKC1717:DKD1731 DTY1717:DTZ1731 EDU1717:EDV1731 ENQ1717:ENR1731 EXM1717:EXN1731 FHI1717:FHJ1731 FRE1717:FRF1731 GBA1717:GBB1731 GKW1717:GKX1731 GUS1717:GUT1731 HEO1717:HEP1731 HOK1717:HOL1731 HYG1717:HYH1731 IIC1717:IID1731 IRY1717:IRZ1731 JBU1717:JBV1731 JLQ1717:JLR1731 JVM1717:JVN1731 KFI1717:KFJ1731 KPE1717:KPF1731 KZA1717:KZB1731 LIW1717:LIX1731 LSS1717:LST1731 MCO1717:MCP1731 MMK1717:MML1731 MWG1717:MWH1731 NGC1717:NGD1731 NPY1717:NPZ1731 NZU1717:NZV1731 OJQ1717:OJR1731 OTM1717:OTN1731 PDI1717:PDJ1731 PNE1717:PNF1731 PXA1717:PXB1731 QGW1717:QGX1731 QQS1717:QQT1731 RAO1717:RAP1731 RKK1717:RKL1731 RUG1717:RUH1731 SEC1717:SED1731 SNY1717:SNZ1731 SXU1717:SXV1731 THQ1717:THR1731 TRM1717:TRN1731 UBI1717:UBJ1731 ULE1717:ULF1731 UVA1717:UVB1731 VEW1717:VEX1731 VOS1717:VOT1731 VYO1717:VYP1731 WIK1717:WIL1731 G1896:J1896 FS1884:FV1884 PO1884:PR1884 ZK1884:ZN1884 AJG1884:AJJ1884 ATC1884:ATF1884 BCY1884:BDB1884 BMU1884:BMX1884 BWQ1884:BWT1884 CGM1884:CGP1884 CQI1884:CQL1884 DAE1884:DAH1884 DKA1884:DKD1884 DTW1884:DTZ1884 EDS1884:EDV1884 ENO1884:ENR1884 EXK1884:EXN1884 FHG1884:FHJ1884 FRC1884:FRF1884 GAY1884:GBB1884 GKU1884:GKX1884 GUQ1884:GUT1884 HEM1884:HEP1884 HOI1884:HOL1884 HYE1884:HYH1884 IIA1884:IID1884 IRW1884:IRZ1884 JBS1884:JBV1884 JLO1884:JLR1884 JVK1884:JVN1884 KFG1884:KFJ1884 KPC1884:KPF1884 KYY1884:KZB1884 LIU1884:LIX1884 LSQ1884:LST1884 MCM1884:MCP1884 MMI1884:MML1884 MWE1884:MWH1884 NGA1884:NGD1884 NPW1884:NPZ1884 NZS1884:NZV1884 OJO1884:OJR1884 OTK1884:OTN1884 PDG1884:PDJ1884 PNC1884:PNF1884 PWY1884:PXB1884 QGU1884:QGX1884 QQQ1884:QQT1884 RAM1884:RAP1884 RKI1884:RKL1884 RUE1884:RUH1884 SEA1884:SED1884 SNW1884:SNZ1884 SXS1884:SXV1884 THO1884:THR1884 TRK1884:TRN1884 UBG1884:UBJ1884 ULC1884:ULF1884 UUY1884:UVB1884 VEU1884:VEX1884 VOQ1884:VOT1884 VYM1884:VYP1884 WII1884:WIL1884 G1296:J1296 FS1284:FV1284 PO1284:PR1284 ZK1284:ZN1284 AJG1284:AJJ1284 ATC1284:ATF1284 BCY1284:BDB1284 BMU1284:BMX1284 BWQ1284:BWT1284 CGM1284:CGP1284 CQI1284:CQL1284 DAE1284:DAH1284 DKA1284:DKD1284 DTW1284:DTZ1284 EDS1284:EDV1284 ENO1284:ENR1284 EXK1284:EXN1284 FHG1284:FHJ1284 FRC1284:FRF1284 GAY1284:GBB1284 GKU1284:GKX1284 GUQ1284:GUT1284 HEM1284:HEP1284 HOI1284:HOL1284 HYE1284:HYH1284 IIA1284:IID1284 IRW1284:IRZ1284 JBS1284:JBV1284 JLO1284:JLR1284 JVK1284:JVN1284 KFG1284:KFJ1284 KPC1284:KPF1284 KYY1284:KZB1284 LIU1284:LIX1284 LSQ1284:LST1284 MCM1284:MCP1284 MMI1284:MML1284 MWE1284:MWH1284 NGA1284:NGD1284 NPW1284:NPZ1284 NZS1284:NZV1284 OJO1284:OJR1284 OTK1284:OTN1284 PDG1284:PDJ1284 PNC1284:PNF1284 PWY1284:PXB1284 QGU1284:QGX1284 QQQ1284:QQT1284 RAM1284:RAP1284 RKI1284:RKL1284 RUE1284:RUH1284 SEA1284:SED1284 SNW1284:SNZ1284 SXS1284:SXV1284 THO1284:THR1284 TRK1284:TRN1284 UBG1284:UBJ1284 ULC1284:ULF1284 UUY1284:UVB1284 VEU1284:VEX1284 VOQ1284:VOT1284 VYM1284:VYP1284 WII1284:WIL1284 I1217:I1218 FU1205:FU1206 PQ1205:PQ1206 ZM1205:ZM1206 AJI1205:AJI1206 ATE1205:ATE1206 BDA1205:BDA1206 BMW1205:BMW1206 BWS1205:BWS1206 CGO1205:CGO1206 CQK1205:CQK1206 DAG1205:DAG1206 DKC1205:DKC1206 DTY1205:DTY1206 EDU1205:EDU1206 ENQ1205:ENQ1206 EXM1205:EXM1206 FHI1205:FHI1206 FRE1205:FRE1206 GBA1205:GBA1206 GKW1205:GKW1206 GUS1205:GUS1206 HEO1205:HEO1206 HOK1205:HOK1206 HYG1205:HYG1206 IIC1205:IIC1206 IRY1205:IRY1206 JBU1205:JBU1206 JLQ1205:JLQ1206 JVM1205:JVM1206 KFI1205:KFI1206 KPE1205:KPE1206 KZA1205:KZA1206 LIW1205:LIW1206 LSS1205:LSS1206 MCO1205:MCO1206 MMK1205:MMK1206 MWG1205:MWG1206 NGC1205:NGC1206 NPY1205:NPY1206 NZU1205:NZU1206 OJQ1205:OJQ1206 OTM1205:OTM1206 PDI1205:PDI1206 PNE1205:PNE1206 PXA1205:PXA1206 QGW1205:QGW1206 QQS1205:QQS1206 RAO1205:RAO1206 RKK1205:RKK1206 RUG1205:RUG1206 SEC1205:SEC1206 SNY1205:SNY1206 SXU1205:SXU1206 THQ1205:THQ1206 TRM1205:TRM1206 UBI1205:UBI1206 ULE1205:ULE1206 UVA1205:UVA1206 VEW1205:VEW1206 VOS1205:VOS1206 VYO1205:VYO1206 WIK1205:WIK1206 F1217:F1218 FR1205:FR1206 PN1205:PN1206 ZJ1205:ZJ1206 AJF1205:AJF1206 ATB1205:ATB1206 BCX1205:BCX1206 BMT1205:BMT1206 BWP1205:BWP1206 CGL1205:CGL1206 CQH1205:CQH1206 DAD1205:DAD1206 DJZ1205:DJZ1206 DTV1205:DTV1206 EDR1205:EDR1206 ENN1205:ENN1206 EXJ1205:EXJ1206 FHF1205:FHF1206 FRB1205:FRB1206 GAX1205:GAX1206 GKT1205:GKT1206 GUP1205:GUP1206 HEL1205:HEL1206 HOH1205:HOH1206 HYD1205:HYD1206 IHZ1205:IHZ1206 IRV1205:IRV1206 JBR1205:JBR1206 JLN1205:JLN1206 JVJ1205:JVJ1206 KFF1205:KFF1206 KPB1205:KPB1206 KYX1205:KYX1206 LIT1205:LIT1206 LSP1205:LSP1206 MCL1205:MCL1206 MMH1205:MMH1206 MWD1205:MWD1206 NFZ1205:NFZ1206 NPV1205:NPV1206 NZR1205:NZR1206 OJN1205:OJN1206 OTJ1205:OTJ1206 PDF1205:PDF1206 PNB1205:PNB1206 PWX1205:PWX1206 QGT1205:QGT1206 QQP1205:QQP1206 RAL1205:RAL1206 RKH1205:RKH1206 RUD1205:RUD1206 SDZ1205:SDZ1206 SNV1205:SNV1206 SXR1205:SXR1206 THN1205:THN1206 TRJ1205:TRJ1206 UBF1205:UBF1206 ULB1205:ULB1206 UUX1205:UUX1206 VET1205:VET1206 VOP1205:VOP1206 VYL1205:VYL1206 WIH1205:WIH1206 C972:J972 FO972:FV972 PK972:PR972 ZG972:ZN972 AJC972:AJJ972 ASY972:ATF972 BCU972:BDB972 BMQ972:BMX972 BWM972:BWT972 CGI972:CGP972 CQE972:CQL972 DAA972:DAH972 DJW972:DKD972 DTS972:DTZ972 EDO972:EDV972 ENK972:ENR972 EXG972:EXN972 FHC972:FHJ972 FQY972:FRF972 GAU972:GBB972 GKQ972:GKX972 GUM972:GUT972 HEI972:HEP972 HOE972:HOL972 HYA972:HYH972 IHW972:IID972 IRS972:IRZ972 JBO972:JBV972 JLK972:JLR972 JVG972:JVN972 KFC972:KFJ972 KOY972:KPF972 KYU972:KZB972 LIQ972:LIX972 LSM972:LST972 MCI972:MCP972 MME972:MML972 MWA972:MWH972 NFW972:NGD972 NPS972:NPZ972 NZO972:NZV972 OJK972:OJR972 OTG972:OTN972 PDC972:PDJ972 PMY972:PNF972 PWU972:PXB972 QGQ972:QGX972 QQM972:QQT972 RAI972:RAP972 RKE972:RKL972 RUA972:RUH972 SDW972:SED972 SNS972:SNZ972 SXO972:SXV972 THK972:THR972 TRG972:TRN972 UBC972:UBJ972 UKY972:ULF972 UUU972:UVB972 VEQ972:VEX972 VOM972:VOT972 VYI972:VYP972 WIE972:WIL972 FV668:FV678 PR668:PR678 ZN668:ZN678 AJJ668:AJJ678 ATF668:ATF678 BDB668:BDB678 BMX668:BMX678 BWT668:BWT678 CGP668:CGP678 CQL668:CQL678 DAH668:DAH678 DKD668:DKD678 DTZ668:DTZ678 EDV668:EDV678 ENR668:ENR678 EXN668:EXN678 FHJ668:FHJ678 FRF668:FRF678 GBB668:GBB678 GKX668:GKX678 GUT668:GUT678 HEP668:HEP678 HOL668:HOL678 HYH668:HYH678 IID668:IID678 IRZ668:IRZ678 JBV668:JBV678 JLR668:JLR678 JVN668:JVN678 KFJ668:KFJ678 KPF668:KPF678 KZB668:KZB678 LIX668:LIX678 LST668:LST678 MCP668:MCP678 MML668:MML678 MWH668:MWH678 NGD668:NGD678 NPZ668:NPZ678 NZV668:NZV678 OJR668:OJR678 OTN668:OTN678 PDJ668:PDJ678 PNF668:PNF678 PXB668:PXB678 QGX668:QGX678 QQT668:QQT678 RAP668:RAP678 RKL668:RKL678 RUH668:RUH678 SED668:SED678 SNZ668:SNZ678 SXV668:SXV678 THR668:THR678 TRN668:TRN678 UBJ668:UBJ678 ULF668:ULF678 UVB668:UVB678 VEX668:VEX678 VOT668:VOT678 VYP668:VYP678 WIL668:WIL678 G1932:J1932 FS1920:FV1920 PO1920:PR1920 ZK1920:ZN1920 AJG1920:AJJ1920 ATC1920:ATF1920 BCY1920:BDB1920 BMU1920:BMX1920 BWQ1920:BWT1920 CGM1920:CGP1920 CQI1920:CQL1920 DAE1920:DAH1920 DKA1920:DKD1920 DTW1920:DTZ1920 EDS1920:EDV1920 ENO1920:ENR1920 EXK1920:EXN1920 FHG1920:FHJ1920 FRC1920:FRF1920 GAY1920:GBB1920 GKU1920:GKX1920 GUQ1920:GUT1920 HEM1920:HEP1920 HOI1920:HOL1920 HYE1920:HYH1920 IIA1920:IID1920 IRW1920:IRZ1920 JBS1920:JBV1920 JLO1920:JLR1920 JVK1920:JVN1920 KFG1920:KFJ1920 KPC1920:KPF1920 KYY1920:KZB1920 LIU1920:LIX1920 LSQ1920:LST1920 MCM1920:MCP1920 MMI1920:MML1920 MWE1920:MWH1920 NGA1920:NGD1920 NPW1920:NPZ1920 NZS1920:NZV1920 OJO1920:OJR1920 OTK1920:OTN1920 PDG1920:PDJ1920 PNC1920:PNF1920 PWY1920:PXB1920 QGU1920:QGX1920 QQQ1920:QQT1920 RAM1920:RAP1920 RKI1920:RKL1920 RUE1920:RUH1920 SEA1920:SED1920 SNW1920:SNZ1920 SXS1920:SXV1920 THO1920:THR1920 TRK1920:TRN1920 UBG1920:UBJ1920 ULC1920:ULF1920 UUY1920:UVB1920 VEU1920:VEX1920 VOQ1920:VOT1920 VYM1920:VYP1920 WII1920:WIL1920 G1923:J1924 FS1911:FV1912 PO1911:PR1912 ZK1911:ZN1912 AJG1911:AJJ1912 ATC1911:ATF1912 BCY1911:BDB1912 BMU1911:BMX1912 BWQ1911:BWT1912 CGM1911:CGP1912 CQI1911:CQL1912 DAE1911:DAH1912 DKA1911:DKD1912 DTW1911:DTZ1912 EDS1911:EDV1912 ENO1911:ENR1912 EXK1911:EXN1912 FHG1911:FHJ1912 FRC1911:FRF1912 GAY1911:GBB1912 GKU1911:GKX1912 GUQ1911:GUT1912 HEM1911:HEP1912 HOI1911:HOL1912 HYE1911:HYH1912 IIA1911:IID1912 IRW1911:IRZ1912 JBS1911:JBV1912 JLO1911:JLR1912 JVK1911:JVN1912 KFG1911:KFJ1912 KPC1911:KPF1912 KYY1911:KZB1912 LIU1911:LIX1912 LSQ1911:LST1912 MCM1911:MCP1912 MMI1911:MML1912 MWE1911:MWH1912 NGA1911:NGD1912 NPW1911:NPZ1912 NZS1911:NZV1912 OJO1911:OJR1912 OTK1911:OTN1912 PDG1911:PDJ1912 PNC1911:PNF1912 PWY1911:PXB1912 QGU1911:QGX1912 QQQ1911:QQT1912 RAM1911:RAP1912 RKI1911:RKL1912 RUE1911:RUH1912 SEA1911:SED1912 SNW1911:SNZ1912 SXS1911:SXV1912 THO1911:THR1912 TRK1911:TRN1912 UBG1911:UBJ1912 ULC1911:ULF1912 UUY1911:UVB1912 VEU1911:VEX1912 VOQ1911:VOT1912 VYM1911:VYP1912 WII1911:WIL1912 G1906:J1906 FS1894:FV1894 PO1894:PR1894 ZK1894:ZN1894 AJG1894:AJJ1894 ATC1894:ATF1894 BCY1894:BDB1894 BMU1894:BMX1894 BWQ1894:BWT1894 CGM1894:CGP1894 CQI1894:CQL1894 DAE1894:DAH1894 DKA1894:DKD1894 DTW1894:DTZ1894 EDS1894:EDV1894 ENO1894:ENR1894 EXK1894:EXN1894 FHG1894:FHJ1894 FRC1894:FRF1894 GAY1894:GBB1894 GKU1894:GKX1894 GUQ1894:GUT1894 HEM1894:HEP1894 HOI1894:HOL1894 HYE1894:HYH1894 IIA1894:IID1894 IRW1894:IRZ1894 JBS1894:JBV1894 JLO1894:JLR1894 JVK1894:JVN1894 KFG1894:KFJ1894 KPC1894:KPF1894 KYY1894:KZB1894 LIU1894:LIX1894 LSQ1894:LST1894 MCM1894:MCP1894 MMI1894:MML1894 MWE1894:MWH1894 NGA1894:NGD1894 NPW1894:NPZ1894 NZS1894:NZV1894 OJO1894:OJR1894 OTK1894:OTN1894 PDG1894:PDJ1894 PNC1894:PNF1894 PWY1894:PXB1894 QGU1894:QGX1894 QQQ1894:QQT1894 RAM1894:RAP1894 RKI1894:RKL1894 RUE1894:RUH1894 SEA1894:SED1894 SNW1894:SNZ1894 SXS1894:SXV1894 THO1894:THR1894 TRK1894:TRN1894 UBG1894:UBJ1894 ULC1894:ULF1894 UUY1894:UVB1894 VEU1894:VEX1894 VOQ1894:VOT1894 VYM1894:VYP1894 WII1894:WIL1894 G1898:J1898 FS1886:FV1886 PO1886:PR1886 ZK1886:ZN1886 AJG1886:AJJ1886 ATC1886:ATF1886 BCY1886:BDB1886 BMU1886:BMX1886 BWQ1886:BWT1886 CGM1886:CGP1886 CQI1886:CQL1886 DAE1886:DAH1886 DKA1886:DKD1886 DTW1886:DTZ1886 EDS1886:EDV1886 ENO1886:ENR1886 EXK1886:EXN1886 FHG1886:FHJ1886 FRC1886:FRF1886 GAY1886:GBB1886 GKU1886:GKX1886 GUQ1886:GUT1886 HEM1886:HEP1886 HOI1886:HOL1886 HYE1886:HYH1886 IIA1886:IID1886 IRW1886:IRZ1886 JBS1886:JBV1886 JLO1886:JLR1886 JVK1886:JVN1886 KFG1886:KFJ1886 KPC1886:KPF1886 KYY1886:KZB1886 LIU1886:LIX1886 LSQ1886:LST1886 MCM1886:MCP1886 MMI1886:MML1886 MWE1886:MWH1886 NGA1886:NGD1886 NPW1886:NPZ1886 NZS1886:NZV1886 OJO1886:OJR1886 OTK1886:OTN1886 PDG1886:PDJ1886 PNC1886:PNF1886 PWY1886:PXB1886 QGU1886:QGX1886 QQQ1886:QQT1886 RAM1886:RAP1886 RKI1886:RKL1886 RUE1886:RUH1886 SEA1886:SED1886 SNW1886:SNZ1886 SXS1886:SXV1886 THO1886:THR1886 TRK1886:TRN1886 UBG1886:UBJ1886 ULC1886:ULF1886 UUY1886:UVB1886 VEU1886:VEX1886 VOQ1886:VOT1886 VYM1886:VYP1886 WII1886:WIL1886 D563:J563 FP563:FV563 PL563:PR563 ZH563:ZN563 AJD563:AJJ563 ASZ563:ATF563 BCV563:BDB563 BMR563:BMX563 BWN563:BWT563 CGJ563:CGP563 CQF563:CQL563 DAB563:DAH563 DJX563:DKD563 DTT563:DTZ563 EDP563:EDV563 ENL563:ENR563 EXH563:EXN563 FHD563:FHJ563 FQZ563:FRF563 GAV563:GBB563 GKR563:GKX563 GUN563:GUT563 HEJ563:HEP563 HOF563:HOL563 HYB563:HYH563 IHX563:IID563 IRT563:IRZ563 JBP563:JBV563 JLL563:JLR563 JVH563:JVN563 KFD563:KFJ563 KOZ563:KPF563 KYV563:KZB563 LIR563:LIX563 LSN563:LST563 MCJ563:MCP563 MMF563:MML563 MWB563:MWH563 NFX563:NGD563 NPT563:NPZ563 NZP563:NZV563 OJL563:OJR563 OTH563:OTN563 PDD563:PDJ563 PMZ563:PNF563 PWV563:PXB563 QGR563:QGX563 QQN563:QQT563 RAJ563:RAP563 RKF563:RKL563 RUB563:RUH563 SDX563:SED563 SNT563:SNZ563 SXP563:SXV563 THL563:THR563 TRH563:TRN563 UBD563:UBJ563 UKZ563:ULF563 UUV563:UVB563 VER563:VEX563 VON563:VOT563 VYJ563:VYP563 WIF563:WIL563 D648:E648 FU597:FV605 PQ597:PR605 ZM597:ZN605 AJI597:AJJ605 ATE597:ATF605 BDA597:BDB605 BMW597:BMX605 BWS597:BWT605 CGO597:CGP605 CQK597:CQL605 DAG597:DAH605 DKC597:DKD605 DTY597:DTZ605 EDU597:EDV605 ENQ597:ENR605 EXM597:EXN605 FHI597:FHJ605 FRE597:FRF605 GBA597:GBB605 GKW597:GKX605 GUS597:GUT605 HEO597:HEP605 HOK597:HOL605 HYG597:HYH605 IIC597:IID605 IRY597:IRZ605 JBU597:JBV605 JLQ597:JLR605 JVM597:JVN605 KFI597:KFJ605 KPE597:KPF605 KZA597:KZB605 LIW597:LIX605 LSS597:LST605 MCO597:MCP605 MMK597:MML605 MWG597:MWH605 NGC597:NGD605 NPY597:NPZ605 NZU597:NZV605 OJQ597:OJR605 OTM597:OTN605 PDI597:PDJ605 PNE597:PNF605 PXA597:PXB605 QGW597:QGX605 QQS597:QQT605 RAO597:RAP605 RKK597:RKL605 RUG597:RUH605 SEC597:SED605 SNY597:SNZ605 SXU597:SXV605 THQ597:THR605 TRM597:TRN605 UBI597:UBJ605 ULE597:ULF605 UVA597:UVB605 VEW597:VEX605 VOS597:VOT605 VYO597:VYP605 WIK597:WIL605 B605:G605 FN605:FS605 PJ605:PO605 ZF605:ZK605 AJB605:AJG605 ASX605:ATC605 BCT605:BCY605 BMP605:BMU605 BWL605:BWQ605 CGH605:CGM605 CQD605:CQI605 CZZ605:DAE605 DJV605:DKA605 DTR605:DTW605 EDN605:EDS605 ENJ605:ENO605 EXF605:EXK605 FHB605:FHG605 FQX605:FRC605 GAT605:GAY605 GKP605:GKU605 GUL605:GUQ605 HEH605:HEM605 HOD605:HOI605 HXZ605:HYE605 IHV605:IIA605 IRR605:IRW605 JBN605:JBS605 JLJ605:JLO605 JVF605:JVK605 KFB605:KFG605 KOX605:KPC605 KYT605:KYY605 LIP605:LIU605 LSL605:LSQ605 MCH605:MCM605 MMD605:MMI605 MVZ605:MWE605 NFV605:NGA605 NPR605:NPW605 NZN605:NZS605 OJJ605:OJO605 OTF605:OTK605 PDB605:PDG605 PMX605:PNC605 PWT605:PWY605 QGP605:QGU605 QQL605:QQQ605 RAH605:RAM605 RKD605:RKI605 RTZ605:RUE605 SDV605:SEA605 SNR605:SNW605 SXN605:SXS605 THJ605:THO605 TRF605:TRK605 UBB605:UBG605 UKX605:ULC605 UUT605:UUY605 VEP605:VEU605 VOL605:VOQ605 VYH605:VYM605 WID605:WII605 D628:E629 FO673:FR678 PK673:PN678 ZG673:ZJ678 AJC673:AJF678 ASY673:ATB678 BCU673:BCX678 BMQ673:BMT678 BWM673:BWP678 CGI673:CGL678 CQE673:CQH678 DAA673:DAD678 DJW673:DJZ678 DTS673:DTV678 EDO673:EDR678 ENK673:ENN678 EXG673:EXJ678 FHC673:FHF678 FQY673:FRB678 GAU673:GAX678 GKQ673:GKT678 GUM673:GUP678 HEI673:HEL678 HOE673:HOH678 HYA673:HYD678 IHW673:IHZ678 IRS673:IRV678 JBO673:JBR678 JLK673:JLN678 JVG673:JVJ678 KFC673:KFF678 KOY673:KPB678 KYU673:KYX678 LIQ673:LIT678 LSM673:LSP678 MCI673:MCL678 MME673:MMH678 MWA673:MWD678 NFW673:NFZ678 NPS673:NPV678 NZO673:NZR678 OJK673:OJN678 OTG673:OTJ678 PDC673:PDF678 PMY673:PNB678 PWU673:PWX678 QGQ673:QGT678 QQM673:QQP678 RAI673:RAL678 RKE673:RKH678 RUA673:RUD678 SDW673:SDZ678 SNS673:SNV678 SXO673:SXR678 THK673:THN678 TRG673:TRJ678 UBC673:UBF678 UKY673:ULB678 UUU673:UUX678 VEQ673:VET678 VOM673:VOP678 VYI673:VYL678 WIE673:WIH678 G1876:J1876 FS1864:FV1864 PO1864:PR1864 ZK1864:ZN1864 AJG1864:AJJ1864 ATC1864:ATF1864 BCY1864:BDB1864 BMU1864:BMX1864 BWQ1864:BWT1864 CGM1864:CGP1864 CQI1864:CQL1864 DAE1864:DAH1864 DKA1864:DKD1864 DTW1864:DTZ1864 EDS1864:EDV1864 ENO1864:ENR1864 EXK1864:EXN1864 FHG1864:FHJ1864 FRC1864:FRF1864 GAY1864:GBB1864 GKU1864:GKX1864 GUQ1864:GUT1864 HEM1864:HEP1864 HOI1864:HOL1864 HYE1864:HYH1864 IIA1864:IID1864 IRW1864:IRZ1864 JBS1864:JBV1864 JLO1864:JLR1864 JVK1864:JVN1864 KFG1864:KFJ1864 KPC1864:KPF1864 KYY1864:KZB1864 LIU1864:LIX1864 LSQ1864:LST1864 MCM1864:MCP1864 MMI1864:MML1864 MWE1864:MWH1864 NGA1864:NGD1864 NPW1864:NPZ1864 NZS1864:NZV1864 OJO1864:OJR1864 OTK1864:OTN1864 PDG1864:PDJ1864 PNC1864:PNF1864 PWY1864:PXB1864 QGU1864:QGX1864 QQQ1864:QQT1864 RAM1864:RAP1864 RKI1864:RKL1864 RUE1864:RUH1864 SEA1864:SED1864 SNW1864:SNZ1864 SXS1864:SXV1864 THO1864:THR1864 TRK1864:TRN1864 UBG1864:UBJ1864 ULC1864:ULF1864 UUY1864:UVB1864 VEU1864:VEX1864 VOQ1864:VOT1864 VYM1864:VYP1864 WIF628:WIG630 VYJ628:VYK630 VON628:VOO630 VER628:VES630 UUV628:UUW630 UKZ628:ULA630 UBD628:UBE630 TRH628:TRI630 THL628:THM630 SXP628:SXQ630 SNT628:SNU630 SDX628:SDY630 RUB628:RUC630 RKF628:RKG630 RAJ628:RAK630 QQN628:QQO630 QGR628:QGS630 PWV628:PWW630 PMZ628:PNA630 PDD628:PDE630 OTH628:OTI630 OJL628:OJM630 NZP628:NZQ630 NPT628:NPU630 NFX628:NFY630 MWB628:MWC630 MMF628:MMG630 MCJ628:MCK630 LSN628:LSO630 LIR628:LIS630 KYV628:KYW630 KOZ628:KPA630 KFD628:KFE630 JVH628:JVI630 JLL628:JLM630 JBP628:JBQ630 IRT628:IRU630 IHX628:IHY630 HYB628:HYC630 HOF628:HOG630 HEJ628:HEK630 GUN628:GUO630 GKR628:GKS630 GAV628:GAW630 FQZ628:FRA630 FHD628:FHE630 EXH628:EXI630 ENL628:ENM630 EDP628:EDQ630 DTT628:DTU630 DJX628:DJY630 DAB628:DAC630 CQF628:CQG630 CGJ628:CGK630 BWN628:BWO630 BMR628:BMS630 BCV628:BCW630 ASZ628:ATA630 AJD628:AJE630 ZH628:ZI630 PL628:PM630 FP628:FQ630 C673:F675 J668:J675 H673:I675 E1185:J1185 I597:J605 I1729:J1746" xr:uid="{00000000-0002-0000-0000-000006000000}">
      <formula1>"xy1"</formula1>
    </dataValidation>
  </dataValidations>
  <pageMargins left="0.70866141732283472" right="0.70866141732283472" top="0.94488188976377963" bottom="0.74803149606299213" header="0.31496062992125984" footer="0.31496062992125984"/>
  <pageSetup paperSize="9" orientation="portrait" r:id="rId1"/>
  <headerFooter>
    <oddHeader>&amp;L&amp;"+,Normálne"IČO: 44419163
DIČ: 2022696654
&amp;C&amp;"+,Tučné"&amp;12Poznámky Úč PODV 3 - 01</oddHeader>
    <oddFooter>&amp;RStrana &amp;P z &amp;N</oddFooter>
  </headerFooter>
  <ignoredErrors>
    <ignoredError sqref="D628" evalError="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poznamky_velke_jednotky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2025-04-30T10:47:19Z</dcterms:modified>
</cp:coreProperties>
</file>