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10315"/>
  <workbookPr/>
  <mc:AlternateContent xmlns:mc="http://schemas.openxmlformats.org/markup-compatibility/2006">
    <mc:Choice Requires="x15">
      <x15ac:absPath xmlns:x15ac="http://schemas.microsoft.com/office/spreadsheetml/2010/11/ac" url="/Users/tomas_kordiak/Documents/"/>
    </mc:Choice>
  </mc:AlternateContent>
  <xr:revisionPtr revIDLastSave="0" documentId="13_ncr:1_{8BFD8D14-F6A9-2443-AAB2-01F23309DF61}" xr6:coauthVersionLast="47" xr6:coauthVersionMax="47" xr10:uidLastSave="{00000000-0000-0000-0000-000000000000}"/>
  <bookViews>
    <workbookView xWindow="0" yWindow="780" windowWidth="34200" windowHeight="21360" xr2:uid="{00000000-000D-0000-FFFF-FFFF0000000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M10" i="1" l="1"/>
  <c r="M11" i="1"/>
  <c r="I12" i="1"/>
  <c r="M12" i="1"/>
  <c r="M13" i="1"/>
  <c r="I14" i="1"/>
  <c r="I20" i="1" s="1"/>
  <c r="I21" i="1" s="1"/>
  <c r="I24" i="1" s="1"/>
  <c r="I26" i="1" s="1"/>
  <c r="I30" i="1" s="1"/>
  <c r="I32" i="1" s="1"/>
  <c r="I34" i="1" s="1"/>
  <c r="I38" i="1" s="1"/>
  <c r="I42" i="1" s="1"/>
  <c r="I44" i="1" s="1"/>
  <c r="I45" i="1" s="1"/>
  <c r="I50" i="1" s="1"/>
  <c r="I52" i="1" s="1"/>
  <c r="I53" i="1" s="1"/>
  <c r="I55" i="1" s="1"/>
  <c r="I59" i="1" s="1"/>
  <c r="I60" i="1" s="1"/>
  <c r="I66" i="1" s="1"/>
  <c r="I70" i="1" s="1"/>
  <c r="I71" i="1" s="1"/>
  <c r="I76" i="1" s="1"/>
  <c r="I77" i="1" s="1"/>
  <c r="I83" i="1" s="1"/>
  <c r="I85" i="1" s="1"/>
  <c r="I86" i="1" s="1"/>
  <c r="M14" i="1"/>
  <c r="M15" i="1"/>
  <c r="M16" i="1" s="1"/>
  <c r="M17" i="1" s="1"/>
  <c r="M18" i="1" s="1"/>
  <c r="M19" i="1" s="1"/>
  <c r="M20" i="1" s="1"/>
  <c r="M46" i="1"/>
  <c r="M47" i="1" s="1"/>
  <c r="M48" i="1" s="1"/>
  <c r="M49" i="1" s="1"/>
  <c r="M50" i="1" s="1"/>
  <c r="M51" i="1" s="1"/>
  <c r="M52" i="1" s="1"/>
  <c r="M54" i="1" s="1"/>
  <c r="G92" i="1"/>
  <c r="M89" i="1"/>
  <c r="M95" i="1" s="1"/>
  <c r="G93" i="1"/>
  <c r="G91" i="1"/>
  <c r="H87" i="1"/>
  <c r="A72" i="1"/>
  <c r="G90" i="1"/>
  <c r="A7" i="1"/>
  <c r="A10" i="1" s="1"/>
  <c r="A11" i="1" s="1"/>
  <c r="A12" i="1" s="1"/>
  <c r="M7" i="1"/>
  <c r="M8" i="1" s="1"/>
  <c r="M9" i="1" s="1"/>
  <c r="G88" i="1"/>
  <c r="M22" i="1" l="1"/>
  <c r="M23" i="1" s="1"/>
  <c r="M24" i="1" s="1"/>
  <c r="M25" i="1" s="1"/>
  <c r="M21" i="1"/>
  <c r="M55" i="1"/>
  <c r="M56" i="1" s="1"/>
  <c r="M57" i="1" s="1"/>
  <c r="M58" i="1" s="1"/>
  <c r="M59" i="1" s="1"/>
  <c r="M61" i="1" s="1"/>
  <c r="M62" i="1" s="1"/>
  <c r="M63" i="1" s="1"/>
  <c r="M64" i="1" s="1"/>
  <c r="M65" i="1" s="1"/>
  <c r="M66" i="1" s="1"/>
  <c r="M67" i="1" s="1"/>
  <c r="M68" i="1" s="1"/>
  <c r="M69" i="1" s="1"/>
  <c r="M70" i="1" s="1"/>
  <c r="M71" i="1"/>
  <c r="M72" i="1" s="1"/>
  <c r="M73" i="1" s="1"/>
  <c r="M74" i="1" s="1"/>
  <c r="M75" i="1" s="1"/>
  <c r="M76" i="1" s="1"/>
  <c r="M78" i="1" s="1"/>
  <c r="M79" i="1" s="1"/>
  <c r="M80" i="1" s="1"/>
  <c r="M81" i="1" s="1"/>
  <c r="M82" i="1" s="1"/>
  <c r="M83" i="1" s="1"/>
  <c r="M84" i="1" s="1"/>
  <c r="M96" i="1"/>
  <c r="A13" i="1"/>
  <c r="A14" i="1" s="1"/>
  <c r="A15" i="1" s="1"/>
  <c r="A16" i="1" s="1"/>
  <c r="A17" i="1" s="1"/>
  <c r="A18" i="1" s="1"/>
  <c r="A19" i="1" s="1"/>
  <c r="A20" i="1" s="1"/>
  <c r="A22" i="1" s="1"/>
  <c r="A23" i="1" s="1"/>
  <c r="A24" i="1" s="1"/>
  <c r="A25" i="1" s="1"/>
  <c r="A28" i="1" s="1"/>
  <c r="A29" i="1" s="1"/>
  <c r="A30" i="1" s="1"/>
  <c r="A31" i="1" s="1"/>
  <c r="A32" i="1" s="1"/>
  <c r="A33" i="1" s="1"/>
  <c r="A34" i="1" s="1"/>
  <c r="A35" i="1" s="1"/>
  <c r="A36" i="1" s="1"/>
  <c r="A37" i="1" s="1"/>
  <c r="A38" i="1" s="1"/>
  <c r="A39" i="1" s="1"/>
  <c r="A40" i="1" s="1"/>
  <c r="A41" i="1" s="1"/>
  <c r="A42" i="1" s="1"/>
  <c r="H95" i="1"/>
  <c r="M26" i="1" l="1"/>
  <c r="M27" i="1"/>
  <c r="M28" i="1" s="1"/>
  <c r="M29" i="1" s="1"/>
  <c r="M30" i="1" s="1"/>
  <c r="M31" i="1" s="1"/>
  <c r="M32" i="1" s="1"/>
  <c r="M33" i="1" s="1"/>
  <c r="M34" i="1" s="1"/>
  <c r="M35" i="1" s="1"/>
  <c r="M36" i="1" s="1"/>
  <c r="M37" i="1" s="1"/>
  <c r="M38" i="1" s="1"/>
  <c r="M39" i="1" s="1"/>
  <c r="M40" i="1" s="1"/>
  <c r="M41" i="1" s="1"/>
  <c r="M42" i="1" s="1"/>
  <c r="M43" i="1" s="1"/>
  <c r="A43" i="1"/>
  <c r="A47" i="1" s="1"/>
  <c r="A48" i="1" s="1"/>
  <c r="A49" i="1" s="1"/>
  <c r="A50" i="1" s="1"/>
  <c r="A53" i="1" l="1"/>
  <c r="G89" i="1" l="1"/>
</calcChain>
</file>

<file path=xl/sharedStrings.xml><?xml version="1.0" encoding="utf-8"?>
<sst xmlns="http://schemas.openxmlformats.org/spreadsheetml/2006/main" count="224" uniqueCount="99">
  <si>
    <t>Dátum</t>
  </si>
  <si>
    <t>Doklad</t>
  </si>
  <si>
    <t>Text</t>
  </si>
  <si>
    <t>Peňažné prostriedky</t>
  </si>
  <si>
    <t>priebežné položky</t>
  </si>
  <si>
    <t>Celkom</t>
  </si>
  <si>
    <t>Členenie príjmov</t>
  </si>
  <si>
    <t>Príjem</t>
  </si>
  <si>
    <t>Výdavok</t>
  </si>
  <si>
    <t>Zostatok</t>
  </si>
  <si>
    <t xml:space="preserve">Firma : </t>
  </si>
  <si>
    <t>Členenie výdavkov</t>
  </si>
  <si>
    <t>DPH</t>
  </si>
  <si>
    <t>Zásoby</t>
  </si>
  <si>
    <t>Služby</t>
  </si>
  <si>
    <t>Mzdy</t>
  </si>
  <si>
    <t>Poradové číslo</t>
  </si>
  <si>
    <t>Úvery, dotácie, vklady, ostatné</t>
  </si>
  <si>
    <t>Tvorba sociálneho fondu</t>
  </si>
  <si>
    <t>Platba dane z príjmu</t>
  </si>
  <si>
    <t>Platba DPH</t>
  </si>
  <si>
    <t>Dary, rezerva, osobná spotreba, ostatné výdavky</t>
  </si>
  <si>
    <t>Sociálny fond čerpanie</t>
  </si>
  <si>
    <t>v hotovosti - POKLADNICA</t>
  </si>
  <si>
    <t>na bankovom účte</t>
  </si>
  <si>
    <t>Ostatné výdavky</t>
  </si>
  <si>
    <t>Predaj tovaru</t>
  </si>
  <si>
    <t>Predaj výrobkov a služieb</t>
  </si>
  <si>
    <t>Ostatné príjmy</t>
  </si>
  <si>
    <t>Príjmy neovplyvňujúce základ dane z príjmov</t>
  </si>
  <si>
    <t>Výdavky, neovplyvňujúce základ dane z príjmov</t>
  </si>
  <si>
    <t>Príjmy zahrnované do základu dane z príjmov</t>
  </si>
  <si>
    <t>Výdavky na dosiahnutie, zabezpečenie a udržanie príjmov</t>
  </si>
  <si>
    <t>Čistá mzda</t>
  </si>
  <si>
    <t>Daň z prijmu</t>
  </si>
  <si>
    <t>Poistné a príspevky za zamestnanca</t>
  </si>
  <si>
    <t>Daňový bonus vrátený správcom dane</t>
  </si>
  <si>
    <t xml:space="preserve">Poistné a príspevky platené za FO </t>
  </si>
  <si>
    <t>Výber z bankomatu</t>
  </si>
  <si>
    <t>Výpis</t>
  </si>
  <si>
    <t>Vedenia konta</t>
  </si>
  <si>
    <t>Vyúčtovanie</t>
  </si>
  <si>
    <t xml:space="preserve">Príjem </t>
  </si>
  <si>
    <t>CP celkom</t>
  </si>
  <si>
    <t>Zálohy CP</t>
  </si>
  <si>
    <t>Doplatok</t>
  </si>
  <si>
    <t>Príjem pokladňa</t>
  </si>
  <si>
    <t>Mzda</t>
  </si>
  <si>
    <t>Poplatky banka</t>
  </si>
  <si>
    <t>sociálna poisťovňa</t>
  </si>
  <si>
    <t>Rozdiel príjmov a vydavkov</t>
  </si>
  <si>
    <t>Prenos</t>
  </si>
  <si>
    <t>Faktúr_orange 339614836</t>
  </si>
  <si>
    <t xml:space="preserve">Výber z bankomatu </t>
  </si>
  <si>
    <t>Peňažný denník BEVA Slovakia, s.r.o.</t>
  </si>
  <si>
    <t>CP2023/01</t>
  </si>
  <si>
    <t>Renomia,čižmy</t>
  </si>
  <si>
    <t>Faktúra_GreMi 20230101</t>
  </si>
  <si>
    <t>Výplata_2022_12,2023_01</t>
  </si>
  <si>
    <t>Výplata_2023_02</t>
  </si>
  <si>
    <t>CP2023/03</t>
  </si>
  <si>
    <t>CP2023/02</t>
  </si>
  <si>
    <t>Výplata_032023</t>
  </si>
  <si>
    <t>Faktúra_GreMi 20230301</t>
  </si>
  <si>
    <t>CP2023/05</t>
  </si>
  <si>
    <t>Faktúra_GreMi 20230401</t>
  </si>
  <si>
    <t>Výplata_042023</t>
  </si>
  <si>
    <t>Výplata_052023</t>
  </si>
  <si>
    <t>Daňový úrad,daň 2022</t>
  </si>
  <si>
    <t>CP2023/06</t>
  </si>
  <si>
    <t>CP2023/04</t>
  </si>
  <si>
    <t>Faktúra_PodlahyRK 20230603</t>
  </si>
  <si>
    <t>Výplata_062023</t>
  </si>
  <si>
    <t>Faktúra_GreMi 20230601</t>
  </si>
  <si>
    <t>Faktúra_GreMi 20230701</t>
  </si>
  <si>
    <t>Color center(spej)</t>
  </si>
  <si>
    <t>Výplata_072023</t>
  </si>
  <si>
    <t>Výplata_082023</t>
  </si>
  <si>
    <t>Výplata_092023</t>
  </si>
  <si>
    <t>CP202309</t>
  </si>
  <si>
    <t>CP2023/08</t>
  </si>
  <si>
    <t>CP2023/07</t>
  </si>
  <si>
    <t>Výplata_10_2023</t>
  </si>
  <si>
    <t>Faktúra_GreMi 20231001</t>
  </si>
  <si>
    <t>Faktúra_GreMi 20230901</t>
  </si>
  <si>
    <t>Faktúra_GreMi 20230801</t>
  </si>
  <si>
    <t>Faktúra_GreMi 20230501</t>
  </si>
  <si>
    <t>Faktúra_GreMi 20230201</t>
  </si>
  <si>
    <t>CP202310</t>
  </si>
  <si>
    <t>SKPOS_GPS</t>
  </si>
  <si>
    <t>Výplata_11_2023</t>
  </si>
  <si>
    <t>CP202311</t>
  </si>
  <si>
    <t>CP202312</t>
  </si>
  <si>
    <t>ostatné náklady Orange</t>
  </si>
  <si>
    <t>Naklady spolu</t>
  </si>
  <si>
    <t>Cestovný príkaz</t>
  </si>
  <si>
    <t>Daň 2022</t>
  </si>
  <si>
    <t>Výplata_2023_12</t>
  </si>
  <si>
    <t>Daňový ôrad daň z motorových vozidiel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</si>
</sst>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Calibri"/>
      <family val="2"/>
      <charset val="238"/>
      <scheme val="minor"/>
    </font>
    <font>
      <i/>
      <sz val="10"/>
      <color rgb="FF000000"/>
      <name val="Arial"/>
      <family val="2"/>
      <charset val="238"/>
    </font>
    <font>
      <sz val="8"/>
      <color rgb="FF000000"/>
      <name val="Tahoma"/>
      <family val="2"/>
      <charset val="238"/>
    </font>
    <font>
      <b/>
      <sz val="8"/>
      <color rgb="FF000000"/>
      <name val="Arial"/>
      <family val="2"/>
      <charset val="238"/>
    </font>
    <font>
      <b/>
      <sz val="10"/>
      <color rgb="FF000000"/>
      <name val="Arial"/>
      <family val="2"/>
      <charset val="238"/>
    </font>
    <font>
      <b/>
      <sz val="9"/>
      <color rgb="FF000000"/>
      <name val="Arial"/>
      <family val="2"/>
      <charset val="238"/>
    </font>
    <font>
      <i/>
      <sz val="8"/>
      <color rgb="FF000000"/>
      <name val="Arial"/>
      <family val="2"/>
      <charset val="238"/>
    </font>
    <font>
      <sz val="11"/>
      <color rgb="FFFF0000"/>
      <name val="Calibri"/>
      <family val="2"/>
      <charset val="238"/>
      <scheme val="minor"/>
    </font>
    <font>
      <i/>
      <sz val="8"/>
      <color rgb="FFFF0000"/>
      <name val="Arial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42">
    <border>
      <left/>
      <right/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/>
      <right style="medium">
        <color rgb="FF000000"/>
      </right>
      <top/>
      <bottom/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/>
      <top style="medium">
        <color rgb="FF000000"/>
      </top>
      <bottom/>
      <diagonal/>
    </border>
    <border>
      <left/>
      <right/>
      <top/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 style="medium">
        <color rgb="FF000000"/>
      </left>
      <right/>
      <top/>
      <bottom/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 style="medium">
        <color indexed="64"/>
      </left>
      <right/>
      <top style="medium">
        <color indexed="64"/>
      </top>
      <bottom style="medium">
        <color rgb="FF000000"/>
      </bottom>
      <diagonal/>
    </border>
    <border>
      <left/>
      <right style="medium">
        <color indexed="64"/>
      </right>
      <top style="medium">
        <color indexed="64"/>
      </top>
      <bottom style="medium">
        <color rgb="FF000000"/>
      </bottom>
      <diagonal/>
    </border>
    <border>
      <left style="medium">
        <color indexed="64"/>
      </left>
      <right/>
      <top style="medium">
        <color rgb="FF000000"/>
      </top>
      <bottom style="medium">
        <color indexed="64"/>
      </bottom>
      <diagonal/>
    </border>
    <border>
      <left/>
      <right style="medium">
        <color indexed="64"/>
      </right>
      <top style="medium">
        <color rgb="FF000000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indexed="64"/>
      </top>
      <bottom/>
      <diagonal/>
    </border>
    <border>
      <left style="medium">
        <color rgb="FF000000"/>
      </left>
      <right/>
      <top style="medium">
        <color indexed="64"/>
      </top>
      <bottom/>
      <diagonal/>
    </border>
    <border>
      <left/>
      <right style="medium">
        <color rgb="FF000000"/>
      </right>
      <top style="medium">
        <color indexed="64"/>
      </top>
      <bottom/>
      <diagonal/>
    </border>
    <border>
      <left/>
      <right/>
      <top style="medium">
        <color indexed="64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indexed="64"/>
      </bottom>
      <diagonal/>
    </border>
    <border>
      <left style="medium">
        <color indexed="64"/>
      </left>
      <right style="medium">
        <color rgb="FF000000"/>
      </right>
      <top style="medium">
        <color indexed="64"/>
      </top>
      <bottom style="medium">
        <color indexed="64"/>
      </bottom>
      <diagonal/>
    </border>
    <border>
      <left/>
      <right style="medium">
        <color rgb="FF000000"/>
      </right>
      <top style="medium">
        <color indexed="64"/>
      </top>
      <bottom style="medium">
        <color indexed="64"/>
      </bottom>
      <diagonal/>
    </border>
    <border>
      <left style="medium">
        <color rgb="FF000000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rgb="FF000000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rgb="FF000000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rgb="FF000000"/>
      </top>
      <bottom style="medium">
        <color rgb="FF000000"/>
      </bottom>
      <diagonal/>
    </border>
    <border>
      <left/>
      <right style="medium">
        <color indexed="64"/>
      </right>
      <top style="medium">
        <color rgb="FF000000"/>
      </top>
      <bottom style="medium">
        <color rgb="FF000000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rgb="FF000000"/>
      </top>
      <bottom/>
      <diagonal/>
    </border>
    <border>
      <left/>
      <right style="medium">
        <color indexed="64"/>
      </right>
      <top style="medium">
        <color rgb="FF000000"/>
      </top>
      <bottom/>
      <diagonal/>
    </border>
  </borders>
  <cellStyleXfs count="1">
    <xf numFmtId="0" fontId="0" fillId="0" borderId="0"/>
  </cellStyleXfs>
  <cellXfs count="119">
    <xf numFmtId="0" fontId="0" fillId="0" borderId="0" xfId="0"/>
    <xf numFmtId="0" fontId="2" fillId="0" borderId="0" xfId="0" applyFont="1" applyAlignment="1">
      <alignment vertical="center" wrapText="1"/>
    </xf>
    <xf numFmtId="0" fontId="6" fillId="0" borderId="7" xfId="0" applyFont="1" applyBorder="1" applyAlignment="1">
      <alignment horizontal="right" vertical="center" wrapText="1"/>
    </xf>
    <xf numFmtId="0" fontId="6" fillId="0" borderId="9" xfId="0" applyFont="1" applyBorder="1" applyAlignment="1">
      <alignment horizontal="right" vertical="center" wrapText="1"/>
    </xf>
    <xf numFmtId="0" fontId="2" fillId="0" borderId="8" xfId="0" applyFont="1" applyBorder="1" applyAlignment="1">
      <alignment vertical="center" wrapText="1"/>
    </xf>
    <xf numFmtId="0" fontId="6" fillId="0" borderId="0" xfId="0" applyFont="1" applyAlignment="1">
      <alignment horizontal="right" vertical="center" wrapText="1"/>
    </xf>
    <xf numFmtId="0" fontId="0" fillId="0" borderId="0" xfId="0" applyAlignment="1">
      <alignment vertical="center" wrapText="1"/>
    </xf>
    <xf numFmtId="0" fontId="5" fillId="0" borderId="0" xfId="0" applyFont="1" applyAlignment="1">
      <alignment vertical="center" wrapText="1"/>
    </xf>
    <xf numFmtId="0" fontId="6" fillId="0" borderId="27" xfId="0" applyFont="1" applyBorder="1" applyAlignment="1">
      <alignment horizontal="right" vertical="center" wrapText="1"/>
    </xf>
    <xf numFmtId="0" fontId="6" fillId="0" borderId="28" xfId="0" applyFont="1" applyBorder="1" applyAlignment="1">
      <alignment horizontal="right" vertical="center" wrapText="1"/>
    </xf>
    <xf numFmtId="0" fontId="6" fillId="0" borderId="21" xfId="0" applyFont="1" applyBorder="1" applyAlignment="1">
      <alignment horizontal="right" vertical="center" wrapText="1"/>
    </xf>
    <xf numFmtId="0" fontId="3" fillId="0" borderId="7" xfId="0" applyFont="1" applyBorder="1" applyAlignment="1">
      <alignment horizontal="center" vertical="center" wrapText="1"/>
    </xf>
    <xf numFmtId="0" fontId="6" fillId="0" borderId="14" xfId="0" applyFont="1" applyBorder="1" applyAlignment="1">
      <alignment horizontal="center" vertical="center" wrapText="1"/>
    </xf>
    <xf numFmtId="0" fontId="6" fillId="0" borderId="14" xfId="0" applyFont="1" applyBorder="1" applyAlignment="1">
      <alignment horizontal="center" vertical="center"/>
    </xf>
    <xf numFmtId="14" fontId="6" fillId="0" borderId="15" xfId="0" applyNumberFormat="1" applyFont="1" applyBorder="1" applyAlignment="1">
      <alignment vertical="center" wrapText="1"/>
    </xf>
    <xf numFmtId="14" fontId="6" fillId="0" borderId="17" xfId="0" applyNumberFormat="1" applyFont="1" applyBorder="1" applyAlignment="1">
      <alignment vertical="center"/>
    </xf>
    <xf numFmtId="0" fontId="6" fillId="0" borderId="17" xfId="0" applyFont="1" applyBorder="1" applyAlignment="1">
      <alignment horizontal="right" vertical="center" wrapText="1"/>
    </xf>
    <xf numFmtId="0" fontId="6" fillId="0" borderId="18" xfId="0" applyFont="1" applyBorder="1" applyAlignment="1">
      <alignment horizontal="right" vertical="center" wrapText="1"/>
    </xf>
    <xf numFmtId="0" fontId="6" fillId="0" borderId="14" xfId="0" applyFont="1" applyBorder="1" applyAlignment="1">
      <alignment horizontal="right" vertical="center" wrapText="1"/>
    </xf>
    <xf numFmtId="0" fontId="6" fillId="0" borderId="4" xfId="0" applyFont="1" applyBorder="1" applyAlignment="1">
      <alignment horizontal="right" vertical="center" wrapText="1"/>
    </xf>
    <xf numFmtId="0" fontId="6" fillId="0" borderId="10" xfId="0" applyFont="1" applyBorder="1" applyAlignment="1">
      <alignment horizontal="right" vertical="center" wrapText="1"/>
    </xf>
    <xf numFmtId="2" fontId="6" fillId="0" borderId="7" xfId="0" applyNumberFormat="1" applyFont="1" applyBorder="1" applyAlignment="1">
      <alignment horizontal="center" vertical="center" wrapText="1"/>
    </xf>
    <xf numFmtId="14" fontId="6" fillId="0" borderId="32" xfId="0" applyNumberFormat="1" applyFont="1" applyBorder="1" applyAlignment="1">
      <alignment vertical="center" wrapText="1"/>
    </xf>
    <xf numFmtId="2" fontId="6" fillId="0" borderId="7" xfId="0" applyNumberFormat="1" applyFont="1" applyBorder="1" applyAlignment="1">
      <alignment vertical="center" wrapText="1"/>
    </xf>
    <xf numFmtId="2" fontId="8" fillId="0" borderId="7" xfId="0" applyNumberFormat="1" applyFont="1" applyBorder="1" applyAlignment="1">
      <alignment vertical="center" wrapText="1"/>
    </xf>
    <xf numFmtId="2" fontId="0" fillId="0" borderId="0" xfId="0" applyNumberFormat="1" applyAlignment="1">
      <alignment horizontal="center"/>
    </xf>
    <xf numFmtId="2" fontId="0" fillId="0" borderId="0" xfId="0" applyNumberFormat="1"/>
    <xf numFmtId="2" fontId="7" fillId="0" borderId="0" xfId="0" applyNumberFormat="1" applyFont="1"/>
    <xf numFmtId="14" fontId="6" fillId="0" borderId="34" xfId="0" applyNumberFormat="1" applyFont="1" applyBorder="1" applyAlignment="1">
      <alignment vertical="center"/>
    </xf>
    <xf numFmtId="14" fontId="6" fillId="0" borderId="33" xfId="0" applyNumberFormat="1" applyFont="1" applyBorder="1" applyAlignment="1">
      <alignment vertical="center" wrapText="1"/>
    </xf>
    <xf numFmtId="0" fontId="6" fillId="0" borderId="7" xfId="0" applyFont="1" applyBorder="1" applyAlignment="1">
      <alignment horizontal="center" vertical="center" wrapText="1"/>
    </xf>
    <xf numFmtId="14" fontId="6" fillId="0" borderId="37" xfId="0" applyNumberFormat="1" applyFont="1" applyBorder="1" applyAlignment="1">
      <alignment vertical="center" wrapText="1"/>
    </xf>
    <xf numFmtId="0" fontId="6" fillId="0" borderId="34" xfId="0" applyFont="1" applyBorder="1" applyAlignment="1">
      <alignment horizontal="right" vertical="center" wrapText="1"/>
    </xf>
    <xf numFmtId="0" fontId="6" fillId="0" borderId="38" xfId="0" applyFont="1" applyBorder="1" applyAlignment="1">
      <alignment horizontal="right" vertical="center" wrapText="1"/>
    </xf>
    <xf numFmtId="14" fontId="6" fillId="0" borderId="39" xfId="0" applyNumberFormat="1" applyFont="1" applyBorder="1" applyAlignment="1">
      <alignment vertical="center" wrapText="1"/>
    </xf>
    <xf numFmtId="14" fontId="6" fillId="0" borderId="39" xfId="0" applyNumberFormat="1" applyFont="1" applyBorder="1" applyAlignment="1">
      <alignment vertical="center"/>
    </xf>
    <xf numFmtId="2" fontId="0" fillId="0" borderId="32" xfId="0" applyNumberFormat="1" applyBorder="1"/>
    <xf numFmtId="0" fontId="6" fillId="2" borderId="14" xfId="0" applyFont="1" applyFill="1" applyBorder="1" applyAlignment="1">
      <alignment horizontal="center" vertical="center"/>
    </xf>
    <xf numFmtId="14" fontId="6" fillId="2" borderId="17" xfId="0" applyNumberFormat="1" applyFont="1" applyFill="1" applyBorder="1" applyAlignment="1">
      <alignment vertical="center"/>
    </xf>
    <xf numFmtId="2" fontId="6" fillId="2" borderId="7" xfId="0" applyNumberFormat="1" applyFont="1" applyFill="1" applyBorder="1" applyAlignment="1">
      <alignment horizontal="center" vertical="center" wrapText="1"/>
    </xf>
    <xf numFmtId="2" fontId="6" fillId="2" borderId="7" xfId="0" applyNumberFormat="1" applyFont="1" applyFill="1" applyBorder="1" applyAlignment="1">
      <alignment vertical="center" wrapText="1"/>
    </xf>
    <xf numFmtId="0" fontId="6" fillId="2" borderId="7" xfId="0" applyFont="1" applyFill="1" applyBorder="1" applyAlignment="1">
      <alignment horizontal="right" vertical="center" wrapText="1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left" vertical="center"/>
    </xf>
    <xf numFmtId="0" fontId="0" fillId="0" borderId="0" xfId="0"/>
    <xf numFmtId="0" fontId="0" fillId="0" borderId="0" xfId="0" applyAlignment="1">
      <alignment horizontal="center" vertical="center" wrapText="1"/>
    </xf>
    <xf numFmtId="0" fontId="6" fillId="0" borderId="35" xfId="0" applyFont="1" applyBorder="1" applyAlignment="1">
      <alignment horizontal="center" vertical="center"/>
    </xf>
    <xf numFmtId="0" fontId="6" fillId="0" borderId="36" xfId="0" applyFont="1" applyBorder="1" applyAlignment="1">
      <alignment horizontal="center" vertical="center"/>
    </xf>
    <xf numFmtId="2" fontId="6" fillId="0" borderId="14" xfId="0" applyNumberFormat="1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6" fillId="0" borderId="17" xfId="0" applyFont="1" applyBorder="1" applyAlignment="1">
      <alignment horizontal="center" vertical="center"/>
    </xf>
    <xf numFmtId="0" fontId="6" fillId="0" borderId="18" xfId="0" applyFont="1" applyBorder="1" applyAlignment="1">
      <alignment horizontal="center" vertical="center"/>
    </xf>
    <xf numFmtId="0" fontId="6" fillId="0" borderId="26" xfId="0" applyFont="1" applyBorder="1" applyAlignment="1">
      <alignment horizontal="center" vertical="center" wrapText="1"/>
    </xf>
    <xf numFmtId="0" fontId="6" fillId="0" borderId="18" xfId="0" applyFont="1" applyBorder="1" applyAlignment="1">
      <alignment horizontal="center" vertical="center" wrapText="1"/>
    </xf>
    <xf numFmtId="0" fontId="6" fillId="0" borderId="14" xfId="0" applyFont="1" applyBorder="1" applyAlignment="1">
      <alignment horizontal="right" vertical="center" wrapText="1"/>
    </xf>
    <xf numFmtId="0" fontId="6" fillId="0" borderId="4" xfId="0" applyFont="1" applyBorder="1" applyAlignment="1">
      <alignment horizontal="right" vertical="center" wrapText="1"/>
    </xf>
    <xf numFmtId="0" fontId="6" fillId="0" borderId="25" xfId="0" applyFont="1" applyBorder="1" applyAlignment="1">
      <alignment horizontal="center" vertical="center" wrapText="1"/>
    </xf>
    <xf numFmtId="0" fontId="6" fillId="0" borderId="16" xfId="0" applyFont="1" applyBorder="1" applyAlignment="1">
      <alignment horizontal="center" vertical="center" wrapText="1"/>
    </xf>
    <xf numFmtId="2" fontId="6" fillId="0" borderId="4" xfId="0" applyNumberFormat="1" applyFont="1" applyBorder="1" applyAlignment="1">
      <alignment horizontal="center" vertical="center" wrapText="1"/>
    </xf>
    <xf numFmtId="0" fontId="6" fillId="0" borderId="15" xfId="0" applyFont="1" applyBorder="1" applyAlignment="1">
      <alignment horizontal="center" vertical="center" wrapText="1"/>
    </xf>
    <xf numFmtId="0" fontId="6" fillId="0" borderId="40" xfId="0" applyFont="1" applyBorder="1" applyAlignment="1">
      <alignment horizontal="center" vertical="center"/>
    </xf>
    <xf numFmtId="0" fontId="6" fillId="0" borderId="41" xfId="0" applyFont="1" applyBorder="1" applyAlignment="1">
      <alignment horizontal="center" vertical="center"/>
    </xf>
    <xf numFmtId="0" fontId="6" fillId="0" borderId="8" xfId="0" applyFont="1" applyBorder="1" applyAlignment="1">
      <alignment horizontal="center" vertical="center" wrapText="1"/>
    </xf>
    <xf numFmtId="0" fontId="6" fillId="0" borderId="41" xfId="0" applyFont="1" applyBorder="1" applyAlignment="1">
      <alignment horizontal="center" vertical="center" wrapText="1"/>
    </xf>
    <xf numFmtId="0" fontId="6" fillId="0" borderId="10" xfId="0" applyFont="1" applyBorder="1" applyAlignment="1">
      <alignment horizontal="right" vertical="center" wrapText="1"/>
    </xf>
    <xf numFmtId="0" fontId="6" fillId="0" borderId="17" xfId="0" applyFont="1" applyBorder="1" applyAlignment="1">
      <alignment horizontal="right" vertical="center" wrapText="1"/>
    </xf>
    <xf numFmtId="0" fontId="6" fillId="0" borderId="18" xfId="0" applyFont="1" applyBorder="1" applyAlignment="1">
      <alignment horizontal="right" vertical="center" wrapText="1"/>
    </xf>
    <xf numFmtId="0" fontId="6" fillId="0" borderId="15" xfId="0" applyFont="1" applyBorder="1" applyAlignment="1">
      <alignment horizontal="right" vertical="center" wrapText="1"/>
    </xf>
    <xf numFmtId="0" fontId="6" fillId="0" borderId="16" xfId="0" applyFont="1" applyBorder="1" applyAlignment="1">
      <alignment horizontal="right" vertical="center" wrapText="1"/>
    </xf>
    <xf numFmtId="0" fontId="6" fillId="0" borderId="36" xfId="0" applyFont="1" applyBorder="1" applyAlignment="1">
      <alignment horizontal="right" vertical="center" wrapText="1"/>
    </xf>
    <xf numFmtId="0" fontId="6" fillId="0" borderId="17" xfId="0" applyFont="1" applyBorder="1" applyAlignment="1">
      <alignment horizontal="center" vertical="center" wrapText="1"/>
    </xf>
    <xf numFmtId="2" fontId="6" fillId="2" borderId="14" xfId="0" applyNumberFormat="1" applyFont="1" applyFill="1" applyBorder="1" applyAlignment="1">
      <alignment horizontal="center" vertical="center" wrapText="1"/>
    </xf>
    <xf numFmtId="2" fontId="6" fillId="2" borderId="4" xfId="0" applyNumberFormat="1" applyFont="1" applyFill="1" applyBorder="1" applyAlignment="1">
      <alignment horizontal="center" vertical="center" wrapText="1"/>
    </xf>
    <xf numFmtId="0" fontId="6" fillId="2" borderId="15" xfId="0" applyFont="1" applyFill="1" applyBorder="1" applyAlignment="1">
      <alignment horizontal="center" vertical="center" wrapText="1"/>
    </xf>
    <xf numFmtId="0" fontId="6" fillId="2" borderId="16" xfId="0" applyFont="1" applyFill="1" applyBorder="1" applyAlignment="1">
      <alignment horizontal="center" vertical="center" wrapText="1"/>
    </xf>
    <xf numFmtId="0" fontId="6" fillId="2" borderId="25" xfId="0" applyFont="1" applyFill="1" applyBorder="1" applyAlignment="1">
      <alignment horizontal="center" vertical="center" wrapText="1"/>
    </xf>
    <xf numFmtId="0" fontId="3" fillId="0" borderId="29" xfId="0" applyFont="1" applyBorder="1" applyAlignment="1">
      <alignment horizontal="center" vertical="center" wrapText="1"/>
    </xf>
    <xf numFmtId="0" fontId="3" fillId="0" borderId="30" xfId="0" applyFont="1" applyBorder="1" applyAlignment="1">
      <alignment horizontal="center" vertical="center" wrapText="1"/>
    </xf>
    <xf numFmtId="0" fontId="3" fillId="0" borderId="31" xfId="0" applyFont="1" applyBorder="1" applyAlignment="1">
      <alignment horizontal="center" vertical="center" wrapText="1"/>
    </xf>
    <xf numFmtId="0" fontId="3" fillId="0" borderId="12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13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4" fillId="0" borderId="12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4" fillId="0" borderId="13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0" fontId="5" fillId="0" borderId="14" xfId="0" applyFont="1" applyBorder="1" applyAlignment="1">
      <alignment horizontal="center" vertical="center" wrapText="1"/>
    </xf>
    <xf numFmtId="0" fontId="5" fillId="0" borderId="10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5" fillId="0" borderId="8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0" fontId="3" fillId="0" borderId="22" xfId="0" applyFont="1" applyBorder="1" applyAlignment="1">
      <alignment horizontal="center" vertical="center" wrapText="1"/>
    </xf>
    <xf numFmtId="0" fontId="3" fillId="0" borderId="23" xfId="0" applyFont="1" applyBorder="1" applyAlignment="1">
      <alignment horizontal="center" vertical="center" wrapText="1"/>
    </xf>
    <xf numFmtId="0" fontId="3" fillId="0" borderId="24" xfId="0" applyFont="1" applyBorder="1" applyAlignment="1">
      <alignment horizontal="center" vertical="center" wrapText="1"/>
    </xf>
    <xf numFmtId="0" fontId="3" fillId="0" borderId="11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3" fillId="0" borderId="19" xfId="0" applyFont="1" applyBorder="1" applyAlignment="1">
      <alignment horizontal="center" vertical="center" wrapText="1"/>
    </xf>
    <xf numFmtId="0" fontId="3" fillId="0" borderId="20" xfId="0" applyFont="1" applyBorder="1" applyAlignment="1">
      <alignment horizontal="center" vertical="center" wrapText="1"/>
    </xf>
    <xf numFmtId="0" fontId="3" fillId="0" borderId="21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5" fillId="0" borderId="19" xfId="0" applyFont="1" applyBorder="1" applyAlignment="1">
      <alignment horizontal="center" vertical="center" wrapText="1"/>
    </xf>
    <xf numFmtId="0" fontId="5" fillId="0" borderId="20" xfId="0" applyFont="1" applyBorder="1" applyAlignment="1">
      <alignment horizontal="center" vertical="center" wrapText="1"/>
    </xf>
    <xf numFmtId="0" fontId="5" fillId="0" borderId="21" xfId="0" applyFont="1" applyBorder="1" applyAlignment="1">
      <alignment horizontal="center" vertical="center" wrapText="1"/>
    </xf>
    <xf numFmtId="0" fontId="1" fillId="0" borderId="0" xfId="0" applyFont="1" applyAlignment="1">
      <alignment horizontal="right" vertical="center" wrapText="1"/>
    </xf>
    <xf numFmtId="0" fontId="3" fillId="0" borderId="14" xfId="0" applyFont="1" applyBorder="1" applyAlignment="1">
      <alignment horizontal="center" vertical="center" wrapText="1"/>
    </xf>
    <xf numFmtId="0" fontId="3" fillId="0" borderId="10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2" fillId="0" borderId="0" xfId="0" applyFont="1" applyAlignment="1">
      <alignment vertical="center" wrapText="1"/>
    </xf>
    <xf numFmtId="0" fontId="0" fillId="0" borderId="0" xfId="0" applyAlignment="1">
      <alignment vertical="center" wrapText="1"/>
    </xf>
    <xf numFmtId="0" fontId="6" fillId="0" borderId="19" xfId="0" applyFont="1" applyBorder="1" applyAlignment="1">
      <alignment horizontal="center" vertical="center"/>
    </xf>
    <xf numFmtId="0" fontId="6" fillId="0" borderId="21" xfId="0" applyFont="1" applyBorder="1" applyAlignment="1">
      <alignment horizontal="center" vertical="center"/>
    </xf>
    <xf numFmtId="0" fontId="6" fillId="0" borderId="19" xfId="0" applyFont="1" applyBorder="1" applyAlignment="1">
      <alignment horizontal="center" vertical="center" wrapText="1"/>
    </xf>
    <xf numFmtId="0" fontId="6" fillId="0" borderId="21" xfId="0" applyFont="1" applyBorder="1" applyAlignment="1">
      <alignment horizontal="center" vertical="center" wrapText="1"/>
    </xf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W96"/>
  <sheetViews>
    <sheetView tabSelected="1" topLeftCell="A2" zoomScale="179" workbookViewId="0">
      <selection activeCell="B10" sqref="B10"/>
    </sheetView>
  </sheetViews>
  <sheetFormatPr baseColWidth="10" defaultColWidth="8.83203125" defaultRowHeight="15" x14ac:dyDescent="0.2"/>
  <cols>
    <col min="1" max="1" width="9.1640625" customWidth="1"/>
    <col min="3" max="3" width="9.1640625" customWidth="1"/>
    <col min="4" max="4" width="4.83203125" customWidth="1"/>
    <col min="10" max="10" width="6.6640625" customWidth="1"/>
    <col min="13" max="13" width="10.83203125" bestFit="1" customWidth="1"/>
    <col min="18" max="18" width="5.5" customWidth="1"/>
    <col min="20" max="20" width="6.5" customWidth="1"/>
    <col min="24" max="24" width="2.83203125" customWidth="1"/>
    <col min="26" max="26" width="4.5" customWidth="1"/>
    <col min="27" max="27" width="7.5" customWidth="1"/>
    <col min="28" max="28" width="8.83203125" customWidth="1"/>
    <col min="29" max="29" width="15.6640625" customWidth="1"/>
    <col min="30" max="30" width="12" customWidth="1"/>
    <col min="40" max="40" width="9.1640625" hidden="1" customWidth="1"/>
    <col min="42" max="42" width="0.1640625" customWidth="1"/>
  </cols>
  <sheetData>
    <row r="1" spans="1:49" ht="15.75" customHeight="1" thickBot="1" x14ac:dyDescent="0.25">
      <c r="A1" s="1" t="s">
        <v>10</v>
      </c>
      <c r="B1" s="113" t="s">
        <v>54</v>
      </c>
      <c r="C1" s="114"/>
      <c r="D1" s="114"/>
      <c r="E1" s="114"/>
      <c r="F1" s="114"/>
      <c r="G1" s="114"/>
      <c r="H1" s="114"/>
      <c r="I1" s="114"/>
      <c r="J1" s="114"/>
      <c r="K1" s="114"/>
      <c r="L1" s="114"/>
      <c r="M1" s="114"/>
      <c r="N1" s="114"/>
      <c r="O1" s="114"/>
      <c r="P1" s="114"/>
      <c r="Q1" s="114"/>
      <c r="R1" s="114"/>
      <c r="S1" s="114"/>
      <c r="T1" s="114"/>
      <c r="U1" s="114"/>
      <c r="V1" s="114"/>
      <c r="W1" s="114"/>
      <c r="X1" s="114"/>
      <c r="Y1" s="114"/>
      <c r="Z1" s="114"/>
      <c r="AA1" s="114"/>
      <c r="AB1" s="114"/>
      <c r="AC1" s="114"/>
      <c r="AD1" s="114"/>
      <c r="AE1" s="114"/>
      <c r="AF1" s="114"/>
      <c r="AG1" s="114"/>
      <c r="AH1" s="114"/>
      <c r="AI1" s="114"/>
      <c r="AJ1" s="114"/>
      <c r="AK1" s="114"/>
      <c r="AL1" s="114"/>
      <c r="AM1" s="114"/>
      <c r="AN1" s="114"/>
      <c r="AO1" s="114"/>
      <c r="AP1" s="114"/>
      <c r="AQ1" s="114"/>
      <c r="AR1" s="1"/>
      <c r="AS1" s="1"/>
      <c r="AT1" s="107"/>
      <c r="AU1" s="107"/>
      <c r="AV1" s="107"/>
      <c r="AW1" s="1"/>
    </row>
    <row r="2" spans="1:49" ht="30.75" customHeight="1" thickBot="1" x14ac:dyDescent="0.25">
      <c r="A2" s="90" t="s">
        <v>16</v>
      </c>
      <c r="B2" s="90" t="s">
        <v>0</v>
      </c>
      <c r="C2" s="79" t="s">
        <v>1</v>
      </c>
      <c r="D2" s="80"/>
      <c r="E2" s="83" t="s">
        <v>2</v>
      </c>
      <c r="F2" s="84"/>
      <c r="G2" s="87" t="s">
        <v>3</v>
      </c>
      <c r="H2" s="88"/>
      <c r="I2" s="88"/>
      <c r="J2" s="88"/>
      <c r="K2" s="88"/>
      <c r="L2" s="88"/>
      <c r="M2" s="88"/>
      <c r="N2" s="88"/>
      <c r="O2" s="89"/>
      <c r="P2" s="87" t="s">
        <v>31</v>
      </c>
      <c r="Q2" s="88"/>
      <c r="R2" s="88"/>
      <c r="S2" s="88"/>
      <c r="T2" s="88"/>
      <c r="U2" s="89"/>
      <c r="V2" s="87" t="s">
        <v>32</v>
      </c>
      <c r="W2" s="93"/>
      <c r="X2" s="93"/>
      <c r="Y2" s="93"/>
      <c r="Z2" s="93"/>
      <c r="AA2" s="93"/>
      <c r="AB2" s="93"/>
      <c r="AC2" s="93"/>
      <c r="AD2" s="93"/>
      <c r="AE2" s="93"/>
      <c r="AF2" s="93"/>
      <c r="AG2" s="93"/>
      <c r="AH2" s="94"/>
      <c r="AI2" s="87" t="s">
        <v>29</v>
      </c>
      <c r="AJ2" s="88"/>
      <c r="AK2" s="88"/>
      <c r="AL2" s="88"/>
      <c r="AM2" s="104" t="s">
        <v>30</v>
      </c>
      <c r="AN2" s="105"/>
      <c r="AO2" s="105"/>
      <c r="AP2" s="105"/>
      <c r="AQ2" s="106"/>
      <c r="AR2" s="7"/>
      <c r="AU2" s="1"/>
      <c r="AV2" s="1"/>
    </row>
    <row r="3" spans="1:49" ht="15.75" customHeight="1" thickBot="1" x14ac:dyDescent="0.25">
      <c r="A3" s="92"/>
      <c r="B3" s="92"/>
      <c r="C3" s="81"/>
      <c r="D3" s="82"/>
      <c r="E3" s="85"/>
      <c r="F3" s="86"/>
      <c r="G3" s="108" t="s">
        <v>23</v>
      </c>
      <c r="H3" s="109"/>
      <c r="I3" s="109"/>
      <c r="J3" s="110"/>
      <c r="K3" s="108" t="s">
        <v>24</v>
      </c>
      <c r="L3" s="109"/>
      <c r="M3" s="110"/>
      <c r="N3" s="108" t="s">
        <v>4</v>
      </c>
      <c r="O3" s="110"/>
      <c r="P3" s="111" t="s">
        <v>5</v>
      </c>
      <c r="Q3" s="108" t="s">
        <v>6</v>
      </c>
      <c r="R3" s="109"/>
      <c r="S3" s="109"/>
      <c r="T3" s="109"/>
      <c r="U3" s="110"/>
      <c r="V3" s="83" t="s">
        <v>5</v>
      </c>
      <c r="W3" s="100" t="s">
        <v>11</v>
      </c>
      <c r="X3" s="101"/>
      <c r="Y3" s="101"/>
      <c r="Z3" s="101"/>
      <c r="AA3" s="101"/>
      <c r="AB3" s="101"/>
      <c r="AC3" s="101"/>
      <c r="AD3" s="101"/>
      <c r="AE3" s="101"/>
      <c r="AF3" s="101"/>
      <c r="AG3" s="101"/>
      <c r="AH3" s="102"/>
      <c r="AI3" s="90" t="s">
        <v>12</v>
      </c>
      <c r="AJ3" s="90" t="s">
        <v>17</v>
      </c>
      <c r="AK3" s="90" t="s">
        <v>18</v>
      </c>
      <c r="AL3" s="90" t="s">
        <v>19</v>
      </c>
      <c r="AM3" s="81" t="s">
        <v>20</v>
      </c>
      <c r="AN3" s="82"/>
      <c r="AO3" s="81" t="s">
        <v>21</v>
      </c>
      <c r="AP3" s="82"/>
      <c r="AQ3" s="92" t="s">
        <v>22</v>
      </c>
      <c r="AR3" s="1"/>
      <c r="AS3" s="1"/>
    </row>
    <row r="4" spans="1:49" ht="15" customHeight="1" x14ac:dyDescent="0.2">
      <c r="A4" s="92"/>
      <c r="B4" s="92"/>
      <c r="C4" s="81"/>
      <c r="D4" s="82"/>
      <c r="E4" s="85"/>
      <c r="F4" s="86"/>
      <c r="G4" s="90" t="s">
        <v>7</v>
      </c>
      <c r="H4" s="90" t="s">
        <v>8</v>
      </c>
      <c r="I4" s="79" t="s">
        <v>9</v>
      </c>
      <c r="J4" s="80"/>
      <c r="K4" s="90" t="s">
        <v>7</v>
      </c>
      <c r="L4" s="90" t="s">
        <v>8</v>
      </c>
      <c r="M4" s="90" t="s">
        <v>9</v>
      </c>
      <c r="N4" s="90" t="s">
        <v>7</v>
      </c>
      <c r="O4" s="90" t="s">
        <v>8</v>
      </c>
      <c r="P4" s="103"/>
      <c r="Q4" s="79" t="s">
        <v>26</v>
      </c>
      <c r="R4" s="80"/>
      <c r="S4" s="79" t="s">
        <v>27</v>
      </c>
      <c r="T4" s="80"/>
      <c r="U4" s="90" t="s">
        <v>28</v>
      </c>
      <c r="V4" s="103"/>
      <c r="W4" s="81" t="s">
        <v>13</v>
      </c>
      <c r="X4" s="82"/>
      <c r="Y4" s="81" t="s">
        <v>14</v>
      </c>
      <c r="Z4" s="82"/>
      <c r="AA4" s="76" t="s">
        <v>15</v>
      </c>
      <c r="AB4" s="77"/>
      <c r="AC4" s="77"/>
      <c r="AD4" s="78"/>
      <c r="AE4" s="95" t="s">
        <v>37</v>
      </c>
      <c r="AF4" s="96" t="s">
        <v>25</v>
      </c>
      <c r="AG4" s="97"/>
      <c r="AH4" s="95" t="s">
        <v>18</v>
      </c>
      <c r="AI4" s="92"/>
      <c r="AJ4" s="92"/>
      <c r="AK4" s="92"/>
      <c r="AL4" s="92"/>
      <c r="AM4" s="81"/>
      <c r="AN4" s="82"/>
      <c r="AO4" s="81"/>
      <c r="AP4" s="82"/>
      <c r="AQ4" s="92"/>
      <c r="AR4" s="1"/>
      <c r="AS4" s="1"/>
    </row>
    <row r="5" spans="1:49" ht="46.5" customHeight="1" thickBot="1" x14ac:dyDescent="0.25">
      <c r="A5" s="91"/>
      <c r="B5" s="92"/>
      <c r="C5" s="81"/>
      <c r="D5" s="82"/>
      <c r="E5" s="85"/>
      <c r="F5" s="86"/>
      <c r="G5" s="91"/>
      <c r="H5" s="91"/>
      <c r="I5" s="98"/>
      <c r="J5" s="99"/>
      <c r="K5" s="91"/>
      <c r="L5" s="91"/>
      <c r="M5" s="91"/>
      <c r="N5" s="91"/>
      <c r="O5" s="91"/>
      <c r="P5" s="112"/>
      <c r="Q5" s="98"/>
      <c r="R5" s="99"/>
      <c r="S5" s="98"/>
      <c r="T5" s="99"/>
      <c r="U5" s="91"/>
      <c r="V5" s="103"/>
      <c r="W5" s="98"/>
      <c r="X5" s="99"/>
      <c r="Y5" s="98"/>
      <c r="Z5" s="99"/>
      <c r="AA5" s="11" t="s">
        <v>33</v>
      </c>
      <c r="AB5" s="11" t="s">
        <v>34</v>
      </c>
      <c r="AC5" s="11" t="s">
        <v>35</v>
      </c>
      <c r="AD5" s="11" t="s">
        <v>36</v>
      </c>
      <c r="AE5" s="91"/>
      <c r="AF5" s="98"/>
      <c r="AG5" s="99"/>
      <c r="AH5" s="91"/>
      <c r="AI5" s="92"/>
      <c r="AJ5" s="92"/>
      <c r="AK5" s="92"/>
      <c r="AL5" s="92"/>
      <c r="AM5" s="81"/>
      <c r="AN5" s="82"/>
      <c r="AO5" s="81"/>
      <c r="AP5" s="82"/>
      <c r="AQ5" s="92"/>
      <c r="AR5" s="1"/>
      <c r="AS5" s="1"/>
    </row>
    <row r="6" spans="1:49" ht="25" customHeight="1" thickBot="1" x14ac:dyDescent="0.25">
      <c r="A6" s="12">
        <v>1</v>
      </c>
      <c r="B6" s="14">
        <v>45291</v>
      </c>
      <c r="C6" s="50" t="s">
        <v>39</v>
      </c>
      <c r="D6" s="51"/>
      <c r="E6" s="56" t="s">
        <v>51</v>
      </c>
      <c r="F6" s="57"/>
      <c r="G6" s="2"/>
      <c r="H6" s="2"/>
      <c r="I6" s="54"/>
      <c r="J6" s="55"/>
      <c r="K6" s="21"/>
      <c r="L6" s="2"/>
      <c r="M6" s="30">
        <v>333.17</v>
      </c>
      <c r="N6" s="2"/>
      <c r="O6" s="2"/>
      <c r="P6" s="2"/>
      <c r="Q6" s="54"/>
      <c r="R6" s="55"/>
      <c r="S6" s="54"/>
      <c r="T6" s="55"/>
      <c r="U6" s="2"/>
      <c r="V6" s="4"/>
      <c r="W6" s="54"/>
      <c r="X6" s="55"/>
      <c r="Y6" s="54"/>
      <c r="Z6" s="55"/>
      <c r="AA6" s="2"/>
      <c r="AB6" s="2"/>
      <c r="AC6" s="2"/>
      <c r="AD6" s="2"/>
      <c r="AE6" s="2"/>
      <c r="AF6" s="54"/>
      <c r="AG6" s="55"/>
      <c r="AH6" s="3"/>
      <c r="AI6" s="8"/>
      <c r="AJ6" s="9"/>
      <c r="AK6" s="9"/>
      <c r="AL6" s="9"/>
      <c r="AM6" s="10"/>
      <c r="AN6" s="64"/>
      <c r="AO6" s="64"/>
      <c r="AP6" s="67"/>
      <c r="AQ6" s="68"/>
      <c r="AR6" s="1"/>
      <c r="AS6" s="1"/>
    </row>
    <row r="7" spans="1:49" ht="25" customHeight="1" thickBot="1" x14ac:dyDescent="0.25">
      <c r="A7" s="13">
        <f>A6+1</f>
        <v>2</v>
      </c>
      <c r="B7" s="15">
        <v>45295</v>
      </c>
      <c r="C7" s="50" t="s">
        <v>39</v>
      </c>
      <c r="D7" s="51"/>
      <c r="E7" s="52" t="s">
        <v>52</v>
      </c>
      <c r="F7" s="53"/>
      <c r="G7" s="21"/>
      <c r="H7" s="2"/>
      <c r="I7" s="54"/>
      <c r="J7" s="55"/>
      <c r="K7" s="21"/>
      <c r="L7" s="21">
        <v>33.090000000000003</v>
      </c>
      <c r="M7" s="21">
        <f t="shared" ref="M7:M13" si="0">M6-L7</f>
        <v>300.08000000000004</v>
      </c>
      <c r="N7" s="2"/>
      <c r="O7" s="2"/>
      <c r="P7" s="2"/>
      <c r="Q7" s="54"/>
      <c r="R7" s="55"/>
      <c r="S7" s="54"/>
      <c r="T7" s="55"/>
      <c r="U7" s="2"/>
      <c r="V7" s="2"/>
      <c r="W7" s="54"/>
      <c r="X7" s="55"/>
      <c r="Y7" s="54"/>
      <c r="Z7" s="55"/>
      <c r="AA7" s="2"/>
      <c r="AB7" s="2"/>
      <c r="AC7" s="2"/>
      <c r="AD7" s="2"/>
      <c r="AE7" s="2"/>
      <c r="AF7" s="54"/>
      <c r="AG7" s="55"/>
      <c r="AH7" s="2"/>
      <c r="AI7" s="2"/>
      <c r="AJ7" s="2"/>
      <c r="AK7" s="2"/>
      <c r="AL7" s="2"/>
      <c r="AM7" s="2"/>
      <c r="AN7" s="54"/>
      <c r="AO7" s="64"/>
      <c r="AP7" s="65"/>
      <c r="AQ7" s="66"/>
      <c r="AR7" s="6"/>
      <c r="AS7" s="1"/>
      <c r="AT7" s="1"/>
    </row>
    <row r="8" spans="1:49" ht="25" customHeight="1" thickBot="1" x14ac:dyDescent="0.25">
      <c r="A8" s="13">
        <v>3</v>
      </c>
      <c r="B8" s="15">
        <v>45308</v>
      </c>
      <c r="C8" s="50" t="s">
        <v>39</v>
      </c>
      <c r="D8" s="51"/>
      <c r="E8" s="52" t="s">
        <v>97</v>
      </c>
      <c r="F8" s="53"/>
      <c r="G8" s="21"/>
      <c r="H8" s="24"/>
      <c r="I8" s="48"/>
      <c r="J8" s="58"/>
      <c r="K8" s="21"/>
      <c r="L8" s="21">
        <v>50</v>
      </c>
      <c r="M8" s="21">
        <f>M7-L8</f>
        <v>250.08000000000004</v>
      </c>
      <c r="N8" s="2"/>
      <c r="O8" s="2"/>
      <c r="P8" s="2"/>
      <c r="Q8" s="18"/>
      <c r="R8" s="19"/>
      <c r="S8" s="18"/>
      <c r="T8" s="19"/>
      <c r="U8" s="2"/>
      <c r="V8" s="2"/>
      <c r="W8" s="18"/>
      <c r="X8" s="19"/>
      <c r="Y8" s="18"/>
      <c r="Z8" s="19"/>
      <c r="AA8" s="2"/>
      <c r="AB8" s="2"/>
      <c r="AC8" s="2"/>
      <c r="AD8" s="2"/>
      <c r="AE8" s="2"/>
      <c r="AF8" s="18"/>
      <c r="AG8" s="19"/>
      <c r="AH8" s="2"/>
      <c r="AI8" s="2"/>
      <c r="AJ8" s="2"/>
      <c r="AK8" s="2"/>
      <c r="AL8" s="2"/>
      <c r="AM8" s="2"/>
      <c r="AN8" s="18"/>
      <c r="AO8" s="20"/>
      <c r="AP8" s="16"/>
      <c r="AQ8" s="17"/>
      <c r="AR8" s="6"/>
      <c r="AS8" s="1"/>
      <c r="AT8" s="1"/>
    </row>
    <row r="9" spans="1:49" ht="25" customHeight="1" thickBot="1" x14ac:dyDescent="0.25">
      <c r="A9" s="37">
        <v>4</v>
      </c>
      <c r="B9" s="38">
        <v>45320</v>
      </c>
      <c r="C9" s="73" t="s">
        <v>39</v>
      </c>
      <c r="D9" s="74"/>
      <c r="E9" s="75" t="s">
        <v>98</v>
      </c>
      <c r="F9" s="74"/>
      <c r="G9" s="39"/>
      <c r="H9" s="40"/>
      <c r="I9" s="71"/>
      <c r="J9" s="72"/>
      <c r="K9" s="39"/>
      <c r="L9" s="39">
        <v>113.55</v>
      </c>
      <c r="M9" s="39">
        <f>M8-L9</f>
        <v>136.53000000000003</v>
      </c>
      <c r="N9" s="41"/>
      <c r="O9" s="41"/>
      <c r="P9" s="2"/>
      <c r="Q9" s="54"/>
      <c r="R9" s="55"/>
      <c r="S9" s="54"/>
      <c r="T9" s="55"/>
      <c r="U9" s="2"/>
      <c r="V9" s="2"/>
      <c r="W9" s="54"/>
      <c r="X9" s="55"/>
      <c r="Y9" s="54"/>
      <c r="Z9" s="55"/>
      <c r="AA9" s="2"/>
      <c r="AB9" s="2"/>
      <c r="AC9" s="2"/>
      <c r="AD9" s="2"/>
      <c r="AE9" s="2"/>
      <c r="AF9" s="54"/>
      <c r="AG9" s="55"/>
      <c r="AH9" s="2"/>
      <c r="AI9" s="2"/>
      <c r="AJ9" s="2"/>
      <c r="AK9" s="2"/>
      <c r="AL9" s="2"/>
      <c r="AM9" s="2"/>
      <c r="AN9" s="54"/>
      <c r="AO9" s="64"/>
      <c r="AP9" s="65"/>
      <c r="AQ9" s="66"/>
      <c r="AT9" s="5"/>
      <c r="AU9" s="1"/>
      <c r="AV9" s="1"/>
    </row>
    <row r="10" spans="1:49" ht="15.75" customHeight="1" thickBot="1" x14ac:dyDescent="0.25">
      <c r="A10" s="13">
        <f t="shared" ref="A10:A50" si="1">A9+1</f>
        <v>5</v>
      </c>
      <c r="B10" s="15">
        <v>44957</v>
      </c>
      <c r="C10" s="59" t="s">
        <v>39</v>
      </c>
      <c r="D10" s="57"/>
      <c r="E10" s="59" t="s">
        <v>40</v>
      </c>
      <c r="F10" s="57"/>
      <c r="G10" s="21"/>
      <c r="H10" s="23"/>
      <c r="I10" s="48"/>
      <c r="J10" s="58"/>
      <c r="K10" s="21"/>
      <c r="L10" s="21">
        <v>7</v>
      </c>
      <c r="M10" s="21">
        <f t="shared" si="0"/>
        <v>129.53000000000003</v>
      </c>
      <c r="N10" s="2"/>
      <c r="O10" s="2"/>
      <c r="P10" s="2"/>
      <c r="Q10" s="54"/>
      <c r="R10" s="55"/>
      <c r="S10" s="54"/>
      <c r="T10" s="55"/>
      <c r="U10" s="2"/>
      <c r="V10" s="2"/>
      <c r="W10" s="54"/>
      <c r="X10" s="55"/>
      <c r="Y10" s="54"/>
      <c r="Z10" s="55"/>
      <c r="AA10" s="2"/>
      <c r="AB10" s="2"/>
      <c r="AC10" s="2"/>
      <c r="AD10" s="2"/>
      <c r="AE10" s="2"/>
      <c r="AF10" s="54"/>
      <c r="AG10" s="55"/>
      <c r="AH10" s="2"/>
      <c r="AI10" s="2"/>
      <c r="AJ10" s="2"/>
      <c r="AK10" s="2"/>
      <c r="AL10" s="2"/>
      <c r="AM10" s="2"/>
      <c r="AN10" s="54"/>
      <c r="AO10" s="64"/>
      <c r="AP10" s="65"/>
      <c r="AQ10" s="66"/>
      <c r="AT10" s="5"/>
      <c r="AU10" s="1"/>
      <c r="AV10" s="1"/>
    </row>
    <row r="11" spans="1:49" ht="25" customHeight="1" thickBot="1" x14ac:dyDescent="0.25">
      <c r="A11" s="13">
        <f t="shared" si="1"/>
        <v>6</v>
      </c>
      <c r="B11" s="15">
        <v>44958</v>
      </c>
      <c r="C11" s="46" t="s">
        <v>39</v>
      </c>
      <c r="D11" s="47"/>
      <c r="E11" s="70" t="s">
        <v>38</v>
      </c>
      <c r="F11" s="53"/>
      <c r="G11" s="21">
        <v>1450</v>
      </c>
      <c r="H11" s="24"/>
      <c r="I11" s="48">
        <v>30.59</v>
      </c>
      <c r="J11" s="58"/>
      <c r="K11" s="21"/>
      <c r="L11" s="21">
        <v>1450</v>
      </c>
      <c r="M11" s="21">
        <f t="shared" si="0"/>
        <v>-1320.47</v>
      </c>
      <c r="N11" s="2"/>
      <c r="O11" s="2"/>
      <c r="P11" s="2"/>
      <c r="Q11" s="54"/>
      <c r="R11" s="55"/>
      <c r="S11" s="54"/>
      <c r="T11" s="55"/>
      <c r="U11" s="2"/>
      <c r="V11" s="2"/>
      <c r="W11" s="54"/>
      <c r="X11" s="55"/>
      <c r="Y11" s="54"/>
      <c r="Z11" s="55"/>
      <c r="AA11" s="2"/>
      <c r="AB11" s="2"/>
      <c r="AC11" s="2"/>
      <c r="AD11" s="2"/>
      <c r="AE11" s="2"/>
      <c r="AF11" s="54"/>
      <c r="AG11" s="55"/>
      <c r="AH11" s="2"/>
      <c r="AI11" s="2"/>
      <c r="AJ11" s="2"/>
      <c r="AK11" s="2"/>
      <c r="AL11" s="2"/>
      <c r="AM11" s="2"/>
      <c r="AN11" s="54"/>
      <c r="AO11" s="64"/>
      <c r="AP11" s="65"/>
      <c r="AQ11" s="66"/>
      <c r="AR11" s="1"/>
      <c r="AS11" s="1"/>
      <c r="AT11" s="1"/>
      <c r="AU11" s="1"/>
      <c r="AV11" s="1"/>
      <c r="AW11" s="1"/>
    </row>
    <row r="12" spans="1:49" ht="15.75" customHeight="1" thickBot="1" x14ac:dyDescent="0.25">
      <c r="A12" s="13">
        <f t="shared" si="1"/>
        <v>7</v>
      </c>
      <c r="B12" s="15">
        <v>44958</v>
      </c>
      <c r="C12" s="46" t="s">
        <v>55</v>
      </c>
      <c r="D12" s="47"/>
      <c r="E12" s="46" t="s">
        <v>41</v>
      </c>
      <c r="F12" s="47"/>
      <c r="G12" s="21"/>
      <c r="H12" s="24">
        <v>1242.49</v>
      </c>
      <c r="I12" s="48">
        <f>I11+G11-H12</f>
        <v>238.09999999999991</v>
      </c>
      <c r="J12" s="49"/>
      <c r="K12" s="21"/>
      <c r="L12" s="21"/>
      <c r="M12" s="21">
        <f t="shared" si="0"/>
        <v>-1320.47</v>
      </c>
      <c r="N12" s="2"/>
      <c r="O12" s="2"/>
      <c r="P12" s="2"/>
      <c r="Q12" s="54"/>
      <c r="R12" s="55"/>
      <c r="S12" s="54"/>
      <c r="T12" s="55"/>
      <c r="U12" s="2"/>
      <c r="V12" s="2"/>
      <c r="W12" s="54"/>
      <c r="X12" s="55"/>
      <c r="Y12" s="54"/>
      <c r="Z12" s="55"/>
      <c r="AA12" s="2"/>
      <c r="AB12" s="2"/>
      <c r="AC12" s="2"/>
      <c r="AD12" s="2"/>
      <c r="AE12" s="2"/>
      <c r="AF12" s="54"/>
      <c r="AG12" s="55"/>
      <c r="AH12" s="2"/>
      <c r="AI12" s="2"/>
      <c r="AJ12" s="2"/>
      <c r="AK12" s="2"/>
      <c r="AL12" s="2"/>
      <c r="AM12" s="2"/>
      <c r="AN12" s="54"/>
      <c r="AO12" s="64"/>
      <c r="AP12" s="65"/>
      <c r="AQ12" s="66"/>
      <c r="AR12" s="1"/>
      <c r="AS12" s="1"/>
      <c r="AT12" s="1"/>
      <c r="AU12" s="1"/>
      <c r="AV12" s="1"/>
      <c r="AW12" s="1"/>
    </row>
    <row r="13" spans="1:49" ht="25" customHeight="1" thickBot="1" x14ac:dyDescent="0.25">
      <c r="A13" s="13">
        <f t="shared" si="1"/>
        <v>8</v>
      </c>
      <c r="B13" s="15">
        <v>44959</v>
      </c>
      <c r="C13" s="50" t="s">
        <v>39</v>
      </c>
      <c r="D13" s="51"/>
      <c r="E13" s="52" t="s">
        <v>52</v>
      </c>
      <c r="F13" s="53"/>
      <c r="G13" s="21"/>
      <c r="H13" s="2"/>
      <c r="I13" s="54"/>
      <c r="J13" s="55"/>
      <c r="K13" s="21"/>
      <c r="L13" s="21">
        <v>30.06</v>
      </c>
      <c r="M13" s="21">
        <f t="shared" si="0"/>
        <v>-1350.53</v>
      </c>
      <c r="N13" s="2"/>
      <c r="O13" s="2"/>
      <c r="P13" s="2"/>
      <c r="Q13" s="18"/>
      <c r="R13" s="19"/>
      <c r="S13" s="18"/>
      <c r="T13" s="19"/>
      <c r="U13" s="2"/>
      <c r="V13" s="2"/>
      <c r="W13" s="18"/>
      <c r="X13" s="19"/>
      <c r="Y13" s="18"/>
      <c r="Z13" s="19"/>
      <c r="AA13" s="2"/>
      <c r="AB13" s="2"/>
      <c r="AC13" s="2"/>
      <c r="AD13" s="2"/>
      <c r="AE13" s="2"/>
      <c r="AF13" s="18"/>
      <c r="AG13" s="19"/>
      <c r="AH13" s="2"/>
      <c r="AI13" s="2"/>
      <c r="AJ13" s="2"/>
      <c r="AK13" s="2"/>
      <c r="AL13" s="2"/>
      <c r="AM13" s="2"/>
      <c r="AN13" s="18"/>
      <c r="AO13" s="20"/>
      <c r="AP13" s="16"/>
      <c r="AQ13" s="17"/>
      <c r="AR13" s="1"/>
      <c r="AS13" s="1"/>
      <c r="AT13" s="1"/>
      <c r="AU13" s="1"/>
      <c r="AV13" s="1"/>
      <c r="AW13" s="1"/>
    </row>
    <row r="14" spans="1:49" ht="25" customHeight="1" thickBot="1" x14ac:dyDescent="0.25">
      <c r="A14" s="13">
        <f>A13+1</f>
        <v>9</v>
      </c>
      <c r="B14" s="15">
        <v>44966</v>
      </c>
      <c r="C14" s="46" t="s">
        <v>39</v>
      </c>
      <c r="D14" s="47"/>
      <c r="E14" s="70" t="s">
        <v>38</v>
      </c>
      <c r="F14" s="53"/>
      <c r="G14" s="21">
        <v>10</v>
      </c>
      <c r="H14" s="24">
        <v>10</v>
      </c>
      <c r="I14" s="48">
        <f>I12-H14</f>
        <v>228.09999999999991</v>
      </c>
      <c r="J14" s="58"/>
      <c r="K14" s="21"/>
      <c r="L14" s="21">
        <v>10</v>
      </c>
      <c r="M14" s="21">
        <f>M13-L14</f>
        <v>-1360.53</v>
      </c>
      <c r="N14" s="2"/>
      <c r="O14" s="2"/>
      <c r="P14" s="2"/>
      <c r="Q14" s="54"/>
      <c r="R14" s="55"/>
      <c r="S14" s="54"/>
      <c r="T14" s="55"/>
      <c r="U14" s="2"/>
      <c r="V14" s="2"/>
      <c r="W14" s="54"/>
      <c r="X14" s="55"/>
      <c r="Y14" s="54"/>
      <c r="Z14" s="55"/>
      <c r="AA14" s="2"/>
      <c r="AB14" s="2"/>
      <c r="AC14" s="2"/>
      <c r="AD14" s="2"/>
      <c r="AE14" s="2"/>
      <c r="AF14" s="54"/>
      <c r="AG14" s="55"/>
      <c r="AH14" s="2"/>
      <c r="AI14" s="2"/>
      <c r="AJ14" s="2"/>
      <c r="AK14" s="2"/>
      <c r="AL14" s="2"/>
      <c r="AM14" s="2"/>
      <c r="AN14" s="54"/>
      <c r="AO14" s="64"/>
      <c r="AP14" s="65"/>
      <c r="AQ14" s="66"/>
      <c r="AV14" s="1"/>
      <c r="AW14" s="1"/>
    </row>
    <row r="15" spans="1:49" ht="16" thickBot="1" x14ac:dyDescent="0.25">
      <c r="A15" s="13">
        <f t="shared" si="1"/>
        <v>10</v>
      </c>
      <c r="B15" s="15">
        <v>44984</v>
      </c>
      <c r="C15" s="50" t="s">
        <v>39</v>
      </c>
      <c r="D15" s="51"/>
      <c r="E15" s="59" t="s">
        <v>56</v>
      </c>
      <c r="F15" s="57"/>
      <c r="G15" s="21"/>
      <c r="H15" s="23"/>
      <c r="I15" s="48"/>
      <c r="J15" s="58"/>
      <c r="K15" s="21"/>
      <c r="L15" s="21">
        <v>75</v>
      </c>
      <c r="M15" s="21">
        <f t="shared" ref="M15:M30" si="2">M14-L15</f>
        <v>-1435.53</v>
      </c>
      <c r="N15" s="2"/>
      <c r="O15" s="2"/>
      <c r="P15" s="2"/>
      <c r="Q15" s="54"/>
      <c r="R15" s="55"/>
      <c r="S15" s="54"/>
      <c r="T15" s="55"/>
      <c r="U15" s="2"/>
      <c r="V15" s="2"/>
      <c r="W15" s="54"/>
      <c r="X15" s="55"/>
      <c r="Y15" s="54"/>
      <c r="Z15" s="55"/>
      <c r="AA15" s="2"/>
      <c r="AB15" s="2"/>
      <c r="AC15" s="2"/>
      <c r="AD15" s="2"/>
      <c r="AE15" s="2"/>
      <c r="AF15" s="54"/>
      <c r="AG15" s="55"/>
      <c r="AH15" s="2"/>
      <c r="AI15" s="2"/>
      <c r="AJ15" s="2"/>
      <c r="AK15" s="2"/>
      <c r="AL15" s="2"/>
      <c r="AM15" s="2"/>
      <c r="AN15" s="54"/>
      <c r="AO15" s="64"/>
      <c r="AP15" s="65"/>
      <c r="AQ15" s="66"/>
    </row>
    <row r="16" spans="1:49" ht="15.75" customHeight="1" thickBot="1" x14ac:dyDescent="0.25">
      <c r="A16" s="13">
        <f t="shared" si="1"/>
        <v>11</v>
      </c>
      <c r="B16" s="15">
        <v>44985</v>
      </c>
      <c r="C16" s="50" t="s">
        <v>39</v>
      </c>
      <c r="D16" s="51"/>
      <c r="E16" s="59" t="s">
        <v>40</v>
      </c>
      <c r="F16" s="57"/>
      <c r="G16" s="21"/>
      <c r="H16" s="23"/>
      <c r="I16" s="48"/>
      <c r="J16" s="58"/>
      <c r="K16" s="21"/>
      <c r="L16" s="21">
        <v>7</v>
      </c>
      <c r="M16" s="21">
        <f>M15-L16</f>
        <v>-1442.53</v>
      </c>
      <c r="N16" s="2"/>
      <c r="O16" s="2"/>
      <c r="P16" s="2"/>
      <c r="Q16" s="54"/>
      <c r="R16" s="55"/>
      <c r="S16" s="54"/>
      <c r="T16" s="55"/>
      <c r="U16" s="2"/>
      <c r="V16" s="2"/>
      <c r="W16" s="54"/>
      <c r="X16" s="55"/>
      <c r="Y16" s="54"/>
      <c r="Z16" s="55"/>
      <c r="AA16" s="2"/>
      <c r="AB16" s="2"/>
      <c r="AC16" s="2"/>
      <c r="AD16" s="2"/>
      <c r="AE16" s="2"/>
      <c r="AF16" s="54"/>
      <c r="AG16" s="55"/>
      <c r="AH16" s="2"/>
      <c r="AI16" s="2"/>
      <c r="AJ16" s="2"/>
      <c r="AK16" s="2"/>
      <c r="AL16" s="2"/>
      <c r="AM16" s="2"/>
      <c r="AN16" s="54"/>
      <c r="AO16" s="64"/>
      <c r="AP16" s="65"/>
      <c r="AQ16" s="66"/>
    </row>
    <row r="17" spans="1:43" ht="25" customHeight="1" thickBot="1" x14ac:dyDescent="0.25">
      <c r="A17" s="13">
        <f>A16+1</f>
        <v>12</v>
      </c>
      <c r="B17" s="15">
        <v>44995</v>
      </c>
      <c r="C17" s="59" t="s">
        <v>39</v>
      </c>
      <c r="D17" s="57"/>
      <c r="E17" s="56" t="s">
        <v>57</v>
      </c>
      <c r="F17" s="57"/>
      <c r="G17" s="21"/>
      <c r="H17" s="23"/>
      <c r="I17" s="48"/>
      <c r="J17" s="58"/>
      <c r="K17" s="21">
        <v>1500</v>
      </c>
      <c r="L17" s="21"/>
      <c r="M17" s="21">
        <f>M16+K17</f>
        <v>57.470000000000027</v>
      </c>
      <c r="N17" s="2"/>
      <c r="O17" s="2"/>
      <c r="P17" s="2"/>
      <c r="Q17" s="54"/>
      <c r="R17" s="55"/>
      <c r="S17" s="54"/>
      <c r="T17" s="55"/>
      <c r="U17" s="2"/>
      <c r="V17" s="2"/>
      <c r="W17" s="54"/>
      <c r="X17" s="55"/>
      <c r="Y17" s="54"/>
      <c r="Z17" s="55"/>
      <c r="AA17" s="2"/>
      <c r="AB17" s="2"/>
      <c r="AC17" s="2"/>
      <c r="AD17" s="2"/>
      <c r="AE17" s="2"/>
      <c r="AF17" s="54"/>
      <c r="AG17" s="55"/>
      <c r="AH17" s="2"/>
      <c r="AI17" s="2"/>
      <c r="AJ17" s="2"/>
      <c r="AK17" s="2"/>
      <c r="AL17" s="2"/>
      <c r="AM17" s="2"/>
      <c r="AN17" s="54"/>
      <c r="AO17" s="64"/>
      <c r="AP17" s="65"/>
      <c r="AQ17" s="66"/>
    </row>
    <row r="18" spans="1:43" ht="25" customHeight="1" thickBot="1" x14ac:dyDescent="0.25">
      <c r="A18" s="13">
        <f t="shared" si="1"/>
        <v>13</v>
      </c>
      <c r="B18" s="14">
        <v>44995</v>
      </c>
      <c r="C18" s="50" t="s">
        <v>39</v>
      </c>
      <c r="D18" s="51"/>
      <c r="E18" s="52" t="s">
        <v>52</v>
      </c>
      <c r="F18" s="53"/>
      <c r="G18" s="21"/>
      <c r="H18" s="2"/>
      <c r="I18" s="54"/>
      <c r="J18" s="55"/>
      <c r="K18" s="21"/>
      <c r="L18" s="21">
        <v>23.24</v>
      </c>
      <c r="M18" s="21">
        <f>M17-L18</f>
        <v>34.230000000000032</v>
      </c>
      <c r="N18" s="2"/>
      <c r="O18" s="2"/>
      <c r="P18" s="2"/>
      <c r="Q18" s="54"/>
      <c r="R18" s="55"/>
      <c r="S18" s="54"/>
      <c r="T18" s="55"/>
      <c r="U18" s="2"/>
      <c r="V18" s="2"/>
      <c r="W18" s="54"/>
      <c r="X18" s="55"/>
      <c r="Y18" s="54"/>
      <c r="Z18" s="55"/>
      <c r="AA18" s="2"/>
      <c r="AB18" s="2"/>
      <c r="AC18" s="2"/>
      <c r="AD18" s="2"/>
      <c r="AE18" s="2"/>
      <c r="AF18" s="54"/>
      <c r="AG18" s="55"/>
      <c r="AH18" s="2"/>
      <c r="AI18" s="2"/>
      <c r="AJ18" s="2"/>
      <c r="AK18" s="2"/>
      <c r="AL18" s="2"/>
      <c r="AM18" s="2"/>
      <c r="AN18" s="54"/>
      <c r="AO18" s="64"/>
      <c r="AP18" s="65"/>
      <c r="AQ18" s="66"/>
    </row>
    <row r="19" spans="1:43" ht="25" customHeight="1" thickBot="1" x14ac:dyDescent="0.25">
      <c r="A19" s="13">
        <f t="shared" si="1"/>
        <v>14</v>
      </c>
      <c r="B19" s="15">
        <v>44998</v>
      </c>
      <c r="C19" s="50" t="s">
        <v>39</v>
      </c>
      <c r="D19" s="51"/>
      <c r="E19" s="52" t="s">
        <v>58</v>
      </c>
      <c r="F19" s="53"/>
      <c r="G19" s="21"/>
      <c r="H19" s="24"/>
      <c r="I19" s="48"/>
      <c r="J19" s="58"/>
      <c r="K19" s="21"/>
      <c r="L19" s="21">
        <v>100</v>
      </c>
      <c r="M19" s="21">
        <f>M18-L19</f>
        <v>-65.769999999999968</v>
      </c>
      <c r="N19" s="2"/>
      <c r="O19" s="2"/>
      <c r="P19" s="2"/>
      <c r="Q19" s="54"/>
      <c r="R19" s="55"/>
      <c r="S19" s="54"/>
      <c r="T19" s="55"/>
      <c r="U19" s="2"/>
      <c r="V19" s="2"/>
      <c r="W19" s="54"/>
      <c r="X19" s="55"/>
      <c r="Y19" s="54"/>
      <c r="Z19" s="55"/>
      <c r="AA19" s="2"/>
      <c r="AB19" s="2"/>
      <c r="AC19" s="2"/>
      <c r="AD19" s="2"/>
      <c r="AE19" s="2"/>
      <c r="AF19" s="54"/>
      <c r="AG19" s="55"/>
      <c r="AH19" s="2"/>
      <c r="AI19" s="2"/>
      <c r="AJ19" s="2"/>
      <c r="AK19" s="2"/>
      <c r="AL19" s="2"/>
      <c r="AM19" s="2"/>
      <c r="AN19" s="54"/>
      <c r="AO19" s="64"/>
      <c r="AP19" s="65"/>
      <c r="AQ19" s="66"/>
    </row>
    <row r="20" spans="1:43" ht="15.75" customHeight="1" thickBot="1" x14ac:dyDescent="0.25">
      <c r="A20" s="13">
        <f t="shared" si="1"/>
        <v>15</v>
      </c>
      <c r="B20" s="28">
        <v>44998</v>
      </c>
      <c r="C20" s="46" t="s">
        <v>39</v>
      </c>
      <c r="D20" s="47"/>
      <c r="E20" s="70" t="s">
        <v>38</v>
      </c>
      <c r="F20" s="53"/>
      <c r="G20" s="21">
        <v>1300</v>
      </c>
      <c r="H20" s="24"/>
      <c r="I20" s="48">
        <f>I14+G20</f>
        <v>1528.1</v>
      </c>
      <c r="J20" s="58"/>
      <c r="K20" s="21"/>
      <c r="L20" s="21">
        <v>1300</v>
      </c>
      <c r="M20" s="21">
        <f>M19-L20</f>
        <v>-1365.77</v>
      </c>
      <c r="N20" s="2"/>
      <c r="O20" s="2"/>
      <c r="P20" s="2"/>
      <c r="Q20" s="18"/>
      <c r="R20" s="19"/>
      <c r="S20" s="18"/>
      <c r="T20" s="19"/>
      <c r="U20" s="2"/>
      <c r="V20" s="2"/>
      <c r="W20" s="18"/>
      <c r="X20" s="19"/>
      <c r="Y20" s="18"/>
      <c r="Z20" s="19"/>
      <c r="AA20" s="2"/>
      <c r="AB20" s="2"/>
      <c r="AC20" s="2"/>
      <c r="AD20" s="2"/>
      <c r="AE20" s="2"/>
      <c r="AF20" s="18"/>
      <c r="AG20" s="19"/>
      <c r="AH20" s="2"/>
      <c r="AI20" s="2"/>
      <c r="AJ20" s="2"/>
      <c r="AK20" s="2"/>
      <c r="AL20" s="2"/>
      <c r="AM20" s="2"/>
      <c r="AN20" s="18"/>
      <c r="AO20" s="20"/>
      <c r="AP20" s="16"/>
      <c r="AQ20" s="17"/>
    </row>
    <row r="21" spans="1:43" ht="15.75" customHeight="1" thickBot="1" x14ac:dyDescent="0.25">
      <c r="A21" s="13"/>
      <c r="B21" s="15">
        <v>44958</v>
      </c>
      <c r="C21" s="46" t="s">
        <v>61</v>
      </c>
      <c r="D21" s="47"/>
      <c r="E21" s="46" t="s">
        <v>41</v>
      </c>
      <c r="F21" s="47"/>
      <c r="G21" s="21"/>
      <c r="H21" s="24">
        <v>1212.6500000000001</v>
      </c>
      <c r="I21" s="48">
        <f>I20-H21</f>
        <v>315.44999999999982</v>
      </c>
      <c r="J21" s="49"/>
      <c r="K21" s="21"/>
      <c r="L21" s="21"/>
      <c r="M21" s="21">
        <f t="shared" ref="M21" si="3">M20-L21</f>
        <v>-1365.77</v>
      </c>
      <c r="N21" s="2"/>
      <c r="O21" s="2"/>
      <c r="P21" s="2"/>
      <c r="Q21" s="18"/>
      <c r="R21" s="19"/>
      <c r="S21" s="18"/>
      <c r="T21" s="19"/>
      <c r="U21" s="2"/>
      <c r="V21" s="2"/>
      <c r="W21" s="18"/>
      <c r="X21" s="19"/>
      <c r="Y21" s="18"/>
      <c r="Z21" s="19"/>
      <c r="AA21" s="2"/>
      <c r="AB21" s="2"/>
      <c r="AC21" s="2"/>
      <c r="AD21" s="2"/>
      <c r="AE21" s="2"/>
      <c r="AF21" s="18"/>
      <c r="AG21" s="19"/>
      <c r="AH21" s="2"/>
      <c r="AI21" s="2"/>
      <c r="AJ21" s="2"/>
      <c r="AK21" s="2"/>
      <c r="AL21" s="2"/>
      <c r="AM21" s="2"/>
      <c r="AN21" s="18"/>
      <c r="AO21" s="20"/>
      <c r="AP21" s="16"/>
      <c r="AQ21" s="17"/>
    </row>
    <row r="22" spans="1:43" ht="25" customHeight="1" thickBot="1" x14ac:dyDescent="0.25">
      <c r="A22" s="13">
        <f>A20+1</f>
        <v>16</v>
      </c>
      <c r="B22" s="14">
        <v>45013</v>
      </c>
      <c r="C22" s="59" t="s">
        <v>39</v>
      </c>
      <c r="D22" s="57"/>
      <c r="E22" s="56" t="s">
        <v>87</v>
      </c>
      <c r="F22" s="57"/>
      <c r="G22" s="21"/>
      <c r="H22" s="23"/>
      <c r="I22" s="48"/>
      <c r="J22" s="58"/>
      <c r="K22" s="21">
        <v>1500</v>
      </c>
      <c r="L22" s="21"/>
      <c r="M22" s="21">
        <f>M20+K22</f>
        <v>134.23000000000002</v>
      </c>
      <c r="N22" s="2"/>
      <c r="O22" s="2"/>
      <c r="P22" s="2"/>
      <c r="Q22" s="54"/>
      <c r="R22" s="55"/>
      <c r="S22" s="54"/>
      <c r="T22" s="55"/>
      <c r="U22" s="2"/>
      <c r="V22" s="2"/>
      <c r="W22" s="54"/>
      <c r="X22" s="55"/>
      <c r="Y22" s="54"/>
      <c r="Z22" s="55"/>
      <c r="AA22" s="2"/>
      <c r="AB22" s="2"/>
      <c r="AC22" s="2"/>
      <c r="AD22" s="2"/>
      <c r="AE22" s="2"/>
      <c r="AF22" s="54"/>
      <c r="AG22" s="55"/>
      <c r="AH22" s="2"/>
      <c r="AI22" s="2"/>
      <c r="AJ22" s="2"/>
      <c r="AK22" s="2"/>
      <c r="AL22" s="2"/>
      <c r="AM22" s="2"/>
      <c r="AN22" s="54"/>
      <c r="AO22" s="64"/>
      <c r="AP22" s="65"/>
      <c r="AQ22" s="66"/>
    </row>
    <row r="23" spans="1:43" ht="25" customHeight="1" thickBot="1" x14ac:dyDescent="0.25">
      <c r="A23" s="13">
        <f t="shared" si="1"/>
        <v>17</v>
      </c>
      <c r="B23" s="14">
        <v>45015</v>
      </c>
      <c r="C23" s="50" t="s">
        <v>39</v>
      </c>
      <c r="D23" s="51"/>
      <c r="E23" s="52" t="s">
        <v>59</v>
      </c>
      <c r="F23" s="53"/>
      <c r="G23" s="21"/>
      <c r="H23" s="24"/>
      <c r="I23" s="48"/>
      <c r="J23" s="58"/>
      <c r="K23" s="21"/>
      <c r="L23" s="21">
        <v>50</v>
      </c>
      <c r="M23" s="21">
        <f>M22-L23</f>
        <v>84.230000000000018</v>
      </c>
      <c r="N23" s="2"/>
      <c r="O23" s="2"/>
      <c r="P23" s="2"/>
      <c r="Q23" s="18"/>
      <c r="R23" s="19"/>
      <c r="S23" s="18"/>
      <c r="T23" s="19"/>
      <c r="U23" s="2"/>
      <c r="V23" s="2"/>
      <c r="W23" s="18"/>
      <c r="X23" s="19"/>
      <c r="Y23" s="18"/>
      <c r="Z23" s="19"/>
      <c r="AA23" s="2"/>
      <c r="AB23" s="2"/>
      <c r="AC23" s="2"/>
      <c r="AD23" s="2"/>
      <c r="AE23" s="2"/>
      <c r="AF23" s="18"/>
      <c r="AG23" s="19"/>
      <c r="AH23" s="2"/>
      <c r="AI23" s="2"/>
      <c r="AJ23" s="2"/>
      <c r="AK23" s="2"/>
      <c r="AL23" s="2"/>
      <c r="AM23" s="2"/>
      <c r="AN23" s="18"/>
      <c r="AO23" s="20"/>
      <c r="AP23" s="16"/>
      <c r="AQ23" s="17"/>
    </row>
    <row r="24" spans="1:43" ht="15.75" customHeight="1" thickBot="1" x14ac:dyDescent="0.25">
      <c r="A24" s="13">
        <f t="shared" si="1"/>
        <v>18</v>
      </c>
      <c r="B24" s="15">
        <v>45016</v>
      </c>
      <c r="C24" s="46" t="s">
        <v>39</v>
      </c>
      <c r="D24" s="47"/>
      <c r="E24" s="70" t="s">
        <v>38</v>
      </c>
      <c r="F24" s="53"/>
      <c r="G24" s="21">
        <v>1400</v>
      </c>
      <c r="H24" s="24"/>
      <c r="I24" s="48">
        <f>I21+G24</f>
        <v>1715.4499999999998</v>
      </c>
      <c r="J24" s="58"/>
      <c r="K24" s="21"/>
      <c r="L24" s="21">
        <v>1400</v>
      </c>
      <c r="M24" s="21">
        <f t="shared" ref="M24" si="4">M23-L24</f>
        <v>-1315.77</v>
      </c>
      <c r="N24" s="2"/>
      <c r="O24" s="2"/>
      <c r="P24" s="2"/>
      <c r="Q24" s="18"/>
      <c r="R24" s="19"/>
      <c r="S24" s="18"/>
      <c r="T24" s="19"/>
      <c r="U24" s="2"/>
      <c r="V24" s="2"/>
      <c r="W24" s="18"/>
      <c r="X24" s="19"/>
      <c r="Y24" s="18"/>
      <c r="Z24" s="19"/>
      <c r="AA24" s="2"/>
      <c r="AB24" s="2"/>
      <c r="AC24" s="2"/>
      <c r="AD24" s="2"/>
      <c r="AE24" s="2"/>
      <c r="AF24" s="18"/>
      <c r="AG24" s="19"/>
      <c r="AH24" s="2"/>
      <c r="AI24" s="2"/>
      <c r="AJ24" s="2"/>
      <c r="AK24" s="2"/>
      <c r="AL24" s="2"/>
      <c r="AM24" s="2"/>
      <c r="AN24" s="18"/>
      <c r="AO24" s="20"/>
      <c r="AP24" s="16"/>
      <c r="AQ24" s="17"/>
    </row>
    <row r="25" spans="1:43" ht="16" thickBot="1" x14ac:dyDescent="0.25">
      <c r="A25" s="13">
        <f t="shared" si="1"/>
        <v>19</v>
      </c>
      <c r="B25" s="14">
        <v>45016</v>
      </c>
      <c r="C25" s="50" t="s">
        <v>39</v>
      </c>
      <c r="D25" s="51"/>
      <c r="E25" s="59" t="s">
        <v>40</v>
      </c>
      <c r="F25" s="57"/>
      <c r="G25" s="21"/>
      <c r="H25" s="23"/>
      <c r="I25" s="48"/>
      <c r="J25" s="58"/>
      <c r="K25" s="21"/>
      <c r="L25" s="21">
        <v>7</v>
      </c>
      <c r="M25" s="21">
        <f>M24-L25</f>
        <v>-1322.77</v>
      </c>
      <c r="N25" s="2"/>
      <c r="O25" s="2"/>
      <c r="P25" s="2"/>
      <c r="Q25" s="54"/>
      <c r="R25" s="55"/>
      <c r="S25" s="54"/>
      <c r="T25" s="55"/>
      <c r="U25" s="2"/>
      <c r="V25" s="2"/>
      <c r="W25" s="54"/>
      <c r="X25" s="55"/>
      <c r="Y25" s="54"/>
      <c r="Z25" s="55"/>
      <c r="AA25" s="2"/>
      <c r="AB25" s="2"/>
      <c r="AC25" s="2"/>
      <c r="AD25" s="2"/>
      <c r="AE25" s="2"/>
      <c r="AF25" s="54"/>
      <c r="AG25" s="55"/>
      <c r="AH25" s="2"/>
      <c r="AI25" s="2"/>
      <c r="AJ25" s="2"/>
      <c r="AK25" s="2"/>
      <c r="AL25" s="2"/>
      <c r="AM25" s="2"/>
      <c r="AN25" s="54"/>
      <c r="AO25" s="64"/>
      <c r="AP25" s="65"/>
      <c r="AQ25" s="66"/>
    </row>
    <row r="26" spans="1:43" ht="16" thickBot="1" x14ac:dyDescent="0.25">
      <c r="A26" s="13">
        <v>19</v>
      </c>
      <c r="B26" s="15">
        <v>45017</v>
      </c>
      <c r="C26" s="46" t="s">
        <v>60</v>
      </c>
      <c r="D26" s="47"/>
      <c r="E26" s="46" t="s">
        <v>41</v>
      </c>
      <c r="F26" s="47"/>
      <c r="G26" s="21"/>
      <c r="H26" s="24">
        <v>1109.22</v>
      </c>
      <c r="I26" s="48">
        <f>I24-H26</f>
        <v>606.22999999999979</v>
      </c>
      <c r="J26" s="49"/>
      <c r="K26" s="21"/>
      <c r="L26" s="21"/>
      <c r="M26" s="21">
        <f t="shared" ref="M26" si="5">M25-L26</f>
        <v>-1322.77</v>
      </c>
      <c r="N26" s="2"/>
      <c r="O26" s="2"/>
      <c r="P26" s="2"/>
      <c r="Q26" s="18"/>
      <c r="R26" s="19"/>
      <c r="S26" s="18"/>
      <c r="T26" s="19"/>
      <c r="U26" s="2"/>
      <c r="V26" s="2"/>
      <c r="W26" s="18"/>
      <c r="X26" s="19"/>
      <c r="Y26" s="18"/>
      <c r="Z26" s="19"/>
      <c r="AA26" s="2"/>
      <c r="AB26" s="2"/>
      <c r="AC26" s="2"/>
      <c r="AD26" s="2"/>
      <c r="AE26" s="2"/>
      <c r="AF26" s="18"/>
      <c r="AG26" s="19"/>
      <c r="AH26" s="2"/>
      <c r="AI26" s="2"/>
      <c r="AJ26" s="2"/>
      <c r="AK26" s="2"/>
      <c r="AL26" s="2"/>
      <c r="AM26" s="2"/>
      <c r="AN26" s="18"/>
      <c r="AO26" s="20"/>
      <c r="AP26" s="16"/>
      <c r="AQ26" s="17"/>
    </row>
    <row r="27" spans="1:43" ht="25" customHeight="1" thickBot="1" x14ac:dyDescent="0.25">
      <c r="A27" s="13">
        <v>20</v>
      </c>
      <c r="B27" s="15">
        <v>45027</v>
      </c>
      <c r="C27" s="50" t="s">
        <v>39</v>
      </c>
      <c r="D27" s="51"/>
      <c r="E27" s="52" t="s">
        <v>52</v>
      </c>
      <c r="F27" s="53"/>
      <c r="G27" s="21"/>
      <c r="H27" s="2"/>
      <c r="I27" s="54"/>
      <c r="J27" s="55"/>
      <c r="K27" s="21"/>
      <c r="L27" s="21">
        <v>27.56</v>
      </c>
      <c r="M27" s="21">
        <f t="shared" ref="M27" si="6">M25-L27</f>
        <v>-1350.33</v>
      </c>
      <c r="N27" s="2"/>
      <c r="O27" s="2"/>
      <c r="P27" s="2"/>
      <c r="Q27" s="54"/>
      <c r="R27" s="55"/>
      <c r="S27" s="54"/>
      <c r="T27" s="55"/>
      <c r="U27" s="2"/>
      <c r="V27" s="2"/>
      <c r="W27" s="54"/>
      <c r="X27" s="55"/>
      <c r="Y27" s="54"/>
      <c r="Z27" s="55"/>
      <c r="AA27" s="2"/>
      <c r="AB27" s="2"/>
      <c r="AC27" s="2"/>
      <c r="AD27" s="2"/>
      <c r="AE27" s="2"/>
      <c r="AF27" s="54"/>
      <c r="AG27" s="55"/>
      <c r="AH27" s="2"/>
      <c r="AI27" s="2"/>
      <c r="AJ27" s="2"/>
      <c r="AK27" s="2"/>
      <c r="AL27" s="2"/>
      <c r="AM27" s="2"/>
      <c r="AN27" s="54"/>
      <c r="AO27" s="64"/>
      <c r="AP27" s="65"/>
      <c r="AQ27" s="66"/>
    </row>
    <row r="28" spans="1:43" ht="16" thickBot="1" x14ac:dyDescent="0.25">
      <c r="A28" s="13">
        <f t="shared" si="1"/>
        <v>21</v>
      </c>
      <c r="B28" s="29">
        <v>45044</v>
      </c>
      <c r="C28" s="59" t="s">
        <v>39</v>
      </c>
      <c r="D28" s="57"/>
      <c r="E28" s="59" t="s">
        <v>40</v>
      </c>
      <c r="F28" s="57"/>
      <c r="G28" s="21"/>
      <c r="H28" s="23"/>
      <c r="I28" s="48"/>
      <c r="J28" s="58"/>
      <c r="K28" s="21"/>
      <c r="L28" s="21">
        <v>7</v>
      </c>
      <c r="M28" s="21">
        <f t="shared" si="2"/>
        <v>-1357.33</v>
      </c>
      <c r="N28" s="2"/>
      <c r="O28" s="2"/>
      <c r="P28" s="2"/>
      <c r="Q28" s="18"/>
      <c r="R28" s="19"/>
      <c r="S28" s="18"/>
      <c r="T28" s="19"/>
      <c r="U28" s="2"/>
      <c r="V28" s="2"/>
      <c r="W28" s="18"/>
      <c r="X28" s="19"/>
      <c r="Y28" s="18"/>
      <c r="Z28" s="19"/>
      <c r="AA28" s="2"/>
      <c r="AB28" s="2"/>
      <c r="AC28" s="2"/>
      <c r="AD28" s="2"/>
      <c r="AE28" s="2"/>
      <c r="AF28" s="18"/>
      <c r="AG28" s="19"/>
      <c r="AH28" s="2"/>
      <c r="AI28" s="2"/>
      <c r="AJ28" s="2"/>
      <c r="AK28" s="2"/>
      <c r="AL28" s="2"/>
      <c r="AM28" s="2"/>
      <c r="AN28" s="18"/>
      <c r="AO28" s="20"/>
      <c r="AP28" s="16"/>
      <c r="AQ28" s="17"/>
    </row>
    <row r="29" spans="1:43" ht="25" customHeight="1" thickBot="1" x14ac:dyDescent="0.25">
      <c r="A29" s="13">
        <f t="shared" si="1"/>
        <v>22</v>
      </c>
      <c r="B29" s="14">
        <v>45057</v>
      </c>
      <c r="C29" s="50" t="s">
        <v>39</v>
      </c>
      <c r="D29" s="51"/>
      <c r="E29" s="52" t="s">
        <v>52</v>
      </c>
      <c r="F29" s="53"/>
      <c r="G29" s="21"/>
      <c r="H29" s="2"/>
      <c r="I29" s="54"/>
      <c r="J29" s="55"/>
      <c r="K29" s="21"/>
      <c r="L29" s="21">
        <v>34.79</v>
      </c>
      <c r="M29" s="21">
        <f t="shared" si="2"/>
        <v>-1392.12</v>
      </c>
      <c r="N29" s="2"/>
      <c r="O29" s="2"/>
      <c r="P29" s="2"/>
      <c r="Q29" s="18"/>
      <c r="R29" s="19"/>
      <c r="S29" s="18"/>
      <c r="T29" s="19"/>
      <c r="U29" s="2"/>
      <c r="V29" s="2"/>
      <c r="W29" s="18"/>
      <c r="X29" s="19"/>
      <c r="Y29" s="18"/>
      <c r="Z29" s="19"/>
      <c r="AA29" s="2"/>
      <c r="AB29" s="2"/>
      <c r="AC29" s="2"/>
      <c r="AD29" s="2"/>
      <c r="AE29" s="2"/>
      <c r="AF29" s="18"/>
      <c r="AG29" s="19"/>
      <c r="AH29" s="2"/>
      <c r="AI29" s="2"/>
      <c r="AJ29" s="2"/>
      <c r="AK29" s="2"/>
      <c r="AL29" s="2"/>
      <c r="AM29" s="2"/>
      <c r="AN29" s="18"/>
      <c r="AO29" s="20"/>
      <c r="AP29" s="16"/>
      <c r="AQ29" s="17"/>
    </row>
    <row r="30" spans="1:43" ht="15.75" customHeight="1" thickBot="1" x14ac:dyDescent="0.25">
      <c r="A30" s="13">
        <f t="shared" si="1"/>
        <v>23</v>
      </c>
      <c r="B30" s="22">
        <v>45069</v>
      </c>
      <c r="C30" s="59" t="s">
        <v>39</v>
      </c>
      <c r="D30" s="57"/>
      <c r="E30" s="52" t="s">
        <v>62</v>
      </c>
      <c r="F30" s="53"/>
      <c r="G30" s="21"/>
      <c r="H30" s="24"/>
      <c r="I30" s="48">
        <f>I26-H30</f>
        <v>606.22999999999979</v>
      </c>
      <c r="J30" s="58"/>
      <c r="K30" s="21"/>
      <c r="L30" s="21">
        <v>50</v>
      </c>
      <c r="M30" s="21">
        <f t="shared" si="2"/>
        <v>-1442.12</v>
      </c>
      <c r="N30" s="2"/>
      <c r="O30" s="2"/>
      <c r="P30" s="2"/>
      <c r="Q30" s="18"/>
      <c r="R30" s="19"/>
      <c r="S30" s="18"/>
      <c r="T30" s="19"/>
      <c r="U30" s="2"/>
      <c r="V30" s="2"/>
      <c r="W30" s="18"/>
      <c r="X30" s="19"/>
      <c r="Y30" s="18"/>
      <c r="Z30" s="19"/>
      <c r="AA30" s="2"/>
      <c r="AB30" s="2"/>
      <c r="AC30" s="2"/>
      <c r="AD30" s="2"/>
      <c r="AE30" s="2"/>
      <c r="AF30" s="18"/>
      <c r="AG30" s="19"/>
      <c r="AH30" s="2"/>
      <c r="AI30" s="2"/>
      <c r="AJ30" s="2"/>
      <c r="AK30" s="2"/>
      <c r="AL30" s="2"/>
      <c r="AM30" s="2"/>
      <c r="AN30" s="18"/>
      <c r="AO30" s="20"/>
      <c r="AP30" s="16"/>
      <c r="AQ30" s="17"/>
    </row>
    <row r="31" spans="1:43" ht="25" customHeight="1" thickBot="1" x14ac:dyDescent="0.25">
      <c r="A31" s="13">
        <f t="shared" si="1"/>
        <v>24</v>
      </c>
      <c r="B31" s="22">
        <v>45070</v>
      </c>
      <c r="C31" s="50" t="s">
        <v>39</v>
      </c>
      <c r="D31" s="51"/>
      <c r="E31" s="56" t="s">
        <v>63</v>
      </c>
      <c r="F31" s="57"/>
      <c r="G31" s="21"/>
      <c r="H31" s="23"/>
      <c r="I31" s="48"/>
      <c r="J31" s="58"/>
      <c r="K31" s="21">
        <v>1500</v>
      </c>
      <c r="L31" s="21"/>
      <c r="M31" s="21">
        <f>M30+K31</f>
        <v>57.880000000000109</v>
      </c>
      <c r="N31" s="2"/>
      <c r="O31" s="2"/>
      <c r="P31" s="2"/>
      <c r="Q31" s="18"/>
      <c r="R31" s="19"/>
      <c r="S31" s="18"/>
      <c r="T31" s="19"/>
      <c r="U31" s="2"/>
      <c r="V31" s="2"/>
      <c r="W31" s="18"/>
      <c r="X31" s="19"/>
      <c r="Y31" s="18"/>
      <c r="Z31" s="19"/>
      <c r="AA31" s="2"/>
      <c r="AB31" s="2"/>
      <c r="AC31" s="2"/>
      <c r="AD31" s="2"/>
      <c r="AE31" s="2"/>
      <c r="AF31" s="18"/>
      <c r="AG31" s="19"/>
      <c r="AH31" s="2"/>
      <c r="AI31" s="2"/>
      <c r="AJ31" s="2"/>
      <c r="AK31" s="2"/>
      <c r="AL31" s="2"/>
      <c r="AM31" s="2"/>
      <c r="AN31" s="18"/>
      <c r="AO31" s="20"/>
      <c r="AP31" s="16"/>
      <c r="AQ31" s="17"/>
    </row>
    <row r="32" spans="1:43" ht="15.75" customHeight="1" thickBot="1" x14ac:dyDescent="0.25">
      <c r="A32" s="13">
        <f t="shared" si="1"/>
        <v>25</v>
      </c>
      <c r="B32" s="22">
        <v>45072</v>
      </c>
      <c r="C32" s="50" t="s">
        <v>39</v>
      </c>
      <c r="D32" s="51"/>
      <c r="E32" s="50" t="s">
        <v>38</v>
      </c>
      <c r="F32" s="51"/>
      <c r="G32" s="21">
        <v>1400</v>
      </c>
      <c r="H32" s="23"/>
      <c r="I32" s="48">
        <f>I30+G32</f>
        <v>2006.2299999999998</v>
      </c>
      <c r="J32" s="58"/>
      <c r="K32" s="21"/>
      <c r="L32" s="21">
        <v>1400</v>
      </c>
      <c r="M32" s="21">
        <f>M31-L32</f>
        <v>-1342.12</v>
      </c>
      <c r="N32" s="2"/>
      <c r="O32" s="2"/>
      <c r="P32" s="2"/>
      <c r="Q32" s="18"/>
      <c r="R32" s="19"/>
      <c r="S32" s="18"/>
      <c r="T32" s="19"/>
      <c r="U32" s="2"/>
      <c r="V32" s="2"/>
      <c r="W32" s="18"/>
      <c r="X32" s="19"/>
      <c r="Y32" s="18"/>
      <c r="Z32" s="19"/>
      <c r="AA32" s="2"/>
      <c r="AB32" s="2"/>
      <c r="AC32" s="2"/>
      <c r="AD32" s="2"/>
      <c r="AE32" s="2"/>
      <c r="AF32" s="18"/>
      <c r="AG32" s="19"/>
      <c r="AH32" s="2"/>
      <c r="AI32" s="2"/>
      <c r="AJ32" s="2"/>
      <c r="AK32" s="2"/>
      <c r="AL32" s="2"/>
      <c r="AM32" s="2"/>
      <c r="AN32" s="18"/>
      <c r="AO32" s="20"/>
      <c r="AP32" s="16"/>
      <c r="AQ32" s="17"/>
    </row>
    <row r="33" spans="1:43" ht="15.75" customHeight="1" thickBot="1" x14ac:dyDescent="0.25">
      <c r="A33" s="13">
        <f t="shared" si="1"/>
        <v>26</v>
      </c>
      <c r="B33" s="14">
        <v>45077</v>
      </c>
      <c r="C33" s="50" t="s">
        <v>39</v>
      </c>
      <c r="D33" s="51"/>
      <c r="E33" s="56" t="s">
        <v>40</v>
      </c>
      <c r="F33" s="57"/>
      <c r="G33" s="21"/>
      <c r="H33" s="23"/>
      <c r="I33" s="48"/>
      <c r="J33" s="58"/>
      <c r="K33" s="21"/>
      <c r="L33" s="21">
        <v>7</v>
      </c>
      <c r="M33" s="21">
        <f>M32-L33</f>
        <v>-1349.12</v>
      </c>
      <c r="N33" s="2"/>
      <c r="O33" s="2"/>
      <c r="P33" s="2"/>
      <c r="Q33" s="54"/>
      <c r="R33" s="55"/>
      <c r="S33" s="54"/>
      <c r="T33" s="55"/>
      <c r="U33" s="2"/>
      <c r="V33" s="2"/>
      <c r="W33" s="54"/>
      <c r="X33" s="55"/>
      <c r="Y33" s="54"/>
      <c r="Z33" s="55"/>
      <c r="AA33" s="2"/>
      <c r="AB33" s="2"/>
      <c r="AC33" s="2"/>
      <c r="AD33" s="2"/>
      <c r="AE33" s="2"/>
      <c r="AF33" s="54"/>
      <c r="AG33" s="55"/>
      <c r="AH33" s="2"/>
      <c r="AI33" s="2"/>
      <c r="AJ33" s="2"/>
      <c r="AK33" s="2"/>
      <c r="AL33" s="2"/>
      <c r="AM33" s="2"/>
      <c r="AN33" s="54"/>
      <c r="AO33" s="64"/>
      <c r="AP33" s="65"/>
      <c r="AQ33" s="66"/>
    </row>
    <row r="34" spans="1:43" ht="16" thickBot="1" x14ac:dyDescent="0.25">
      <c r="A34" s="13">
        <f t="shared" si="1"/>
        <v>27</v>
      </c>
      <c r="B34" s="14">
        <v>45078</v>
      </c>
      <c r="C34" s="46" t="s">
        <v>70</v>
      </c>
      <c r="D34" s="47"/>
      <c r="E34" s="46" t="s">
        <v>41</v>
      </c>
      <c r="F34" s="47"/>
      <c r="G34" s="21"/>
      <c r="H34" s="24">
        <v>1359</v>
      </c>
      <c r="I34" s="48">
        <f>I32-H34</f>
        <v>647.22999999999979</v>
      </c>
      <c r="J34" s="49"/>
      <c r="K34" s="21"/>
      <c r="L34" s="21"/>
      <c r="M34" s="21">
        <f t="shared" ref="M34:M36" si="7">M33-L34</f>
        <v>-1349.12</v>
      </c>
      <c r="N34" s="2"/>
      <c r="O34" s="2"/>
      <c r="P34" s="2"/>
      <c r="Q34" s="54"/>
      <c r="R34" s="55"/>
      <c r="S34" s="54"/>
      <c r="T34" s="55"/>
      <c r="U34" s="2"/>
      <c r="V34" s="2"/>
      <c r="W34" s="54"/>
      <c r="X34" s="55"/>
      <c r="Y34" s="54"/>
      <c r="Z34" s="55"/>
      <c r="AA34" s="2"/>
      <c r="AB34" s="2"/>
      <c r="AC34" s="2"/>
      <c r="AD34" s="2"/>
      <c r="AE34" s="2"/>
      <c r="AF34" s="54"/>
      <c r="AG34" s="55"/>
      <c r="AH34" s="2"/>
      <c r="AI34" s="2"/>
      <c r="AJ34" s="2"/>
      <c r="AK34" s="2"/>
      <c r="AL34" s="2"/>
      <c r="AM34" s="2"/>
      <c r="AN34" s="54"/>
      <c r="AO34" s="64"/>
      <c r="AP34" s="65"/>
      <c r="AQ34" s="66"/>
    </row>
    <row r="35" spans="1:43" ht="25" customHeight="1" thickBot="1" x14ac:dyDescent="0.25">
      <c r="A35" s="13">
        <f t="shared" si="1"/>
        <v>28</v>
      </c>
      <c r="B35" s="14">
        <v>45082</v>
      </c>
      <c r="C35" s="50" t="s">
        <v>39</v>
      </c>
      <c r="D35" s="51"/>
      <c r="E35" s="56" t="s">
        <v>65</v>
      </c>
      <c r="F35" s="57"/>
      <c r="G35" s="21"/>
      <c r="H35" s="23"/>
      <c r="I35" s="48"/>
      <c r="J35" s="58"/>
      <c r="K35" s="21">
        <v>1500</v>
      </c>
      <c r="L35" s="21"/>
      <c r="M35" s="21">
        <f>M34+K35</f>
        <v>150.88000000000011</v>
      </c>
      <c r="N35" s="2"/>
      <c r="O35" s="2"/>
      <c r="P35" s="2"/>
      <c r="Q35" s="54"/>
      <c r="R35" s="55"/>
      <c r="S35" s="54"/>
      <c r="T35" s="55"/>
      <c r="U35" s="2"/>
      <c r="V35" s="2"/>
      <c r="W35" s="54"/>
      <c r="X35" s="55"/>
      <c r="Y35" s="54"/>
      <c r="Z35" s="55"/>
      <c r="AA35" s="2"/>
      <c r="AB35" s="2"/>
      <c r="AC35" s="2"/>
      <c r="AD35" s="2"/>
      <c r="AE35" s="2"/>
      <c r="AF35" s="54"/>
      <c r="AG35" s="55"/>
      <c r="AH35" s="2"/>
      <c r="AI35" s="2"/>
      <c r="AJ35" s="2"/>
      <c r="AK35" s="2"/>
      <c r="AL35" s="2"/>
      <c r="AM35" s="2"/>
      <c r="AN35" s="54"/>
      <c r="AO35" s="64"/>
      <c r="AP35" s="65"/>
      <c r="AQ35" s="66"/>
    </row>
    <row r="36" spans="1:43" ht="16.75" customHeight="1" thickBot="1" x14ac:dyDescent="0.25">
      <c r="A36" s="13">
        <f t="shared" si="1"/>
        <v>29</v>
      </c>
      <c r="B36" s="14">
        <v>45083</v>
      </c>
      <c r="C36" s="50" t="s">
        <v>39</v>
      </c>
      <c r="D36" s="51"/>
      <c r="E36" s="52" t="s">
        <v>66</v>
      </c>
      <c r="F36" s="53"/>
      <c r="G36" s="21"/>
      <c r="H36" s="24"/>
      <c r="I36" s="48"/>
      <c r="J36" s="58"/>
      <c r="K36" s="21"/>
      <c r="L36" s="21">
        <v>50</v>
      </c>
      <c r="M36" s="21">
        <f t="shared" si="7"/>
        <v>100.88000000000011</v>
      </c>
      <c r="N36" s="2"/>
      <c r="O36" s="2"/>
      <c r="P36" s="2"/>
      <c r="Q36" s="54"/>
      <c r="R36" s="55"/>
      <c r="S36" s="54"/>
      <c r="T36" s="55"/>
      <c r="U36" s="2"/>
      <c r="V36" s="2"/>
      <c r="W36" s="54"/>
      <c r="X36" s="55"/>
      <c r="Y36" s="54"/>
      <c r="Z36" s="55"/>
      <c r="AA36" s="2"/>
      <c r="AB36" s="2"/>
      <c r="AC36" s="2"/>
      <c r="AD36" s="2"/>
      <c r="AE36" s="2"/>
      <c r="AF36" s="54"/>
      <c r="AG36" s="55"/>
      <c r="AH36" s="2"/>
      <c r="AI36" s="2"/>
      <c r="AJ36" s="2"/>
      <c r="AK36" s="2"/>
      <c r="AL36" s="2"/>
      <c r="AM36" s="2"/>
      <c r="AN36" s="54"/>
      <c r="AO36" s="64"/>
      <c r="AP36" s="65"/>
      <c r="AQ36" s="66"/>
    </row>
    <row r="37" spans="1:43" ht="25" customHeight="1" thickBot="1" x14ac:dyDescent="0.25">
      <c r="A37" s="13">
        <f t="shared" si="1"/>
        <v>30</v>
      </c>
      <c r="B37" s="14">
        <v>45084</v>
      </c>
      <c r="C37" s="50" t="s">
        <v>39</v>
      </c>
      <c r="D37" s="51"/>
      <c r="E37" s="52" t="s">
        <v>52</v>
      </c>
      <c r="F37" s="53"/>
      <c r="G37" s="21"/>
      <c r="H37" s="2"/>
      <c r="I37" s="54"/>
      <c r="J37" s="55"/>
      <c r="K37" s="21"/>
      <c r="L37" s="21">
        <v>29.99</v>
      </c>
      <c r="M37" s="21">
        <f>M36-L37</f>
        <v>70.890000000000114</v>
      </c>
      <c r="N37" s="2"/>
      <c r="O37" s="2"/>
      <c r="P37" s="2"/>
      <c r="Q37" s="54"/>
      <c r="R37" s="55"/>
      <c r="S37" s="54"/>
      <c r="T37" s="55"/>
      <c r="U37" s="2"/>
      <c r="V37" s="2"/>
      <c r="W37" s="54"/>
      <c r="X37" s="55"/>
      <c r="Y37" s="54"/>
      <c r="Z37" s="55"/>
      <c r="AA37" s="2"/>
      <c r="AB37" s="2"/>
      <c r="AC37" s="2"/>
      <c r="AD37" s="2"/>
      <c r="AE37" s="2"/>
      <c r="AF37" s="54"/>
      <c r="AG37" s="55"/>
      <c r="AH37" s="2"/>
      <c r="AI37" s="2"/>
      <c r="AJ37" s="2"/>
      <c r="AK37" s="2"/>
      <c r="AL37" s="2"/>
      <c r="AM37" s="2"/>
      <c r="AN37" s="54"/>
      <c r="AO37" s="64"/>
      <c r="AP37" s="65"/>
      <c r="AQ37" s="66"/>
    </row>
    <row r="38" spans="1:43" ht="15.75" customHeight="1" thickBot="1" x14ac:dyDescent="0.25">
      <c r="A38" s="13">
        <f t="shared" si="1"/>
        <v>31</v>
      </c>
      <c r="B38" s="15">
        <v>45084</v>
      </c>
      <c r="C38" s="59" t="s">
        <v>39</v>
      </c>
      <c r="D38" s="57"/>
      <c r="E38" s="50" t="s">
        <v>38</v>
      </c>
      <c r="F38" s="51"/>
      <c r="G38" s="21">
        <v>1400</v>
      </c>
      <c r="H38" s="23"/>
      <c r="I38" s="48">
        <f>I34+G38</f>
        <v>2047.2299999999998</v>
      </c>
      <c r="J38" s="58"/>
      <c r="K38" s="21"/>
      <c r="L38" s="21">
        <v>1400</v>
      </c>
      <c r="M38" s="21">
        <f t="shared" ref="M38" si="8">M37-L38</f>
        <v>-1329.11</v>
      </c>
      <c r="N38" s="2"/>
      <c r="O38" s="2"/>
      <c r="P38" s="2"/>
      <c r="Q38" s="54"/>
      <c r="R38" s="55"/>
      <c r="S38" s="54"/>
      <c r="T38" s="55"/>
      <c r="U38" s="2"/>
      <c r="V38" s="2"/>
      <c r="W38" s="54"/>
      <c r="X38" s="55"/>
      <c r="Y38" s="54"/>
      <c r="Z38" s="55"/>
      <c r="AA38" s="2"/>
      <c r="AB38" s="2"/>
      <c r="AC38" s="2"/>
      <c r="AD38" s="2"/>
      <c r="AE38" s="2"/>
      <c r="AF38" s="54"/>
      <c r="AG38" s="55"/>
      <c r="AH38" s="2"/>
      <c r="AI38" s="2"/>
      <c r="AJ38" s="2"/>
      <c r="AK38" s="2"/>
      <c r="AL38" s="2"/>
      <c r="AM38" s="2"/>
      <c r="AN38" s="54"/>
      <c r="AO38" s="64"/>
      <c r="AP38" s="65"/>
      <c r="AQ38" s="66"/>
    </row>
    <row r="39" spans="1:43" ht="15.75" customHeight="1" thickBot="1" x14ac:dyDescent="0.25">
      <c r="A39" s="13">
        <f t="shared" si="1"/>
        <v>32</v>
      </c>
      <c r="B39" s="15">
        <v>45093</v>
      </c>
      <c r="C39" s="46" t="s">
        <v>39</v>
      </c>
      <c r="D39" s="47"/>
      <c r="E39" s="52" t="s">
        <v>67</v>
      </c>
      <c r="F39" s="53"/>
      <c r="G39" s="21"/>
      <c r="H39" s="24"/>
      <c r="I39" s="48"/>
      <c r="J39" s="58"/>
      <c r="K39" s="21"/>
      <c r="L39" s="21">
        <v>50</v>
      </c>
      <c r="M39" s="21">
        <f>M38-L39</f>
        <v>-1379.11</v>
      </c>
      <c r="N39" s="2"/>
      <c r="O39" s="2"/>
      <c r="P39" s="2"/>
      <c r="Q39" s="54"/>
      <c r="R39" s="55"/>
      <c r="S39" s="54"/>
      <c r="T39" s="55"/>
      <c r="U39" s="2"/>
      <c r="V39" s="2"/>
      <c r="W39" s="54"/>
      <c r="X39" s="55"/>
      <c r="Y39" s="54"/>
      <c r="Z39" s="55"/>
      <c r="AA39" s="2"/>
      <c r="AB39" s="2"/>
      <c r="AC39" s="2"/>
      <c r="AD39" s="2"/>
      <c r="AE39" s="2"/>
      <c r="AF39" s="54"/>
      <c r="AG39" s="55"/>
      <c r="AH39" s="2"/>
      <c r="AI39" s="2"/>
      <c r="AJ39" s="2"/>
      <c r="AK39" s="2"/>
      <c r="AL39" s="2"/>
      <c r="AM39" s="2"/>
      <c r="AN39" s="54"/>
      <c r="AO39" s="64"/>
      <c r="AP39" s="65"/>
      <c r="AQ39" s="66"/>
    </row>
    <row r="40" spans="1:43" ht="25" customHeight="1" thickBot="1" x14ac:dyDescent="0.25">
      <c r="A40" s="13">
        <f t="shared" si="1"/>
        <v>33</v>
      </c>
      <c r="B40" s="15">
        <v>45103</v>
      </c>
      <c r="C40" s="46" t="s">
        <v>39</v>
      </c>
      <c r="D40" s="47"/>
      <c r="E40" s="70" t="s">
        <v>68</v>
      </c>
      <c r="F40" s="53"/>
      <c r="G40" s="21"/>
      <c r="H40" s="24"/>
      <c r="I40" s="48"/>
      <c r="J40" s="58"/>
      <c r="K40" s="21"/>
      <c r="L40" s="21">
        <v>30</v>
      </c>
      <c r="M40" s="21">
        <f>M39-L40</f>
        <v>-1409.11</v>
      </c>
      <c r="N40" s="2"/>
      <c r="O40" s="2"/>
      <c r="P40" s="2"/>
      <c r="Q40" s="54"/>
      <c r="R40" s="55"/>
      <c r="S40" s="54"/>
      <c r="T40" s="55"/>
      <c r="U40" s="2"/>
      <c r="V40" s="2"/>
      <c r="W40" s="54"/>
      <c r="X40" s="55"/>
      <c r="Y40" s="54"/>
      <c r="Z40" s="55"/>
      <c r="AA40" s="2"/>
      <c r="AB40" s="2"/>
      <c r="AC40" s="2"/>
      <c r="AD40" s="2"/>
      <c r="AE40" s="2"/>
      <c r="AF40" s="54"/>
      <c r="AG40" s="55"/>
      <c r="AH40" s="2"/>
      <c r="AI40" s="2"/>
      <c r="AJ40" s="2"/>
      <c r="AK40" s="2"/>
      <c r="AL40" s="2"/>
      <c r="AM40" s="2"/>
      <c r="AN40" s="54"/>
      <c r="AO40" s="64"/>
      <c r="AP40" s="65"/>
      <c r="AQ40" s="66"/>
    </row>
    <row r="41" spans="1:43" ht="25" customHeight="1" thickBot="1" x14ac:dyDescent="0.25">
      <c r="A41" s="13">
        <f t="shared" si="1"/>
        <v>34</v>
      </c>
      <c r="B41" s="22">
        <v>45106</v>
      </c>
      <c r="C41" s="50" t="s">
        <v>39</v>
      </c>
      <c r="D41" s="51"/>
      <c r="E41" s="56" t="s">
        <v>86</v>
      </c>
      <c r="F41" s="57"/>
      <c r="G41" s="21"/>
      <c r="H41" s="23"/>
      <c r="I41" s="48"/>
      <c r="J41" s="58"/>
      <c r="K41" s="21">
        <v>1500</v>
      </c>
      <c r="L41" s="21"/>
      <c r="M41" s="21">
        <f>M40+K41</f>
        <v>90.8900000000001</v>
      </c>
      <c r="N41" s="2"/>
      <c r="O41" s="2"/>
      <c r="P41" s="2"/>
      <c r="Q41" s="18"/>
      <c r="R41" s="19"/>
      <c r="S41" s="18"/>
      <c r="T41" s="19"/>
      <c r="U41" s="2"/>
      <c r="V41" s="2"/>
      <c r="W41" s="18"/>
      <c r="X41" s="19"/>
      <c r="Y41" s="18"/>
      <c r="Z41" s="19"/>
      <c r="AA41" s="2"/>
      <c r="AB41" s="2"/>
      <c r="AC41" s="2"/>
      <c r="AD41" s="2"/>
      <c r="AE41" s="2"/>
      <c r="AF41" s="18"/>
      <c r="AG41" s="19"/>
      <c r="AH41" s="2"/>
      <c r="AI41" s="2"/>
      <c r="AJ41" s="2"/>
      <c r="AK41" s="2"/>
      <c r="AL41" s="2"/>
      <c r="AM41" s="2"/>
      <c r="AN41" s="18"/>
      <c r="AO41" s="20"/>
      <c r="AP41" s="16"/>
      <c r="AQ41" s="17"/>
    </row>
    <row r="42" spans="1:43" ht="15.75" customHeight="1" thickBot="1" x14ac:dyDescent="0.25">
      <c r="A42" s="13">
        <f t="shared" si="1"/>
        <v>35</v>
      </c>
      <c r="B42" s="22">
        <v>45107</v>
      </c>
      <c r="C42" s="59" t="s">
        <v>39</v>
      </c>
      <c r="D42" s="57"/>
      <c r="E42" s="50" t="s">
        <v>38</v>
      </c>
      <c r="F42" s="51"/>
      <c r="G42" s="21">
        <v>1400</v>
      </c>
      <c r="H42" s="23"/>
      <c r="I42" s="48">
        <f>I38+G42</f>
        <v>3447.2299999999996</v>
      </c>
      <c r="J42" s="58"/>
      <c r="K42" s="21"/>
      <c r="L42" s="21">
        <v>1400</v>
      </c>
      <c r="M42" s="21">
        <f>M41-L42</f>
        <v>-1309.1099999999999</v>
      </c>
      <c r="N42" s="2"/>
      <c r="O42" s="2"/>
      <c r="P42" s="2"/>
      <c r="Q42" s="54"/>
      <c r="R42" s="55"/>
      <c r="S42" s="54"/>
      <c r="T42" s="55"/>
      <c r="U42" s="2"/>
      <c r="V42" s="2"/>
      <c r="W42" s="54"/>
      <c r="X42" s="55"/>
      <c r="Y42" s="54"/>
      <c r="Z42" s="55"/>
      <c r="AA42" s="2"/>
      <c r="AB42" s="2"/>
      <c r="AC42" s="2"/>
      <c r="AD42" s="2"/>
      <c r="AE42" s="2"/>
      <c r="AF42" s="54"/>
      <c r="AG42" s="55"/>
      <c r="AH42" s="2"/>
      <c r="AI42" s="2"/>
      <c r="AJ42" s="2"/>
      <c r="AK42" s="2"/>
      <c r="AL42" s="2"/>
      <c r="AM42" s="2"/>
      <c r="AN42" s="54"/>
      <c r="AO42" s="64"/>
      <c r="AP42" s="65"/>
      <c r="AQ42" s="66"/>
    </row>
    <row r="43" spans="1:43" ht="16" thickBot="1" x14ac:dyDescent="0.25">
      <c r="A43" s="13">
        <f>A42+1</f>
        <v>36</v>
      </c>
      <c r="B43" s="22">
        <v>45107</v>
      </c>
      <c r="C43" s="59" t="s">
        <v>39</v>
      </c>
      <c r="D43" s="57"/>
      <c r="E43" s="56" t="s">
        <v>40</v>
      </c>
      <c r="F43" s="57"/>
      <c r="G43" s="21"/>
      <c r="H43" s="23"/>
      <c r="I43" s="48"/>
      <c r="J43" s="58"/>
      <c r="K43" s="21"/>
      <c r="L43" s="21">
        <v>7</v>
      </c>
      <c r="M43" s="21">
        <f>M42-L43</f>
        <v>-1316.11</v>
      </c>
      <c r="N43" s="2"/>
      <c r="O43" s="2"/>
      <c r="P43" s="2"/>
      <c r="Q43" s="54"/>
      <c r="R43" s="55"/>
      <c r="S43" s="54"/>
      <c r="T43" s="55"/>
      <c r="U43" s="2"/>
      <c r="V43" s="2"/>
      <c r="W43" s="54"/>
      <c r="X43" s="55"/>
      <c r="Y43" s="54"/>
      <c r="Z43" s="55"/>
      <c r="AA43" s="2"/>
      <c r="AB43" s="2"/>
      <c r="AC43" s="2"/>
      <c r="AD43" s="2"/>
      <c r="AE43" s="2"/>
      <c r="AF43" s="54"/>
      <c r="AG43" s="55"/>
      <c r="AH43" s="2"/>
      <c r="AI43" s="2"/>
      <c r="AJ43" s="2"/>
      <c r="AK43" s="2"/>
      <c r="AL43" s="2"/>
      <c r="AM43" s="2"/>
      <c r="AN43" s="54"/>
      <c r="AO43" s="64"/>
      <c r="AP43" s="65"/>
      <c r="AQ43" s="66"/>
    </row>
    <row r="44" spans="1:43" ht="16" thickBot="1" x14ac:dyDescent="0.25">
      <c r="A44" s="13">
        <v>37</v>
      </c>
      <c r="B44" s="31">
        <v>45110</v>
      </c>
      <c r="C44" s="46" t="s">
        <v>64</v>
      </c>
      <c r="D44" s="47"/>
      <c r="E44" s="46" t="s">
        <v>41</v>
      </c>
      <c r="F44" s="47"/>
      <c r="G44" s="21"/>
      <c r="H44" s="24">
        <v>1510.49</v>
      </c>
      <c r="I44" s="48">
        <f>I42-H44</f>
        <v>1936.7399999999996</v>
      </c>
      <c r="J44" s="49"/>
      <c r="K44" s="21"/>
      <c r="L44" s="21"/>
      <c r="M44" s="21"/>
      <c r="N44" s="2"/>
      <c r="O44" s="2"/>
      <c r="P44" s="2"/>
      <c r="Q44" s="18"/>
      <c r="R44" s="19"/>
      <c r="S44" s="18"/>
      <c r="T44" s="19"/>
      <c r="U44" s="2"/>
      <c r="V44" s="2"/>
      <c r="W44" s="18"/>
      <c r="X44" s="19"/>
      <c r="Y44" s="18"/>
      <c r="Z44" s="19"/>
      <c r="AA44" s="2"/>
      <c r="AB44" s="2"/>
      <c r="AC44" s="2"/>
      <c r="AD44" s="2"/>
      <c r="AE44" s="2"/>
      <c r="AF44" s="18"/>
      <c r="AG44" s="19"/>
      <c r="AH44" s="2"/>
      <c r="AI44" s="2"/>
      <c r="AJ44" s="2"/>
      <c r="AK44" s="2"/>
      <c r="AL44" s="2"/>
      <c r="AM44" s="2"/>
      <c r="AN44" s="18"/>
      <c r="AO44" s="20"/>
      <c r="AP44" s="16"/>
      <c r="AQ44" s="17"/>
    </row>
    <row r="45" spans="1:43" ht="16" thickBot="1" x14ac:dyDescent="0.25">
      <c r="A45" s="13">
        <v>38</v>
      </c>
      <c r="B45" s="31">
        <v>45110</v>
      </c>
      <c r="C45" s="46" t="s">
        <v>69</v>
      </c>
      <c r="D45" s="47"/>
      <c r="E45" s="46" t="s">
        <v>41</v>
      </c>
      <c r="F45" s="47"/>
      <c r="G45" s="21"/>
      <c r="H45" s="24">
        <v>1361.84</v>
      </c>
      <c r="I45" s="48">
        <f>I44-H45</f>
        <v>574.89999999999964</v>
      </c>
      <c r="J45" s="49"/>
      <c r="K45" s="21"/>
      <c r="L45" s="21"/>
      <c r="M45" s="21">
        <v>134.36000000000001</v>
      </c>
      <c r="N45" s="2"/>
      <c r="O45" s="2"/>
      <c r="P45" s="2"/>
      <c r="Q45" s="18"/>
      <c r="R45" s="19"/>
      <c r="S45" s="18"/>
      <c r="T45" s="19"/>
      <c r="U45" s="2"/>
      <c r="V45" s="2"/>
      <c r="W45" s="18"/>
      <c r="X45" s="19"/>
      <c r="Y45" s="18"/>
      <c r="Z45" s="19"/>
      <c r="AA45" s="2"/>
      <c r="AB45" s="2"/>
      <c r="AC45" s="2"/>
      <c r="AD45" s="2"/>
      <c r="AE45" s="2"/>
      <c r="AF45" s="18"/>
      <c r="AG45" s="19"/>
      <c r="AH45" s="2"/>
      <c r="AI45" s="2"/>
      <c r="AJ45" s="2"/>
      <c r="AK45" s="2"/>
      <c r="AL45" s="2"/>
      <c r="AM45" s="2"/>
      <c r="AN45" s="18"/>
      <c r="AO45" s="20"/>
      <c r="AP45" s="16"/>
      <c r="AQ45" s="17"/>
    </row>
    <row r="46" spans="1:43" ht="25" customHeight="1" thickBot="1" x14ac:dyDescent="0.25">
      <c r="A46" s="13">
        <v>39</v>
      </c>
      <c r="B46" s="14">
        <v>45114</v>
      </c>
      <c r="C46" s="50" t="s">
        <v>39</v>
      </c>
      <c r="D46" s="51"/>
      <c r="E46" s="52" t="s">
        <v>52</v>
      </c>
      <c r="F46" s="53"/>
      <c r="G46" s="21"/>
      <c r="H46" s="2"/>
      <c r="I46" s="54"/>
      <c r="J46" s="55"/>
      <c r="K46" s="21"/>
      <c r="L46" s="21">
        <v>29.54</v>
      </c>
      <c r="M46" s="21">
        <f>M45-L46</f>
        <v>104.82000000000002</v>
      </c>
      <c r="N46" s="2"/>
      <c r="O46" s="2"/>
      <c r="P46" s="2"/>
      <c r="Q46" s="54"/>
      <c r="R46" s="55"/>
      <c r="S46" s="54"/>
      <c r="T46" s="55"/>
      <c r="U46" s="2"/>
      <c r="V46" s="2"/>
      <c r="W46" s="54"/>
      <c r="X46" s="55"/>
      <c r="Y46" s="54"/>
      <c r="Z46" s="55"/>
      <c r="AA46" s="2"/>
      <c r="AB46" s="2"/>
      <c r="AC46" s="2"/>
      <c r="AD46" s="2"/>
      <c r="AE46" s="2"/>
      <c r="AF46" s="54"/>
      <c r="AG46" s="55"/>
      <c r="AH46" s="2"/>
      <c r="AI46" s="2"/>
      <c r="AJ46" s="2"/>
      <c r="AK46" s="2"/>
      <c r="AL46" s="2"/>
      <c r="AM46" s="2"/>
      <c r="AN46" s="54"/>
      <c r="AO46" s="64"/>
      <c r="AP46" s="65"/>
      <c r="AQ46" s="66"/>
    </row>
    <row r="47" spans="1:43" ht="25" customHeight="1" thickBot="1" x14ac:dyDescent="0.25">
      <c r="A47" s="13">
        <f t="shared" si="1"/>
        <v>40</v>
      </c>
      <c r="B47" s="14">
        <v>45133</v>
      </c>
      <c r="C47" s="59" t="s">
        <v>39</v>
      </c>
      <c r="D47" s="57"/>
      <c r="E47" s="56" t="s">
        <v>71</v>
      </c>
      <c r="F47" s="57"/>
      <c r="G47" s="21"/>
      <c r="H47" s="23"/>
      <c r="I47" s="48"/>
      <c r="J47" s="58"/>
      <c r="K47" s="21">
        <v>300</v>
      </c>
      <c r="L47" s="21"/>
      <c r="M47" s="21">
        <f>M46+K47</f>
        <v>404.82000000000005</v>
      </c>
      <c r="N47" s="2"/>
      <c r="O47" s="2"/>
      <c r="P47" s="2"/>
      <c r="Q47" s="54"/>
      <c r="R47" s="55"/>
      <c r="S47" s="54"/>
      <c r="T47" s="55"/>
      <c r="U47" s="2"/>
      <c r="V47" s="2"/>
      <c r="W47" s="54"/>
      <c r="X47" s="55"/>
      <c r="Y47" s="54"/>
      <c r="Z47" s="55"/>
      <c r="AA47" s="2"/>
      <c r="AB47" s="2"/>
      <c r="AC47" s="2"/>
      <c r="AD47" s="2"/>
      <c r="AE47" s="2"/>
      <c r="AF47" s="54"/>
      <c r="AG47" s="55"/>
      <c r="AH47" s="2"/>
      <c r="AI47" s="2"/>
      <c r="AJ47" s="2"/>
      <c r="AK47" s="2"/>
      <c r="AL47" s="2"/>
      <c r="AM47" s="2"/>
      <c r="AN47" s="54"/>
      <c r="AO47" s="64"/>
      <c r="AP47" s="65"/>
      <c r="AQ47" s="66"/>
    </row>
    <row r="48" spans="1:43" ht="15.75" customHeight="1" thickBot="1" x14ac:dyDescent="0.25">
      <c r="A48" s="13">
        <f t="shared" si="1"/>
        <v>41</v>
      </c>
      <c r="B48" s="22">
        <v>45133</v>
      </c>
      <c r="C48" s="50" t="s">
        <v>39</v>
      </c>
      <c r="D48" s="51"/>
      <c r="E48" s="52" t="s">
        <v>72</v>
      </c>
      <c r="F48" s="53"/>
      <c r="G48" s="21"/>
      <c r="H48" s="24"/>
      <c r="I48" s="48"/>
      <c r="J48" s="58"/>
      <c r="K48" s="21"/>
      <c r="L48" s="21">
        <v>50</v>
      </c>
      <c r="M48" s="21">
        <f>M47-L48</f>
        <v>354.82000000000005</v>
      </c>
      <c r="N48" s="2"/>
      <c r="O48" s="2"/>
      <c r="P48" s="2"/>
      <c r="Q48" s="18"/>
      <c r="R48" s="19"/>
      <c r="S48" s="18"/>
      <c r="T48" s="19"/>
      <c r="U48" s="2"/>
      <c r="V48" s="2"/>
      <c r="W48" s="18"/>
      <c r="X48" s="19"/>
      <c r="Y48" s="18"/>
      <c r="Z48" s="19"/>
      <c r="AA48" s="2"/>
      <c r="AB48" s="2"/>
      <c r="AC48" s="2"/>
      <c r="AD48" s="2"/>
      <c r="AE48" s="2"/>
      <c r="AF48" s="18"/>
      <c r="AG48" s="19"/>
      <c r="AH48" s="2"/>
      <c r="AI48" s="2"/>
      <c r="AJ48" s="2"/>
      <c r="AK48" s="2"/>
      <c r="AL48" s="2"/>
      <c r="AM48" s="2"/>
      <c r="AN48" s="18"/>
      <c r="AO48" s="20"/>
      <c r="AP48" s="16"/>
      <c r="AQ48" s="17"/>
    </row>
    <row r="49" spans="1:43" ht="25" customHeight="1" thickBot="1" x14ac:dyDescent="0.25">
      <c r="A49" s="13">
        <f t="shared" si="1"/>
        <v>42</v>
      </c>
      <c r="B49" s="14">
        <v>45134</v>
      </c>
      <c r="C49" s="50" t="s">
        <v>39</v>
      </c>
      <c r="D49" s="51"/>
      <c r="E49" s="56" t="s">
        <v>73</v>
      </c>
      <c r="F49" s="57"/>
      <c r="G49" s="21"/>
      <c r="H49" s="23"/>
      <c r="I49" s="48"/>
      <c r="J49" s="58"/>
      <c r="K49" s="21">
        <v>1500</v>
      </c>
      <c r="L49" s="21"/>
      <c r="M49" s="21">
        <f>M48+K49</f>
        <v>1854.8200000000002</v>
      </c>
      <c r="N49" s="2"/>
      <c r="O49" s="2"/>
      <c r="P49" s="2"/>
      <c r="Q49" s="54"/>
      <c r="R49" s="55"/>
      <c r="S49" s="54"/>
      <c r="T49" s="55"/>
      <c r="U49" s="2"/>
      <c r="V49" s="2"/>
      <c r="W49" s="54"/>
      <c r="X49" s="55"/>
      <c r="Y49" s="54"/>
      <c r="Z49" s="55"/>
      <c r="AA49" s="2"/>
      <c r="AB49" s="2"/>
      <c r="AC49" s="2"/>
      <c r="AD49" s="2"/>
      <c r="AE49" s="2"/>
      <c r="AF49" s="54"/>
      <c r="AG49" s="55"/>
      <c r="AH49" s="2"/>
      <c r="AI49" s="2"/>
      <c r="AJ49" s="2"/>
      <c r="AK49" s="2"/>
      <c r="AL49" s="2"/>
      <c r="AM49" s="2"/>
      <c r="AN49" s="54"/>
      <c r="AO49" s="64"/>
      <c r="AP49" s="65"/>
      <c r="AQ49" s="66"/>
    </row>
    <row r="50" spans="1:43" ht="15.75" customHeight="1" thickBot="1" x14ac:dyDescent="0.25">
      <c r="A50" s="13">
        <f t="shared" si="1"/>
        <v>43</v>
      </c>
      <c r="B50" s="15">
        <v>45134</v>
      </c>
      <c r="C50" s="46" t="s">
        <v>39</v>
      </c>
      <c r="D50" s="47"/>
      <c r="E50" s="70" t="s">
        <v>53</v>
      </c>
      <c r="F50" s="53"/>
      <c r="G50" s="21">
        <v>250</v>
      </c>
      <c r="H50" s="24"/>
      <c r="I50" s="48">
        <f>I45+G50</f>
        <v>824.89999999999964</v>
      </c>
      <c r="J50" s="58"/>
      <c r="K50" s="21"/>
      <c r="L50" s="21">
        <v>250</v>
      </c>
      <c r="M50" s="21">
        <f>M49-L50</f>
        <v>1604.8200000000002</v>
      </c>
      <c r="N50" s="2"/>
      <c r="O50" s="2"/>
      <c r="P50" s="2"/>
      <c r="Q50" s="54"/>
      <c r="R50" s="55"/>
      <c r="S50" s="54"/>
      <c r="T50" s="55"/>
      <c r="U50" s="2"/>
      <c r="V50" s="2"/>
      <c r="W50" s="54"/>
      <c r="X50" s="55"/>
      <c r="Y50" s="54"/>
      <c r="Z50" s="55"/>
      <c r="AA50" s="2"/>
      <c r="AB50" s="2"/>
      <c r="AC50" s="2"/>
      <c r="AD50" s="2"/>
      <c r="AE50" s="2"/>
      <c r="AF50" s="54"/>
      <c r="AG50" s="55"/>
      <c r="AH50" s="2"/>
      <c r="AI50" s="2"/>
      <c r="AJ50" s="2"/>
      <c r="AK50" s="2"/>
      <c r="AL50" s="2"/>
      <c r="AM50" s="2"/>
      <c r="AN50" s="54"/>
      <c r="AO50" s="64"/>
      <c r="AP50" s="65"/>
      <c r="AQ50" s="66"/>
    </row>
    <row r="51" spans="1:43" ht="15.75" customHeight="1" thickBot="1" x14ac:dyDescent="0.25">
      <c r="A51" s="13">
        <v>44</v>
      </c>
      <c r="B51" s="15">
        <v>45138</v>
      </c>
      <c r="C51" s="59" t="s">
        <v>39</v>
      </c>
      <c r="D51" s="57"/>
      <c r="E51" s="59" t="s">
        <v>40</v>
      </c>
      <c r="F51" s="57"/>
      <c r="G51" s="21"/>
      <c r="H51" s="23"/>
      <c r="I51" s="48"/>
      <c r="J51" s="58"/>
      <c r="K51" s="21"/>
      <c r="L51" s="21">
        <v>8</v>
      </c>
      <c r="M51" s="21">
        <f>M50-L51</f>
        <v>1596.8200000000002</v>
      </c>
      <c r="N51" s="2"/>
      <c r="O51" s="2"/>
      <c r="P51" s="2"/>
      <c r="Q51" s="18"/>
      <c r="R51" s="19"/>
      <c r="S51" s="18"/>
      <c r="T51" s="19"/>
      <c r="U51" s="2"/>
      <c r="V51" s="2"/>
      <c r="W51" s="18"/>
      <c r="X51" s="19"/>
      <c r="Y51" s="18"/>
      <c r="Z51" s="19"/>
      <c r="AA51" s="2"/>
      <c r="AB51" s="2"/>
      <c r="AC51" s="2"/>
      <c r="AD51" s="2"/>
      <c r="AE51" s="2"/>
      <c r="AF51" s="18"/>
      <c r="AG51" s="19"/>
      <c r="AH51" s="2"/>
      <c r="AI51" s="2"/>
      <c r="AJ51" s="2"/>
      <c r="AK51" s="2"/>
      <c r="AL51" s="2"/>
      <c r="AM51" s="2"/>
      <c r="AN51" s="18"/>
      <c r="AO51" s="20"/>
      <c r="AP51" s="32"/>
      <c r="AQ51" s="33"/>
    </row>
    <row r="52" spans="1:43" ht="15.75" customHeight="1" thickBot="1" x14ac:dyDescent="0.25">
      <c r="A52" s="13">
        <v>45</v>
      </c>
      <c r="B52" s="15">
        <v>45139</v>
      </c>
      <c r="C52" s="46" t="s">
        <v>39</v>
      </c>
      <c r="D52" s="47"/>
      <c r="E52" s="59" t="s">
        <v>53</v>
      </c>
      <c r="F52" s="57"/>
      <c r="G52" s="21">
        <v>1300</v>
      </c>
      <c r="H52" s="24"/>
      <c r="I52" s="48">
        <f>I50+G52</f>
        <v>2124.8999999999996</v>
      </c>
      <c r="J52" s="58"/>
      <c r="K52" s="21"/>
      <c r="L52" s="21">
        <v>1300</v>
      </c>
      <c r="M52" s="21">
        <f>M51-L52</f>
        <v>296.82000000000016</v>
      </c>
      <c r="N52" s="2"/>
      <c r="O52" s="2"/>
      <c r="P52" s="2"/>
      <c r="Q52" s="54"/>
      <c r="R52" s="55"/>
      <c r="S52" s="54"/>
      <c r="T52" s="55"/>
      <c r="U52" s="2"/>
      <c r="V52" s="2"/>
      <c r="W52" s="54"/>
      <c r="X52" s="55"/>
      <c r="Y52" s="54"/>
      <c r="Z52" s="55"/>
      <c r="AA52" s="2"/>
      <c r="AB52" s="2"/>
      <c r="AC52" s="2"/>
      <c r="AD52" s="2"/>
      <c r="AE52" s="2"/>
      <c r="AF52" s="54"/>
      <c r="AG52" s="55"/>
      <c r="AH52" s="2"/>
      <c r="AI52" s="2"/>
      <c r="AJ52" s="2"/>
      <c r="AK52" s="2"/>
      <c r="AL52" s="2"/>
      <c r="AM52" s="2"/>
      <c r="AN52" s="54"/>
      <c r="AO52" s="69"/>
      <c r="AP52" s="67"/>
      <c r="AQ52" s="68"/>
    </row>
    <row r="53" spans="1:43" ht="16" thickBot="1" x14ac:dyDescent="0.25">
      <c r="A53" s="13">
        <f>A52+1</f>
        <v>46</v>
      </c>
      <c r="B53" s="15">
        <v>45139</v>
      </c>
      <c r="C53" s="46" t="s">
        <v>81</v>
      </c>
      <c r="D53" s="47"/>
      <c r="E53" s="46" t="s">
        <v>41</v>
      </c>
      <c r="F53" s="47"/>
      <c r="G53" s="21"/>
      <c r="H53" s="24">
        <v>1440.7</v>
      </c>
      <c r="I53" s="48">
        <f>I52-H53</f>
        <v>684.19999999999959</v>
      </c>
      <c r="J53" s="58"/>
      <c r="K53" s="21"/>
      <c r="L53" s="21"/>
      <c r="M53" s="21"/>
      <c r="N53" s="2"/>
      <c r="O53" s="2"/>
      <c r="P53" s="2"/>
      <c r="Q53" s="54"/>
      <c r="R53" s="55"/>
      <c r="S53" s="54"/>
      <c r="T53" s="55"/>
      <c r="U53" s="2"/>
      <c r="V53" s="2"/>
      <c r="W53" s="54"/>
      <c r="X53" s="55"/>
      <c r="Y53" s="54"/>
      <c r="Z53" s="55"/>
      <c r="AA53" s="2"/>
      <c r="AB53" s="2"/>
      <c r="AC53" s="2"/>
      <c r="AD53" s="2"/>
      <c r="AE53" s="2"/>
      <c r="AF53" s="54"/>
      <c r="AG53" s="55"/>
      <c r="AH53" s="2"/>
      <c r="AI53" s="2"/>
      <c r="AJ53" s="2"/>
      <c r="AK53" s="2"/>
      <c r="AL53" s="2"/>
      <c r="AM53" s="2"/>
      <c r="AN53" s="54"/>
      <c r="AO53" s="64"/>
      <c r="AP53" s="65"/>
      <c r="AQ53" s="66"/>
    </row>
    <row r="54" spans="1:43" ht="25" customHeight="1" thickBot="1" x14ac:dyDescent="0.25">
      <c r="A54" s="13">
        <v>47</v>
      </c>
      <c r="B54" s="22">
        <v>45149</v>
      </c>
      <c r="C54" s="50" t="s">
        <v>39</v>
      </c>
      <c r="D54" s="51"/>
      <c r="E54" s="52" t="s">
        <v>52</v>
      </c>
      <c r="F54" s="53"/>
      <c r="G54" s="21"/>
      <c r="H54" s="2"/>
      <c r="I54" s="54"/>
      <c r="J54" s="55"/>
      <c r="K54" s="21"/>
      <c r="L54" s="21">
        <v>76.180000000000007</v>
      </c>
      <c r="M54" s="21">
        <f>M52-L54</f>
        <v>220.64000000000016</v>
      </c>
      <c r="N54" s="2"/>
      <c r="O54" s="2"/>
      <c r="P54" s="2"/>
      <c r="Q54" s="54"/>
      <c r="R54" s="55"/>
      <c r="S54" s="54"/>
      <c r="T54" s="55"/>
      <c r="U54" s="2"/>
      <c r="V54" s="2"/>
      <c r="W54" s="54"/>
      <c r="X54" s="55"/>
      <c r="Y54" s="54"/>
      <c r="Z54" s="55"/>
      <c r="AA54" s="2"/>
      <c r="AB54" s="2"/>
      <c r="AC54" s="2"/>
      <c r="AD54" s="2"/>
      <c r="AE54" s="2"/>
      <c r="AF54" s="54"/>
      <c r="AG54" s="55"/>
      <c r="AH54" s="2"/>
      <c r="AI54" s="2"/>
      <c r="AJ54" s="2"/>
      <c r="AK54" s="2"/>
      <c r="AL54" s="2"/>
      <c r="AM54" s="2"/>
      <c r="AN54" s="54"/>
      <c r="AO54" s="64"/>
      <c r="AP54" s="65"/>
      <c r="AQ54" s="66"/>
    </row>
    <row r="55" spans="1:43" ht="15.75" customHeight="1" thickBot="1" x14ac:dyDescent="0.25">
      <c r="A55" s="13">
        <v>48</v>
      </c>
      <c r="B55" s="35">
        <v>45151</v>
      </c>
      <c r="C55" s="60" t="s">
        <v>39</v>
      </c>
      <c r="D55" s="61"/>
      <c r="E55" s="62" t="s">
        <v>53</v>
      </c>
      <c r="F55" s="63"/>
      <c r="G55" s="21">
        <v>200</v>
      </c>
      <c r="H55" s="24"/>
      <c r="I55" s="48">
        <f>I53+G55</f>
        <v>884.19999999999959</v>
      </c>
      <c r="J55" s="58"/>
      <c r="K55" s="21"/>
      <c r="L55" s="21">
        <v>200</v>
      </c>
      <c r="M55" s="21">
        <f>M54-L55</f>
        <v>20.640000000000157</v>
      </c>
      <c r="N55" s="2"/>
      <c r="O55" s="2"/>
      <c r="P55" s="2"/>
      <c r="Q55" s="18"/>
      <c r="R55" s="19"/>
      <c r="S55" s="18"/>
      <c r="T55" s="19"/>
      <c r="U55" s="2"/>
      <c r="V55" s="2"/>
      <c r="W55" s="18"/>
      <c r="X55" s="19"/>
      <c r="Y55" s="18"/>
      <c r="Z55" s="19"/>
      <c r="AA55" s="2"/>
      <c r="AB55" s="2"/>
      <c r="AC55" s="2"/>
      <c r="AD55" s="2"/>
      <c r="AE55" s="2"/>
      <c r="AF55" s="18"/>
      <c r="AG55" s="19"/>
      <c r="AH55" s="2"/>
      <c r="AI55" s="2"/>
      <c r="AJ55" s="2"/>
      <c r="AK55" s="2"/>
      <c r="AL55" s="2"/>
      <c r="AM55" s="2"/>
      <c r="AN55" s="18"/>
      <c r="AO55" s="20"/>
      <c r="AP55" s="16"/>
      <c r="AQ55" s="17"/>
    </row>
    <row r="56" spans="1:43" ht="25" customHeight="1" thickBot="1" x14ac:dyDescent="0.25">
      <c r="A56" s="13">
        <v>49</v>
      </c>
      <c r="B56" s="34">
        <v>45168</v>
      </c>
      <c r="C56" s="50" t="s">
        <v>39</v>
      </c>
      <c r="D56" s="51"/>
      <c r="E56" s="56" t="s">
        <v>74</v>
      </c>
      <c r="F56" s="57"/>
      <c r="G56" s="21"/>
      <c r="H56" s="23"/>
      <c r="I56" s="48"/>
      <c r="J56" s="58"/>
      <c r="K56" s="21">
        <v>1500</v>
      </c>
      <c r="L56" s="21"/>
      <c r="M56" s="21">
        <f>M55+K56</f>
        <v>1520.64</v>
      </c>
      <c r="N56" s="2"/>
      <c r="O56" s="2"/>
      <c r="P56" s="2"/>
      <c r="Q56" s="18"/>
      <c r="R56" s="19"/>
      <c r="S56" s="18"/>
      <c r="T56" s="19"/>
      <c r="U56" s="2"/>
      <c r="V56" s="2"/>
      <c r="W56" s="18"/>
      <c r="X56" s="19"/>
      <c r="Y56" s="18"/>
      <c r="Z56" s="19"/>
      <c r="AA56" s="2"/>
      <c r="AB56" s="2"/>
      <c r="AC56" s="2"/>
      <c r="AD56" s="2"/>
      <c r="AE56" s="2"/>
      <c r="AF56" s="18"/>
      <c r="AG56" s="19"/>
      <c r="AH56" s="2"/>
      <c r="AI56" s="2"/>
      <c r="AJ56" s="2"/>
      <c r="AK56" s="2"/>
      <c r="AL56" s="2"/>
      <c r="AM56" s="2"/>
      <c r="AN56" s="18"/>
      <c r="AO56" s="20"/>
      <c r="AP56" s="16"/>
      <c r="AQ56" s="17"/>
    </row>
    <row r="57" spans="1:43" ht="15.75" customHeight="1" thickBot="1" x14ac:dyDescent="0.25">
      <c r="A57" s="13">
        <v>50</v>
      </c>
      <c r="B57" s="34">
        <v>45169</v>
      </c>
      <c r="C57" s="59" t="s">
        <v>39</v>
      </c>
      <c r="D57" s="57"/>
      <c r="E57" s="59" t="s">
        <v>40</v>
      </c>
      <c r="F57" s="57"/>
      <c r="G57" s="21"/>
      <c r="H57" s="23"/>
      <c r="I57" s="48"/>
      <c r="J57" s="58"/>
      <c r="K57" s="21"/>
      <c r="L57" s="21">
        <v>8</v>
      </c>
      <c r="M57" s="21">
        <f>M56-L57</f>
        <v>1512.64</v>
      </c>
      <c r="N57" s="2"/>
      <c r="O57" s="2"/>
      <c r="P57" s="2"/>
      <c r="Q57" s="18"/>
      <c r="R57" s="19"/>
      <c r="S57" s="18"/>
      <c r="T57" s="19"/>
      <c r="U57" s="2"/>
      <c r="V57" s="2"/>
      <c r="W57" s="18"/>
      <c r="X57" s="19"/>
      <c r="Y57" s="18"/>
      <c r="Z57" s="19"/>
      <c r="AA57" s="2"/>
      <c r="AB57" s="2"/>
      <c r="AC57" s="2"/>
      <c r="AD57" s="2"/>
      <c r="AE57" s="2"/>
      <c r="AF57" s="18"/>
      <c r="AG57" s="19"/>
      <c r="AH57" s="2"/>
      <c r="AI57" s="2"/>
      <c r="AJ57" s="2"/>
      <c r="AK57" s="2"/>
      <c r="AL57" s="2"/>
      <c r="AM57" s="2"/>
      <c r="AN57" s="18"/>
      <c r="AO57" s="20"/>
      <c r="AP57" s="16"/>
      <c r="AQ57" s="17"/>
    </row>
    <row r="58" spans="1:43" ht="25" customHeight="1" thickBot="1" x14ac:dyDescent="0.25">
      <c r="A58" s="13">
        <v>51</v>
      </c>
      <c r="B58" s="22">
        <v>45173</v>
      </c>
      <c r="C58" s="50" t="s">
        <v>39</v>
      </c>
      <c r="D58" s="51"/>
      <c r="E58" s="52" t="s">
        <v>52</v>
      </c>
      <c r="F58" s="53"/>
      <c r="G58" s="21"/>
      <c r="H58" s="2"/>
      <c r="I58" s="54"/>
      <c r="J58" s="55"/>
      <c r="K58" s="21"/>
      <c r="L58" s="21">
        <v>14.9</v>
      </c>
      <c r="M58" s="21">
        <f>M57-L58</f>
        <v>1497.74</v>
      </c>
      <c r="N58" s="2"/>
      <c r="O58" s="2"/>
      <c r="P58" s="2"/>
      <c r="Q58" s="18"/>
      <c r="R58" s="19"/>
      <c r="S58" s="18"/>
      <c r="T58" s="19"/>
      <c r="U58" s="2"/>
      <c r="V58" s="2"/>
      <c r="W58" s="18"/>
      <c r="X58" s="19"/>
      <c r="Y58" s="18"/>
      <c r="Z58" s="19"/>
      <c r="AA58" s="2"/>
      <c r="AB58" s="2"/>
      <c r="AC58" s="2"/>
      <c r="AD58" s="2"/>
      <c r="AE58" s="2"/>
      <c r="AF58" s="18"/>
      <c r="AG58" s="19"/>
      <c r="AH58" s="2"/>
      <c r="AI58" s="2"/>
      <c r="AJ58" s="2"/>
      <c r="AK58" s="2"/>
      <c r="AL58" s="2"/>
      <c r="AM58" s="2"/>
      <c r="AN58" s="18"/>
      <c r="AO58" s="20"/>
      <c r="AP58" s="16"/>
      <c r="AQ58" s="17"/>
    </row>
    <row r="59" spans="1:43" ht="15.75" customHeight="1" thickBot="1" x14ac:dyDescent="0.25">
      <c r="A59" s="13">
        <v>52</v>
      </c>
      <c r="B59" s="35">
        <v>45172</v>
      </c>
      <c r="C59" s="60" t="s">
        <v>39</v>
      </c>
      <c r="D59" s="61"/>
      <c r="E59" s="62" t="s">
        <v>53</v>
      </c>
      <c r="F59" s="63"/>
      <c r="G59" s="21">
        <v>1300</v>
      </c>
      <c r="H59" s="24"/>
      <c r="I59" s="48">
        <f>I55+G59</f>
        <v>2184.1999999999998</v>
      </c>
      <c r="J59" s="58"/>
      <c r="K59" s="21"/>
      <c r="L59" s="21">
        <v>1300</v>
      </c>
      <c r="M59" s="21">
        <f>M58-L59</f>
        <v>197.74</v>
      </c>
      <c r="N59" s="2"/>
      <c r="O59" s="2"/>
      <c r="P59" s="2"/>
      <c r="Q59" s="18"/>
      <c r="R59" s="19"/>
      <c r="S59" s="18"/>
      <c r="T59" s="19"/>
      <c r="U59" s="2"/>
      <c r="V59" s="2"/>
      <c r="W59" s="18"/>
      <c r="X59" s="19"/>
      <c r="Y59" s="18"/>
      <c r="Z59" s="19"/>
      <c r="AA59" s="2"/>
      <c r="AB59" s="2"/>
      <c r="AC59" s="2"/>
      <c r="AD59" s="2"/>
      <c r="AE59" s="2"/>
      <c r="AF59" s="18"/>
      <c r="AG59" s="19"/>
      <c r="AH59" s="2"/>
      <c r="AI59" s="2"/>
      <c r="AJ59" s="2"/>
      <c r="AK59" s="2"/>
      <c r="AL59" s="2"/>
      <c r="AM59" s="2"/>
      <c r="AN59" s="18"/>
      <c r="AO59" s="20"/>
      <c r="AP59" s="16"/>
      <c r="AQ59" s="17"/>
    </row>
    <row r="60" spans="1:43" ht="15.75" customHeight="1" thickBot="1" x14ac:dyDescent="0.25">
      <c r="A60" s="13">
        <v>53</v>
      </c>
      <c r="B60" s="15">
        <v>45173</v>
      </c>
      <c r="C60" s="46" t="s">
        <v>80</v>
      </c>
      <c r="D60" s="47"/>
      <c r="E60" s="46" t="s">
        <v>41</v>
      </c>
      <c r="F60" s="47"/>
      <c r="G60" s="21"/>
      <c r="H60" s="24">
        <v>1595.77</v>
      </c>
      <c r="I60" s="48">
        <f>I59-H60</f>
        <v>588.42999999999984</v>
      </c>
      <c r="J60" s="58"/>
      <c r="K60" s="21"/>
      <c r="L60" s="21"/>
      <c r="M60" s="21"/>
      <c r="N60" s="2"/>
      <c r="O60" s="2"/>
      <c r="P60" s="2"/>
      <c r="Q60" s="18"/>
      <c r="R60" s="19"/>
      <c r="S60" s="18"/>
      <c r="T60" s="19"/>
      <c r="U60" s="2"/>
      <c r="V60" s="2"/>
      <c r="W60" s="18"/>
      <c r="X60" s="19"/>
      <c r="Y60" s="18"/>
      <c r="Z60" s="19"/>
      <c r="AA60" s="2"/>
      <c r="AB60" s="2"/>
      <c r="AC60" s="2"/>
      <c r="AD60" s="2"/>
      <c r="AE60" s="2"/>
      <c r="AF60" s="18"/>
      <c r="AG60" s="19"/>
      <c r="AH60" s="2"/>
      <c r="AI60" s="2"/>
      <c r="AJ60" s="2"/>
      <c r="AK60" s="2"/>
      <c r="AL60" s="2"/>
      <c r="AM60" s="2"/>
      <c r="AN60" s="18"/>
      <c r="AO60" s="20"/>
      <c r="AP60" s="16"/>
      <c r="AQ60" s="17"/>
    </row>
    <row r="61" spans="1:43" ht="15.75" customHeight="1" thickBot="1" x14ac:dyDescent="0.25">
      <c r="A61" s="13">
        <v>54</v>
      </c>
      <c r="B61" s="34">
        <v>45176</v>
      </c>
      <c r="C61" s="46" t="s">
        <v>39</v>
      </c>
      <c r="D61" s="47"/>
      <c r="E61" s="52" t="s">
        <v>76</v>
      </c>
      <c r="F61" s="53"/>
      <c r="G61" s="21"/>
      <c r="H61" s="24"/>
      <c r="I61" s="48"/>
      <c r="J61" s="58"/>
      <c r="K61" s="21"/>
      <c r="L61" s="21">
        <v>50</v>
      </c>
      <c r="M61" s="21">
        <f>M59-L61</f>
        <v>147.74</v>
      </c>
      <c r="N61" s="2"/>
      <c r="O61" s="2"/>
      <c r="P61" s="2"/>
      <c r="Q61" s="18"/>
      <c r="R61" s="19"/>
      <c r="S61" s="18"/>
      <c r="T61" s="19"/>
      <c r="U61" s="2"/>
      <c r="V61" s="2"/>
      <c r="W61" s="18"/>
      <c r="X61" s="19"/>
      <c r="Y61" s="18"/>
      <c r="Z61" s="19"/>
      <c r="AA61" s="2"/>
      <c r="AB61" s="2"/>
      <c r="AC61" s="2"/>
      <c r="AD61" s="2"/>
      <c r="AE61" s="2"/>
      <c r="AF61" s="18"/>
      <c r="AG61" s="19"/>
      <c r="AH61" s="2"/>
      <c r="AI61" s="2"/>
      <c r="AJ61" s="2"/>
      <c r="AK61" s="2"/>
      <c r="AL61" s="2"/>
      <c r="AM61" s="2"/>
      <c r="AN61" s="18"/>
      <c r="AO61" s="20"/>
      <c r="AP61" s="16"/>
      <c r="AQ61" s="17"/>
    </row>
    <row r="62" spans="1:43" ht="15.75" customHeight="1" thickBot="1" x14ac:dyDescent="0.25">
      <c r="A62" s="13">
        <v>55</v>
      </c>
      <c r="B62" s="34">
        <v>45183</v>
      </c>
      <c r="C62" s="60" t="s">
        <v>39</v>
      </c>
      <c r="D62" s="61"/>
      <c r="E62" s="62" t="s">
        <v>77</v>
      </c>
      <c r="F62" s="63"/>
      <c r="G62" s="21"/>
      <c r="H62" s="24"/>
      <c r="I62" s="48"/>
      <c r="J62" s="58"/>
      <c r="K62" s="21"/>
      <c r="L62" s="21">
        <v>50</v>
      </c>
      <c r="M62" s="21">
        <f>M61-L62</f>
        <v>97.740000000000009</v>
      </c>
      <c r="N62" s="2"/>
      <c r="O62" s="2"/>
      <c r="P62" s="2"/>
      <c r="Q62" s="18"/>
      <c r="R62" s="19"/>
      <c r="S62" s="18"/>
      <c r="T62" s="19"/>
      <c r="U62" s="2"/>
      <c r="V62" s="2"/>
      <c r="W62" s="18"/>
      <c r="X62" s="19"/>
      <c r="Y62" s="18"/>
      <c r="Z62" s="19"/>
      <c r="AA62" s="2"/>
      <c r="AB62" s="2"/>
      <c r="AC62" s="2"/>
      <c r="AD62" s="2"/>
      <c r="AE62" s="2"/>
      <c r="AF62" s="18"/>
      <c r="AG62" s="19"/>
      <c r="AH62" s="2"/>
      <c r="AI62" s="2"/>
      <c r="AJ62" s="2"/>
      <c r="AK62" s="2"/>
      <c r="AL62" s="2"/>
      <c r="AM62" s="2"/>
      <c r="AN62" s="18"/>
      <c r="AO62" s="20"/>
      <c r="AP62" s="16"/>
      <c r="AQ62" s="17"/>
    </row>
    <row r="63" spans="1:43" ht="15.75" customHeight="1" thickBot="1" x14ac:dyDescent="0.25">
      <c r="A63" s="13">
        <v>56</v>
      </c>
      <c r="B63" s="34">
        <v>45188</v>
      </c>
      <c r="C63" s="59" t="s">
        <v>39</v>
      </c>
      <c r="D63" s="57"/>
      <c r="E63" s="59" t="s">
        <v>75</v>
      </c>
      <c r="F63" s="57"/>
      <c r="G63" s="21"/>
      <c r="H63" s="23"/>
      <c r="I63" s="48"/>
      <c r="J63" s="58"/>
      <c r="K63" s="21"/>
      <c r="L63" s="21">
        <v>10</v>
      </c>
      <c r="M63" s="21">
        <f>M62-L63</f>
        <v>87.740000000000009</v>
      </c>
      <c r="N63" s="2"/>
      <c r="O63" s="2"/>
      <c r="P63" s="2"/>
      <c r="Q63" s="18"/>
      <c r="R63" s="19"/>
      <c r="S63" s="18"/>
      <c r="T63" s="19"/>
      <c r="U63" s="2"/>
      <c r="V63" s="2"/>
      <c r="W63" s="18"/>
      <c r="X63" s="19"/>
      <c r="Y63" s="18"/>
      <c r="Z63" s="19"/>
      <c r="AA63" s="2"/>
      <c r="AB63" s="2"/>
      <c r="AC63" s="2"/>
      <c r="AD63" s="2"/>
      <c r="AE63" s="2"/>
      <c r="AF63" s="18"/>
      <c r="AG63" s="19"/>
      <c r="AH63" s="2"/>
      <c r="AI63" s="2"/>
      <c r="AJ63" s="2"/>
      <c r="AK63" s="2"/>
      <c r="AL63" s="2"/>
      <c r="AM63" s="2"/>
      <c r="AN63" s="18"/>
      <c r="AO63" s="20"/>
      <c r="AP63" s="16"/>
      <c r="AQ63" s="17"/>
    </row>
    <row r="64" spans="1:43" ht="25" customHeight="1" thickBot="1" x14ac:dyDescent="0.25">
      <c r="A64" s="13">
        <v>57</v>
      </c>
      <c r="B64" s="34">
        <v>45196</v>
      </c>
      <c r="C64" s="50" t="s">
        <v>39</v>
      </c>
      <c r="D64" s="51"/>
      <c r="E64" s="56" t="s">
        <v>85</v>
      </c>
      <c r="F64" s="57"/>
      <c r="G64" s="21"/>
      <c r="H64" s="23"/>
      <c r="I64" s="48"/>
      <c r="J64" s="58"/>
      <c r="K64" s="21">
        <v>1500</v>
      </c>
      <c r="L64" s="21"/>
      <c r="M64" s="21">
        <f>M63+K64</f>
        <v>1587.74</v>
      </c>
      <c r="N64" s="2"/>
      <c r="O64" s="2"/>
      <c r="P64" s="2"/>
      <c r="Q64" s="18"/>
      <c r="R64" s="19"/>
      <c r="S64" s="18"/>
      <c r="T64" s="19"/>
      <c r="U64" s="2"/>
      <c r="V64" s="2"/>
      <c r="W64" s="18"/>
      <c r="X64" s="19"/>
      <c r="Y64" s="18"/>
      <c r="Z64" s="19"/>
      <c r="AA64" s="2"/>
      <c r="AB64" s="2"/>
      <c r="AC64" s="2"/>
      <c r="AD64" s="2"/>
      <c r="AE64" s="2"/>
      <c r="AF64" s="18"/>
      <c r="AG64" s="19"/>
      <c r="AH64" s="2"/>
      <c r="AI64" s="2"/>
      <c r="AJ64" s="2"/>
      <c r="AK64" s="2"/>
      <c r="AL64" s="2"/>
      <c r="AM64" s="2"/>
      <c r="AN64" s="18"/>
      <c r="AO64" s="20"/>
      <c r="AP64" s="16"/>
      <c r="AQ64" s="17"/>
    </row>
    <row r="65" spans="1:43" ht="15.75" customHeight="1" thickBot="1" x14ac:dyDescent="0.25">
      <c r="A65" s="13">
        <v>58</v>
      </c>
      <c r="B65" s="34">
        <v>45198</v>
      </c>
      <c r="C65" s="59" t="s">
        <v>39</v>
      </c>
      <c r="D65" s="57"/>
      <c r="E65" s="59" t="s">
        <v>40</v>
      </c>
      <c r="F65" s="57"/>
      <c r="G65" s="21"/>
      <c r="H65" s="23"/>
      <c r="I65" s="48"/>
      <c r="J65" s="58"/>
      <c r="K65" s="21"/>
      <c r="L65" s="21">
        <v>8</v>
      </c>
      <c r="M65" s="21">
        <f>M64-L65</f>
        <v>1579.74</v>
      </c>
      <c r="N65" s="2"/>
      <c r="O65" s="2"/>
      <c r="P65" s="2"/>
      <c r="Q65" s="18"/>
      <c r="R65" s="19"/>
      <c r="S65" s="18"/>
      <c r="T65" s="19"/>
      <c r="U65" s="2"/>
      <c r="V65" s="2"/>
      <c r="W65" s="18"/>
      <c r="X65" s="19"/>
      <c r="Y65" s="18"/>
      <c r="Z65" s="19"/>
      <c r="AA65" s="2"/>
      <c r="AB65" s="2"/>
      <c r="AC65" s="2"/>
      <c r="AD65" s="2"/>
      <c r="AE65" s="2"/>
      <c r="AF65" s="18"/>
      <c r="AG65" s="19"/>
      <c r="AH65" s="2"/>
      <c r="AI65" s="2"/>
      <c r="AJ65" s="2"/>
      <c r="AK65" s="2"/>
      <c r="AL65" s="2"/>
      <c r="AM65" s="2"/>
      <c r="AN65" s="18"/>
      <c r="AO65" s="20"/>
      <c r="AP65" s="16"/>
      <c r="AQ65" s="17"/>
    </row>
    <row r="66" spans="1:43" ht="15.75" customHeight="1" thickBot="1" x14ac:dyDescent="0.25">
      <c r="A66" s="13">
        <v>59</v>
      </c>
      <c r="B66" s="35">
        <v>45201</v>
      </c>
      <c r="C66" s="60" t="s">
        <v>39</v>
      </c>
      <c r="D66" s="61"/>
      <c r="E66" s="62" t="s">
        <v>53</v>
      </c>
      <c r="F66" s="63"/>
      <c r="G66" s="21">
        <v>1400</v>
      </c>
      <c r="H66" s="24"/>
      <c r="I66" s="48">
        <f>I60+G66</f>
        <v>1988.4299999999998</v>
      </c>
      <c r="J66" s="58"/>
      <c r="K66" s="21"/>
      <c r="L66" s="21">
        <v>1400</v>
      </c>
      <c r="M66" s="21">
        <f>M65-L66</f>
        <v>179.74</v>
      </c>
      <c r="N66" s="2"/>
      <c r="O66" s="2"/>
      <c r="P66" s="2"/>
      <c r="Q66" s="18"/>
      <c r="R66" s="19"/>
      <c r="S66" s="18"/>
      <c r="T66" s="19"/>
      <c r="U66" s="2"/>
      <c r="V66" s="2"/>
      <c r="W66" s="18"/>
      <c r="X66" s="19"/>
      <c r="Y66" s="18"/>
      <c r="Z66" s="19"/>
      <c r="AA66" s="2"/>
      <c r="AB66" s="2"/>
      <c r="AC66" s="2"/>
      <c r="AD66" s="2"/>
      <c r="AE66" s="2"/>
      <c r="AF66" s="18"/>
      <c r="AG66" s="19"/>
      <c r="AH66" s="2"/>
      <c r="AI66" s="2"/>
      <c r="AJ66" s="2"/>
      <c r="AK66" s="2"/>
      <c r="AL66" s="2"/>
      <c r="AM66" s="2"/>
      <c r="AN66" s="18"/>
      <c r="AO66" s="20"/>
      <c r="AP66" s="16"/>
      <c r="AQ66" s="17"/>
    </row>
    <row r="67" spans="1:43" ht="25" customHeight="1" thickBot="1" x14ac:dyDescent="0.25">
      <c r="A67" s="13">
        <v>60</v>
      </c>
      <c r="B67" s="22">
        <v>45203</v>
      </c>
      <c r="C67" s="50" t="s">
        <v>39</v>
      </c>
      <c r="D67" s="51"/>
      <c r="E67" s="52" t="s">
        <v>52</v>
      </c>
      <c r="F67" s="53"/>
      <c r="G67" s="21"/>
      <c r="H67" s="2"/>
      <c r="I67" s="54"/>
      <c r="J67" s="55"/>
      <c r="K67" s="21"/>
      <c r="L67" s="21">
        <v>33.409999999999997</v>
      </c>
      <c r="M67" s="21">
        <f>M66-L67</f>
        <v>146.33000000000001</v>
      </c>
      <c r="N67" s="2"/>
      <c r="O67" s="2"/>
      <c r="P67" s="2"/>
      <c r="Q67" s="18"/>
      <c r="R67" s="19"/>
      <c r="S67" s="18"/>
      <c r="T67" s="19"/>
      <c r="U67" s="2"/>
      <c r="V67" s="2"/>
      <c r="W67" s="18"/>
      <c r="X67" s="19"/>
      <c r="Y67" s="18"/>
      <c r="Z67" s="19"/>
      <c r="AA67" s="2"/>
      <c r="AB67" s="2"/>
      <c r="AC67" s="2"/>
      <c r="AD67" s="2"/>
      <c r="AE67" s="2"/>
      <c r="AF67" s="18"/>
      <c r="AG67" s="19"/>
      <c r="AH67" s="2"/>
      <c r="AI67" s="2"/>
      <c r="AJ67" s="2"/>
      <c r="AK67" s="2"/>
      <c r="AL67" s="2"/>
      <c r="AM67" s="2"/>
      <c r="AN67" s="18"/>
      <c r="AO67" s="20"/>
      <c r="AP67" s="16"/>
      <c r="AQ67" s="17"/>
    </row>
    <row r="68" spans="1:43" ht="15.75" customHeight="1" thickBot="1" x14ac:dyDescent="0.25">
      <c r="A68" s="13">
        <v>61</v>
      </c>
      <c r="B68" s="34">
        <v>45224</v>
      </c>
      <c r="C68" s="60" t="s">
        <v>39</v>
      </c>
      <c r="D68" s="61"/>
      <c r="E68" s="62" t="s">
        <v>78</v>
      </c>
      <c r="F68" s="63"/>
      <c r="G68" s="21"/>
      <c r="H68" s="24"/>
      <c r="I68" s="48"/>
      <c r="J68" s="58"/>
      <c r="K68" s="21"/>
      <c r="L68" s="21">
        <v>50</v>
      </c>
      <c r="M68" s="21">
        <f>M67-L68</f>
        <v>96.330000000000013</v>
      </c>
      <c r="N68" s="2"/>
      <c r="O68" s="2"/>
      <c r="P68" s="2"/>
      <c r="Q68" s="18"/>
      <c r="R68" s="19"/>
      <c r="S68" s="18"/>
      <c r="T68" s="19"/>
      <c r="U68" s="2"/>
      <c r="V68" s="2"/>
      <c r="W68" s="18"/>
      <c r="X68" s="19"/>
      <c r="Y68" s="18"/>
      <c r="Z68" s="19"/>
      <c r="AA68" s="2"/>
      <c r="AB68" s="2"/>
      <c r="AC68" s="2"/>
      <c r="AD68" s="2"/>
      <c r="AE68" s="2"/>
      <c r="AF68" s="18"/>
      <c r="AG68" s="19"/>
      <c r="AH68" s="2"/>
      <c r="AI68" s="2"/>
      <c r="AJ68" s="2"/>
      <c r="AK68" s="2"/>
      <c r="AL68" s="2"/>
      <c r="AM68" s="2"/>
      <c r="AN68" s="18"/>
      <c r="AO68" s="20"/>
      <c r="AP68" s="16"/>
      <c r="AQ68" s="17"/>
    </row>
    <row r="69" spans="1:43" ht="25" customHeight="1" thickBot="1" x14ac:dyDescent="0.25">
      <c r="A69" s="13">
        <v>62</v>
      </c>
      <c r="B69" s="34">
        <v>45225</v>
      </c>
      <c r="C69" s="50" t="s">
        <v>39</v>
      </c>
      <c r="D69" s="51"/>
      <c r="E69" s="56" t="s">
        <v>84</v>
      </c>
      <c r="F69" s="57"/>
      <c r="G69" s="21"/>
      <c r="H69" s="23"/>
      <c r="I69" s="48"/>
      <c r="J69" s="58"/>
      <c r="K69" s="21">
        <v>1500</v>
      </c>
      <c r="L69" s="21"/>
      <c r="M69" s="21">
        <f>M68+K69</f>
        <v>1596.33</v>
      </c>
      <c r="N69" s="2"/>
      <c r="O69" s="2"/>
      <c r="P69" s="2"/>
      <c r="Q69" s="18"/>
      <c r="R69" s="19"/>
      <c r="S69" s="18"/>
      <c r="T69" s="19"/>
      <c r="U69" s="2"/>
      <c r="V69" s="2"/>
      <c r="W69" s="18"/>
      <c r="X69" s="19"/>
      <c r="Y69" s="18"/>
      <c r="Z69" s="19"/>
      <c r="AA69" s="2"/>
      <c r="AB69" s="2"/>
      <c r="AC69" s="2"/>
      <c r="AD69" s="2"/>
      <c r="AE69" s="2"/>
      <c r="AF69" s="18"/>
      <c r="AG69" s="19"/>
      <c r="AH69" s="2"/>
      <c r="AI69" s="2"/>
      <c r="AJ69" s="2"/>
      <c r="AK69" s="2"/>
      <c r="AL69" s="2"/>
      <c r="AM69" s="2"/>
      <c r="AN69" s="18"/>
      <c r="AO69" s="20"/>
      <c r="AP69" s="16"/>
      <c r="AQ69" s="17"/>
    </row>
    <row r="70" spans="1:43" ht="15.75" customHeight="1" thickBot="1" x14ac:dyDescent="0.25">
      <c r="A70" s="13">
        <v>63</v>
      </c>
      <c r="B70" s="35">
        <v>45227</v>
      </c>
      <c r="C70" s="60" t="s">
        <v>39</v>
      </c>
      <c r="D70" s="61"/>
      <c r="E70" s="62" t="s">
        <v>53</v>
      </c>
      <c r="F70" s="63"/>
      <c r="G70" s="21">
        <v>1400</v>
      </c>
      <c r="H70" s="24"/>
      <c r="I70" s="48">
        <f>I66+G70</f>
        <v>3388.43</v>
      </c>
      <c r="J70" s="58"/>
      <c r="K70" s="21"/>
      <c r="L70" s="21">
        <v>1400</v>
      </c>
      <c r="M70" s="21">
        <f>M69-L70</f>
        <v>196.32999999999993</v>
      </c>
      <c r="N70" s="2"/>
      <c r="O70" s="2"/>
      <c r="P70" s="2"/>
      <c r="Q70" s="18"/>
      <c r="R70" s="19"/>
      <c r="S70" s="18"/>
      <c r="T70" s="19"/>
      <c r="U70" s="2"/>
      <c r="V70" s="2"/>
      <c r="W70" s="18"/>
      <c r="X70" s="19"/>
      <c r="Y70" s="18"/>
      <c r="Z70" s="19"/>
      <c r="AA70" s="2"/>
      <c r="AB70" s="2"/>
      <c r="AC70" s="2"/>
      <c r="AD70" s="2"/>
      <c r="AE70" s="2"/>
      <c r="AF70" s="18"/>
      <c r="AG70" s="19"/>
      <c r="AH70" s="2"/>
      <c r="AI70" s="2"/>
      <c r="AJ70" s="2"/>
      <c r="AK70" s="2"/>
      <c r="AL70" s="2"/>
      <c r="AM70" s="2"/>
      <c r="AN70" s="18"/>
      <c r="AO70" s="20"/>
      <c r="AP70" s="16"/>
      <c r="AQ70" s="17"/>
    </row>
    <row r="71" spans="1:43" ht="16" thickBot="1" x14ac:dyDescent="0.25">
      <c r="A71" s="13">
        <v>64</v>
      </c>
      <c r="B71" s="15">
        <v>45229</v>
      </c>
      <c r="C71" s="46" t="s">
        <v>79</v>
      </c>
      <c r="D71" s="47"/>
      <c r="E71" s="46" t="s">
        <v>41</v>
      </c>
      <c r="F71" s="47"/>
      <c r="G71" s="21"/>
      <c r="H71" s="24">
        <v>1252.75</v>
      </c>
      <c r="I71" s="48">
        <f>I70-H71</f>
        <v>2135.6799999999998</v>
      </c>
      <c r="J71" s="58"/>
      <c r="K71" s="21"/>
      <c r="L71" s="21"/>
      <c r="M71" s="21">
        <f>M54-L71</f>
        <v>220.64000000000016</v>
      </c>
      <c r="N71" s="2"/>
      <c r="O71" s="2"/>
      <c r="P71" s="2"/>
      <c r="Q71" s="54"/>
      <c r="R71" s="55"/>
      <c r="S71" s="54"/>
      <c r="T71" s="55"/>
      <c r="U71" s="2"/>
      <c r="V71" s="2"/>
      <c r="W71" s="54"/>
      <c r="X71" s="55"/>
      <c r="Y71" s="54"/>
      <c r="Z71" s="55"/>
      <c r="AA71" s="2"/>
      <c r="AB71" s="2"/>
      <c r="AC71" s="2"/>
      <c r="AD71" s="2"/>
      <c r="AE71" s="2"/>
      <c r="AF71" s="54"/>
      <c r="AG71" s="55"/>
      <c r="AH71" s="2"/>
      <c r="AI71" s="2"/>
      <c r="AJ71" s="2"/>
      <c r="AK71" s="2"/>
      <c r="AL71" s="2"/>
      <c r="AM71" s="2"/>
      <c r="AN71" s="54"/>
      <c r="AO71" s="64"/>
      <c r="AP71" s="65"/>
      <c r="AQ71" s="66"/>
    </row>
    <row r="72" spans="1:43" ht="16" thickBot="1" x14ac:dyDescent="0.25">
      <c r="A72" s="13">
        <f>A70+1</f>
        <v>64</v>
      </c>
      <c r="B72" s="14">
        <v>45230</v>
      </c>
      <c r="C72" s="59" t="s">
        <v>39</v>
      </c>
      <c r="D72" s="57"/>
      <c r="E72" s="59" t="s">
        <v>40</v>
      </c>
      <c r="F72" s="57"/>
      <c r="G72" s="21"/>
      <c r="H72" s="23"/>
      <c r="I72" s="48"/>
      <c r="J72" s="58"/>
      <c r="K72" s="21"/>
      <c r="L72" s="21">
        <v>8</v>
      </c>
      <c r="M72" s="21">
        <f>M71-L72</f>
        <v>212.64000000000016</v>
      </c>
      <c r="N72" s="2"/>
      <c r="O72" s="2"/>
      <c r="P72" s="2"/>
      <c r="Q72" s="18"/>
      <c r="R72" s="19"/>
      <c r="S72" s="18"/>
      <c r="T72" s="19"/>
      <c r="U72" s="2"/>
      <c r="V72" s="2"/>
      <c r="W72" s="18"/>
      <c r="X72" s="19"/>
      <c r="Y72" s="18"/>
      <c r="Z72" s="19"/>
      <c r="AA72" s="2"/>
      <c r="AB72" s="2"/>
      <c r="AC72" s="2"/>
      <c r="AD72" s="2"/>
      <c r="AE72" s="2"/>
      <c r="AF72" s="18"/>
      <c r="AG72" s="19"/>
      <c r="AH72" s="2"/>
      <c r="AI72" s="2"/>
      <c r="AJ72" s="2"/>
      <c r="AK72" s="2"/>
      <c r="AL72" s="2"/>
      <c r="AM72" s="2"/>
      <c r="AN72" s="18"/>
      <c r="AO72" s="20"/>
      <c r="AP72" s="16"/>
      <c r="AQ72" s="17"/>
    </row>
    <row r="73" spans="1:43" ht="25" customHeight="1" thickBot="1" x14ac:dyDescent="0.25">
      <c r="A73" s="13">
        <v>65</v>
      </c>
      <c r="B73" s="22">
        <v>45233</v>
      </c>
      <c r="C73" s="50" t="s">
        <v>39</v>
      </c>
      <c r="D73" s="51"/>
      <c r="E73" s="52" t="s">
        <v>52</v>
      </c>
      <c r="F73" s="53"/>
      <c r="G73" s="21"/>
      <c r="H73" s="2"/>
      <c r="I73" s="54"/>
      <c r="J73" s="55"/>
      <c r="K73" s="21"/>
      <c r="L73" s="21">
        <v>33.01</v>
      </c>
      <c r="M73" s="21">
        <f>M72-L73</f>
        <v>179.63000000000017</v>
      </c>
      <c r="N73" s="2"/>
      <c r="O73" s="2"/>
      <c r="P73" s="2"/>
      <c r="Q73" s="18"/>
      <c r="R73" s="19"/>
      <c r="S73" s="18"/>
      <c r="T73" s="19"/>
      <c r="U73" s="2"/>
      <c r="V73" s="2"/>
      <c r="W73" s="18"/>
      <c r="X73" s="19"/>
      <c r="Y73" s="18"/>
      <c r="Z73" s="19"/>
      <c r="AA73" s="2"/>
      <c r="AB73" s="2"/>
      <c r="AC73" s="2"/>
      <c r="AD73" s="2"/>
      <c r="AE73" s="2"/>
      <c r="AF73" s="18"/>
      <c r="AG73" s="19"/>
      <c r="AH73" s="2"/>
      <c r="AI73" s="2"/>
      <c r="AJ73" s="2"/>
      <c r="AK73" s="2"/>
      <c r="AL73" s="2"/>
      <c r="AM73" s="2"/>
      <c r="AN73" s="18"/>
      <c r="AO73" s="20"/>
      <c r="AP73" s="16"/>
      <c r="AQ73" s="17"/>
    </row>
    <row r="74" spans="1:43" ht="16" thickBot="1" x14ac:dyDescent="0.25">
      <c r="A74" s="13">
        <v>66</v>
      </c>
      <c r="B74" s="34">
        <v>45252</v>
      </c>
      <c r="C74" s="115" t="s">
        <v>39</v>
      </c>
      <c r="D74" s="116"/>
      <c r="E74" s="117" t="s">
        <v>82</v>
      </c>
      <c r="F74" s="118"/>
      <c r="G74" s="21"/>
      <c r="H74" s="24"/>
      <c r="I74" s="48"/>
      <c r="J74" s="58"/>
      <c r="K74" s="21"/>
      <c r="L74" s="21">
        <v>50</v>
      </c>
      <c r="M74" s="21">
        <f>M73-L74</f>
        <v>129.63000000000017</v>
      </c>
      <c r="N74" s="2"/>
      <c r="O74" s="2"/>
      <c r="P74" s="2"/>
      <c r="Q74" s="18"/>
      <c r="R74" s="19"/>
      <c r="S74" s="18"/>
      <c r="T74" s="19"/>
      <c r="U74" s="2"/>
      <c r="V74" s="2"/>
      <c r="W74" s="18"/>
      <c r="X74" s="19"/>
      <c r="Y74" s="18"/>
      <c r="Z74" s="19"/>
      <c r="AA74" s="2"/>
      <c r="AB74" s="2"/>
      <c r="AC74" s="2"/>
      <c r="AD74" s="2"/>
      <c r="AE74" s="2"/>
      <c r="AF74" s="18"/>
      <c r="AG74" s="19"/>
      <c r="AH74" s="2"/>
      <c r="AI74" s="2"/>
      <c r="AJ74" s="2"/>
      <c r="AK74" s="2"/>
      <c r="AL74" s="2"/>
      <c r="AM74" s="2"/>
      <c r="AN74" s="18"/>
      <c r="AO74" s="20"/>
      <c r="AP74" s="16"/>
      <c r="AQ74" s="17"/>
    </row>
    <row r="75" spans="1:43" ht="25" customHeight="1" thickBot="1" x14ac:dyDescent="0.25">
      <c r="A75" s="13">
        <v>67</v>
      </c>
      <c r="B75" s="34">
        <v>45258</v>
      </c>
      <c r="C75" s="50" t="s">
        <v>39</v>
      </c>
      <c r="D75" s="51"/>
      <c r="E75" s="56" t="s">
        <v>83</v>
      </c>
      <c r="F75" s="57"/>
      <c r="G75" s="21"/>
      <c r="H75" s="23"/>
      <c r="I75" s="48"/>
      <c r="J75" s="58"/>
      <c r="K75" s="21">
        <v>1500</v>
      </c>
      <c r="L75" s="21"/>
      <c r="M75" s="21">
        <f>M74+K75</f>
        <v>1629.63</v>
      </c>
      <c r="N75" s="2"/>
      <c r="O75" s="2"/>
      <c r="P75" s="2"/>
      <c r="Q75" s="18"/>
      <c r="R75" s="19"/>
      <c r="S75" s="18"/>
      <c r="T75" s="19"/>
      <c r="U75" s="2"/>
      <c r="V75" s="2"/>
      <c r="W75" s="18"/>
      <c r="X75" s="19"/>
      <c r="Y75" s="18"/>
      <c r="Z75" s="19"/>
      <c r="AA75" s="2"/>
      <c r="AB75" s="2"/>
      <c r="AC75" s="2"/>
      <c r="AD75" s="2"/>
      <c r="AE75" s="2"/>
      <c r="AF75" s="18"/>
      <c r="AG75" s="19"/>
      <c r="AH75" s="2"/>
      <c r="AI75" s="2"/>
      <c r="AJ75" s="2"/>
      <c r="AK75" s="2"/>
      <c r="AL75" s="2"/>
      <c r="AM75" s="2"/>
      <c r="AN75" s="18"/>
      <c r="AO75" s="20"/>
      <c r="AP75" s="16"/>
      <c r="AQ75" s="17"/>
    </row>
    <row r="76" spans="1:43" ht="16" thickBot="1" x14ac:dyDescent="0.25">
      <c r="A76" s="13">
        <v>68</v>
      </c>
      <c r="B76" s="35">
        <v>45260</v>
      </c>
      <c r="C76" s="60" t="s">
        <v>39</v>
      </c>
      <c r="D76" s="61"/>
      <c r="E76" s="62" t="s">
        <v>53</v>
      </c>
      <c r="F76" s="63"/>
      <c r="G76" s="21">
        <v>1300</v>
      </c>
      <c r="H76" s="24"/>
      <c r="I76" s="48">
        <f>I71+G76</f>
        <v>3435.68</v>
      </c>
      <c r="J76" s="58"/>
      <c r="K76" s="21"/>
      <c r="L76" s="21">
        <v>1300</v>
      </c>
      <c r="M76" s="21">
        <f>M75-L76</f>
        <v>329.63000000000011</v>
      </c>
      <c r="N76" s="2"/>
      <c r="O76" s="2"/>
      <c r="P76" s="2"/>
      <c r="Q76" s="18"/>
      <c r="R76" s="19"/>
      <c r="S76" s="18"/>
      <c r="T76" s="19"/>
      <c r="U76" s="2"/>
      <c r="V76" s="2"/>
      <c r="W76" s="18"/>
      <c r="X76" s="19"/>
      <c r="Y76" s="18"/>
      <c r="Z76" s="19"/>
      <c r="AA76" s="2"/>
      <c r="AB76" s="2"/>
      <c r="AC76" s="2"/>
      <c r="AD76" s="2"/>
      <c r="AE76" s="2"/>
      <c r="AF76" s="18"/>
      <c r="AG76" s="19"/>
      <c r="AH76" s="2"/>
      <c r="AI76" s="2"/>
      <c r="AJ76" s="2"/>
      <c r="AK76" s="2"/>
      <c r="AL76" s="2"/>
      <c r="AM76" s="2"/>
      <c r="AN76" s="18"/>
      <c r="AO76" s="20"/>
      <c r="AP76" s="16"/>
      <c r="AQ76" s="17"/>
    </row>
    <row r="77" spans="1:43" ht="16" thickBot="1" x14ac:dyDescent="0.25">
      <c r="A77" s="13">
        <v>69</v>
      </c>
      <c r="B77" s="15">
        <v>45260</v>
      </c>
      <c r="C77" s="46" t="s">
        <v>88</v>
      </c>
      <c r="D77" s="47"/>
      <c r="E77" s="46" t="s">
        <v>41</v>
      </c>
      <c r="F77" s="47"/>
      <c r="G77" s="21"/>
      <c r="H77" s="24">
        <v>1086.31</v>
      </c>
      <c r="I77" s="48">
        <f>I76-H77</f>
        <v>2349.37</v>
      </c>
      <c r="J77" s="58"/>
      <c r="K77" s="21"/>
      <c r="L77" s="21"/>
      <c r="M77" s="21"/>
      <c r="N77" s="2"/>
      <c r="O77" s="2"/>
      <c r="P77" s="2"/>
      <c r="Q77" s="18"/>
      <c r="R77" s="19"/>
      <c r="S77" s="18"/>
      <c r="T77" s="19"/>
      <c r="U77" s="2"/>
      <c r="V77" s="2"/>
      <c r="W77" s="18"/>
      <c r="X77" s="19"/>
      <c r="Y77" s="18"/>
      <c r="Z77" s="19"/>
      <c r="AA77" s="2"/>
      <c r="AB77" s="2"/>
      <c r="AC77" s="2"/>
      <c r="AD77" s="2"/>
      <c r="AE77" s="2"/>
      <c r="AF77" s="18"/>
      <c r="AG77" s="19"/>
      <c r="AH77" s="2"/>
      <c r="AI77" s="2"/>
      <c r="AJ77" s="2"/>
      <c r="AK77" s="2"/>
      <c r="AL77" s="2"/>
      <c r="AM77" s="2"/>
      <c r="AN77" s="18"/>
      <c r="AO77" s="20"/>
      <c r="AP77" s="16"/>
      <c r="AQ77" s="17"/>
    </row>
    <row r="78" spans="1:43" ht="16" thickBot="1" x14ac:dyDescent="0.25">
      <c r="A78" s="13">
        <v>70</v>
      </c>
      <c r="B78" s="14">
        <v>43434</v>
      </c>
      <c r="C78" s="59" t="s">
        <v>39</v>
      </c>
      <c r="D78" s="57"/>
      <c r="E78" s="59" t="s">
        <v>40</v>
      </c>
      <c r="F78" s="57"/>
      <c r="G78" s="21"/>
      <c r="H78" s="23"/>
      <c r="I78" s="48"/>
      <c r="J78" s="58"/>
      <c r="K78" s="21"/>
      <c r="L78" s="21">
        <v>8</v>
      </c>
      <c r="M78" s="21">
        <f>M76-L78</f>
        <v>321.63000000000011</v>
      </c>
      <c r="N78" s="2"/>
      <c r="O78" s="2"/>
      <c r="P78" s="2"/>
      <c r="Q78" s="18"/>
      <c r="R78" s="19"/>
      <c r="S78" s="18"/>
      <c r="T78" s="19"/>
      <c r="U78" s="2"/>
      <c r="V78" s="2"/>
      <c r="W78" s="18"/>
      <c r="X78" s="19"/>
      <c r="Y78" s="18"/>
      <c r="Z78" s="19"/>
      <c r="AA78" s="2"/>
      <c r="AB78" s="2"/>
      <c r="AC78" s="2"/>
      <c r="AD78" s="2"/>
      <c r="AE78" s="2"/>
      <c r="AF78" s="18"/>
      <c r="AG78" s="19"/>
      <c r="AH78" s="2"/>
      <c r="AI78" s="2"/>
      <c r="AJ78" s="2"/>
      <c r="AK78" s="2"/>
      <c r="AL78" s="2"/>
      <c r="AM78" s="2"/>
      <c r="AN78" s="18"/>
      <c r="AO78" s="20"/>
      <c r="AP78" s="16"/>
      <c r="AQ78" s="17"/>
    </row>
    <row r="79" spans="1:43" ht="25" customHeight="1" thickBot="1" x14ac:dyDescent="0.25">
      <c r="A79" s="13">
        <v>71</v>
      </c>
      <c r="B79" s="22">
        <v>45264</v>
      </c>
      <c r="C79" s="50" t="s">
        <v>39</v>
      </c>
      <c r="D79" s="51"/>
      <c r="E79" s="52" t="s">
        <v>52</v>
      </c>
      <c r="F79" s="53"/>
      <c r="G79" s="21"/>
      <c r="H79" s="2"/>
      <c r="I79" s="54"/>
      <c r="J79" s="55"/>
      <c r="K79" s="21"/>
      <c r="L79" s="21">
        <v>33.06</v>
      </c>
      <c r="M79" s="21">
        <f>M78-L79</f>
        <v>288.57000000000011</v>
      </c>
      <c r="N79" s="2"/>
      <c r="O79" s="2"/>
      <c r="P79" s="2"/>
      <c r="Q79" s="18"/>
      <c r="R79" s="19"/>
      <c r="S79" s="18"/>
      <c r="T79" s="19"/>
      <c r="U79" s="2"/>
      <c r="V79" s="2"/>
      <c r="W79" s="18"/>
      <c r="X79" s="19"/>
      <c r="Y79" s="18"/>
      <c r="Z79" s="19"/>
      <c r="AA79" s="2"/>
      <c r="AB79" s="2"/>
      <c r="AC79" s="2"/>
      <c r="AD79" s="2"/>
      <c r="AE79" s="2"/>
      <c r="AF79" s="18"/>
      <c r="AG79" s="19"/>
      <c r="AH79" s="2"/>
      <c r="AI79" s="2"/>
      <c r="AJ79" s="2"/>
      <c r="AK79" s="2"/>
      <c r="AL79" s="2"/>
      <c r="AM79" s="2"/>
      <c r="AN79" s="18"/>
      <c r="AO79" s="20"/>
      <c r="AP79" s="16"/>
      <c r="AQ79" s="17"/>
    </row>
    <row r="80" spans="1:43" ht="16" thickBot="1" x14ac:dyDescent="0.25">
      <c r="A80" s="13">
        <v>72</v>
      </c>
      <c r="B80" s="14">
        <v>45264</v>
      </c>
      <c r="C80" s="59" t="s">
        <v>39</v>
      </c>
      <c r="D80" s="57"/>
      <c r="E80" s="59" t="s">
        <v>89</v>
      </c>
      <c r="F80" s="57"/>
      <c r="G80" s="21"/>
      <c r="H80" s="23"/>
      <c r="I80" s="48"/>
      <c r="J80" s="58"/>
      <c r="K80" s="21"/>
      <c r="L80" s="21">
        <v>70</v>
      </c>
      <c r="M80" s="21">
        <f>M79-L80</f>
        <v>218.57000000000011</v>
      </c>
      <c r="N80" s="2"/>
      <c r="O80" s="2"/>
      <c r="P80" s="2"/>
      <c r="Q80" s="18"/>
      <c r="R80" s="19"/>
      <c r="S80" s="18"/>
      <c r="T80" s="19"/>
      <c r="U80" s="2"/>
      <c r="V80" s="2"/>
      <c r="W80" s="18"/>
      <c r="X80" s="19"/>
      <c r="Y80" s="18"/>
      <c r="Z80" s="19"/>
      <c r="AA80" s="2"/>
      <c r="AB80" s="2"/>
      <c r="AC80" s="2"/>
      <c r="AD80" s="2"/>
      <c r="AE80" s="2"/>
      <c r="AF80" s="18"/>
      <c r="AG80" s="19"/>
      <c r="AH80" s="2"/>
      <c r="AI80" s="2"/>
      <c r="AJ80" s="2"/>
      <c r="AK80" s="2"/>
      <c r="AL80" s="2"/>
      <c r="AM80" s="2"/>
      <c r="AN80" s="18"/>
      <c r="AO80" s="20"/>
      <c r="AP80" s="16"/>
      <c r="AQ80" s="17"/>
    </row>
    <row r="81" spans="1:43" ht="16" thickBot="1" x14ac:dyDescent="0.25">
      <c r="A81" s="13">
        <v>73</v>
      </c>
      <c r="B81" s="34">
        <v>45279</v>
      </c>
      <c r="C81" s="115" t="s">
        <v>39</v>
      </c>
      <c r="D81" s="116"/>
      <c r="E81" s="117" t="s">
        <v>90</v>
      </c>
      <c r="F81" s="118"/>
      <c r="G81" s="21"/>
      <c r="H81" s="24"/>
      <c r="I81" s="48"/>
      <c r="J81" s="58"/>
      <c r="K81" s="21"/>
      <c r="L81" s="21">
        <v>50</v>
      </c>
      <c r="M81" s="21">
        <f>M80-L81</f>
        <v>168.57000000000011</v>
      </c>
      <c r="N81" s="2"/>
      <c r="O81" s="2"/>
      <c r="P81" s="2"/>
      <c r="Q81" s="18"/>
      <c r="R81" s="19"/>
      <c r="S81" s="18"/>
      <c r="T81" s="19"/>
      <c r="U81" s="2"/>
      <c r="V81" s="2"/>
      <c r="W81" s="18"/>
      <c r="X81" s="19"/>
      <c r="Y81" s="18"/>
      <c r="Z81" s="19"/>
      <c r="AA81" s="2"/>
      <c r="AB81" s="2"/>
      <c r="AC81" s="2"/>
      <c r="AD81" s="2"/>
      <c r="AE81" s="2"/>
      <c r="AF81" s="18"/>
      <c r="AG81" s="19"/>
      <c r="AH81" s="2"/>
      <c r="AI81" s="2"/>
      <c r="AJ81" s="2"/>
      <c r="AK81" s="2"/>
      <c r="AL81" s="2"/>
      <c r="AM81" s="2"/>
      <c r="AN81" s="18"/>
      <c r="AO81" s="20"/>
      <c r="AP81" s="16"/>
      <c r="AQ81" s="17"/>
    </row>
    <row r="82" spans="1:43" ht="25" customHeight="1" thickBot="1" x14ac:dyDescent="0.25">
      <c r="A82" s="13">
        <v>74</v>
      </c>
      <c r="B82" s="34">
        <v>45287</v>
      </c>
      <c r="C82" s="50" t="s">
        <v>39</v>
      </c>
      <c r="D82" s="51"/>
      <c r="E82" s="56" t="s">
        <v>83</v>
      </c>
      <c r="F82" s="57"/>
      <c r="G82" s="21"/>
      <c r="H82" s="23"/>
      <c r="I82" s="48"/>
      <c r="J82" s="58"/>
      <c r="K82" s="21">
        <v>1500</v>
      </c>
      <c r="L82" s="21"/>
      <c r="M82" s="21">
        <f>M81+K82</f>
        <v>1668.5700000000002</v>
      </c>
      <c r="N82" s="2"/>
      <c r="O82" s="2"/>
      <c r="P82" s="2"/>
      <c r="Q82" s="18"/>
      <c r="R82" s="19"/>
      <c r="S82" s="18"/>
      <c r="T82" s="19"/>
      <c r="U82" s="2"/>
      <c r="V82" s="2"/>
      <c r="W82" s="18"/>
      <c r="X82" s="19"/>
      <c r="Y82" s="18"/>
      <c r="Z82" s="19"/>
      <c r="AA82" s="2"/>
      <c r="AB82" s="2"/>
      <c r="AC82" s="2"/>
      <c r="AD82" s="2"/>
      <c r="AE82" s="2"/>
      <c r="AF82" s="18"/>
      <c r="AG82" s="19"/>
      <c r="AH82" s="2"/>
      <c r="AI82" s="2"/>
      <c r="AJ82" s="2"/>
      <c r="AK82" s="2"/>
      <c r="AL82" s="2"/>
      <c r="AM82" s="2"/>
      <c r="AN82" s="18"/>
      <c r="AO82" s="20"/>
      <c r="AP82" s="16"/>
      <c r="AQ82" s="17"/>
    </row>
    <row r="83" spans="1:43" ht="16" thickBot="1" x14ac:dyDescent="0.25">
      <c r="A83" s="13">
        <v>75</v>
      </c>
      <c r="B83" s="35">
        <v>45260</v>
      </c>
      <c r="C83" s="115" t="s">
        <v>39</v>
      </c>
      <c r="D83" s="116"/>
      <c r="E83" s="70" t="s">
        <v>53</v>
      </c>
      <c r="F83" s="53"/>
      <c r="G83" s="21">
        <v>1300</v>
      </c>
      <c r="H83" s="24"/>
      <c r="I83" s="48">
        <f>I77+G83</f>
        <v>3649.37</v>
      </c>
      <c r="J83" s="58"/>
      <c r="K83" s="21"/>
      <c r="L83" s="21">
        <v>1300</v>
      </c>
      <c r="M83" s="21">
        <f>M82-L83</f>
        <v>368.57000000000016</v>
      </c>
      <c r="N83" s="2"/>
      <c r="O83" s="2"/>
      <c r="P83" s="2"/>
      <c r="Q83" s="18"/>
      <c r="R83" s="19"/>
      <c r="S83" s="18"/>
      <c r="T83" s="19"/>
      <c r="U83" s="2"/>
      <c r="V83" s="2"/>
      <c r="W83" s="18"/>
      <c r="X83" s="19"/>
      <c r="Y83" s="18"/>
      <c r="Z83" s="19"/>
      <c r="AA83" s="2"/>
      <c r="AB83" s="2"/>
      <c r="AC83" s="2"/>
      <c r="AD83" s="2"/>
      <c r="AE83" s="2"/>
      <c r="AF83" s="18"/>
      <c r="AG83" s="19"/>
      <c r="AH83" s="2"/>
      <c r="AI83" s="2"/>
      <c r="AJ83" s="2"/>
      <c r="AK83" s="2"/>
      <c r="AL83" s="2"/>
      <c r="AM83" s="2"/>
      <c r="AN83" s="18"/>
      <c r="AO83" s="20"/>
      <c r="AP83" s="16"/>
      <c r="AQ83" s="17"/>
    </row>
    <row r="84" spans="1:43" ht="16" thickBot="1" x14ac:dyDescent="0.25">
      <c r="A84" s="13">
        <v>76</v>
      </c>
      <c r="B84" s="14">
        <v>43464</v>
      </c>
      <c r="C84" s="59" t="s">
        <v>39</v>
      </c>
      <c r="D84" s="57"/>
      <c r="E84" s="59" t="s">
        <v>40</v>
      </c>
      <c r="F84" s="57"/>
      <c r="G84" s="21"/>
      <c r="H84" s="23"/>
      <c r="I84" s="48"/>
      <c r="J84" s="58"/>
      <c r="K84" s="21"/>
      <c r="L84" s="21">
        <v>8</v>
      </c>
      <c r="M84" s="21">
        <f>M83-L84</f>
        <v>360.57000000000016</v>
      </c>
      <c r="N84" s="2"/>
      <c r="O84" s="2"/>
      <c r="P84" s="2"/>
      <c r="Q84" s="18"/>
      <c r="R84" s="19"/>
      <c r="S84" s="18"/>
      <c r="T84" s="19"/>
      <c r="U84" s="2"/>
      <c r="V84" s="2"/>
      <c r="W84" s="18"/>
      <c r="X84" s="19"/>
      <c r="Y84" s="18"/>
      <c r="Z84" s="19"/>
      <c r="AA84" s="2"/>
      <c r="AB84" s="2"/>
      <c r="AC84" s="2"/>
      <c r="AD84" s="2"/>
      <c r="AE84" s="2"/>
      <c r="AF84" s="18"/>
      <c r="AG84" s="19"/>
      <c r="AH84" s="2"/>
      <c r="AI84" s="2"/>
      <c r="AJ84" s="2"/>
      <c r="AK84" s="2"/>
      <c r="AL84" s="2"/>
      <c r="AM84" s="2"/>
      <c r="AN84" s="18"/>
      <c r="AO84" s="20"/>
      <c r="AP84" s="16"/>
      <c r="AQ84" s="17"/>
    </row>
    <row r="85" spans="1:43" ht="16" thickBot="1" x14ac:dyDescent="0.25">
      <c r="A85" s="13">
        <v>77</v>
      </c>
      <c r="B85" s="15">
        <v>45290</v>
      </c>
      <c r="C85" s="46" t="s">
        <v>91</v>
      </c>
      <c r="D85" s="47"/>
      <c r="E85" s="46" t="s">
        <v>41</v>
      </c>
      <c r="F85" s="47"/>
      <c r="G85" s="21"/>
      <c r="H85" s="24">
        <v>1528.61</v>
      </c>
      <c r="I85" s="48">
        <f>I83-H85</f>
        <v>2120.7600000000002</v>
      </c>
      <c r="J85" s="58"/>
      <c r="K85" s="21"/>
      <c r="L85" s="21"/>
      <c r="M85" s="21"/>
      <c r="N85" s="2"/>
      <c r="O85" s="2"/>
      <c r="P85" s="2"/>
      <c r="Q85" s="18"/>
      <c r="R85" s="19"/>
      <c r="S85" s="18"/>
      <c r="T85" s="19"/>
      <c r="U85" s="2"/>
      <c r="V85" s="2"/>
      <c r="W85" s="18"/>
      <c r="X85" s="19"/>
      <c r="Y85" s="18"/>
      <c r="Z85" s="19"/>
      <c r="AA85" s="2"/>
      <c r="AB85" s="2"/>
      <c r="AC85" s="2"/>
      <c r="AD85" s="2"/>
      <c r="AE85" s="2"/>
      <c r="AF85" s="18"/>
      <c r="AG85" s="19"/>
      <c r="AH85" s="2"/>
      <c r="AI85" s="2"/>
      <c r="AJ85" s="2"/>
      <c r="AK85" s="2"/>
      <c r="AL85" s="2"/>
      <c r="AM85" s="2"/>
      <c r="AN85" s="18"/>
      <c r="AO85" s="20"/>
      <c r="AP85" s="16"/>
      <c r="AQ85" s="17"/>
    </row>
    <row r="86" spans="1:43" ht="16" thickBot="1" x14ac:dyDescent="0.25">
      <c r="A86" s="13">
        <v>78</v>
      </c>
      <c r="B86" s="15">
        <v>45290</v>
      </c>
      <c r="C86" s="46" t="s">
        <v>92</v>
      </c>
      <c r="D86" s="47"/>
      <c r="E86" s="46" t="s">
        <v>41</v>
      </c>
      <c r="F86" s="47"/>
      <c r="G86" s="21"/>
      <c r="H86" s="24">
        <v>1003.66</v>
      </c>
      <c r="I86" s="48">
        <f>I85-H86</f>
        <v>1117.1000000000004</v>
      </c>
      <c r="J86" s="58"/>
      <c r="K86" s="21"/>
      <c r="L86" s="21"/>
      <c r="M86" s="21"/>
      <c r="N86" s="2"/>
      <c r="O86" s="2"/>
      <c r="P86" s="2"/>
      <c r="Q86" s="54"/>
      <c r="R86" s="55"/>
      <c r="S86" s="54"/>
      <c r="T86" s="55"/>
      <c r="U86" s="2"/>
      <c r="V86" s="2"/>
      <c r="W86" s="54"/>
      <c r="X86" s="55"/>
      <c r="Y86" s="54"/>
      <c r="Z86" s="55"/>
      <c r="AA86" s="2"/>
      <c r="AB86" s="2"/>
      <c r="AC86" s="2"/>
      <c r="AD86" s="2"/>
      <c r="AE86" s="2"/>
      <c r="AF86" s="54"/>
      <c r="AG86" s="55"/>
      <c r="AH86" s="2"/>
      <c r="AI86" s="2"/>
      <c r="AJ86" s="2"/>
      <c r="AK86" s="2"/>
      <c r="AL86" s="2"/>
      <c r="AM86" s="2"/>
      <c r="AN86" s="54"/>
      <c r="AO86" s="64"/>
      <c r="AP86" s="65"/>
      <c r="AQ86" s="66"/>
    </row>
    <row r="87" spans="1:43" x14ac:dyDescent="0.2">
      <c r="H87" s="25">
        <f>SUM(H6:H86)</f>
        <v>15713.490000000002</v>
      </c>
    </row>
    <row r="88" spans="1:43" x14ac:dyDescent="0.2">
      <c r="A88" s="42" t="s">
        <v>46</v>
      </c>
      <c r="B88" s="42"/>
      <c r="G88" s="25">
        <f>SUM(G7:G86)</f>
        <v>16810</v>
      </c>
      <c r="J88" s="43" t="s">
        <v>49</v>
      </c>
      <c r="K88" s="43"/>
      <c r="L88" s="43"/>
      <c r="M88" s="26">
        <v>0</v>
      </c>
    </row>
    <row r="89" spans="1:43" x14ac:dyDescent="0.2">
      <c r="A89" s="42" t="s">
        <v>9</v>
      </c>
      <c r="B89" s="42"/>
      <c r="G89" s="26">
        <f>G88-H87</f>
        <v>1096.5099999999984</v>
      </c>
      <c r="J89" s="45" t="s">
        <v>93</v>
      </c>
      <c r="K89" s="45"/>
      <c r="L89" s="45"/>
      <c r="M89" s="26">
        <f>L7+L13+L18+L27+L29+L37+L46+L54+L67+L73+L79</f>
        <v>383.93</v>
      </c>
    </row>
    <row r="90" spans="1:43" x14ac:dyDescent="0.2">
      <c r="A90" s="42" t="s">
        <v>47</v>
      </c>
      <c r="B90" s="42"/>
      <c r="G90" s="26">
        <f>H22+H31+H40+H50</f>
        <v>0</v>
      </c>
      <c r="J90" s="42" t="s">
        <v>47</v>
      </c>
      <c r="K90" s="42"/>
      <c r="L90" s="42"/>
      <c r="M90">
        <v>600</v>
      </c>
    </row>
    <row r="91" spans="1:43" x14ac:dyDescent="0.2">
      <c r="A91" s="42" t="s">
        <v>48</v>
      </c>
      <c r="B91" s="42"/>
      <c r="G91" s="26">
        <f>L10+L16+L25+L33+L43+L51+L57+L65+L72+L78+L84</f>
        <v>83</v>
      </c>
      <c r="J91" s="45" t="s">
        <v>95</v>
      </c>
      <c r="K91" s="45"/>
      <c r="L91" s="45"/>
      <c r="M91" s="26">
        <v>15713.49</v>
      </c>
    </row>
    <row r="92" spans="1:43" x14ac:dyDescent="0.2">
      <c r="A92" s="42" t="s">
        <v>42</v>
      </c>
      <c r="B92" s="42"/>
      <c r="G92" s="26">
        <f>SUM(K6:K86)</f>
        <v>16800</v>
      </c>
      <c r="J92" s="45" t="s">
        <v>96</v>
      </c>
      <c r="K92" s="45"/>
      <c r="L92" s="45"/>
      <c r="M92" s="26">
        <v>30</v>
      </c>
    </row>
    <row r="93" spans="1:43" x14ac:dyDescent="0.2">
      <c r="A93" s="42" t="s">
        <v>43</v>
      </c>
      <c r="B93" s="42"/>
      <c r="G93" s="26">
        <f>SUM(H12:H86)</f>
        <v>15713.490000000002</v>
      </c>
      <c r="H93" s="27"/>
      <c r="J93" s="45" t="s">
        <v>89</v>
      </c>
      <c r="K93" s="45"/>
      <c r="L93" s="45"/>
      <c r="M93" s="26">
        <v>70</v>
      </c>
    </row>
    <row r="94" spans="1:43" x14ac:dyDescent="0.2">
      <c r="A94" s="42" t="s">
        <v>44</v>
      </c>
      <c r="B94" s="42"/>
      <c r="G94">
        <v>0</v>
      </c>
      <c r="H94" s="26"/>
    </row>
    <row r="95" spans="1:43" ht="16" thickBot="1" x14ac:dyDescent="0.25">
      <c r="A95" s="42" t="s">
        <v>45</v>
      </c>
      <c r="B95" s="42"/>
      <c r="G95">
        <v>132.9</v>
      </c>
      <c r="H95" s="26">
        <f>H93-H94</f>
        <v>0</v>
      </c>
      <c r="J95" s="45" t="s">
        <v>94</v>
      </c>
      <c r="K95" s="45"/>
      <c r="L95" s="45"/>
      <c r="M95" s="26">
        <f>SUM(M88:M93)</f>
        <v>16797.419999999998</v>
      </c>
    </row>
    <row r="96" spans="1:43" ht="16" thickBot="1" x14ac:dyDescent="0.25">
      <c r="J96" s="44" t="s">
        <v>50</v>
      </c>
      <c r="K96" s="44"/>
      <c r="L96" s="44"/>
      <c r="M96" s="36">
        <f>G92-M95</f>
        <v>2.5800000000017462</v>
      </c>
    </row>
  </sheetData>
  <mergeCells count="539">
    <mergeCell ref="I76:J76"/>
    <mergeCell ref="I77:J77"/>
    <mergeCell ref="I84:J84"/>
    <mergeCell ref="C78:D78"/>
    <mergeCell ref="E78:F78"/>
    <mergeCell ref="I78:J78"/>
    <mergeCell ref="C79:D79"/>
    <mergeCell ref="E79:F79"/>
    <mergeCell ref="I79:J79"/>
    <mergeCell ref="C80:D80"/>
    <mergeCell ref="E80:F80"/>
    <mergeCell ref="I80:J80"/>
    <mergeCell ref="C81:D81"/>
    <mergeCell ref="E81:F81"/>
    <mergeCell ref="I81:J81"/>
    <mergeCell ref="C82:D82"/>
    <mergeCell ref="E82:F82"/>
    <mergeCell ref="I82:J82"/>
    <mergeCell ref="C83:D83"/>
    <mergeCell ref="E83:F83"/>
    <mergeCell ref="I83:J83"/>
    <mergeCell ref="C70:D70"/>
    <mergeCell ref="E70:F70"/>
    <mergeCell ref="I70:J70"/>
    <mergeCell ref="C72:D72"/>
    <mergeCell ref="E72:F72"/>
    <mergeCell ref="I72:J72"/>
    <mergeCell ref="C85:D85"/>
    <mergeCell ref="E85:F85"/>
    <mergeCell ref="I85:J85"/>
    <mergeCell ref="C77:D77"/>
    <mergeCell ref="E77:F77"/>
    <mergeCell ref="C84:D84"/>
    <mergeCell ref="E84:F84"/>
    <mergeCell ref="C73:D73"/>
    <mergeCell ref="E73:F73"/>
    <mergeCell ref="I73:J73"/>
    <mergeCell ref="C74:D74"/>
    <mergeCell ref="E74:F74"/>
    <mergeCell ref="I74:J74"/>
    <mergeCell ref="C75:D75"/>
    <mergeCell ref="E75:F75"/>
    <mergeCell ref="C76:D76"/>
    <mergeCell ref="E76:F76"/>
    <mergeCell ref="I75:J75"/>
    <mergeCell ref="C67:D67"/>
    <mergeCell ref="E67:F67"/>
    <mergeCell ref="I67:J67"/>
    <mergeCell ref="C68:D68"/>
    <mergeCell ref="E68:F68"/>
    <mergeCell ref="I68:J68"/>
    <mergeCell ref="C69:D69"/>
    <mergeCell ref="E69:F69"/>
    <mergeCell ref="I69:J69"/>
    <mergeCell ref="C61:D61"/>
    <mergeCell ref="E61:F61"/>
    <mergeCell ref="I61:J61"/>
    <mergeCell ref="C62:D62"/>
    <mergeCell ref="E62:F62"/>
    <mergeCell ref="I62:J62"/>
    <mergeCell ref="C66:D66"/>
    <mergeCell ref="E66:F66"/>
    <mergeCell ref="I66:J66"/>
    <mergeCell ref="C63:D63"/>
    <mergeCell ref="E63:F63"/>
    <mergeCell ref="I63:J63"/>
    <mergeCell ref="C64:D64"/>
    <mergeCell ref="E64:F64"/>
    <mergeCell ref="I64:J64"/>
    <mergeCell ref="C65:D65"/>
    <mergeCell ref="E65:F65"/>
    <mergeCell ref="I65:J65"/>
    <mergeCell ref="C26:D26"/>
    <mergeCell ref="E26:F26"/>
    <mergeCell ref="I26:J26"/>
    <mergeCell ref="AT1:AV1"/>
    <mergeCell ref="I6:J6"/>
    <mergeCell ref="Q6:R6"/>
    <mergeCell ref="S6:T6"/>
    <mergeCell ref="I7:J7"/>
    <mergeCell ref="Q7:R7"/>
    <mergeCell ref="S7:T7"/>
    <mergeCell ref="M4:M5"/>
    <mergeCell ref="N4:N5"/>
    <mergeCell ref="O4:O5"/>
    <mergeCell ref="Q4:R5"/>
    <mergeCell ref="S4:T5"/>
    <mergeCell ref="P2:U2"/>
    <mergeCell ref="G3:J3"/>
    <mergeCell ref="K3:M3"/>
    <mergeCell ref="N3:O3"/>
    <mergeCell ref="P3:P5"/>
    <mergeCell ref="Q3:U3"/>
    <mergeCell ref="H4:H5"/>
    <mergeCell ref="I4:J5"/>
    <mergeCell ref="B1:AQ1"/>
    <mergeCell ref="AN7:AO7"/>
    <mergeCell ref="AP7:AQ7"/>
    <mergeCell ref="W6:X6"/>
    <mergeCell ref="AF9:AG9"/>
    <mergeCell ref="AF7:AG7"/>
    <mergeCell ref="V2:AH2"/>
    <mergeCell ref="AO3:AP5"/>
    <mergeCell ref="AE4:AE5"/>
    <mergeCell ref="AF4:AG5"/>
    <mergeCell ref="AH4:AH5"/>
    <mergeCell ref="W3:AH3"/>
    <mergeCell ref="V3:V5"/>
    <mergeCell ref="AI3:AI5"/>
    <mergeCell ref="W4:X5"/>
    <mergeCell ref="Y4:Z5"/>
    <mergeCell ref="AN6:AO6"/>
    <mergeCell ref="AP6:AQ6"/>
    <mergeCell ref="AP9:AQ9"/>
    <mergeCell ref="AN9:AO9"/>
    <mergeCell ref="AM2:AQ2"/>
    <mergeCell ref="AQ3:AQ5"/>
    <mergeCell ref="W7:X7"/>
    <mergeCell ref="Y7:Z7"/>
    <mergeCell ref="Y9:Z9"/>
    <mergeCell ref="AL3:AL5"/>
    <mergeCell ref="AM3:AN5"/>
    <mergeCell ref="A2:A5"/>
    <mergeCell ref="AJ3:AJ5"/>
    <mergeCell ref="AK3:AK5"/>
    <mergeCell ref="K4:K5"/>
    <mergeCell ref="B2:B5"/>
    <mergeCell ref="G4:G5"/>
    <mergeCell ref="U4:U5"/>
    <mergeCell ref="AI2:AL2"/>
    <mergeCell ref="AF6:AG6"/>
    <mergeCell ref="C6:D6"/>
    <mergeCell ref="E6:F6"/>
    <mergeCell ref="C2:D5"/>
    <mergeCell ref="E2:F5"/>
    <mergeCell ref="G2:O2"/>
    <mergeCell ref="L4:L5"/>
    <mergeCell ref="C10:D10"/>
    <mergeCell ref="E10:F10"/>
    <mergeCell ref="I10:J10"/>
    <mergeCell ref="C8:D8"/>
    <mergeCell ref="E8:F8"/>
    <mergeCell ref="I8:J8"/>
    <mergeCell ref="C11:D11"/>
    <mergeCell ref="E11:F11"/>
    <mergeCell ref="I11:J11"/>
    <mergeCell ref="I9:J9"/>
    <mergeCell ref="C9:D9"/>
    <mergeCell ref="E9:F9"/>
    <mergeCell ref="AA4:AD4"/>
    <mergeCell ref="C12:D12"/>
    <mergeCell ref="E12:F12"/>
    <mergeCell ref="I12:J12"/>
    <mergeCell ref="C7:D7"/>
    <mergeCell ref="E7:F7"/>
    <mergeCell ref="Y12:Z12"/>
    <mergeCell ref="Y6:Z6"/>
    <mergeCell ref="Q9:R9"/>
    <mergeCell ref="S9:T9"/>
    <mergeCell ref="W9:X9"/>
    <mergeCell ref="Q10:R10"/>
    <mergeCell ref="S10:T10"/>
    <mergeCell ref="C17:D17"/>
    <mergeCell ref="E17:F17"/>
    <mergeCell ref="I17:J17"/>
    <mergeCell ref="C15:D15"/>
    <mergeCell ref="E15:F15"/>
    <mergeCell ref="I15:J15"/>
    <mergeCell ref="S12:T12"/>
    <mergeCell ref="W12:X12"/>
    <mergeCell ref="C16:D16"/>
    <mergeCell ref="E16:F16"/>
    <mergeCell ref="I16:J16"/>
    <mergeCell ref="Q15:R15"/>
    <mergeCell ref="S15:T15"/>
    <mergeCell ref="W15:X15"/>
    <mergeCell ref="C14:D14"/>
    <mergeCell ref="E14:F14"/>
    <mergeCell ref="I14:J14"/>
    <mergeCell ref="C13:D13"/>
    <mergeCell ref="E13:F13"/>
    <mergeCell ref="I13:J13"/>
    <mergeCell ref="C18:D18"/>
    <mergeCell ref="E18:F18"/>
    <mergeCell ref="I18:J18"/>
    <mergeCell ref="C20:D20"/>
    <mergeCell ref="E20:F20"/>
    <mergeCell ref="I20:J20"/>
    <mergeCell ref="C27:D27"/>
    <mergeCell ref="E27:F27"/>
    <mergeCell ref="I27:J27"/>
    <mergeCell ref="C19:D19"/>
    <mergeCell ref="E19:F19"/>
    <mergeCell ref="I19:J19"/>
    <mergeCell ref="C24:D24"/>
    <mergeCell ref="E24:F24"/>
    <mergeCell ref="I24:J24"/>
    <mergeCell ref="C25:D25"/>
    <mergeCell ref="E25:F25"/>
    <mergeCell ref="I25:J25"/>
    <mergeCell ref="C22:D22"/>
    <mergeCell ref="E22:F22"/>
    <mergeCell ref="I22:J22"/>
    <mergeCell ref="C23:D23"/>
    <mergeCell ref="E23:F23"/>
    <mergeCell ref="I23:J23"/>
    <mergeCell ref="C21:D21"/>
    <mergeCell ref="E21:F21"/>
    <mergeCell ref="I21:J21"/>
    <mergeCell ref="AN10:AO10"/>
    <mergeCell ref="AP10:AQ10"/>
    <mergeCell ref="Q11:R11"/>
    <mergeCell ref="S11:T11"/>
    <mergeCell ref="W11:X11"/>
    <mergeCell ref="Y11:Z11"/>
    <mergeCell ref="AF11:AG11"/>
    <mergeCell ref="AN11:AO11"/>
    <mergeCell ref="AP11:AQ11"/>
    <mergeCell ref="AF10:AG10"/>
    <mergeCell ref="Y10:Z10"/>
    <mergeCell ref="W10:X10"/>
    <mergeCell ref="AN12:AO12"/>
    <mergeCell ref="Q14:R14"/>
    <mergeCell ref="S14:T14"/>
    <mergeCell ref="W14:X14"/>
    <mergeCell ref="Y14:Z14"/>
    <mergeCell ref="AF14:AG14"/>
    <mergeCell ref="AN14:AO14"/>
    <mergeCell ref="Q12:R12"/>
    <mergeCell ref="AP14:AQ14"/>
    <mergeCell ref="AF12:AG12"/>
    <mergeCell ref="AP12:AQ12"/>
    <mergeCell ref="AF15:AG15"/>
    <mergeCell ref="AN15:AO15"/>
    <mergeCell ref="AP15:AQ15"/>
    <mergeCell ref="Q16:R16"/>
    <mergeCell ref="S16:T16"/>
    <mergeCell ref="W16:X16"/>
    <mergeCell ref="Y16:Z16"/>
    <mergeCell ref="AF16:AG16"/>
    <mergeCell ref="AN16:AO16"/>
    <mergeCell ref="AP16:AQ16"/>
    <mergeCell ref="Y15:Z15"/>
    <mergeCell ref="AP17:AQ17"/>
    <mergeCell ref="Q17:R17"/>
    <mergeCell ref="S17:T17"/>
    <mergeCell ref="W17:X17"/>
    <mergeCell ref="Y17:Z17"/>
    <mergeCell ref="AF17:AG17"/>
    <mergeCell ref="AN17:AO17"/>
    <mergeCell ref="AP18:AQ18"/>
    <mergeCell ref="Q19:R19"/>
    <mergeCell ref="S19:T19"/>
    <mergeCell ref="W19:X19"/>
    <mergeCell ref="Y19:Z19"/>
    <mergeCell ref="AF19:AG19"/>
    <mergeCell ref="AN19:AO19"/>
    <mergeCell ref="AP19:AQ19"/>
    <mergeCell ref="Q18:R18"/>
    <mergeCell ref="S18:T18"/>
    <mergeCell ref="W18:X18"/>
    <mergeCell ref="Y18:Z18"/>
    <mergeCell ref="AF18:AG18"/>
    <mergeCell ref="AN18:AO18"/>
    <mergeCell ref="AP27:AQ27"/>
    <mergeCell ref="Q27:R27"/>
    <mergeCell ref="S27:T27"/>
    <mergeCell ref="W27:X27"/>
    <mergeCell ref="Y27:Z27"/>
    <mergeCell ref="AF27:AG27"/>
    <mergeCell ref="AN27:AO27"/>
    <mergeCell ref="AP22:AQ22"/>
    <mergeCell ref="Q25:R25"/>
    <mergeCell ref="S25:T25"/>
    <mergeCell ref="W25:X25"/>
    <mergeCell ref="Y25:Z25"/>
    <mergeCell ref="AF25:AG25"/>
    <mergeCell ref="AN25:AO25"/>
    <mergeCell ref="AP25:AQ25"/>
    <mergeCell ref="Q22:R22"/>
    <mergeCell ref="S22:T22"/>
    <mergeCell ref="W22:X22"/>
    <mergeCell ref="Y22:Z22"/>
    <mergeCell ref="AF22:AG22"/>
    <mergeCell ref="AN22:AO22"/>
    <mergeCell ref="Y35:Z35"/>
    <mergeCell ref="AF35:AG35"/>
    <mergeCell ref="AN35:AO35"/>
    <mergeCell ref="AP33:AQ33"/>
    <mergeCell ref="Q34:R34"/>
    <mergeCell ref="S34:T34"/>
    <mergeCell ref="W34:X34"/>
    <mergeCell ref="Y34:Z34"/>
    <mergeCell ref="AF34:AG34"/>
    <mergeCell ref="AN34:AO34"/>
    <mergeCell ref="AP34:AQ34"/>
    <mergeCell ref="Q33:R33"/>
    <mergeCell ref="S33:T33"/>
    <mergeCell ref="W33:X33"/>
    <mergeCell ref="Y33:Z33"/>
    <mergeCell ref="AF33:AG33"/>
    <mergeCell ref="AN33:AO33"/>
    <mergeCell ref="Q37:R37"/>
    <mergeCell ref="S37:T37"/>
    <mergeCell ref="W37:X37"/>
    <mergeCell ref="Y37:Z37"/>
    <mergeCell ref="AF37:AG37"/>
    <mergeCell ref="AN37:AO37"/>
    <mergeCell ref="AP37:AQ37"/>
    <mergeCell ref="AP35:AQ35"/>
    <mergeCell ref="C36:D36"/>
    <mergeCell ref="E36:F36"/>
    <mergeCell ref="I36:J36"/>
    <mergeCell ref="Q36:R36"/>
    <mergeCell ref="S36:T36"/>
    <mergeCell ref="W36:X36"/>
    <mergeCell ref="Y36:Z36"/>
    <mergeCell ref="AF36:AG36"/>
    <mergeCell ref="AN36:AO36"/>
    <mergeCell ref="AP36:AQ36"/>
    <mergeCell ref="C35:D35"/>
    <mergeCell ref="E35:F35"/>
    <mergeCell ref="I35:J35"/>
    <mergeCell ref="Q35:R35"/>
    <mergeCell ref="S35:T35"/>
    <mergeCell ref="W35:X35"/>
    <mergeCell ref="C28:D28"/>
    <mergeCell ref="E28:F28"/>
    <mergeCell ref="C29:D29"/>
    <mergeCell ref="C30:D30"/>
    <mergeCell ref="C31:D31"/>
    <mergeCell ref="C32:D32"/>
    <mergeCell ref="E29:F29"/>
    <mergeCell ref="I28:J28"/>
    <mergeCell ref="I29:J29"/>
    <mergeCell ref="E30:F30"/>
    <mergeCell ref="E31:F31"/>
    <mergeCell ref="E32:F32"/>
    <mergeCell ref="I30:J30"/>
    <mergeCell ref="AP38:AQ38"/>
    <mergeCell ref="C39:D39"/>
    <mergeCell ref="E39:F39"/>
    <mergeCell ref="I39:J39"/>
    <mergeCell ref="Q39:R39"/>
    <mergeCell ref="S39:T39"/>
    <mergeCell ref="W39:X39"/>
    <mergeCell ref="Y39:Z39"/>
    <mergeCell ref="AF39:AG39"/>
    <mergeCell ref="AN39:AO39"/>
    <mergeCell ref="AP39:AQ39"/>
    <mergeCell ref="C38:D38"/>
    <mergeCell ref="E38:F38"/>
    <mergeCell ref="I38:J38"/>
    <mergeCell ref="Q38:R38"/>
    <mergeCell ref="S38:T38"/>
    <mergeCell ref="W38:X38"/>
    <mergeCell ref="Y38:Z38"/>
    <mergeCell ref="AF38:AG38"/>
    <mergeCell ref="AN38:AO38"/>
    <mergeCell ref="AP40:AQ40"/>
    <mergeCell ref="AP42:AQ42"/>
    <mergeCell ref="AP43:AQ43"/>
    <mergeCell ref="C42:D42"/>
    <mergeCell ref="E42:F42"/>
    <mergeCell ref="I42:J42"/>
    <mergeCell ref="Q42:R42"/>
    <mergeCell ref="S42:T42"/>
    <mergeCell ref="W42:X42"/>
    <mergeCell ref="Y42:Z42"/>
    <mergeCell ref="AF42:AG42"/>
    <mergeCell ref="AN42:AO42"/>
    <mergeCell ref="C40:D40"/>
    <mergeCell ref="E40:F40"/>
    <mergeCell ref="I40:J40"/>
    <mergeCell ref="Q40:R40"/>
    <mergeCell ref="S40:T40"/>
    <mergeCell ref="W40:X40"/>
    <mergeCell ref="Y40:Z40"/>
    <mergeCell ref="AF40:AG40"/>
    <mergeCell ref="AN40:AO40"/>
    <mergeCell ref="C41:D41"/>
    <mergeCell ref="E41:F41"/>
    <mergeCell ref="I41:J41"/>
    <mergeCell ref="AP46:AQ46"/>
    <mergeCell ref="C47:D47"/>
    <mergeCell ref="E47:F47"/>
    <mergeCell ref="I47:J47"/>
    <mergeCell ref="Q47:R47"/>
    <mergeCell ref="S47:T47"/>
    <mergeCell ref="W47:X47"/>
    <mergeCell ref="Y47:Z47"/>
    <mergeCell ref="AF47:AG47"/>
    <mergeCell ref="AN47:AO47"/>
    <mergeCell ref="AP47:AQ47"/>
    <mergeCell ref="C46:D46"/>
    <mergeCell ref="E46:F46"/>
    <mergeCell ref="I46:J46"/>
    <mergeCell ref="Q46:R46"/>
    <mergeCell ref="S46:T46"/>
    <mergeCell ref="W46:X46"/>
    <mergeCell ref="Y46:Z46"/>
    <mergeCell ref="AF46:AG46"/>
    <mergeCell ref="AN46:AO46"/>
    <mergeCell ref="AP49:AQ49"/>
    <mergeCell ref="C50:D50"/>
    <mergeCell ref="E50:F50"/>
    <mergeCell ref="I50:J50"/>
    <mergeCell ref="Q50:R50"/>
    <mergeCell ref="S50:T50"/>
    <mergeCell ref="W50:X50"/>
    <mergeCell ref="Y50:Z50"/>
    <mergeCell ref="AF50:AG50"/>
    <mergeCell ref="AN50:AO50"/>
    <mergeCell ref="AP50:AQ50"/>
    <mergeCell ref="C49:D49"/>
    <mergeCell ref="E49:F49"/>
    <mergeCell ref="Q49:R49"/>
    <mergeCell ref="S49:T49"/>
    <mergeCell ref="W49:X49"/>
    <mergeCell ref="Y49:Z49"/>
    <mergeCell ref="AF49:AG49"/>
    <mergeCell ref="AN49:AO49"/>
    <mergeCell ref="AP52:AQ52"/>
    <mergeCell ref="C53:D53"/>
    <mergeCell ref="E53:F53"/>
    <mergeCell ref="I53:J53"/>
    <mergeCell ref="Q53:R53"/>
    <mergeCell ref="S53:T53"/>
    <mergeCell ref="W53:X53"/>
    <mergeCell ref="Y53:Z53"/>
    <mergeCell ref="AF53:AG53"/>
    <mergeCell ref="AN53:AO53"/>
    <mergeCell ref="AP53:AQ53"/>
    <mergeCell ref="C52:D52"/>
    <mergeCell ref="E52:F52"/>
    <mergeCell ref="I52:J52"/>
    <mergeCell ref="Q52:R52"/>
    <mergeCell ref="S52:T52"/>
    <mergeCell ref="W52:X52"/>
    <mergeCell ref="Y52:Z52"/>
    <mergeCell ref="AF52:AG52"/>
    <mergeCell ref="AN52:AO52"/>
    <mergeCell ref="AP54:AQ54"/>
    <mergeCell ref="AP71:AQ71"/>
    <mergeCell ref="C86:D86"/>
    <mergeCell ref="E86:F86"/>
    <mergeCell ref="I86:J86"/>
    <mergeCell ref="Q86:R86"/>
    <mergeCell ref="S86:T86"/>
    <mergeCell ref="W86:X86"/>
    <mergeCell ref="Y86:Z86"/>
    <mergeCell ref="AF86:AG86"/>
    <mergeCell ref="AN86:AO86"/>
    <mergeCell ref="AP86:AQ86"/>
    <mergeCell ref="C71:D71"/>
    <mergeCell ref="E71:F71"/>
    <mergeCell ref="I71:J71"/>
    <mergeCell ref="Q71:R71"/>
    <mergeCell ref="S71:T71"/>
    <mergeCell ref="W71:X71"/>
    <mergeCell ref="C55:D55"/>
    <mergeCell ref="E55:F55"/>
    <mergeCell ref="I55:J55"/>
    <mergeCell ref="C56:D56"/>
    <mergeCell ref="E56:F56"/>
    <mergeCell ref="I56:J56"/>
    <mergeCell ref="AN71:AO71"/>
    <mergeCell ref="C48:D48"/>
    <mergeCell ref="E48:F48"/>
    <mergeCell ref="I48:J48"/>
    <mergeCell ref="I49:J49"/>
    <mergeCell ref="I31:J31"/>
    <mergeCell ref="I32:J32"/>
    <mergeCell ref="Q54:R54"/>
    <mergeCell ref="S54:T54"/>
    <mergeCell ref="W54:X54"/>
    <mergeCell ref="Y54:Z54"/>
    <mergeCell ref="AF54:AG54"/>
    <mergeCell ref="AN54:AO54"/>
    <mergeCell ref="C44:D44"/>
    <mergeCell ref="E44:F44"/>
    <mergeCell ref="I44:J44"/>
    <mergeCell ref="E43:F43"/>
    <mergeCell ref="I43:J43"/>
    <mergeCell ref="Q43:R43"/>
    <mergeCell ref="S43:T43"/>
    <mergeCell ref="W43:X43"/>
    <mergeCell ref="Y43:Z43"/>
    <mergeCell ref="AF43:AG43"/>
    <mergeCell ref="AN43:AO43"/>
    <mergeCell ref="C45:D45"/>
    <mergeCell ref="E45:F45"/>
    <mergeCell ref="I45:J45"/>
    <mergeCell ref="C43:D43"/>
    <mergeCell ref="Y71:Z71"/>
    <mergeCell ref="AF71:AG71"/>
    <mergeCell ref="C51:D51"/>
    <mergeCell ref="E51:F51"/>
    <mergeCell ref="I51:J51"/>
    <mergeCell ref="C54:D54"/>
    <mergeCell ref="E54:F54"/>
    <mergeCell ref="I54:J54"/>
    <mergeCell ref="C57:D57"/>
    <mergeCell ref="E57:F57"/>
    <mergeCell ref="I57:J57"/>
    <mergeCell ref="C58:D58"/>
    <mergeCell ref="E58:F58"/>
    <mergeCell ref="I58:J58"/>
    <mergeCell ref="C59:D59"/>
    <mergeCell ref="E59:F59"/>
    <mergeCell ref="I59:J59"/>
    <mergeCell ref="C60:D60"/>
    <mergeCell ref="E60:F60"/>
    <mergeCell ref="I60:J60"/>
    <mergeCell ref="C34:D34"/>
    <mergeCell ref="E34:F34"/>
    <mergeCell ref="I34:J34"/>
    <mergeCell ref="C37:D37"/>
    <mergeCell ref="E37:F37"/>
    <mergeCell ref="I37:J37"/>
    <mergeCell ref="C33:D33"/>
    <mergeCell ref="E33:F33"/>
    <mergeCell ref="I33:J33"/>
    <mergeCell ref="A94:B94"/>
    <mergeCell ref="A95:B95"/>
    <mergeCell ref="A88:B88"/>
    <mergeCell ref="A89:B89"/>
    <mergeCell ref="A90:B90"/>
    <mergeCell ref="A91:B91"/>
    <mergeCell ref="J88:L88"/>
    <mergeCell ref="J96:L96"/>
    <mergeCell ref="A93:B93"/>
    <mergeCell ref="A92:B92"/>
    <mergeCell ref="J89:L89"/>
    <mergeCell ref="J90:L90"/>
    <mergeCell ref="J95:L95"/>
    <mergeCell ref="J91:L91"/>
    <mergeCell ref="J92:L92"/>
    <mergeCell ref="J93:L93"/>
  </mergeCells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Hárky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showroom</dc:creator>
  <cp:lastModifiedBy>Tomáš Kordiak</cp:lastModifiedBy>
  <cp:lastPrinted>2024-05-19T14:44:51Z</cp:lastPrinted>
  <dcterms:created xsi:type="dcterms:W3CDTF">2017-07-27T13:34:11Z</dcterms:created>
  <dcterms:modified xsi:type="dcterms:W3CDTF">2025-05-11T17:50:06Z</dcterms:modified>
</cp:coreProperties>
</file>