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kingspangroup-my.sharepoint.com/personal/maria_valentinova_sk_coltgroup_com/Documents/Desktop/MV/"/>
    </mc:Choice>
  </mc:AlternateContent>
  <xr:revisionPtr revIDLastSave="57" documentId="8_{F2D154BE-D162-46C1-A8A8-5F539635CA73}" xr6:coauthVersionLast="47" xr6:coauthVersionMax="47" xr10:uidLastSave="{0E8759EE-506D-4CE9-A681-FDF8B3947E6D}"/>
  <bookViews>
    <workbookView xWindow="-120" yWindow="-120" windowWidth="29040" windowHeight="15840" xr2:uid="{99DDCF87-0074-45C8-A94F-9A2D7C70E963}"/>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06" i="1" l="1"/>
  <c r="N306" i="1"/>
  <c r="R279" i="1"/>
  <c r="AN279" i="1" s="1"/>
  <c r="AQ261" i="1"/>
  <c r="AP261" i="1"/>
  <c r="AN261" i="1"/>
  <c r="AM261" i="1"/>
  <c r="Y258" i="1"/>
  <c r="P258" i="1"/>
  <c r="X43" i="1"/>
  <c r="S43" i="1"/>
  <c r="N43" i="1"/>
  <c r="D5" i="1"/>
  <c r="AF3" i="1"/>
  <c r="AE3" i="1"/>
  <c r="AD3" i="1"/>
  <c r="AC3" i="1"/>
  <c r="AB3" i="1"/>
  <c r="AA3" i="1"/>
  <c r="Z3" i="1"/>
  <c r="Y3" i="1"/>
  <c r="V3" i="1"/>
  <c r="U3" i="1"/>
  <c r="T3" i="1"/>
  <c r="S3" i="1"/>
  <c r="R3" i="1"/>
  <c r="Q3" i="1"/>
  <c r="P3" i="1"/>
  <c r="O3" i="1"/>
  <c r="N3" i="1"/>
  <c r="M3" i="1"/>
  <c r="AP258" i="1" l="1"/>
  <c r="AM258" i="1"/>
  <c r="AQ258" i="1"/>
  <c r="AN258" i="1"/>
</calcChain>
</file>

<file path=xl/sharedStrings.xml><?xml version="1.0" encoding="utf-8"?>
<sst xmlns="http://schemas.openxmlformats.org/spreadsheetml/2006/main" count="198" uniqueCount="173">
  <si>
    <t>#</t>
  </si>
  <si>
    <r>
      <t>KONTROLA SUC</t>
    </r>
    <r>
      <rPr>
        <sz val="8"/>
        <color theme="1"/>
        <rFont val="Arial"/>
        <family val="2"/>
        <charset val="238"/>
      </rPr>
      <t>T</t>
    </r>
    <r>
      <rPr>
        <b/>
        <sz val="8"/>
        <color theme="1"/>
        <rFont val="Arial"/>
        <family val="2"/>
        <charset val="238"/>
      </rPr>
      <t>OV</t>
    </r>
  </si>
  <si>
    <t>KONTROLA na vykazy</t>
  </si>
  <si>
    <t>Poznámky Úč POD 3 - 01</t>
  </si>
  <si>
    <t>DIČ</t>
  </si>
  <si>
    <t>IČO</t>
  </si>
  <si>
    <r>
      <t>1.      </t>
    </r>
    <r>
      <rPr>
        <b/>
        <u/>
        <sz val="10"/>
        <color theme="1"/>
        <rFont val="Arial"/>
        <family val="2"/>
        <charset val="238"/>
      </rPr>
      <t>POPIS SPOLOČNOSTI</t>
    </r>
  </si>
  <si>
    <t xml:space="preserve">Colt International s.r.o. (ďalej len „spoločnosť”) je spoločnosť s ručením obmedzeným, ktorá bola založená dňa 02/06/2005. Dňa 16/06/2005 bola zapísaná do Obchodného registra vedenom na Okresnom súde Bratislava 1, oddiel Sro, vložka 36474/B. Spoločnosť sídli  v Bratislave, Haanova 12, Slovenská republika, identifikačné číslo IČO: 35941057. </t>
  </si>
  <si>
    <t>Hlavným predmetom činnosti je:</t>
  </si>
  <si>
    <t>1. projektovanie, výroba, montáž, servis a revízie požiarno-technických zariadení a systémov pre odvod dymu a tepla v rozsahu voľnej živnosti</t>
  </si>
  <si>
    <t>2. projektovanie, výroba, montáž a servis protislnečných konštrukcií a systémov denného presvetlenia v rozsahu voľnej živnosti</t>
  </si>
  <si>
    <t>3. projektovanie protipožiarnych zariadení</t>
  </si>
  <si>
    <t>4. inštalácia a opravy chladiarenských zairadení</t>
  </si>
  <si>
    <t>5. kúpa tovaru za účelom jeho predaja konečnému spotrebiteľovi (maloobchod) v rozsahu voľnej živnosti</t>
  </si>
  <si>
    <t>6. kúpa tovaru za účelom jeho predaja iným prevádzkovateľom živnosti (veľkoobchod) v rozsahu voľnej živnosti</t>
  </si>
  <si>
    <t>7. sprostredkovateľská činnosť v oblasti obchodu a služieb v rozsahu voľnej živnosti</t>
  </si>
  <si>
    <t>8. reklamná a propagačná činnosť</t>
  </si>
  <si>
    <t>9. podnikateľské poradenstvo v rozsahu voľnej živnosti</t>
  </si>
  <si>
    <t>Informácie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</si>
  <si>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</si>
  <si>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</si>
  <si>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</si>
  <si>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</si>
  <si>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</si>
  <si>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</si>
  <si>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Informácie o štruktúre spoločníkov ku dňu, ku ktorému sa zostavuje účtovná závierka, a o štruktúre spoločníkov do dňa jej zmeny v priebehu účtovného obdobia</t>
  </si>
  <si>
    <t>2.1</t>
  </si>
  <si>
    <t>Spoločník, akcionár</t>
  </si>
  <si>
    <t>Výška podielu na základnom imaní</t>
  </si>
  <si>
    <t>Podiel na hlasovacích právach v %</t>
  </si>
  <si>
    <t>Iný podiel na ostatných položkách VI ako na ZI v %</t>
  </si>
  <si>
    <t>absolútne</t>
  </si>
  <si>
    <t>v %</t>
  </si>
  <si>
    <t>Colt International Holdings Ltd</t>
  </si>
  <si>
    <t>Spolu</t>
  </si>
  <si>
    <t xml:space="preserve">Spoločnosť nie je ručiacim spoločníkom v iných spoločnostiach. </t>
  </si>
  <si>
    <t>Predstavenstvo (Konatelia)</t>
  </si>
  <si>
    <t>Konateľ:   Albert Motejzík</t>
  </si>
  <si>
    <t xml:space="preserve">             Michael Kennedy                 vznik funkcie 05.06.2023</t>
  </si>
  <si>
    <t>zápis do Obchodného registra 21.6.2023</t>
  </si>
  <si>
    <t>Liam Joseph Mc Daniel        vznik funkcie 02.12.2020</t>
  </si>
  <si>
    <t>zápis do Obchodného registra 20.1.2021</t>
  </si>
  <si>
    <t>Pieter Snelder                     vznik funkcie 01.05.2022</t>
  </si>
  <si>
    <t>zápis do Obchodného registra 13.7.2022</t>
  </si>
  <si>
    <t xml:space="preserve">Spoločnosť nemá organizačnú zložku v zahraničí. </t>
  </si>
  <si>
    <r>
      <t>2.</t>
    </r>
    <r>
      <rPr>
        <b/>
        <sz val="7"/>
        <color theme="1"/>
        <rFont val="Times New Roman"/>
        <family val="1"/>
        <charset val="238"/>
      </rPr>
      <t xml:space="preserve">       </t>
    </r>
    <r>
      <rPr>
        <b/>
        <u/>
        <sz val="10"/>
        <color theme="1"/>
        <rFont val="Arial"/>
        <family val="2"/>
        <charset val="238"/>
      </rPr>
      <t>ZÁKLADNÉ VÝCHODISKÁ PRE ZOSTAVENIE ÚČTOVNEJ ZÁVIERKY</t>
    </r>
  </si>
  <si>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</si>
  <si>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 xml:space="preserve">Účtovníctvo Spoločnosť vedie na základe dodržania časovej a vecnej súvislosti nákladov a výnosov. Za základ sa berú všetky náklady a výnosy, ktoré sa vzťaujú na účtovné obdobie bez ohľadu na dátum ich platenia.
</t>
  </si>
  <si>
    <t>Peňažné údaje v účtovnej závierke sú uvedené v celých EUR.</t>
  </si>
  <si>
    <t>Účtovné metódy a všeobecné účtovné zásady Spoločnosť aplikovala konzistentne s predchádzajpcim účtovným obdobím okrem zásady pre tvorbu opravných položiek k pohľadávkam, bližšie rozpísaných v bode 3.f.</t>
  </si>
  <si>
    <r>
      <t>3.</t>
    </r>
    <r>
      <rPr>
        <b/>
        <sz val="7"/>
        <color theme="1"/>
        <rFont val="Times New Roman"/>
        <family val="1"/>
        <charset val="238"/>
      </rPr>
      <t>      </t>
    </r>
    <r>
      <rPr>
        <b/>
        <u/>
        <sz val="10"/>
        <color theme="1"/>
        <rFont val="Arial"/>
        <family val="2"/>
        <charset val="238"/>
      </rPr>
      <t>VŠEOBECNÉ ÚČTOVNÉ ZÁSADY A METÓDY</t>
    </r>
  </si>
  <si>
    <t>a)    Dlhodobý nehmotný majetok</t>
  </si>
  <si>
    <t>Nakupovaný dlhodobý nehmotný majetok sa oceňuje v obstarávacích cenách, ktoré obsahujú cenu obstarania a náklady súvisiace s jeho obstaraním.</t>
  </si>
  <si>
    <t xml:space="preserve">Dlhodobý nehmotný majetok sa odpisuje podľa odpisového plánu, ktorý bol zostavený na základe poredpokladanej doby </t>
  </si>
  <si>
    <t xml:space="preserve">jeho používania zodpovedajúce spotrebe budúcich ekonomickýh úžitkov z majetku. Odpisovať sa začína prvým dňom mesiaca, </t>
  </si>
  <si>
    <t>v ktorom bol majetok uvedený do používania. Nehmotný majetok, ktorého obstarávacia cena (resp. vlastné nákklady) neprevýšia</t>
  </si>
  <si>
    <t>2 400 EUR, sa zaraďuje na účty dlhodobého majetku a odpisuje sa jenorázovo pri uvedení do používania.</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</si>
  <si>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</si>
  <si>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</si>
  <si>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</si>
  <si>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získaný bezodplatne sa oceňuje reálnou hodnotou a účtuje sa v prospech účtu ostatných kapitálových fondov. </t>
  </si>
  <si>
    <t>Náklady na technické zhodnotenie dlhodobého hmotného majetku zvyšujú jeho obstarávaciu cenu. Opravy a údržba sa účtujú do nákladov.</t>
  </si>
  <si>
    <t>Dlhodobý hmotný majetok sa odpisuje podľa odpisového plánu, ktorý bol zostavený na základe predpokladanej doby jeho používania zodpovedajúcej spotrebe budúcich ekonomických úžitkov z majetku. Odpisovať sa začína prvým dňom mesiaca, v ktorom bol majetok uvedený do používania. Hmotný majetok, ktorého obstarávacia cena (resp. vlastné náklady) neprevýši              1 700 EUR, sa zaraďuje na účty dlhodobého majetku a odpisuje sa jednorázovo pri uvedení do používania.</t>
  </si>
  <si>
    <t>Odpisovanie</t>
  </si>
  <si>
    <t xml:space="preserve"> Predpokladaná doba používania, metóda odpisovania a odpisová sadzba sú stanovené pre jednotlivé skupiny dlhodobého hmotného majetku  nasledovne:</t>
  </si>
  <si>
    <t>Predpokladaná doba používania</t>
  </si>
  <si>
    <t>Ročná odpisová sadzba</t>
  </si>
  <si>
    <t>Metóda odpisovania</t>
  </si>
  <si>
    <t>Stroje, prístroje a zariadenia</t>
  </si>
  <si>
    <t>4 roky</t>
  </si>
  <si>
    <t>rovnomerne</t>
  </si>
  <si>
    <t>Dopravné prostriedky a stroje na lízing</t>
  </si>
  <si>
    <t>V prípade prechodného zníženia úžitkovej hodnoty dlhodobého hmotného majetku sa tvorí opravná položka vo výške rozdielu jeho zistenej úžitkovej hodnoty a zostatkovej hodnoty.</t>
  </si>
  <si>
    <t>c)    Finančný majetok</t>
  </si>
  <si>
    <t>d)    Zásoby</t>
  </si>
  <si>
    <t>Zásoby nakupované sa oceňujú obstarávacou cenou, ktorá zahrňuje cenu, za ktorú sa majetok obstaral, a náklady súvisiace s obstaraním (clo, prepravu, poistné, provízie a pod.) znížené o zľavy z ceny. Zľava z ceny poskytnutá k už predaným alebo spotrebovaným zásobám sa účtuje ako zníženie nákladov na predané alebo spotrebované zásoby. Spoločnosť účtuje o zásobách spôsobom A tak, ako to definujú postupy účtovania. Úbytok zásob sa účtuje v cene zistenej metódou váženého aritmetického priemeru.</t>
  </si>
  <si>
    <t>Ak je obstarávacia cena resp. ak sú vlastné náklady zásob vyššie než ich čistá realizačná hodnota ku dňu, ku ktorému sa zostavuje účtovná závierka, vytvára sa opravná položka k zásobám vo výške rozdielu medzi ich ocenením v účtovníctve a ich čistou realizačnou hodnotou. Čistá realizačná hodnota je predpokladaná predajná cena zásob znížená o predpokladané náklady na ich dokončenie a náklady súvisiace s ich predajom.</t>
  </si>
  <si>
    <t xml:space="preserve">e)    Zákazková výroba </t>
  </si>
  <si>
    <t>Na základe § 30 postupov účtovania pre podvoné účtovnícto upravuje zákazkovú výrobu. Ak výsledok zo zákazkovej výroby je možné spoľahlivo odhadnúť a existuje predpoklad, že zákazka nebude stratová, výnosy a náklady pripadajúce na účtovné obdobie sa účtujú metódou stupňa dokončenia, pričom stupeň dokončenia zákazky sa zisťuje kumulatívne ku dňu, ku ktorému sa zostavuje účtovná závierka ako pomer skutočne vynaložených nákladov na zákazkovú výrobu za vykonanú prácu a aktualizovaného rozpočtu celkových nákladov na zákazkovú výrobu.</t>
  </si>
  <si>
    <t xml:space="preserve">Náklady na zákazku sa vykážu v období, v ktorom vznikli. Ak výsledok zákazkovej výroby ku dňu, ku ktorému sa zostavuje účtovná závierka, nie je možné spoľahlivo odhadnúť, účtujú sa výnosy v sume vynaložených nákladov v danom účtovnom období pri ktorých je pravdepodobné, že budú preplatené / metóda nulového zisku /. Možnosť spoľahlivého odhadu výsledku zákazkovej výroby sa prehodnocuje vždy ku dňu, ku ktorému sa zotavuje účtovná závierka. Ku dňu, ku ktorému sa zostavuje účtovná závierka, sa kumulatívny  rozdiel medzi doteraz požadovanými platbami za plnenie zákazkovej výroby a hodnotou zákazkovej výroby zistenej podľa metódy stupňa dokončenia alebo podľa metódy nulového zisku vykáže v súvahe ako čistá hodnota zákazky so súvzťažným zápisom v prospech výnosov. Zhodnotenie požadované sumy za vykonanú prácu na zákazovej výrobe sa vykážu ako pohľadávky z obchodného styku so súvzťažným zápisom v prospec výnosov zo zákazky. Preddavky, ktoré zhotoviteľ prijal pred vykonaním príslušnej práce sa vykážu ako prijaté preddavky alebo dlhodobé prijaté preddavky. Ak sa ku dňu, ku ktorému sa zostavuje účtovná závierka predpokladá, že náklady prevýšia výnosy, účtuje sa okamžite o odhade očakávanej straty zo zákazkovej výroby. Výška očakávenej straty je určená bez ohľadu na to, či sa začala práca na zákazkovej výrobe, bez ohšadu na stupeň doručenia zákazkovej výroby alebo na výšku ziskov, ktorých vznik sa očakáva z iných zmlúv, ku ktorým sa nepristupuje ako k jednej zákazkovej výrobe. Očakávaná strata zo zákazkovej výroby sa vykáže ako ostatné nákady na hospodársku činnosť. V účtovnom období v ktorom už nie je pravdepodobná strata zo zákazkovej výroby alebo je pravdepodobné zníženie straty zo zákazkovej výroby alebo zúčtovanie straty, sa vykáže zníženie ostatných nákladov na hospodársku činnosť. </t>
  </si>
  <si>
    <t>f)    Pohľadávky</t>
  </si>
  <si>
    <t xml:space="preserve">Pohľadávky sa oceňujú menovitou hodnotou. Postúpené pohľadávky a pohľadávky nadobudnuté vkladom do základného imania sa oceňujú obstarávacou cenou. Ocenenie pochybných pohľadávok sa upravuje na ich realizovateľnú  hodnotu  opravnými  položkami. </t>
  </si>
  <si>
    <t>Ak je zostatková doba splatnosti pohľadávky dlhšia ako jeden rok, tvorí sa opravná položka, ktorá predstavuje rozdiel medzi menovitou a súčasnou hodnotou pohľadávky.</t>
  </si>
  <si>
    <t>g)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</si>
  <si>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</si>
  <si>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h)    Záväzky </t>
  </si>
  <si>
    <t xml:space="preserve">Dlhodobé i krátkodobé záväzky sa vykazujú v menovitých hodnotách. </t>
  </si>
  <si>
    <t xml:space="preserve">i)    Rezervy </t>
  </si>
  <si>
    <t>Rezerva je záväzok predstavujúci existujúcu povinnosť Spoločnosti, ktorá vznikla z minulých udalostí a je pravdepodobné, že v budúcnosti zníži jej ekonomické úžitky. Rezervy sú záväzky s neurčitým časovým vymedzením alebo výškou a oceňujú sa odhadom v sume potrebnej na splnenie existujúcej povinnosti ku dňu, ku ktorému sa zostavuje účtovná závierka.</t>
  </si>
  <si>
    <t xml:space="preserve">Tvorba rezerv sa účtuje na vecne príslušný nákladový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t>
  </si>
  <si>
    <t>Rezerva na bonusy, rabaty, skontá a vrátenie kúpnej ceny pri reklamácii sa tvorí ako zníženie pôvodne dosiahnutých výnosov so súvzťažným zápisom v prospech účtu rezerv.</t>
  </si>
  <si>
    <t>Spoločnosť vytvorila rezervy na náklady viažujce sa k zostaveniu účtovnej záviery a jej overeniu, bežné prevádzkové náklady a na nevyčerpané dovolenky.</t>
  </si>
  <si>
    <t>j)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</si>
  <si>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</si>
  <si>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k)    Vlastné imanie</t>
  </si>
  <si>
    <t xml:space="preserve">Vlastné imanie sa skladá zo základného imania, zákonného rezervného fondu a výsledku hospodárenia v schvaľovacom konaní. </t>
  </si>
  <si>
    <t xml:space="preserve">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t>
  </si>
  <si>
    <t>l)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</si>
  <si>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</si>
  <si>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</si>
  <si>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</si>
  <si>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m)    Výnosy</t>
  </si>
  <si>
    <t xml:space="preserve">Tržby za vlastné výkony a tovar neobsahujú daň z pridanej hodnoty. Sú tiež znížené o zľavy a zrážky (rabaty, bonusy, skontá, dobropisy a pod.). Tržby sú účtované ku dňu splnenia dodávky alebo služby. </t>
  </si>
  <si>
    <t>Výnosy z predaja služieb sa vykazujú v účtovnom období, v ktorom boli služby poskytnuté s ohľadom na stav rozpracovanosti danej služby. Ten je zistený na základe skutočne poskytnutých služieb ako pomernej časti k celkovému rozsahu dohodnutých služieb.</t>
  </si>
  <si>
    <t>Výnosy Spoločnosti tvoria najmä tržby z montážnych služieb, služieb za ročné revízie, vypracovanie projektovej dokumentácie na zariadenia odvodu dymu a tepla.</t>
  </si>
  <si>
    <t>n)   Finančný lízing</t>
  </si>
  <si>
    <t>Spoločnosť účtuje o finančnom lízingu v prípade zmlúv uzatvorených</t>
  </si>
  <si>
    <t xml:space="preserve">  -  31. decembra 2003 tak, že lízingové splátky zahŕňa do nákladov a  hodnotu prenajatého majetku aktivuje v dobe, keď zmluva </t>
  </si>
  <si>
    <t>o prenájme skončí  a uplatňuje sa možnosť nákupu. Splátky nájomného hradené vopred sa časovo rozlišujú.</t>
  </si>
  <si>
    <t xml:space="preserve"> - po 1. januári 2004 tak, že majetok obstaraný formou finančného lízingu je aktivovaný v deň prijatia predmetu lízingu v ocenení </t>
  </si>
  <si>
    <t xml:space="preserve">rovnajúcom sa istine. Lízingové splátky sú rozdelené medzi finančný náklad a zníženie nesplateného záväzku t.j. istinu. </t>
  </si>
  <si>
    <t>Finančný náklad sa účtuje do nákladov pri zachovaní vecnej a časovej súvislosti.</t>
  </si>
  <si>
    <t xml:space="preserve">Finančný lízing je obstaranie dlhodobého hmotného majetku na základe nájomnej zmluvy s dojednaným právom kúpy prenajatej veci za dohodnuté platby počas dohodnutej doby nájmu tohto majetu. Súčasťou dohodnutých platieb je aj kúpa cna za ktorú sa na konci dohodnutej doby prechádza vlastnícke právo k prenajateému majektu z prenajímateľa na nájomcu. Dohodnutá doba nájmu je najmenej 60% doby odpisovania hmotného majektu.  zaradeneého do odpisovej skupiny.    </t>
  </si>
  <si>
    <t xml:space="preserve">Každá platba nájomného je alokovaná medzi splátku istiny a finančné náklady, ktré sú vypočítané metódou elektívnej úrokovej miery. Finančné náklady sa účtujú na ťarchu účtu 562 - úroky. Finančný leasing sa aktivuje v účtovníctve nájomcu v deň prijatia majetku na príslušný účet majetku / so súvzťažným zápisom v prospech účtu 474 - Záväzky z nájmu / v ocenení, ktoré sa rovná celkovej výške dohodnutých platieb znížených o nerealizované finančné náklady. Majetok obstaraný formou finančného prenájmu sa odpisuje v účtovníctve nájomcu  </t>
  </si>
  <si>
    <t>o)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</si>
  <si>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</si>
  <si>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</si>
  <si>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</si>
  <si>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</si>
  <si>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</si>
  <si>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</si>
  <si>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p)   Opravy chýb minulých účtovných období</t>
  </si>
  <si>
    <t>Spoločnosť v bežnom účtovnom období neúčtovala o oprave významných chýb minulých období.</t>
  </si>
  <si>
    <t xml:space="preserve">4.     ZÁVÄZKY  </t>
  </si>
  <si>
    <t xml:space="preserve">Informácie o záväzkoch </t>
  </si>
  <si>
    <t>a, Celková sume záväzkov so zostatkovou dobou splatnosti dlhšou ako päť rokov</t>
  </si>
  <si>
    <t xml:space="preserve">b, Celková suma zabezpečených záväzkov, odpise a spôsoboch zabezpečenia záväzkov </t>
  </si>
  <si>
    <r>
      <t xml:space="preserve">5.      </t>
    </r>
    <r>
      <rPr>
        <b/>
        <u/>
        <sz val="10"/>
        <color theme="1"/>
        <rFont val="Arial"/>
        <family val="2"/>
        <charset val="238"/>
      </rPr>
      <t>ČASOVÉ ROZLÍŠENIE</t>
    </r>
  </si>
  <si>
    <t>Informácie o významných položkách časového rozlíšenia</t>
  </si>
  <si>
    <t>Opis položky časového rozlíšenia</t>
  </si>
  <si>
    <t xml:space="preserve">Náklady budúcich období dlhodobé,  z toho: </t>
  </si>
  <si>
    <t>Náklady budúcich období krátkodobé, z toho:</t>
  </si>
  <si>
    <t>Poistenie zodpovednosti zamestnanca za škodu, poistenie majetku, povinné zmluvné poistenie, montážne poistenie , havarijné poistenie, web služby - prístup</t>
  </si>
  <si>
    <r>
      <t xml:space="preserve">6.      </t>
    </r>
    <r>
      <rPr>
        <b/>
        <u/>
        <sz val="10"/>
        <color theme="1"/>
        <rFont val="Arial"/>
        <family val="2"/>
        <charset val="238"/>
      </rPr>
      <t>VLASTNÉ IMANIE</t>
    </r>
  </si>
  <si>
    <t>Základné imanie je zložené z podielov plne upísaných a spletených s nominálnou hodnotou v sume 50 000 EUR.  Informácie o rozdelení účtovného zisku alebo o vysporiadaní účtovnej straty</t>
  </si>
  <si>
    <t>24.1</t>
  </si>
  <si>
    <t>Názov položky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</si>
  <si>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</si>
  <si>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</si>
  <si>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</si>
  <si>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</si>
  <si>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</si>
  <si>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</si>
  <si>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</si>
  <si>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</si>
  <si>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</si>
  <si>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</si>
  <si>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r>
      <t>7.     </t>
    </r>
    <r>
      <rPr>
        <b/>
        <u/>
        <sz val="10"/>
        <color theme="1"/>
        <rFont val="Arial"/>
        <family val="2"/>
        <charset val="238"/>
      </rPr>
      <t xml:space="preserve">PODMIENENÉ ZÁVÄZKY A AKTÍVA, PODSÚVAHOVÉ POLOŽKY </t>
    </r>
  </si>
  <si>
    <t xml:space="preserve">Informácie o podsúvahových položkách </t>
  </si>
  <si>
    <t xml:space="preserve"> - Bankové záruky Oberbank</t>
  </si>
  <si>
    <t>Spoločnosť eviduje vystavené bankové záruky voči svojim odberateľom na krytie nákladov s prípadnými záručnými opravami, s úverovým limitom v Oberbank 800 000 EUR.</t>
  </si>
  <si>
    <t xml:space="preserve">Počas celej doby boli platné všetky nájomné zmluvy na prenájom administratívnej budovy a skladu v Bratislave a Košiciach. </t>
  </si>
  <si>
    <t xml:space="preserve">Nájomné  zmluvy sú uzatvorené na dobu neurčitú.  </t>
  </si>
  <si>
    <t xml:space="preserve">Nájomné Haanová 12 Bratislava je vo výške  1.800 EUR / mesiac , sklad Vajnorská Bratislaca 680 EUR /mesiac bez DPH </t>
  </si>
  <si>
    <t xml:space="preserve">Štúrova 27 Košice  285,01 EUR / mesiac bez  DPH </t>
  </si>
  <si>
    <t xml:space="preserve">Nájomné </t>
  </si>
  <si>
    <r>
      <t>8.   </t>
    </r>
    <r>
      <rPr>
        <b/>
        <u/>
        <sz val="10"/>
        <color theme="1"/>
        <rFont val="Arial"/>
        <family val="2"/>
      </rPr>
      <t xml:space="preserve">  FINANČNE SLUŽBY </t>
    </r>
  </si>
  <si>
    <t>Pokladnica / ceniny</t>
  </si>
  <si>
    <t xml:space="preserve">Bežné účty </t>
  </si>
  <si>
    <t xml:space="preserve">Spolu </t>
  </si>
  <si>
    <r>
      <t>9.   </t>
    </r>
    <r>
      <rPr>
        <b/>
        <u/>
        <sz val="10"/>
        <color theme="1"/>
        <rFont val="Arial"/>
        <family val="2"/>
      </rPr>
      <t>  ČLENOVIA ŠTATUTÁRNYCH ORGÁNOV</t>
    </r>
  </si>
  <si>
    <t xml:space="preserve">Členovia štatutárneho  orgánu vykonávali svoju funkciu bez nároku na výhody, alebo odmenu. </t>
  </si>
  <si>
    <r>
      <t>10.     </t>
    </r>
    <r>
      <rPr>
        <b/>
        <u/>
        <sz val="10"/>
        <color theme="1"/>
        <rFont val="Arial"/>
        <family val="2"/>
        <charset val="238"/>
      </rPr>
      <t>VÝZNAMNÉ UDALOSTI, KTORÉ NASTALI PO DNI, KU KTORÉMU SA ZOSTAVUJE ÚČTOVNÁ ZÁVIERKA</t>
    </r>
  </si>
  <si>
    <t xml:space="preserve">účtovnej závierke okrem dolu uvedeného: </t>
  </si>
  <si>
    <t xml:space="preserve">V roku 2024  boli uskutočnené tieto  zmeny v Obchodnom registri: zápis-Kingspan Holding Netherlands B.V.,Lingewei 8,Tiel 4004LL Holanské kráľovstvo  a výška vkladu 42 500€ Splatné 42 500€dňa 25.07.2024 a výmaz- Colt International Holding B.V.,Korte Oijen 4,Cujik 5430 AA,Holansko, zo dňa:24.7.2024  </t>
  </si>
  <si>
    <t>Kingspan Holding Netherlands B.V.</t>
  </si>
  <si>
    <t xml:space="preserve">Spoločnosť má dvoch spločníkov:   Kingspan Holding Netherlands B.V.. a Colt International Holdings Limited.  Materskou spoločnosťou celej skupiny je  Kingspan Group Public Limited Company (do 16.4.2020 bola materskou spoločnosťou celej skupiny Colt Investments Limited). Konsolidovanú účtovnú závierku za najväčšiu skupinu podnikov zostavuje spoločnosť  Kingspan Group Public Limited Company, Kingscourt, A82 XY31, CO CAVAN, IRELAND. Táto účtovná závierka je k nahliadnutiu v sídle uvedenej spoločnosti na adrese </t>
  </si>
  <si>
    <t>Členovia štatutárnych orgánov k 31.12.2024:</t>
  </si>
  <si>
    <t>Krátkodobý finančný majetok tvoria  peniaze  na bankových účtoch, pričom riziko zmeny hodnoty tohto majetku je zanedbateľne nízke.</t>
  </si>
  <si>
    <t>„Vo februári 2022 vypukol na Ukrajine vojenský konflikt, ktorý v čase zostavenia tejto účtovnej závierky stále trvá. V súvislosti s tým došlo okrem iného k dopadom na podnikanie na Ukrajine a v Rusku z dôvodu vojny a ekonomických sankcií, k nárastu trhových cien surovín, palív a energií a k zvýšenej volatilite menových kurzov. Spoločnosť považuje tento konflikt za udalosť po dátume vykazovania, ktorá si nevyžaduje úpravu vo finančných výkazoch pripravených k 31. decembru 2024. Aj keď kvantifikáciu prípadných dopadov na našu spoločnosť nie je v súčasnosti možné dostatočne spoľahlivo odhadnúť, spoločnosť analyzovala možný vplyv meniacich sa mikro- a makroekonomických podmienok na výkonnosť, finančnú situáciu a činnosti spoločnosti a neidentifikovala neistotu v súvislosti s nepretržitým pokračovaním vo svojej činnosti. Do dátumu schválenia tejto účtovnej závierky nenastali žiadne ďalšie udalosti, ktoré by mali významný dopad na finančnú situáciu alebo prevádzkovú činnosť našej spoločnosti.</t>
  </si>
  <si>
    <t>Účtovná závierka spoločnosti za predchádzajúce účtovné obdobie k 31. decembru 2023 bola schválená valným zhromaždením spoločnosti dňa 01.04.2024.</t>
  </si>
  <si>
    <t xml:space="preserve">Valné zhromaždenie spoločnosti konané dňa 30.04.2025 schválilo rozdelenie zisku za rok 2024.Výsledok hospodárenia (zizk) za ibdovie 2024 bude prevedený na účet nerozdeleného zisku </t>
  </si>
  <si>
    <t xml:space="preserve">Do 31. decembri 2024 nenastali také udalosti, ktoré majú významný vplyv na verné zobrazenie skutočnostií uvádzaných v tejto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</si>
</sst>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EUR]"/>
  </numFmts>
  <fonts count="22" x14ac:knownFonts="1">
    <font>
      <sz val="11"/>
      <color theme="1"/>
      <name val="Calibri"/>
      <family val="2"/>
      <charset val="238"/>
      <scheme val="minor"/>
    </font>
    <font>
      <sz val="11"/>
      <color theme="1"/>
      <name val="Calibri"/>
      <family val="2"/>
      <charset val="238"/>
      <scheme val="minor"/>
    </font>
    <font>
      <sz val="8"/>
      <color theme="1"/>
      <name val="Arial"/>
      <family val="2"/>
      <charset val="238"/>
    </font>
    <font>
      <sz val="8"/>
      <color rgb="FFFF0000"/>
      <name val="Arial"/>
      <family val="2"/>
      <charset val="238"/>
    </font>
    <font>
      <b/>
      <sz val="8"/>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b/>
      <u/>
      <sz val="10"/>
      <color theme="1"/>
      <name val="Arial"/>
      <family val="2"/>
      <charset val="238"/>
    </font>
    <font>
      <i/>
      <sz val="10"/>
      <color theme="1"/>
      <name val="Arial"/>
      <family val="2"/>
      <charset val="238"/>
    </font>
    <font>
      <sz val="8"/>
      <color rgb="FFFF0000"/>
      <name val="Calibri"/>
      <family val="2"/>
      <charset val="238"/>
      <scheme val="minor"/>
    </font>
    <font>
      <sz val="8"/>
      <color theme="1"/>
      <name val="Arial"/>
      <family val="2"/>
    </font>
    <font>
      <b/>
      <sz val="7"/>
      <color theme="1"/>
      <name val="Times New Roman"/>
      <family val="1"/>
      <charset val="238"/>
    </font>
    <font>
      <sz val="10"/>
      <color theme="1"/>
      <name val="Arial"/>
      <family val="2"/>
    </font>
    <font>
      <b/>
      <i/>
      <sz val="10"/>
      <color theme="1"/>
      <name val="Arial"/>
      <family val="2"/>
      <charset val="238"/>
    </font>
    <font>
      <sz val="10"/>
      <color rgb="FF000000"/>
      <name val="Arial"/>
      <family val="2"/>
    </font>
    <font>
      <sz val="10"/>
      <color rgb="FFFF0000"/>
      <name val="Arial"/>
      <family val="2"/>
      <charset val="238"/>
    </font>
    <font>
      <sz val="7.5"/>
      <color rgb="FF000000"/>
      <name val="Times New Roman"/>
      <family val="1"/>
    </font>
    <font>
      <sz val="11"/>
      <color theme="1"/>
      <name val="Calibri"/>
      <family val="2"/>
      <scheme val="minor"/>
    </font>
    <font>
      <b/>
      <u/>
      <sz val="10"/>
      <color theme="1"/>
      <name val="Arial"/>
      <family val="2"/>
    </font>
    <font>
      <b/>
      <sz val="8"/>
      <color theme="1"/>
      <name val="Arial"/>
      <family val="2"/>
    </font>
    <font>
      <sz val="10"/>
      <name val="Aria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s>
  <borders count="49">
    <border>
      <left/>
      <right/>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ck">
        <color rgb="FF999999"/>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indexed="64"/>
      </left>
      <right style="thick">
        <color indexed="64"/>
      </right>
      <top style="thick">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94">
    <xf numFmtId="0" fontId="0" fillId="0" borderId="0" xfId="0"/>
    <xf numFmtId="0" fontId="2" fillId="0" borderId="1" xfId="0" applyFont="1" applyBorder="1" applyAlignment="1">
      <alignment horizontal="center"/>
    </xf>
    <xf numFmtId="0" fontId="3" fillId="2" borderId="2" xfId="0" applyFont="1" applyFill="1" applyBorder="1" applyAlignment="1">
      <alignment horizontal="center" wrapText="1"/>
    </xf>
    <xf numFmtId="0" fontId="2" fillId="0" borderId="2" xfId="0" applyFont="1" applyBorder="1"/>
    <xf numFmtId="0" fontId="4" fillId="0" borderId="2" xfId="0" applyFont="1" applyBorder="1" applyAlignment="1">
      <alignment horizontal="left"/>
    </xf>
    <xf numFmtId="0" fontId="2" fillId="0" borderId="4" xfId="0" applyFont="1" applyBorder="1"/>
    <xf numFmtId="0" fontId="5" fillId="0" borderId="2" xfId="0" applyFont="1" applyBorder="1"/>
    <xf numFmtId="0" fontId="2" fillId="0" borderId="0" xfId="0" applyFont="1" applyAlignment="1">
      <alignment horizontal="center"/>
    </xf>
    <xf numFmtId="0" fontId="5" fillId="0" borderId="0" xfId="0" applyFont="1"/>
    <xf numFmtId="0" fontId="3" fillId="0" borderId="0" xfId="0" applyFont="1" applyAlignment="1">
      <alignment wrapText="1"/>
    </xf>
    <xf numFmtId="0" fontId="2" fillId="0" borderId="0" xfId="0" applyFont="1"/>
    <xf numFmtId="0" fontId="6"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0" xfId="0" applyFont="1" applyAlignment="1">
      <alignment vertical="center"/>
    </xf>
    <xf numFmtId="0" fontId="6" fillId="0" borderId="0" xfId="0" applyFont="1" applyAlignment="1">
      <alignment horizontal="righ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wrapText="1"/>
    </xf>
    <xf numFmtId="0" fontId="6" fillId="0" borderId="0" xfId="0" applyFont="1" applyAlignment="1">
      <alignment vertical="center"/>
    </xf>
    <xf numFmtId="0" fontId="7" fillId="3" borderId="0" xfId="0" applyFont="1" applyFill="1"/>
    <xf numFmtId="0" fontId="6" fillId="0" borderId="0" xfId="0" applyFont="1" applyAlignment="1">
      <alignment horizontal="justify" vertical="top" wrapText="1"/>
    </xf>
    <xf numFmtId="0" fontId="6" fillId="0" borderId="0" xfId="0" applyFont="1"/>
    <xf numFmtId="0" fontId="10" fillId="0" borderId="0" xfId="0" applyFont="1" applyAlignment="1">
      <alignment wrapText="1"/>
    </xf>
    <xf numFmtId="0" fontId="2" fillId="0" borderId="18" xfId="0" applyFont="1" applyBorder="1"/>
    <xf numFmtId="0" fontId="11" fillId="0" borderId="0" xfId="0" applyFont="1"/>
    <xf numFmtId="0" fontId="13" fillId="0" borderId="0" xfId="0" applyFont="1" applyAlignment="1">
      <alignment horizontal="left" vertical="top" wrapText="1"/>
    </xf>
    <xf numFmtId="0" fontId="14" fillId="3" borderId="0" xfId="0" applyFont="1" applyFill="1"/>
    <xf numFmtId="0" fontId="6" fillId="0" borderId="0" xfId="0" applyFont="1" applyAlignment="1">
      <alignment horizontal="left" vertical="top" wrapText="1"/>
    </xf>
    <xf numFmtId="0" fontId="3" fillId="0" borderId="0" xfId="0" applyFont="1" applyAlignment="1">
      <alignment horizontal="left" vertical="top" wrapText="1"/>
    </xf>
    <xf numFmtId="0" fontId="6" fillId="3" borderId="0" xfId="0" applyFont="1" applyFill="1"/>
    <xf numFmtId="0" fontId="5" fillId="0" borderId="0" xfId="0" applyFont="1" applyAlignment="1">
      <alignment horizontal="justify" vertical="top"/>
    </xf>
    <xf numFmtId="0" fontId="15" fillId="0" borderId="0" xfId="0" applyFont="1" applyAlignment="1">
      <alignment vertical="center"/>
    </xf>
    <xf numFmtId="0" fontId="13" fillId="0" borderId="0" xfId="0" applyFont="1"/>
    <xf numFmtId="0" fontId="16" fillId="0" borderId="0" xfId="0" applyFont="1" applyAlignment="1">
      <alignment wrapText="1"/>
    </xf>
    <xf numFmtId="0" fontId="17" fillId="0" borderId="0" xfId="0" applyFont="1" applyAlignment="1">
      <alignment vertical="center"/>
    </xf>
    <xf numFmtId="0" fontId="18" fillId="0" borderId="0" xfId="0" applyFont="1" applyAlignment="1">
      <alignment vertical="center"/>
    </xf>
    <xf numFmtId="0" fontId="5" fillId="0" borderId="0" xfId="0" applyFont="1" applyAlignment="1">
      <alignment horizontal="left" vertical="top" wrapText="1"/>
    </xf>
    <xf numFmtId="0" fontId="2" fillId="0" borderId="19" xfId="0" applyFont="1" applyBorder="1"/>
    <xf numFmtId="0" fontId="4" fillId="0" borderId="25" xfId="0" applyFont="1" applyBorder="1" applyAlignment="1">
      <alignment horizontal="center" vertical="center" wrapText="1"/>
    </xf>
    <xf numFmtId="3" fontId="2" fillId="0" borderId="26" xfId="0" applyNumberFormat="1" applyFont="1" applyBorder="1"/>
    <xf numFmtId="3" fontId="2" fillId="0" borderId="27" xfId="0" applyNumberFormat="1" applyFont="1" applyBorder="1"/>
    <xf numFmtId="0" fontId="2" fillId="0" borderId="33" xfId="0" applyFont="1" applyBorder="1"/>
    <xf numFmtId="0" fontId="2" fillId="0" borderId="34" xfId="0" applyFont="1" applyBorder="1"/>
    <xf numFmtId="3" fontId="2" fillId="0" borderId="33" xfId="0" applyNumberFormat="1" applyFont="1" applyBorder="1"/>
    <xf numFmtId="3" fontId="2" fillId="0" borderId="34" xfId="0" applyNumberFormat="1" applyFont="1" applyBorder="1"/>
    <xf numFmtId="0" fontId="2" fillId="0" borderId="0" xfId="0" applyFont="1" applyAlignment="1">
      <alignment horizontal="left" vertical="center" wrapText="1"/>
    </xf>
    <xf numFmtId="3" fontId="2" fillId="0" borderId="0" xfId="0" applyNumberFormat="1" applyFont="1" applyAlignment="1">
      <alignment horizontal="center"/>
    </xf>
    <xf numFmtId="0" fontId="4" fillId="0" borderId="25" xfId="0" applyFont="1" applyBorder="1" applyAlignment="1">
      <alignment horizontal="center" vertical="center"/>
    </xf>
    <xf numFmtId="0" fontId="0" fillId="0" borderId="37" xfId="0" applyBorder="1"/>
    <xf numFmtId="0" fontId="0" fillId="0" borderId="38" xfId="0" applyBorder="1"/>
    <xf numFmtId="0" fontId="2" fillId="0" borderId="38" xfId="0" applyFont="1" applyBorder="1"/>
    <xf numFmtId="3" fontId="2" fillId="0" borderId="38" xfId="0" applyNumberFormat="1" applyFont="1" applyBorder="1"/>
    <xf numFmtId="0" fontId="4" fillId="0" borderId="43"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wrapText="1"/>
    </xf>
    <xf numFmtId="0" fontId="2" fillId="4" borderId="0" xfId="0" applyFont="1" applyFill="1"/>
    <xf numFmtId="0" fontId="2" fillId="4" borderId="0" xfId="0" applyFont="1" applyFill="1" applyAlignment="1">
      <alignment horizontal="right" vertical="center"/>
    </xf>
    <xf numFmtId="0" fontId="2" fillId="4" borderId="0" xfId="0" applyFont="1" applyFill="1" applyAlignment="1">
      <alignment horizontal="center" vertical="center"/>
    </xf>
    <xf numFmtId="3" fontId="2" fillId="4" borderId="0" xfId="0" applyNumberFormat="1" applyFont="1" applyFill="1" applyAlignment="1">
      <alignment horizontal="right" vertical="center"/>
    </xf>
    <xf numFmtId="0" fontId="2" fillId="0" borderId="0" xfId="0" applyFont="1" applyAlignment="1">
      <alignment horizontal="right" vertical="center"/>
    </xf>
    <xf numFmtId="3" fontId="2" fillId="0" borderId="0" xfId="0" applyNumberFormat="1" applyFont="1"/>
    <xf numFmtId="0" fontId="4" fillId="0" borderId="28" xfId="0" applyFont="1" applyBorder="1" applyAlignment="1">
      <alignment horizontal="center" vertical="center" wrapText="1"/>
    </xf>
    <xf numFmtId="0" fontId="6" fillId="4" borderId="0" xfId="0" applyFont="1" applyFill="1"/>
    <xf numFmtId="0" fontId="2" fillId="0" borderId="0" xfId="0" applyFont="1" applyAlignment="1">
      <alignment wrapText="1"/>
    </xf>
    <xf numFmtId="0" fontId="2" fillId="2" borderId="2" xfId="0" applyFont="1" applyFill="1" applyBorder="1" applyAlignment="1">
      <alignment horizontal="center"/>
    </xf>
    <xf numFmtId="0" fontId="2" fillId="2" borderId="1" xfId="0" applyFont="1" applyFill="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6" fillId="0" borderId="0" xfId="0" applyFont="1" applyAlignment="1">
      <alignment horizontal="justify" vertical="top" wrapText="1"/>
    </xf>
    <xf numFmtId="4" fontId="9" fillId="4" borderId="0" xfId="0" applyNumberFormat="1" applyFont="1" applyFill="1" applyAlignment="1">
      <alignment wrapText="1"/>
    </xf>
    <xf numFmtId="0" fontId="0" fillId="4" borderId="0" xfId="0" applyFill="1" applyAlignment="1">
      <alignment wrapText="1"/>
    </xf>
    <xf numFmtId="4" fontId="9" fillId="0" borderId="0" xfId="0" applyNumberFormat="1" applyFont="1" applyAlignment="1">
      <alignment wrapText="1"/>
    </xf>
    <xf numFmtId="0" fontId="0" fillId="0" borderId="0" xfId="0" applyAlignment="1">
      <alignment wrapText="1"/>
    </xf>
    <xf numFmtId="0" fontId="4" fillId="0" borderId="8" xfId="0" applyFont="1" applyBorder="1" applyAlignment="1">
      <alignment horizontal="center" vertical="center" wrapText="1"/>
    </xf>
    <xf numFmtId="0" fontId="2" fillId="0" borderId="9" xfId="0" applyFont="1" applyBorder="1" applyAlignment="1">
      <alignment horizontal="left" vertical="center" wrapText="1"/>
    </xf>
    <xf numFmtId="3" fontId="2" fillId="0" borderId="9" xfId="0" applyNumberFormat="1" applyFont="1" applyBorder="1" applyAlignment="1">
      <alignment horizontal="center" vertical="center" wrapText="1"/>
    </xf>
    <xf numFmtId="0" fontId="2" fillId="0" borderId="10" xfId="0" applyFont="1" applyBorder="1" applyAlignment="1">
      <alignment horizontal="left" vertical="center" wrapText="1"/>
    </xf>
    <xf numFmtId="3" fontId="2" fillId="0" borderId="10" xfId="0" applyNumberFormat="1" applyFont="1" applyBorder="1" applyAlignment="1">
      <alignment horizontal="center" vertical="center" wrapText="1"/>
    </xf>
    <xf numFmtId="0" fontId="2" fillId="0" borderId="11" xfId="0" applyFont="1" applyBorder="1" applyAlignment="1">
      <alignment horizontal="left" vertical="center" wrapText="1"/>
    </xf>
    <xf numFmtId="3" fontId="2" fillId="0" borderId="11" xfId="0" applyNumberFormat="1" applyFont="1" applyBorder="1" applyAlignment="1">
      <alignment horizontal="center"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15" xfId="0" applyFont="1" applyBorder="1" applyAlignment="1">
      <alignment horizontal="left" vertical="center" wrapText="1"/>
    </xf>
    <xf numFmtId="164" fontId="2" fillId="0" borderId="11" xfId="0" applyNumberFormat="1" applyFont="1" applyBorder="1" applyAlignment="1">
      <alignment horizontal="right" vertical="center"/>
    </xf>
    <xf numFmtId="10" fontId="2" fillId="0" borderId="14" xfId="1" applyNumberFormat="1" applyFont="1" applyFill="1" applyBorder="1" applyAlignment="1">
      <alignment horizontal="right" vertical="center"/>
    </xf>
    <xf numFmtId="10" fontId="2" fillId="0" borderId="4" xfId="1" applyNumberFormat="1" applyFont="1" applyFill="1" applyBorder="1" applyAlignment="1">
      <alignment horizontal="right" vertical="center"/>
    </xf>
    <xf numFmtId="10" fontId="2" fillId="0" borderId="15" xfId="1" applyNumberFormat="1" applyFont="1" applyFill="1" applyBorder="1" applyAlignment="1">
      <alignment horizontal="right" vertical="center"/>
    </xf>
    <xf numFmtId="10" fontId="2" fillId="0" borderId="16" xfId="1" applyNumberFormat="1" applyFont="1" applyFill="1" applyBorder="1" applyAlignment="1">
      <alignment horizontal="right" vertical="center"/>
    </xf>
    <xf numFmtId="10" fontId="2" fillId="0" borderId="2" xfId="1" applyNumberFormat="1" applyFont="1" applyFill="1" applyBorder="1" applyAlignment="1">
      <alignment horizontal="right" vertical="center"/>
    </xf>
    <xf numFmtId="10" fontId="2" fillId="0" borderId="17" xfId="1" applyNumberFormat="1" applyFont="1" applyFill="1" applyBorder="1" applyAlignment="1">
      <alignment horizontal="right" vertical="center"/>
    </xf>
    <xf numFmtId="10" fontId="2" fillId="0" borderId="11" xfId="0" applyNumberFormat="1" applyFont="1" applyBorder="1" applyAlignment="1">
      <alignment horizontal="right" vertical="center"/>
    </xf>
    <xf numFmtId="0" fontId="2" fillId="0" borderId="9" xfId="0" applyFont="1" applyBorder="1" applyAlignment="1">
      <alignment horizontal="center" vertical="center" wrapText="1"/>
    </xf>
    <xf numFmtId="164" fontId="2" fillId="0" borderId="9" xfId="0" applyNumberFormat="1" applyFont="1" applyBorder="1" applyAlignment="1">
      <alignment horizontal="right" vertical="center"/>
    </xf>
    <xf numFmtId="10" fontId="2" fillId="0" borderId="9" xfId="0" applyNumberFormat="1" applyFont="1" applyBorder="1" applyAlignment="1">
      <alignment horizontal="right" vertical="center"/>
    </xf>
    <xf numFmtId="10" fontId="2" fillId="0" borderId="12" xfId="0" applyNumberFormat="1" applyFont="1" applyBorder="1" applyAlignment="1">
      <alignment horizontal="right" vertical="center"/>
    </xf>
    <xf numFmtId="0" fontId="2" fillId="0" borderId="10" xfId="0" applyFont="1" applyBorder="1" applyAlignment="1">
      <alignment horizontal="center" vertical="center" wrapText="1"/>
    </xf>
    <xf numFmtId="164" fontId="2" fillId="0" borderId="10" xfId="0" applyNumberFormat="1" applyFont="1" applyBorder="1" applyAlignment="1">
      <alignment horizontal="right" vertical="center"/>
    </xf>
    <xf numFmtId="10" fontId="2" fillId="0" borderId="10" xfId="0" applyNumberFormat="1" applyFont="1" applyBorder="1" applyAlignment="1">
      <alignment horizontal="right" vertical="center"/>
    </xf>
    <xf numFmtId="10" fontId="2" fillId="0" borderId="13" xfId="0" applyNumberFormat="1" applyFont="1" applyBorder="1" applyAlignment="1">
      <alignment horizontal="right" vertical="center"/>
    </xf>
    <xf numFmtId="0" fontId="21" fillId="0" borderId="0" xfId="0" applyFont="1" applyAlignment="1">
      <alignment horizontal="justify" vertical="top" wrapText="1"/>
    </xf>
    <xf numFmtId="0" fontId="4" fillId="0" borderId="0" xfId="0" applyFont="1" applyAlignment="1">
      <alignment horizontal="center"/>
    </xf>
    <xf numFmtId="0" fontId="0" fillId="0" borderId="0" xfId="0" applyAlignment="1">
      <alignment horizontal="justify" vertical="top" wrapText="1"/>
    </xf>
    <xf numFmtId="0" fontId="13" fillId="0" borderId="0" xfId="0" applyFont="1" applyAlignment="1">
      <alignment horizontal="left" vertical="top" wrapText="1"/>
    </xf>
    <xf numFmtId="0" fontId="2" fillId="0" borderId="0" xfId="0" applyFont="1" applyAlignment="1">
      <alignment horizontal="left"/>
    </xf>
    <xf numFmtId="0" fontId="2" fillId="0" borderId="0" xfId="0" applyFont="1" applyAlignment="1">
      <alignment horizontal="center"/>
    </xf>
    <xf numFmtId="9" fontId="2" fillId="0" borderId="0" xfId="0" applyNumberFormat="1" applyFont="1" applyAlignment="1">
      <alignment horizontal="center"/>
    </xf>
    <xf numFmtId="0" fontId="4" fillId="0" borderId="2" xfId="0" applyFont="1" applyBorder="1" applyAlignment="1">
      <alignment horizontal="center" wrapText="1"/>
    </xf>
    <xf numFmtId="0" fontId="6" fillId="3" borderId="0" xfId="0" applyFont="1" applyFill="1" applyAlignment="1">
      <alignment horizontal="left" wrapText="1"/>
    </xf>
    <xf numFmtId="0" fontId="6" fillId="4" borderId="0" xfId="0" applyFont="1" applyFill="1" applyAlignment="1">
      <alignment horizontal="left" vertical="top" wrapText="1"/>
    </xf>
    <xf numFmtId="0" fontId="6" fillId="0" borderId="0" xfId="0" applyFont="1" applyAlignment="1">
      <alignment horizontal="left" vertical="top" wrapText="1"/>
    </xf>
    <xf numFmtId="0" fontId="6" fillId="4" borderId="0" xfId="0" applyFont="1" applyFill="1" applyAlignment="1">
      <alignment horizontal="justify" vertical="top"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3" fontId="4" fillId="4" borderId="20" xfId="0" applyNumberFormat="1" applyFont="1" applyFill="1" applyBorder="1" applyAlignment="1">
      <alignment horizontal="right" vertical="center"/>
    </xf>
    <xf numFmtId="3" fontId="4" fillId="4" borderId="21" xfId="0" applyNumberFormat="1" applyFont="1" applyFill="1" applyBorder="1" applyAlignment="1">
      <alignment horizontal="right" vertical="center"/>
    </xf>
    <xf numFmtId="3" fontId="4" fillId="4" borderId="22"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3" fontId="4" fillId="0" borderId="21" xfId="0" applyNumberFormat="1" applyFont="1" applyBorder="1" applyAlignment="1">
      <alignment horizontal="right" vertical="center"/>
    </xf>
    <xf numFmtId="3" fontId="4" fillId="0" borderId="22" xfId="0" applyNumberFormat="1" applyFont="1" applyBorder="1" applyAlignment="1">
      <alignment horizontal="right" vertical="center"/>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3" fontId="2" fillId="0" borderId="20" xfId="0" applyNumberFormat="1" applyFont="1" applyBorder="1" applyAlignment="1">
      <alignment horizontal="center"/>
    </xf>
    <xf numFmtId="3" fontId="2" fillId="0" borderId="21" xfId="0" applyNumberFormat="1" applyFont="1" applyBorder="1" applyAlignment="1">
      <alignment horizontal="center"/>
    </xf>
    <xf numFmtId="3" fontId="2" fillId="0" borderId="23" xfId="0" applyNumberFormat="1" applyFont="1" applyBorder="1" applyAlignment="1">
      <alignment horizontal="center"/>
    </xf>
    <xf numFmtId="3" fontId="2" fillId="0" borderId="24" xfId="0" applyNumberFormat="1" applyFont="1" applyBorder="1" applyAlignment="1">
      <alignment horizontal="center"/>
    </xf>
    <xf numFmtId="3" fontId="2" fillId="0" borderId="22" xfId="0" applyNumberFormat="1" applyFont="1" applyBorder="1" applyAlignment="1">
      <alignment horizont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3" fontId="2" fillId="0" borderId="28" xfId="0" applyNumberFormat="1" applyFont="1" applyBorder="1" applyAlignment="1">
      <alignment horizontal="center"/>
    </xf>
    <xf numFmtId="3" fontId="2" fillId="0" borderId="29" xfId="0" applyNumberFormat="1" applyFont="1" applyBorder="1" applyAlignment="1">
      <alignment horizontal="center"/>
    </xf>
    <xf numFmtId="3" fontId="2" fillId="0" borderId="31" xfId="0" applyNumberFormat="1" applyFont="1" applyBorder="1" applyAlignment="1">
      <alignment horizontal="center"/>
    </xf>
    <xf numFmtId="3" fontId="2" fillId="0" borderId="32" xfId="0" applyNumberFormat="1" applyFont="1" applyBorder="1" applyAlignment="1">
      <alignment horizontal="center"/>
    </xf>
    <xf numFmtId="3" fontId="2" fillId="0" borderId="30" xfId="0" applyNumberFormat="1" applyFont="1" applyBorder="1" applyAlignment="1">
      <alignment horizontal="center"/>
    </xf>
    <xf numFmtId="0" fontId="2" fillId="0" borderId="14" xfId="0" applyFont="1" applyBorder="1" applyAlignment="1">
      <alignment horizontal="left" vertical="center" wrapText="1"/>
    </xf>
    <xf numFmtId="0" fontId="2" fillId="0" borderId="4" xfId="0" applyFont="1" applyBorder="1" applyAlignment="1">
      <alignment horizontal="left" vertical="center" wrapText="1"/>
    </xf>
    <xf numFmtId="0" fontId="2" fillId="0" borderId="15" xfId="0" applyFont="1" applyBorder="1" applyAlignment="1">
      <alignment horizontal="left" vertical="center" wrapText="1"/>
    </xf>
    <xf numFmtId="3" fontId="2" fillId="4" borderId="14" xfId="0" applyNumberFormat="1" applyFont="1" applyFill="1" applyBorder="1" applyAlignment="1">
      <alignment horizontal="center"/>
    </xf>
    <xf numFmtId="3" fontId="2" fillId="4" borderId="4" xfId="0" applyNumberFormat="1" applyFont="1" applyFill="1" applyBorder="1" applyAlignment="1">
      <alignment horizontal="center"/>
    </xf>
    <xf numFmtId="3" fontId="2" fillId="4" borderId="35" xfId="0" applyNumberFormat="1" applyFont="1" applyFill="1" applyBorder="1" applyAlignment="1">
      <alignment horizontal="center"/>
    </xf>
    <xf numFmtId="3" fontId="2" fillId="0" borderId="36" xfId="0" applyNumberFormat="1" applyFont="1" applyBorder="1" applyAlignment="1">
      <alignment horizontal="center"/>
    </xf>
    <xf numFmtId="3" fontId="2" fillId="0" borderId="4" xfId="0" applyNumberFormat="1" applyFont="1" applyBorder="1" applyAlignment="1">
      <alignment horizontal="center"/>
    </xf>
    <xf numFmtId="3" fontId="2" fillId="0" borderId="15" xfId="0" applyNumberFormat="1" applyFont="1" applyBorder="1" applyAlignment="1">
      <alignment horizontal="center"/>
    </xf>
    <xf numFmtId="0" fontId="6" fillId="0" borderId="0" xfId="0" applyFont="1" applyAlignment="1">
      <alignment horizontal="left" vertical="top"/>
    </xf>
    <xf numFmtId="0" fontId="6" fillId="0" borderId="0" xfId="0" applyFont="1" applyAlignment="1">
      <alignment horizontal="justify" vertical="top"/>
    </xf>
    <xf numFmtId="0" fontId="4" fillId="0" borderId="8" xfId="0" applyFont="1" applyBorder="1" applyAlignment="1">
      <alignment horizontal="center" vertical="center"/>
    </xf>
    <xf numFmtId="0" fontId="4" fillId="0" borderId="8" xfId="0" applyFont="1" applyBorder="1" applyAlignment="1">
      <alignment horizontal="left" vertical="center"/>
    </xf>
    <xf numFmtId="3" fontId="2" fillId="4" borderId="20" xfId="0" applyNumberFormat="1" applyFont="1" applyFill="1" applyBorder="1" applyAlignment="1">
      <alignment horizontal="right" vertical="center"/>
    </xf>
    <xf numFmtId="3" fontId="2" fillId="4" borderId="21" xfId="0" applyNumberFormat="1" applyFont="1" applyFill="1" applyBorder="1" applyAlignment="1">
      <alignment horizontal="right" vertical="center"/>
    </xf>
    <xf numFmtId="3" fontId="2" fillId="4" borderId="22" xfId="0" applyNumberFormat="1" applyFont="1" applyFill="1" applyBorder="1" applyAlignment="1">
      <alignment horizontal="right" vertical="center"/>
    </xf>
    <xf numFmtId="3" fontId="2" fillId="0" borderId="20" xfId="0" applyNumberFormat="1" applyFont="1" applyBorder="1" applyAlignment="1">
      <alignment horizontal="right"/>
    </xf>
    <xf numFmtId="3" fontId="2" fillId="0" borderId="21" xfId="0" applyNumberFormat="1" applyFont="1" applyBorder="1" applyAlignment="1">
      <alignment horizontal="right"/>
    </xf>
    <xf numFmtId="3" fontId="2" fillId="0" borderId="23" xfId="0" applyNumberFormat="1" applyFont="1" applyBorder="1" applyAlignment="1">
      <alignment horizontal="right"/>
    </xf>
    <xf numFmtId="3" fontId="2" fillId="0" borderId="24" xfId="0" applyNumberFormat="1" applyFont="1" applyBorder="1" applyAlignment="1">
      <alignment horizontal="right"/>
    </xf>
    <xf numFmtId="3" fontId="2" fillId="0" borderId="22" xfId="0" applyNumberFormat="1" applyFont="1" applyBorder="1" applyAlignment="1">
      <alignment horizontal="right"/>
    </xf>
    <xf numFmtId="0" fontId="2" fillId="0" borderId="10" xfId="0" applyFont="1" applyBorder="1" applyAlignment="1">
      <alignment horizontal="left" vertical="center"/>
    </xf>
    <xf numFmtId="3" fontId="2" fillId="0" borderId="10" xfId="0" applyNumberFormat="1" applyFont="1" applyBorder="1" applyAlignment="1">
      <alignment horizontal="right" vertical="center"/>
    </xf>
    <xf numFmtId="0" fontId="2" fillId="0" borderId="12" xfId="0" applyFont="1" applyBorder="1" applyAlignment="1">
      <alignment horizontal="left" vertical="center"/>
    </xf>
    <xf numFmtId="3" fontId="2" fillId="0" borderId="12" xfId="0" applyNumberFormat="1" applyFont="1" applyBorder="1" applyAlignment="1">
      <alignment horizontal="right" vertical="center"/>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0" xfId="0" applyFont="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7" xfId="0" applyFont="1" applyBorder="1" applyAlignment="1">
      <alignment horizontal="center" vertical="center" wrapText="1"/>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3" fontId="2" fillId="4" borderId="39" xfId="0" applyNumberFormat="1" applyFont="1" applyFill="1" applyBorder="1" applyAlignment="1">
      <alignment horizontal="right" vertical="center"/>
    </xf>
    <xf numFmtId="3" fontId="2" fillId="0" borderId="39" xfId="0" applyNumberFormat="1" applyFont="1" applyBorder="1" applyAlignment="1">
      <alignment horizontal="right" vertical="center"/>
    </xf>
    <xf numFmtId="0" fontId="4" fillId="0" borderId="39" xfId="0" applyFont="1" applyBorder="1" applyAlignment="1">
      <alignment horizontal="left" vertical="center"/>
    </xf>
    <xf numFmtId="3" fontId="2" fillId="2" borderId="14" xfId="0" applyNumberFormat="1" applyFont="1" applyFill="1" applyBorder="1" applyAlignment="1">
      <alignment horizontal="right" vertical="center"/>
    </xf>
    <xf numFmtId="3" fontId="2" fillId="2" borderId="4" xfId="0" applyNumberFormat="1" applyFont="1" applyFill="1" applyBorder="1" applyAlignment="1">
      <alignment horizontal="right" vertical="center"/>
    </xf>
    <xf numFmtId="3" fontId="2" fillId="2" borderId="15" xfId="0" applyNumberFormat="1" applyFont="1" applyFill="1" applyBorder="1" applyAlignment="1">
      <alignment horizontal="right" vertical="center"/>
    </xf>
    <xf numFmtId="0" fontId="2" fillId="0" borderId="47" xfId="0" applyFont="1" applyBorder="1" applyAlignment="1">
      <alignment horizontal="left" vertical="center"/>
    </xf>
    <xf numFmtId="0" fontId="2" fillId="0" borderId="48" xfId="0" applyFont="1" applyBorder="1" applyAlignment="1">
      <alignment horizontal="left" vertical="center"/>
    </xf>
    <xf numFmtId="3" fontId="2" fillId="4" borderId="11" xfId="0" applyNumberFormat="1" applyFont="1" applyFill="1" applyBorder="1" applyAlignment="1">
      <alignment horizontal="right" vertical="center"/>
    </xf>
    <xf numFmtId="3" fontId="2" fillId="0" borderId="11" xfId="0" applyNumberFormat="1" applyFont="1" applyBorder="1" applyAlignment="1">
      <alignment horizontal="right" vertical="center"/>
    </xf>
    <xf numFmtId="0" fontId="2" fillId="0" borderId="41" xfId="0" applyFont="1" applyBorder="1" applyAlignment="1">
      <alignment horizontal="left" vertical="center" wrapText="1"/>
    </xf>
    <xf numFmtId="0" fontId="2" fillId="0" borderId="0" xfId="0" applyFont="1" applyAlignment="1">
      <alignment horizontal="left" vertical="center" wrapText="1"/>
    </xf>
    <xf numFmtId="0" fontId="20" fillId="0" borderId="44" xfId="0" applyFont="1" applyBorder="1" applyAlignment="1">
      <alignment horizontal="left" vertical="center"/>
    </xf>
  </cellXfs>
  <cellStyles count="2">
    <cellStyle name="Normálna" xfId="0" builtinId="0"/>
    <cellStyle name="Percentá" xfId="1" builtinId="5"/>
  </cellStyles>
  <dxfs count="2">
    <dxf>
      <font>
        <color rgb="FF9C0006"/>
      </font>
      <fill>
        <patternFill>
          <fgColor indexed="64"/>
          <bgColor rgb="FFFFC7CE"/>
        </patternFill>
      </fill>
    </dxf>
    <dxf>
      <font>
        <color rgb="FF9C0006"/>
      </font>
      <fill>
        <patternFill>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nited\dfs$\usr\SK\skbabolg\Desktop\&#218;&#269;tovn&#225;%20zavierka%202023\23%20COLT%20FS%20+%20Notes%20(final).xlsx" TargetMode="External"/><Relationship Id="rId1" Type="http://schemas.openxmlformats.org/officeDocument/2006/relationships/externalLinkPath" Target="file:///\\united\dfs$\usr\SK\skbabolg\Desktop\&#218;&#269;tovn&#225;%20zavierka%202023\23%20COLT%20FS%20+%20Notes%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data"/>
      <sheetName val="VYSVETLIVKY"/>
      <sheetName val="P&amp;L"/>
      <sheetName val="1"/>
      <sheetName val="2"/>
      <sheetName val="2_tabulka 2"/>
      <sheetName val="3"/>
      <sheetName val="4"/>
      <sheetName val="5"/>
      <sheetName val="6"/>
      <sheetName val="7"/>
      <sheetName val="8"/>
      <sheetName val="9"/>
      <sheetName val="10"/>
      <sheetName val="11"/>
      <sheetName val="12"/>
      <sheetName val="12_tabulka c.2"/>
      <sheetName val="13"/>
      <sheetName val="14_tabulka 1 a 3"/>
      <sheetName val="14_tabulka 2 a 4"/>
      <sheetName val="15"/>
      <sheetName val="16"/>
      <sheetName val="16_tabulka c.2"/>
      <sheetName val="17"/>
      <sheetName val="18"/>
      <sheetName val="18_tabulka c.2"/>
      <sheetName val="19"/>
      <sheetName val="20"/>
      <sheetName val="21"/>
      <sheetName val="22"/>
      <sheetName val="23"/>
      <sheetName val="24"/>
      <sheetName val="24_tabulky 3 a 4"/>
      <sheetName val="25"/>
      <sheetName val="26"/>
      <sheetName val="27"/>
      <sheetName val="28"/>
      <sheetName val="29"/>
      <sheetName val="30"/>
      <sheetName val="31"/>
      <sheetName val="32"/>
      <sheetName val="32_tabulka 2"/>
      <sheetName val="33"/>
      <sheetName val="34"/>
      <sheetName val="42"/>
      <sheetName val="43"/>
      <sheetName val="44"/>
      <sheetName val="35"/>
      <sheetName val="36"/>
      <sheetName val="37"/>
      <sheetName val="38"/>
      <sheetName val="39"/>
      <sheetName val="40"/>
      <sheetName val="41"/>
      <sheetName val="45"/>
      <sheetName val="46"/>
      <sheetName val="BS"/>
      <sheetName val="BS-SK Statutory"/>
      <sheetName val="SK Cover sheet"/>
      <sheetName val="IS-SK Statutory "/>
      <sheetName val="Notes- SK Template"/>
      <sheetName val="BS old"/>
      <sheetName val="P&amp;L old"/>
      <sheetName val="Notes-SK Cover sheet"/>
      <sheetName val="BS-SK Statutory old"/>
      <sheetName val="IS-SK Statutoryold "/>
      <sheetName val="IS-SK Cover sheet"/>
      <sheetName val="Cash Flow SK"/>
      <sheetName val="E_Cover sheet"/>
      <sheetName val="BS-E Cover sheet"/>
      <sheetName val="BS-E Statutory"/>
      <sheetName val="BS- E Statutory"/>
      <sheetName val="IS-E Cover sheet"/>
      <sheetName val="IS-E Statutory"/>
      <sheetName val="IS-E Statutory m"/>
      <sheetName val="Notes-E Cover sheet"/>
      <sheetName val="Notes - E Template"/>
      <sheetName val="Hárok2"/>
      <sheetName val="Hárok1"/>
      <sheetName val="Cash Flow (ENG)"/>
      <sheetName val="G-Cover sheet"/>
      <sheetName val="BS-G Cover sheet"/>
      <sheetName val="BS - G Statutoryo"/>
      <sheetName val="IS-G Cover sheet"/>
      <sheetName val="BS-G Statutory"/>
      <sheetName val="IS-G Statutory"/>
    </sheetNames>
    <sheetDataSet>
      <sheetData sheetId="0">
        <row r="3">
          <cell r="F3" t="str">
            <v>Colt International s.r.o.</v>
          </cell>
        </row>
        <row r="24">
          <cell r="C24">
            <v>2022029647</v>
          </cell>
        </row>
        <row r="26">
          <cell r="C26" t="str">
            <v>35941057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5">
          <cell r="D85">
            <v>11420</v>
          </cell>
          <cell r="G85">
            <v>14652</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FD6A-01DA-40F2-9926-D7505276E1C2}">
  <dimension ref="A1:BU330"/>
  <sheetViews>
    <sheetView tabSelected="1" topLeftCell="A87" workbookViewId="0">
      <selection activeCell="D318" sqref="D318:AG322"/>
    </sheetView>
  </sheetViews>
  <sheetFormatPr defaultColWidth="9.140625" defaultRowHeight="11.25" x14ac:dyDescent="0.2"/>
  <cols>
    <col min="1" max="1" width="3.42578125" style="7" customWidth="1"/>
    <col min="2" max="2" width="1.5703125" style="10" customWidth="1"/>
    <col min="3" max="5" width="3.42578125" style="10" customWidth="1"/>
    <col min="6" max="6" width="5.42578125" style="10" customWidth="1"/>
    <col min="7" max="34" width="3.42578125" style="10" customWidth="1"/>
    <col min="35" max="35" width="26.42578125" style="9" customWidth="1"/>
    <col min="36" max="16384" width="9.140625" style="10"/>
  </cols>
  <sheetData>
    <row r="1" spans="1:44" s="6" customFormat="1" ht="15.75" customHeight="1" thickBot="1" x14ac:dyDescent="0.25">
      <c r="A1" s="1" t="s">
        <v>0</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70"/>
      <c r="AI1" s="2"/>
      <c r="AJ1" s="71" t="s">
        <v>1</v>
      </c>
      <c r="AK1" s="72"/>
      <c r="AL1" s="72"/>
      <c r="AM1" s="72"/>
      <c r="AN1" s="73"/>
      <c r="AO1" s="3"/>
      <c r="AP1" s="4" t="s">
        <v>2</v>
      </c>
      <c r="AQ1" s="5"/>
      <c r="AR1" s="3"/>
    </row>
    <row r="2" spans="1:44" s="8" customFormat="1" ht="9" customHeight="1" x14ac:dyDescent="0.2">
      <c r="A2" s="7"/>
      <c r="AI2" s="9"/>
      <c r="AJ2" s="10"/>
      <c r="AK2" s="10"/>
      <c r="AL2" s="10"/>
      <c r="AM2" s="10"/>
      <c r="AN2" s="10"/>
      <c r="AO2" s="10"/>
      <c r="AP2" s="10"/>
      <c r="AQ2" s="10"/>
      <c r="AR2" s="10"/>
    </row>
    <row r="3" spans="1:44" s="8" customFormat="1" ht="15" customHeight="1" x14ac:dyDescent="0.2">
      <c r="A3" s="7"/>
      <c r="D3" s="11" t="s">
        <v>3</v>
      </c>
      <c r="E3" s="12"/>
      <c r="F3" s="12"/>
      <c r="G3" s="12"/>
      <c r="H3" s="12"/>
      <c r="I3" s="12"/>
      <c r="J3" s="13"/>
      <c r="K3" s="14"/>
      <c r="L3" s="15" t="s">
        <v>4</v>
      </c>
      <c r="M3" s="16" t="str">
        <f>MID('[1]Input data'!$C$24,1,1)</f>
        <v>2</v>
      </c>
      <c r="N3" s="17" t="str">
        <f>MID('[1]Input data'!$C$24,2,1)</f>
        <v>0</v>
      </c>
      <c r="O3" s="17" t="str">
        <f>MID('[1]Input data'!$C$24,3,1)</f>
        <v>2</v>
      </c>
      <c r="P3" s="17" t="str">
        <f>MID('[1]Input data'!$C$24,4,1)</f>
        <v>2</v>
      </c>
      <c r="Q3" s="17" t="str">
        <f>MID('[1]Input data'!$C$24,5,1)</f>
        <v>0</v>
      </c>
      <c r="R3" s="17" t="str">
        <f>MID('[1]Input data'!$C$24,6,1)</f>
        <v>2</v>
      </c>
      <c r="S3" s="17" t="str">
        <f>MID('[1]Input data'!$C$24,7,1)</f>
        <v>9</v>
      </c>
      <c r="T3" s="17" t="str">
        <f>MID('[1]Input data'!$C$24,8,1)</f>
        <v>6</v>
      </c>
      <c r="U3" s="17" t="str">
        <f>MID('[1]Input data'!$C$24,9,1)</f>
        <v>4</v>
      </c>
      <c r="V3" s="18" t="str">
        <f>MID('[1]Input data'!$C$24,10,1)</f>
        <v>7</v>
      </c>
      <c r="X3" s="15" t="s">
        <v>5</v>
      </c>
      <c r="Y3" s="16" t="str">
        <f>MID('[1]Input data'!$C$26,1,1)</f>
        <v>3</v>
      </c>
      <c r="Z3" s="17" t="str">
        <f>MID('[1]Input data'!$C$26,2,1)</f>
        <v>5</v>
      </c>
      <c r="AA3" s="17" t="str">
        <f>MID('[1]Input data'!$C$26,3,1)</f>
        <v>9</v>
      </c>
      <c r="AB3" s="17" t="str">
        <f>MID('[1]Input data'!$C$26,4,1)</f>
        <v>4</v>
      </c>
      <c r="AC3" s="17" t="str">
        <f>MID('[1]Input data'!$C$26,5,1)</f>
        <v>1</v>
      </c>
      <c r="AD3" s="17" t="str">
        <f>MID('[1]Input data'!$C$26,6,1)</f>
        <v>0</v>
      </c>
      <c r="AE3" s="17" t="str">
        <f>MID('[1]Input data'!$C$26,7,1)</f>
        <v>5</v>
      </c>
      <c r="AF3" s="18" t="str">
        <f>MID('[1]Input data'!$C$26,8,1)</f>
        <v>7</v>
      </c>
      <c r="AG3" s="19"/>
      <c r="AH3" s="19"/>
      <c r="AI3" s="20"/>
      <c r="AJ3" s="10"/>
      <c r="AK3" s="10"/>
      <c r="AL3" s="10"/>
      <c r="AM3" s="10"/>
      <c r="AN3" s="10"/>
      <c r="AO3" s="10"/>
      <c r="AP3" s="10"/>
      <c r="AQ3" s="10"/>
      <c r="AR3" s="10"/>
    </row>
    <row r="4" spans="1:44" s="8" customFormat="1" ht="15" hidden="1" customHeight="1" x14ac:dyDescent="0.2">
      <c r="A4" s="7"/>
      <c r="D4" s="21"/>
      <c r="E4" s="14"/>
      <c r="F4" s="14"/>
      <c r="G4" s="14"/>
      <c r="H4" s="14"/>
      <c r="I4" s="14"/>
      <c r="J4" s="14"/>
      <c r="K4" s="14"/>
      <c r="W4" s="15"/>
      <c r="X4" s="19"/>
      <c r="Y4" s="19"/>
      <c r="Z4" s="19"/>
      <c r="AA4" s="19"/>
      <c r="AB4" s="19"/>
      <c r="AC4" s="19"/>
      <c r="AD4" s="19"/>
      <c r="AE4" s="19"/>
      <c r="AF4" s="19"/>
      <c r="AG4" s="19"/>
      <c r="AI4" s="9"/>
      <c r="AJ4" s="10"/>
      <c r="AK4" s="10"/>
      <c r="AL4" s="10"/>
      <c r="AM4" s="10"/>
      <c r="AN4" s="10"/>
      <c r="AO4" s="10"/>
      <c r="AP4" s="10"/>
      <c r="AQ4" s="10"/>
      <c r="AR4" s="10"/>
    </row>
    <row r="5" spans="1:44" s="8" customFormat="1" ht="15" customHeight="1" x14ac:dyDescent="0.2">
      <c r="A5" s="7"/>
      <c r="D5" s="21" t="str">
        <f>'[1]Input data'!F3</f>
        <v>Colt International s.r.o.</v>
      </c>
      <c r="E5" s="14"/>
      <c r="F5" s="14"/>
      <c r="G5" s="14"/>
      <c r="H5" s="14"/>
      <c r="I5" s="14"/>
      <c r="J5" s="14"/>
      <c r="K5" s="14"/>
      <c r="W5" s="15"/>
      <c r="X5" s="19"/>
      <c r="Y5" s="19"/>
      <c r="Z5" s="19"/>
      <c r="AA5" s="19"/>
      <c r="AB5" s="19"/>
      <c r="AC5" s="19"/>
      <c r="AD5" s="19"/>
      <c r="AE5" s="19"/>
      <c r="AF5" s="19"/>
      <c r="AG5" s="19"/>
      <c r="AI5" s="9"/>
      <c r="AJ5" s="10"/>
      <c r="AK5" s="10"/>
      <c r="AL5" s="10"/>
      <c r="AM5" s="10"/>
      <c r="AN5" s="10"/>
      <c r="AO5" s="10"/>
      <c r="AP5" s="10"/>
      <c r="AQ5" s="10"/>
      <c r="AR5" s="10"/>
    </row>
    <row r="6" spans="1:44" s="8" customFormat="1" ht="21.75" customHeight="1" x14ac:dyDescent="0.2">
      <c r="A6" s="7"/>
      <c r="AI6" s="9"/>
      <c r="AJ6" s="10"/>
      <c r="AK6" s="10"/>
      <c r="AL6" s="10"/>
      <c r="AM6" s="10"/>
      <c r="AN6" s="10"/>
      <c r="AO6" s="10"/>
      <c r="AP6" s="10"/>
      <c r="AQ6" s="10"/>
      <c r="AR6" s="10"/>
    </row>
    <row r="7" spans="1:44" s="8" customFormat="1" ht="14.25" x14ac:dyDescent="0.2">
      <c r="A7" s="7"/>
      <c r="D7" s="22" t="s">
        <v>6</v>
      </c>
      <c r="AI7" s="9"/>
      <c r="AJ7" s="10"/>
      <c r="AK7" s="10"/>
      <c r="AL7" s="10"/>
      <c r="AM7" s="10"/>
      <c r="AN7" s="10"/>
      <c r="AO7" s="10"/>
      <c r="AP7" s="10"/>
      <c r="AQ7" s="10"/>
      <c r="AR7" s="10"/>
    </row>
    <row r="8" spans="1:44" s="8" customFormat="1" ht="14.25" x14ac:dyDescent="0.2">
      <c r="A8" s="7"/>
      <c r="D8" s="22"/>
      <c r="AI8" s="9"/>
      <c r="AJ8" s="10"/>
      <c r="AK8" s="10"/>
      <c r="AL8" s="10"/>
      <c r="AM8" s="10"/>
      <c r="AN8" s="10"/>
      <c r="AO8" s="10"/>
      <c r="AP8" s="10"/>
      <c r="AQ8" s="10"/>
      <c r="AR8" s="10"/>
    </row>
    <row r="9" spans="1:44" s="8" customFormat="1" ht="15" customHeight="1" x14ac:dyDescent="0.2">
      <c r="A9" s="7"/>
      <c r="D9" s="74" t="s">
        <v>7</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I9" s="9"/>
      <c r="AJ9" s="10"/>
      <c r="AK9" s="10"/>
      <c r="AL9" s="10"/>
      <c r="AM9" s="10"/>
      <c r="AN9" s="10"/>
      <c r="AO9" s="10"/>
      <c r="AP9" s="10"/>
      <c r="AQ9" s="10"/>
      <c r="AR9" s="10"/>
    </row>
    <row r="10" spans="1:44" s="8" customFormat="1" ht="14.25" x14ac:dyDescent="0.2">
      <c r="A10" s="7"/>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I10" s="9"/>
      <c r="AJ10" s="10"/>
      <c r="AK10" s="10"/>
      <c r="AL10" s="10"/>
      <c r="AM10" s="10"/>
      <c r="AN10" s="10"/>
      <c r="AO10" s="10"/>
      <c r="AP10" s="10"/>
      <c r="AQ10" s="10"/>
      <c r="AR10" s="10"/>
    </row>
    <row r="11" spans="1:44" s="8" customFormat="1" ht="14.25" x14ac:dyDescent="0.2">
      <c r="A11" s="7"/>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I11" s="9"/>
      <c r="AJ11" s="10"/>
      <c r="AK11" s="10"/>
      <c r="AL11" s="10"/>
      <c r="AM11" s="10"/>
      <c r="AN11" s="10"/>
      <c r="AO11" s="10"/>
      <c r="AP11" s="10"/>
      <c r="AQ11" s="10"/>
      <c r="AR11" s="10"/>
    </row>
    <row r="12" spans="1:44" s="8" customFormat="1" ht="14.25" x14ac:dyDescent="0.2">
      <c r="A12" s="7"/>
      <c r="AI12" s="9"/>
      <c r="AJ12" s="10"/>
      <c r="AK12" s="10"/>
      <c r="AL12" s="10"/>
      <c r="AM12" s="10"/>
      <c r="AN12" s="10"/>
      <c r="AO12" s="10"/>
      <c r="AP12" s="10"/>
      <c r="AQ12" s="10"/>
      <c r="AR12" s="10"/>
    </row>
    <row r="13" spans="1:44" s="8" customFormat="1" ht="15" customHeight="1" x14ac:dyDescent="0.2">
      <c r="A13" s="7"/>
      <c r="D13" s="74" t="s">
        <v>164</v>
      </c>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I13" s="9"/>
      <c r="AJ13" s="10"/>
      <c r="AK13" s="10"/>
      <c r="AL13" s="10"/>
      <c r="AM13" s="10"/>
      <c r="AN13" s="10"/>
      <c r="AO13" s="10"/>
      <c r="AP13" s="10"/>
      <c r="AQ13" s="10"/>
      <c r="AR13" s="10"/>
    </row>
    <row r="14" spans="1:44" s="8" customFormat="1" ht="15" customHeight="1" x14ac:dyDescent="0.2">
      <c r="A14" s="7"/>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I14" s="9"/>
      <c r="AJ14" s="10"/>
      <c r="AK14" s="10"/>
      <c r="AL14" s="10"/>
      <c r="AM14" s="10"/>
      <c r="AN14" s="10"/>
      <c r="AO14" s="10"/>
      <c r="AP14" s="10"/>
      <c r="AQ14" s="10"/>
      <c r="AR14" s="10"/>
    </row>
    <row r="15" spans="1:44" s="8" customFormat="1" ht="15" customHeight="1" x14ac:dyDescent="0.2">
      <c r="A15" s="7"/>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I15" s="9"/>
      <c r="AJ15" s="10"/>
      <c r="AK15" s="10"/>
      <c r="AL15" s="10"/>
      <c r="AM15" s="10"/>
      <c r="AN15" s="10"/>
      <c r="AO15" s="10"/>
      <c r="AP15" s="10"/>
      <c r="AQ15" s="10"/>
      <c r="AR15" s="10"/>
    </row>
    <row r="16" spans="1:44" s="8" customFormat="1" ht="14.25" x14ac:dyDescent="0.2">
      <c r="A16" s="7"/>
      <c r="D16" s="24" t="s">
        <v>8</v>
      </c>
      <c r="AI16" s="9"/>
      <c r="AJ16" s="10"/>
      <c r="AK16" s="10"/>
      <c r="AL16" s="10"/>
      <c r="AM16" s="10"/>
      <c r="AN16" s="10"/>
      <c r="AO16" s="10"/>
      <c r="AP16" s="10"/>
      <c r="AQ16" s="10"/>
      <c r="AR16" s="10"/>
    </row>
    <row r="17" spans="1:44" s="8" customFormat="1" ht="14.25" x14ac:dyDescent="0.2">
      <c r="A17" s="7"/>
      <c r="D17" s="24"/>
      <c r="AI17" s="9"/>
      <c r="AJ17" s="10"/>
      <c r="AK17" s="10"/>
      <c r="AL17" s="10"/>
      <c r="AM17" s="10"/>
      <c r="AN17" s="10"/>
      <c r="AO17" s="10"/>
      <c r="AP17" s="10"/>
      <c r="AQ17" s="10"/>
      <c r="AR17" s="10"/>
    </row>
    <row r="18" spans="1:44" s="8" customFormat="1" ht="24" customHeight="1" x14ac:dyDescent="0.25">
      <c r="A18" s="7"/>
      <c r="D18" s="75" t="s">
        <v>9</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25"/>
      <c r="AJ18" s="10"/>
      <c r="AK18" s="10"/>
      <c r="AL18" s="10"/>
      <c r="AM18" s="10"/>
      <c r="AN18" s="10"/>
      <c r="AO18" s="10"/>
      <c r="AP18" s="10"/>
      <c r="AQ18" s="10"/>
      <c r="AR18" s="10"/>
    </row>
    <row r="19" spans="1:44" s="8" customFormat="1" ht="24.75" customHeight="1" x14ac:dyDescent="0.25">
      <c r="A19" s="7"/>
      <c r="D19" s="75" t="s">
        <v>10</v>
      </c>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25"/>
      <c r="AJ19" s="10"/>
      <c r="AK19" s="10"/>
      <c r="AL19" s="10"/>
      <c r="AM19" s="10"/>
      <c r="AN19" s="10"/>
      <c r="AO19" s="10"/>
      <c r="AP19" s="10"/>
      <c r="AQ19" s="10"/>
      <c r="AR19" s="10"/>
    </row>
    <row r="20" spans="1:44" s="8" customFormat="1" ht="15" x14ac:dyDescent="0.25">
      <c r="A20" s="7"/>
      <c r="D20" s="75" t="s">
        <v>11</v>
      </c>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25"/>
      <c r="AJ20" s="10"/>
      <c r="AK20" s="10"/>
      <c r="AL20" s="10"/>
      <c r="AM20" s="10"/>
      <c r="AN20" s="10"/>
      <c r="AO20" s="10"/>
      <c r="AP20" s="10"/>
      <c r="AQ20" s="10"/>
      <c r="AR20" s="10"/>
    </row>
    <row r="21" spans="1:44" s="8" customFormat="1" ht="15" x14ac:dyDescent="0.25">
      <c r="A21" s="7"/>
      <c r="D21" s="75" t="s">
        <v>12</v>
      </c>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25"/>
      <c r="AJ21" s="10"/>
      <c r="AK21" s="10"/>
      <c r="AL21" s="10"/>
      <c r="AM21" s="10"/>
      <c r="AN21" s="10"/>
      <c r="AO21" s="10"/>
      <c r="AP21" s="10"/>
      <c r="AQ21" s="10"/>
      <c r="AR21" s="10"/>
    </row>
    <row r="22" spans="1:44" s="8" customFormat="1" ht="15" x14ac:dyDescent="0.25">
      <c r="A22" s="7"/>
      <c r="D22" s="75" t="s">
        <v>13</v>
      </c>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25"/>
      <c r="AJ22" s="10"/>
      <c r="AK22" s="10"/>
      <c r="AL22" s="10"/>
      <c r="AM22" s="10"/>
      <c r="AN22" s="10"/>
      <c r="AO22" s="10"/>
      <c r="AP22" s="10"/>
      <c r="AQ22" s="10"/>
      <c r="AR22" s="10"/>
    </row>
    <row r="23" spans="1:44" s="8" customFormat="1" ht="15" x14ac:dyDescent="0.25">
      <c r="A23" s="7"/>
      <c r="D23" s="75" t="s">
        <v>14</v>
      </c>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25"/>
      <c r="AJ23" s="10"/>
      <c r="AK23" s="10"/>
      <c r="AL23" s="10"/>
      <c r="AM23" s="10"/>
      <c r="AN23" s="10"/>
      <c r="AO23" s="10"/>
      <c r="AP23" s="10"/>
      <c r="AQ23" s="10"/>
      <c r="AR23" s="10"/>
    </row>
    <row r="24" spans="1:44" s="8" customFormat="1" ht="15" x14ac:dyDescent="0.25">
      <c r="A24" s="7"/>
      <c r="D24" s="75" t="s">
        <v>15</v>
      </c>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25"/>
      <c r="AJ24" s="10"/>
      <c r="AK24" s="10"/>
      <c r="AL24" s="10"/>
      <c r="AM24" s="10"/>
      <c r="AN24" s="10"/>
      <c r="AO24" s="10"/>
      <c r="AP24" s="10"/>
      <c r="AQ24" s="10"/>
      <c r="AR24" s="10"/>
    </row>
    <row r="25" spans="1:44" s="8" customFormat="1" ht="15" x14ac:dyDescent="0.25">
      <c r="A25" s="7"/>
      <c r="D25" s="75" t="s">
        <v>16</v>
      </c>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25"/>
      <c r="AJ25" s="10"/>
      <c r="AK25" s="10"/>
      <c r="AL25" s="10"/>
      <c r="AM25" s="10"/>
      <c r="AN25" s="10"/>
      <c r="AO25" s="10"/>
      <c r="AP25" s="10"/>
      <c r="AQ25" s="10"/>
      <c r="AR25" s="10"/>
    </row>
    <row r="26" spans="1:44" s="8" customFormat="1" ht="15" x14ac:dyDescent="0.25">
      <c r="A26" s="7"/>
      <c r="D26" s="75" t="s">
        <v>17</v>
      </c>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25"/>
      <c r="AJ26" s="10"/>
      <c r="AK26" s="10"/>
      <c r="AL26" s="10"/>
      <c r="AM26" s="10"/>
      <c r="AN26" s="10"/>
      <c r="AO26" s="10"/>
      <c r="AP26" s="10"/>
      <c r="AQ26" s="10"/>
      <c r="AR26" s="10"/>
    </row>
    <row r="27" spans="1:44" s="8" customFormat="1" ht="15" x14ac:dyDescent="0.25">
      <c r="A27" s="7"/>
      <c r="D27" s="77"/>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25"/>
      <c r="AJ27" s="10"/>
      <c r="AK27" s="10"/>
      <c r="AL27" s="10"/>
      <c r="AM27" s="10"/>
      <c r="AN27" s="10"/>
      <c r="AO27" s="10"/>
      <c r="AP27" s="10"/>
      <c r="AQ27" s="10"/>
      <c r="AR27" s="10"/>
    </row>
    <row r="28" spans="1:44" s="8" customFormat="1" ht="14.25" x14ac:dyDescent="0.2">
      <c r="A28" s="7"/>
      <c r="D28" s="24" t="s">
        <v>18</v>
      </c>
      <c r="AI28" s="9"/>
      <c r="AJ28" s="10"/>
      <c r="AK28" s="10"/>
      <c r="AL28" s="10"/>
      <c r="AM28" s="10"/>
      <c r="AN28" s="10"/>
      <c r="AO28" s="10"/>
      <c r="AP28" s="10"/>
      <c r="AQ28" s="10"/>
      <c r="AR28" s="10"/>
    </row>
    <row r="29" spans="1:44" s="8" customFormat="1" ht="15" thickBot="1" x14ac:dyDescent="0.25">
      <c r="A29" s="7"/>
      <c r="AI29" s="9"/>
      <c r="AJ29" s="10"/>
      <c r="AK29" s="10"/>
      <c r="AL29" s="10"/>
      <c r="AM29" s="10"/>
      <c r="AN29" s="10"/>
      <c r="AO29" s="10"/>
      <c r="AP29" s="10"/>
      <c r="AQ29" s="10"/>
      <c r="AR29" s="10"/>
    </row>
    <row r="30" spans="1:44" s="8" customFormat="1" ht="34.5" customHeight="1" thickBot="1" x14ac:dyDescent="0.25">
      <c r="A30" s="7">
        <v>1</v>
      </c>
      <c r="D30" s="79" t="s">
        <v>19</v>
      </c>
      <c r="E30" s="79"/>
      <c r="F30" s="79"/>
      <c r="G30" s="79"/>
      <c r="H30" s="79"/>
      <c r="I30" s="79"/>
      <c r="J30" s="79"/>
      <c r="K30" s="79"/>
      <c r="L30" s="79"/>
      <c r="M30" s="79"/>
      <c r="N30" s="79"/>
      <c r="O30" s="79"/>
      <c r="P30" s="79" t="s">
        <v>20</v>
      </c>
      <c r="Q30" s="79"/>
      <c r="R30" s="79"/>
      <c r="S30" s="79"/>
      <c r="T30" s="79"/>
      <c r="U30" s="79"/>
      <c r="V30" s="79"/>
      <c r="W30" s="79"/>
      <c r="X30" s="79"/>
      <c r="Y30" s="79" t="s">
        <v>21</v>
      </c>
      <c r="Z30" s="79"/>
      <c r="AA30" s="79"/>
      <c r="AB30" s="79"/>
      <c r="AC30" s="79"/>
      <c r="AD30" s="79"/>
      <c r="AE30" s="79"/>
      <c r="AF30" s="79"/>
      <c r="AG30" s="79"/>
      <c r="AI30" s="9"/>
      <c r="AJ30" s="10"/>
      <c r="AK30" s="10"/>
      <c r="AL30" s="10"/>
      <c r="AM30" s="10"/>
      <c r="AN30" s="10"/>
      <c r="AO30" s="10"/>
      <c r="AP30" s="10"/>
      <c r="AQ30" s="10"/>
      <c r="AR30" s="10"/>
    </row>
    <row r="31" spans="1:44" s="8" customFormat="1" ht="30" customHeight="1" x14ac:dyDescent="0.2">
      <c r="A31" s="7"/>
      <c r="D31" s="80" t="s">
        <v>22</v>
      </c>
      <c r="E31" s="80"/>
      <c r="F31" s="80"/>
      <c r="G31" s="80"/>
      <c r="H31" s="80"/>
      <c r="I31" s="80"/>
      <c r="J31" s="80"/>
      <c r="K31" s="80"/>
      <c r="L31" s="80"/>
      <c r="M31" s="80"/>
      <c r="N31" s="80"/>
      <c r="O31" s="80"/>
      <c r="P31" s="81">
        <v>22</v>
      </c>
      <c r="Q31" s="81"/>
      <c r="R31" s="81"/>
      <c r="S31" s="81"/>
      <c r="T31" s="81"/>
      <c r="U31" s="81"/>
      <c r="V31" s="81"/>
      <c r="W31" s="81"/>
      <c r="X31" s="81"/>
      <c r="Y31" s="81">
        <v>22</v>
      </c>
      <c r="Z31" s="81"/>
      <c r="AA31" s="81"/>
      <c r="AB31" s="81"/>
      <c r="AC31" s="81"/>
      <c r="AD31" s="81"/>
      <c r="AE31" s="81"/>
      <c r="AF31" s="81"/>
      <c r="AG31" s="81"/>
      <c r="AI31" s="9"/>
      <c r="AJ31" s="10"/>
      <c r="AK31" s="10"/>
      <c r="AL31" s="10"/>
      <c r="AM31" s="10"/>
      <c r="AN31" s="10"/>
      <c r="AO31" s="10"/>
      <c r="AP31" s="10"/>
      <c r="AQ31" s="10"/>
      <c r="AR31" s="10"/>
    </row>
    <row r="32" spans="1:44" s="8" customFormat="1" ht="30" customHeight="1" x14ac:dyDescent="0.2">
      <c r="A32" s="7"/>
      <c r="D32" s="82" t="s">
        <v>23</v>
      </c>
      <c r="E32" s="82"/>
      <c r="F32" s="82"/>
      <c r="G32" s="82"/>
      <c r="H32" s="82"/>
      <c r="I32" s="82"/>
      <c r="J32" s="82"/>
      <c r="K32" s="82"/>
      <c r="L32" s="82"/>
      <c r="M32" s="82"/>
      <c r="N32" s="82"/>
      <c r="O32" s="82"/>
      <c r="P32" s="83">
        <v>22</v>
      </c>
      <c r="Q32" s="83"/>
      <c r="R32" s="83"/>
      <c r="S32" s="83"/>
      <c r="T32" s="83"/>
      <c r="U32" s="83"/>
      <c r="V32" s="83"/>
      <c r="W32" s="83"/>
      <c r="X32" s="83"/>
      <c r="Y32" s="83">
        <v>22</v>
      </c>
      <c r="Z32" s="83"/>
      <c r="AA32" s="83"/>
      <c r="AB32" s="83"/>
      <c r="AC32" s="83"/>
      <c r="AD32" s="83"/>
      <c r="AE32" s="83"/>
      <c r="AF32" s="83"/>
      <c r="AG32" s="83"/>
      <c r="AI32" s="9"/>
      <c r="AJ32" s="10"/>
      <c r="AK32" s="10"/>
      <c r="AL32" s="10"/>
      <c r="AM32" s="10"/>
      <c r="AN32" s="10"/>
      <c r="AO32" s="10"/>
      <c r="AP32" s="10"/>
      <c r="AQ32" s="10"/>
      <c r="AR32" s="10"/>
    </row>
    <row r="33" spans="1:44" s="8" customFormat="1" ht="30" customHeight="1" thickBot="1" x14ac:dyDescent="0.25">
      <c r="A33" s="7"/>
      <c r="D33" s="84" t="s">
        <v>24</v>
      </c>
      <c r="E33" s="84"/>
      <c r="F33" s="84"/>
      <c r="G33" s="84"/>
      <c r="H33" s="84"/>
      <c r="I33" s="84"/>
      <c r="J33" s="84"/>
      <c r="K33" s="84"/>
      <c r="L33" s="84"/>
      <c r="M33" s="84"/>
      <c r="N33" s="84"/>
      <c r="O33" s="84"/>
      <c r="P33" s="85">
        <v>1</v>
      </c>
      <c r="Q33" s="85"/>
      <c r="R33" s="85"/>
      <c r="S33" s="85"/>
      <c r="T33" s="85"/>
      <c r="U33" s="85"/>
      <c r="V33" s="85"/>
      <c r="W33" s="85"/>
      <c r="X33" s="85"/>
      <c r="Y33" s="85">
        <v>22</v>
      </c>
      <c r="Z33" s="85"/>
      <c r="AA33" s="85"/>
      <c r="AB33" s="85"/>
      <c r="AC33" s="85"/>
      <c r="AD33" s="85"/>
      <c r="AE33" s="85"/>
      <c r="AF33" s="85"/>
      <c r="AG33" s="85"/>
      <c r="AI33" s="9"/>
      <c r="AJ33" s="10"/>
      <c r="AK33" s="10"/>
      <c r="AL33" s="10"/>
      <c r="AM33" s="10"/>
      <c r="AN33" s="10"/>
      <c r="AO33" s="10"/>
      <c r="AP33" s="10"/>
      <c r="AQ33" s="10"/>
      <c r="AR33" s="10"/>
    </row>
    <row r="34" spans="1:44" s="8" customFormat="1" ht="14.25" x14ac:dyDescent="0.2">
      <c r="A34" s="7"/>
      <c r="AI34" s="9"/>
      <c r="AJ34" s="10"/>
      <c r="AK34" s="10"/>
      <c r="AL34" s="10"/>
      <c r="AM34" s="10"/>
      <c r="AN34" s="10"/>
      <c r="AO34" s="10"/>
      <c r="AP34" s="10"/>
      <c r="AQ34" s="10"/>
      <c r="AR34" s="10"/>
    </row>
    <row r="35" spans="1:44" s="8" customFormat="1" ht="14.25" x14ac:dyDescent="0.2">
      <c r="A35" s="7"/>
      <c r="AI35" s="9"/>
      <c r="AJ35" s="10"/>
      <c r="AK35" s="10"/>
      <c r="AL35" s="10"/>
      <c r="AM35" s="10"/>
      <c r="AN35" s="10"/>
      <c r="AO35" s="10"/>
      <c r="AP35" s="10"/>
      <c r="AQ35" s="10"/>
      <c r="AR35" s="10"/>
    </row>
    <row r="36" spans="1:44" s="8" customFormat="1" ht="15" customHeight="1" x14ac:dyDescent="0.2">
      <c r="A36" s="7"/>
      <c r="D36" s="74" t="s">
        <v>25</v>
      </c>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I36" s="9"/>
      <c r="AJ36" s="10"/>
      <c r="AK36" s="10"/>
      <c r="AL36" s="10"/>
      <c r="AM36" s="10"/>
      <c r="AN36" s="10"/>
      <c r="AO36" s="10"/>
      <c r="AP36" s="10"/>
      <c r="AQ36" s="10"/>
      <c r="AR36" s="10"/>
    </row>
    <row r="37" spans="1:44" s="8" customFormat="1" ht="14.25" x14ac:dyDescent="0.2">
      <c r="A37" s="7"/>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I37" s="9"/>
      <c r="AJ37" s="10"/>
      <c r="AK37" s="10"/>
      <c r="AL37" s="10"/>
      <c r="AM37" s="10"/>
      <c r="AN37" s="10"/>
      <c r="AO37" s="10"/>
      <c r="AP37" s="10"/>
      <c r="AQ37" s="10"/>
      <c r="AR37" s="10"/>
    </row>
    <row r="38" spans="1:44" s="8" customFormat="1" ht="15" thickBot="1" x14ac:dyDescent="0.25">
      <c r="A38" s="7"/>
      <c r="AI38" s="9"/>
      <c r="AJ38" s="10"/>
      <c r="AK38" s="10"/>
      <c r="AL38" s="10"/>
      <c r="AM38" s="10"/>
      <c r="AN38" s="10"/>
      <c r="AO38" s="10"/>
      <c r="AP38" s="10"/>
      <c r="AQ38" s="10"/>
      <c r="AR38" s="10"/>
    </row>
    <row r="39" spans="1:44" s="8" customFormat="1" ht="24.75" customHeight="1" thickBot="1" x14ac:dyDescent="0.25">
      <c r="A39" s="7" t="s">
        <v>26</v>
      </c>
      <c r="D39" s="79" t="s">
        <v>27</v>
      </c>
      <c r="E39" s="79"/>
      <c r="F39" s="79"/>
      <c r="G39" s="79"/>
      <c r="H39" s="79"/>
      <c r="I39" s="79"/>
      <c r="J39" s="79"/>
      <c r="K39" s="79"/>
      <c r="L39" s="79"/>
      <c r="M39" s="79"/>
      <c r="N39" s="79" t="s">
        <v>28</v>
      </c>
      <c r="O39" s="79"/>
      <c r="P39" s="79"/>
      <c r="Q39" s="79"/>
      <c r="R39" s="79"/>
      <c r="S39" s="79"/>
      <c r="T39" s="79"/>
      <c r="U39" s="79"/>
      <c r="V39" s="79"/>
      <c r="W39" s="79"/>
      <c r="X39" s="79" t="s">
        <v>29</v>
      </c>
      <c r="Y39" s="79"/>
      <c r="Z39" s="79"/>
      <c r="AA39" s="79"/>
      <c r="AB39" s="79"/>
      <c r="AC39" s="79" t="s">
        <v>30</v>
      </c>
      <c r="AD39" s="79"/>
      <c r="AE39" s="79"/>
      <c r="AF39" s="79"/>
      <c r="AG39" s="79"/>
      <c r="AI39" s="9"/>
      <c r="AJ39" s="10"/>
      <c r="AK39" s="10"/>
      <c r="AL39" s="10"/>
      <c r="AM39" s="10"/>
      <c r="AN39" s="10"/>
      <c r="AO39" s="10"/>
      <c r="AP39" s="10"/>
      <c r="AQ39" s="10"/>
      <c r="AR39" s="10"/>
    </row>
    <row r="40" spans="1:44" s="8" customFormat="1" ht="24.75" customHeight="1" thickBot="1" x14ac:dyDescent="0.25">
      <c r="A40" s="7"/>
      <c r="D40" s="79"/>
      <c r="E40" s="79"/>
      <c r="F40" s="79"/>
      <c r="G40" s="79"/>
      <c r="H40" s="79"/>
      <c r="I40" s="79"/>
      <c r="J40" s="79"/>
      <c r="K40" s="79"/>
      <c r="L40" s="79"/>
      <c r="M40" s="79"/>
      <c r="N40" s="79" t="s">
        <v>31</v>
      </c>
      <c r="O40" s="79"/>
      <c r="P40" s="79"/>
      <c r="Q40" s="79"/>
      <c r="R40" s="79"/>
      <c r="S40" s="79" t="s">
        <v>32</v>
      </c>
      <c r="T40" s="79"/>
      <c r="U40" s="79"/>
      <c r="V40" s="79"/>
      <c r="W40" s="79"/>
      <c r="X40" s="79"/>
      <c r="Y40" s="79"/>
      <c r="Z40" s="79"/>
      <c r="AA40" s="79"/>
      <c r="AB40" s="79"/>
      <c r="AC40" s="79"/>
      <c r="AD40" s="79"/>
      <c r="AE40" s="79"/>
      <c r="AF40" s="79"/>
      <c r="AG40" s="79"/>
      <c r="AI40" s="9"/>
      <c r="AJ40" s="10"/>
      <c r="AK40" s="10"/>
      <c r="AL40" s="10"/>
      <c r="AM40" s="10"/>
      <c r="AN40" s="10"/>
      <c r="AO40" s="10"/>
      <c r="AP40" s="10"/>
      <c r="AQ40" s="10"/>
      <c r="AR40" s="10"/>
    </row>
    <row r="41" spans="1:44" s="8" customFormat="1" ht="15.75" customHeight="1" x14ac:dyDescent="0.2">
      <c r="A41" s="7"/>
      <c r="D41" s="97" t="s">
        <v>165</v>
      </c>
      <c r="E41" s="97"/>
      <c r="F41" s="97"/>
      <c r="G41" s="97"/>
      <c r="H41" s="97"/>
      <c r="I41" s="97"/>
      <c r="J41" s="97"/>
      <c r="K41" s="97"/>
      <c r="L41" s="97"/>
      <c r="M41" s="97"/>
      <c r="N41" s="98">
        <v>42500</v>
      </c>
      <c r="O41" s="98"/>
      <c r="P41" s="98"/>
      <c r="Q41" s="98"/>
      <c r="R41" s="98"/>
      <c r="S41" s="99">
        <v>0.85</v>
      </c>
      <c r="T41" s="99"/>
      <c r="U41" s="99"/>
      <c r="V41" s="99"/>
      <c r="W41" s="99"/>
      <c r="X41" s="100">
        <v>0.85</v>
      </c>
      <c r="Y41" s="100"/>
      <c r="Z41" s="100"/>
      <c r="AA41" s="100"/>
      <c r="AB41" s="100"/>
      <c r="AC41" s="100">
        <v>0</v>
      </c>
      <c r="AD41" s="100"/>
      <c r="AE41" s="100"/>
      <c r="AF41" s="100"/>
      <c r="AG41" s="100"/>
      <c r="AI41" s="9"/>
      <c r="AJ41" s="10"/>
      <c r="AK41" s="10"/>
      <c r="AL41" s="10"/>
      <c r="AM41" s="10"/>
      <c r="AN41" s="10"/>
      <c r="AO41" s="10"/>
      <c r="AP41" s="10"/>
      <c r="AQ41" s="10"/>
      <c r="AR41" s="10"/>
    </row>
    <row r="42" spans="1:44" s="8" customFormat="1" ht="15.75" customHeight="1" x14ac:dyDescent="0.2">
      <c r="A42" s="7"/>
      <c r="D42" s="101" t="s">
        <v>33</v>
      </c>
      <c r="E42" s="101"/>
      <c r="F42" s="101"/>
      <c r="G42" s="101"/>
      <c r="H42" s="101"/>
      <c r="I42" s="101"/>
      <c r="J42" s="101"/>
      <c r="K42" s="101"/>
      <c r="L42" s="101"/>
      <c r="M42" s="101"/>
      <c r="N42" s="102">
        <v>7500</v>
      </c>
      <c r="O42" s="102"/>
      <c r="P42" s="102"/>
      <c r="Q42" s="102"/>
      <c r="R42" s="102"/>
      <c r="S42" s="103">
        <v>0.15</v>
      </c>
      <c r="T42" s="103"/>
      <c r="U42" s="103"/>
      <c r="V42" s="103"/>
      <c r="W42" s="103"/>
      <c r="X42" s="104">
        <v>0.15</v>
      </c>
      <c r="Y42" s="104"/>
      <c r="Z42" s="104"/>
      <c r="AA42" s="104"/>
      <c r="AB42" s="104"/>
      <c r="AC42" s="104">
        <v>0</v>
      </c>
      <c r="AD42" s="104"/>
      <c r="AE42" s="104"/>
      <c r="AF42" s="104"/>
      <c r="AG42" s="104"/>
      <c r="AI42" s="9"/>
      <c r="AJ42" s="10"/>
      <c r="AK42" s="10"/>
      <c r="AL42" s="10"/>
      <c r="AM42" s="10"/>
      <c r="AN42" s="10"/>
      <c r="AO42" s="10"/>
      <c r="AP42" s="10"/>
      <c r="AQ42" s="10"/>
      <c r="AR42" s="10"/>
    </row>
    <row r="43" spans="1:44" s="8" customFormat="1" ht="15.75" customHeight="1" thickBot="1" x14ac:dyDescent="0.25">
      <c r="A43" s="7"/>
      <c r="D43" s="86" t="s">
        <v>34</v>
      </c>
      <c r="E43" s="87"/>
      <c r="F43" s="87"/>
      <c r="G43" s="87"/>
      <c r="H43" s="87"/>
      <c r="I43" s="87"/>
      <c r="J43" s="87"/>
      <c r="K43" s="87"/>
      <c r="L43" s="87"/>
      <c r="M43" s="88"/>
      <c r="N43" s="89">
        <f>SUM(N41:R42)</f>
        <v>50000</v>
      </c>
      <c r="O43" s="89"/>
      <c r="P43" s="89"/>
      <c r="Q43" s="89"/>
      <c r="R43" s="89"/>
      <c r="S43" s="90">
        <f>SUM(S41:W42)</f>
        <v>1</v>
      </c>
      <c r="T43" s="91"/>
      <c r="U43" s="91"/>
      <c r="V43" s="91"/>
      <c r="W43" s="92"/>
      <c r="X43" s="93">
        <f>SUM(X41:AB42)</f>
        <v>1</v>
      </c>
      <c r="Y43" s="94"/>
      <c r="Z43" s="94"/>
      <c r="AA43" s="94"/>
      <c r="AB43" s="95"/>
      <c r="AC43" s="96">
        <v>0</v>
      </c>
      <c r="AD43" s="96"/>
      <c r="AE43" s="96"/>
      <c r="AF43" s="96"/>
      <c r="AG43" s="96"/>
      <c r="AI43" s="9"/>
      <c r="AJ43" s="10"/>
      <c r="AK43" s="10"/>
      <c r="AL43" s="10"/>
      <c r="AM43" s="10"/>
      <c r="AN43" s="10"/>
      <c r="AO43" s="10"/>
      <c r="AP43" s="10"/>
      <c r="AQ43" s="10"/>
      <c r="AR43" s="10"/>
    </row>
    <row r="44" spans="1:44" s="8" customFormat="1" ht="14.25" x14ac:dyDescent="0.2">
      <c r="A44" s="7"/>
      <c r="AI44" s="9"/>
      <c r="AJ44" s="10"/>
      <c r="AK44" s="10"/>
      <c r="AL44" s="10"/>
      <c r="AM44" s="10"/>
      <c r="AN44" s="10"/>
      <c r="AO44" s="10"/>
      <c r="AP44" s="10"/>
      <c r="AQ44" s="10"/>
      <c r="AR44" s="10"/>
    </row>
    <row r="45" spans="1:44" s="8" customFormat="1" ht="14.25" customHeight="1" x14ac:dyDescent="0.2">
      <c r="A45" s="7"/>
      <c r="D45" s="74" t="s">
        <v>166</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I45" s="9"/>
      <c r="AJ45" s="10"/>
      <c r="AK45" s="10"/>
      <c r="AL45" s="10"/>
      <c r="AM45" s="10"/>
      <c r="AN45" s="10"/>
      <c r="AO45" s="10"/>
      <c r="AP45" s="10"/>
      <c r="AQ45" s="10"/>
      <c r="AR45" s="10"/>
    </row>
    <row r="46" spans="1:44" s="8" customFormat="1" ht="14.25" x14ac:dyDescent="0.2">
      <c r="A46" s="7"/>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I46" s="9"/>
      <c r="AJ46" s="10"/>
      <c r="AK46" s="10"/>
      <c r="AL46" s="10"/>
      <c r="AM46" s="10"/>
      <c r="AN46" s="10"/>
      <c r="AO46" s="10"/>
      <c r="AP46" s="10"/>
      <c r="AQ46" s="10"/>
      <c r="AR46" s="10"/>
    </row>
    <row r="47" spans="1:44" s="8" customFormat="1" ht="14.25" x14ac:dyDescent="0.2">
      <c r="A47" s="7"/>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I47" s="9"/>
      <c r="AJ47" s="10"/>
      <c r="AK47" s="10"/>
      <c r="AL47" s="10"/>
      <c r="AM47" s="10"/>
      <c r="AN47" s="10"/>
      <c r="AO47" s="10"/>
      <c r="AP47" s="10"/>
      <c r="AQ47" s="10"/>
      <c r="AR47" s="10"/>
    </row>
    <row r="48" spans="1:44" s="8" customFormat="1" ht="34.9" customHeight="1" x14ac:dyDescent="0.2">
      <c r="A48" s="7"/>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I48" s="9"/>
      <c r="AJ48" s="10"/>
      <c r="AK48" s="10"/>
      <c r="AL48" s="10"/>
      <c r="AM48" s="10"/>
      <c r="AN48" s="10"/>
      <c r="AO48" s="10"/>
      <c r="AP48" s="10"/>
      <c r="AQ48" s="10"/>
      <c r="AR48" s="10"/>
    </row>
    <row r="49" spans="1:44" s="8" customFormat="1" ht="14.25" x14ac:dyDescent="0.2">
      <c r="A49" s="7"/>
      <c r="D49" s="24" t="s">
        <v>35</v>
      </c>
      <c r="AI49" s="9"/>
      <c r="AJ49" s="10"/>
      <c r="AK49" s="10"/>
      <c r="AL49" s="10"/>
      <c r="AM49" s="10"/>
      <c r="AN49" s="10"/>
      <c r="AO49" s="10"/>
      <c r="AP49" s="10"/>
      <c r="AQ49" s="10"/>
      <c r="AR49" s="10"/>
    </row>
    <row r="50" spans="1:44" s="8" customFormat="1" ht="14.25" x14ac:dyDescent="0.2">
      <c r="A50" s="7"/>
      <c r="D50" s="24" t="s">
        <v>167</v>
      </c>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I50" s="9"/>
      <c r="AJ50" s="10"/>
      <c r="AK50" s="10"/>
      <c r="AL50" s="10"/>
      <c r="AM50" s="10"/>
      <c r="AN50" s="10"/>
      <c r="AO50" s="10"/>
      <c r="AP50" s="10"/>
      <c r="AQ50" s="10"/>
      <c r="AR50" s="10"/>
    </row>
    <row r="51" spans="1:44" s="8" customFormat="1" ht="14.25" x14ac:dyDescent="0.2">
      <c r="A51" s="7"/>
      <c r="AI51" s="9"/>
      <c r="AJ51" s="10"/>
      <c r="AK51" s="10"/>
      <c r="AL51" s="10"/>
      <c r="AM51" s="10"/>
      <c r="AN51" s="10"/>
      <c r="AO51" s="10"/>
      <c r="AP51" s="10"/>
      <c r="AQ51" s="10"/>
      <c r="AR51" s="10"/>
    </row>
    <row r="52" spans="1:44" s="8" customFormat="1" ht="15" thickBot="1" x14ac:dyDescent="0.25">
      <c r="A52" s="7"/>
      <c r="D52" s="106" t="s">
        <v>36</v>
      </c>
      <c r="E52" s="106"/>
      <c r="F52" s="106"/>
      <c r="G52" s="106"/>
      <c r="H52" s="106"/>
      <c r="I52" s="106"/>
      <c r="J52" s="106"/>
      <c r="K52" s="106"/>
      <c r="L52" s="106"/>
      <c r="M52" s="106"/>
      <c r="N52" s="106"/>
      <c r="O52" s="106"/>
      <c r="AI52" s="9"/>
      <c r="AJ52" s="10"/>
      <c r="AK52" s="10"/>
      <c r="AL52" s="10"/>
      <c r="AM52" s="10"/>
      <c r="AN52" s="10"/>
      <c r="AO52" s="10"/>
      <c r="AP52" s="10"/>
      <c r="AQ52" s="10"/>
      <c r="AR52" s="10"/>
    </row>
    <row r="53" spans="1:44" s="8" customFormat="1" ht="25.5" customHeight="1" thickTop="1" x14ac:dyDescent="0.2">
      <c r="A53" s="7"/>
      <c r="D53" s="26" t="s">
        <v>37</v>
      </c>
      <c r="E53" s="26"/>
      <c r="F53" s="26"/>
      <c r="G53" s="26"/>
      <c r="H53" s="26"/>
      <c r="I53" s="26"/>
      <c r="J53" s="26"/>
      <c r="K53" s="26"/>
      <c r="L53" s="26"/>
      <c r="M53" s="26"/>
      <c r="N53" s="26"/>
      <c r="O53" s="26"/>
      <c r="AI53" s="9"/>
      <c r="AJ53" s="10"/>
      <c r="AK53" s="10"/>
      <c r="AL53" s="10"/>
      <c r="AM53" s="10"/>
      <c r="AN53" s="10"/>
      <c r="AO53" s="10"/>
      <c r="AP53" s="10"/>
      <c r="AQ53" s="10"/>
      <c r="AR53" s="10"/>
    </row>
    <row r="54" spans="1:44" s="8" customFormat="1" ht="14.25" x14ac:dyDescent="0.2">
      <c r="A54" s="7"/>
      <c r="D54" s="10"/>
      <c r="E54" s="10"/>
      <c r="F54" s="10"/>
      <c r="G54" s="10"/>
      <c r="H54" s="10"/>
      <c r="I54" s="10"/>
      <c r="J54" s="10"/>
      <c r="K54" s="10"/>
      <c r="L54" s="10"/>
      <c r="M54" s="10"/>
      <c r="N54" s="10"/>
      <c r="O54" s="10"/>
      <c r="AI54" s="9"/>
      <c r="AJ54" s="10"/>
      <c r="AK54" s="10"/>
      <c r="AL54" s="10"/>
      <c r="AM54" s="10"/>
      <c r="AN54" s="10"/>
      <c r="AO54" s="10"/>
      <c r="AP54" s="10"/>
      <c r="AQ54" s="10"/>
      <c r="AR54" s="10"/>
    </row>
    <row r="55" spans="1:44" s="8" customFormat="1" ht="14.25" x14ac:dyDescent="0.2">
      <c r="A55" s="7"/>
      <c r="D55" s="27" t="s">
        <v>38</v>
      </c>
      <c r="F55" s="10"/>
      <c r="G55" s="10"/>
      <c r="H55" s="10"/>
      <c r="I55" s="10"/>
      <c r="J55" s="10"/>
      <c r="K55" s="10"/>
      <c r="L55" s="10"/>
      <c r="M55" s="10"/>
      <c r="N55" s="10"/>
      <c r="O55" s="10"/>
      <c r="P55" s="10"/>
      <c r="Q55" s="10" t="s">
        <v>39</v>
      </c>
      <c r="R55" s="10"/>
      <c r="S55" s="10"/>
      <c r="T55" s="10"/>
      <c r="U55" s="10"/>
      <c r="AI55" s="9"/>
      <c r="AJ55" s="10"/>
      <c r="AK55" s="10"/>
      <c r="AL55" s="10"/>
      <c r="AM55" s="10"/>
      <c r="AN55" s="10"/>
      <c r="AO55" s="10"/>
      <c r="AP55" s="10"/>
      <c r="AQ55" s="10"/>
      <c r="AR55" s="10"/>
    </row>
    <row r="56" spans="1:44" s="8" customFormat="1" ht="14.25" x14ac:dyDescent="0.2">
      <c r="A56" s="7"/>
      <c r="F56" s="27" t="s">
        <v>40</v>
      </c>
      <c r="Q56" s="10" t="s">
        <v>41</v>
      </c>
      <c r="R56" s="10"/>
      <c r="S56" s="10"/>
      <c r="T56" s="10"/>
      <c r="U56" s="10"/>
      <c r="AI56" s="9"/>
      <c r="AJ56" s="10"/>
      <c r="AK56" s="10"/>
      <c r="AL56" s="10"/>
      <c r="AM56" s="10"/>
      <c r="AN56" s="10"/>
      <c r="AO56" s="10"/>
      <c r="AP56" s="10"/>
      <c r="AQ56" s="10"/>
      <c r="AR56" s="10"/>
    </row>
    <row r="57" spans="1:44" s="8" customFormat="1" ht="14.25" x14ac:dyDescent="0.2">
      <c r="A57" s="7"/>
      <c r="F57" s="10" t="s">
        <v>42</v>
      </c>
      <c r="Q57" s="10" t="s">
        <v>43</v>
      </c>
      <c r="R57" s="10"/>
      <c r="S57" s="10"/>
      <c r="T57" s="10"/>
      <c r="U57" s="10"/>
      <c r="AI57" s="9"/>
      <c r="AJ57" s="10"/>
      <c r="AK57" s="10"/>
      <c r="AL57" s="10"/>
      <c r="AM57" s="10"/>
      <c r="AN57" s="10"/>
      <c r="AO57" s="10"/>
      <c r="AP57" s="10"/>
      <c r="AQ57" s="10"/>
      <c r="AR57" s="10"/>
    </row>
    <row r="58" spans="1:44" s="8" customFormat="1" ht="14.25" x14ac:dyDescent="0.2">
      <c r="A58" s="7"/>
      <c r="AI58" s="9"/>
      <c r="AJ58" s="10"/>
      <c r="AK58" s="10"/>
      <c r="AL58" s="10"/>
      <c r="AM58" s="10"/>
      <c r="AN58" s="10"/>
      <c r="AO58" s="10"/>
      <c r="AP58" s="10"/>
      <c r="AQ58" s="10"/>
      <c r="AR58" s="10"/>
    </row>
    <row r="59" spans="1:44" s="8" customFormat="1" ht="14.25" x14ac:dyDescent="0.2">
      <c r="A59" s="7"/>
      <c r="AI59" s="9"/>
      <c r="AJ59" s="10"/>
      <c r="AK59" s="10"/>
      <c r="AL59" s="10"/>
      <c r="AM59" s="10"/>
      <c r="AN59" s="10"/>
      <c r="AO59" s="10"/>
      <c r="AP59" s="10"/>
      <c r="AQ59" s="10"/>
      <c r="AR59" s="10"/>
    </row>
    <row r="60" spans="1:44" s="8" customFormat="1" ht="14.25" x14ac:dyDescent="0.2">
      <c r="A60" s="7"/>
      <c r="AI60" s="9"/>
      <c r="AJ60" s="10"/>
      <c r="AK60" s="10"/>
      <c r="AL60" s="10"/>
      <c r="AM60" s="10"/>
      <c r="AN60" s="10"/>
      <c r="AO60" s="10"/>
      <c r="AP60" s="10"/>
      <c r="AQ60" s="10"/>
      <c r="AR60" s="10"/>
    </row>
    <row r="61" spans="1:44" s="8" customFormat="1" ht="14.25" customHeight="1" x14ac:dyDescent="0.2">
      <c r="A61" s="7"/>
      <c r="D61" s="74" t="s">
        <v>44</v>
      </c>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I61" s="9"/>
      <c r="AJ61" s="10"/>
      <c r="AK61" s="10"/>
      <c r="AL61" s="10"/>
      <c r="AM61" s="10"/>
      <c r="AN61" s="10"/>
      <c r="AO61" s="10"/>
      <c r="AP61" s="10"/>
      <c r="AQ61" s="10"/>
      <c r="AR61" s="10"/>
    </row>
    <row r="62" spans="1:44" s="8" customFormat="1" ht="14.25" x14ac:dyDescent="0.2">
      <c r="A62" s="7"/>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I62" s="9"/>
      <c r="AJ62" s="10"/>
      <c r="AK62" s="10"/>
      <c r="AL62" s="10"/>
      <c r="AM62" s="10"/>
      <c r="AN62" s="10"/>
      <c r="AO62" s="10"/>
      <c r="AP62" s="10"/>
      <c r="AQ62" s="10"/>
      <c r="AR62" s="10"/>
    </row>
    <row r="63" spans="1:44" s="8" customFormat="1" ht="14.25" x14ac:dyDescent="0.2">
      <c r="A63" s="7"/>
      <c r="D63" s="22" t="s">
        <v>45</v>
      </c>
      <c r="AI63" s="9"/>
      <c r="AJ63" s="10"/>
      <c r="AK63" s="10"/>
      <c r="AL63" s="10"/>
      <c r="AM63" s="10"/>
      <c r="AN63" s="10"/>
      <c r="AO63" s="10"/>
      <c r="AP63" s="10"/>
      <c r="AQ63" s="10"/>
      <c r="AR63" s="10"/>
    </row>
    <row r="64" spans="1:44" s="8" customFormat="1" ht="14.25" x14ac:dyDescent="0.2">
      <c r="A64" s="7"/>
      <c r="AI64" s="9"/>
      <c r="AJ64" s="10"/>
      <c r="AK64" s="10"/>
      <c r="AL64" s="10"/>
      <c r="AM64" s="10"/>
      <c r="AN64" s="10"/>
      <c r="AO64" s="10"/>
      <c r="AP64" s="10"/>
      <c r="AQ64" s="10"/>
      <c r="AR64" s="10"/>
    </row>
    <row r="65" spans="1:44" s="8" customFormat="1" ht="14.25" x14ac:dyDescent="0.2">
      <c r="A65" s="7"/>
      <c r="D65" s="74" t="s">
        <v>46</v>
      </c>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I65" s="9"/>
      <c r="AJ65" s="10"/>
      <c r="AK65" s="10"/>
      <c r="AL65" s="10"/>
      <c r="AM65" s="10"/>
      <c r="AN65" s="10"/>
      <c r="AO65" s="10"/>
      <c r="AP65" s="10"/>
      <c r="AQ65" s="10"/>
      <c r="AR65" s="10"/>
    </row>
    <row r="66" spans="1:44" s="8" customFormat="1" ht="14.25" x14ac:dyDescent="0.2">
      <c r="A66" s="7"/>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I66" s="9"/>
      <c r="AJ66" s="10"/>
      <c r="AK66" s="10"/>
      <c r="AL66" s="10"/>
      <c r="AM66" s="10"/>
      <c r="AN66" s="10"/>
      <c r="AO66" s="10"/>
      <c r="AP66" s="10"/>
      <c r="AQ66" s="10"/>
      <c r="AR66" s="10"/>
    </row>
    <row r="67" spans="1:44" s="8" customFormat="1" ht="14.25" x14ac:dyDescent="0.2">
      <c r="A67" s="7"/>
      <c r="AI67" s="9"/>
      <c r="AJ67" s="10"/>
      <c r="AK67" s="10"/>
      <c r="AL67" s="10"/>
      <c r="AM67" s="10"/>
      <c r="AN67" s="10"/>
      <c r="AO67" s="10"/>
      <c r="AP67" s="10"/>
      <c r="AQ67" s="10"/>
      <c r="AR67" s="10"/>
    </row>
    <row r="68" spans="1:44" s="8" customFormat="1" ht="14.25" x14ac:dyDescent="0.2">
      <c r="A68" s="7"/>
      <c r="D68" s="74" t="s">
        <v>47</v>
      </c>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I68" s="9"/>
      <c r="AJ68" s="10"/>
      <c r="AK68" s="10"/>
      <c r="AL68" s="10"/>
      <c r="AM68" s="10"/>
      <c r="AN68" s="10"/>
      <c r="AO68" s="10"/>
      <c r="AP68" s="10"/>
      <c r="AQ68" s="10"/>
      <c r="AR68" s="10"/>
    </row>
    <row r="69" spans="1:44" s="8" customFormat="1" ht="14.25" x14ac:dyDescent="0.2">
      <c r="A69" s="7"/>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I69" s="9"/>
      <c r="AJ69" s="10"/>
      <c r="AK69" s="10"/>
      <c r="AL69" s="10"/>
      <c r="AM69" s="10"/>
      <c r="AN69" s="10"/>
      <c r="AO69" s="10"/>
      <c r="AP69" s="10"/>
      <c r="AQ69" s="10"/>
      <c r="AR69" s="10"/>
    </row>
    <row r="70" spans="1:44" s="8" customFormat="1" ht="15" customHeight="1" x14ac:dyDescent="0.2">
      <c r="A70" s="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I70" s="9"/>
      <c r="AJ70" s="10"/>
      <c r="AK70" s="10"/>
      <c r="AL70" s="10"/>
      <c r="AM70" s="10"/>
      <c r="AN70" s="10"/>
      <c r="AO70" s="10"/>
      <c r="AP70" s="10"/>
      <c r="AQ70" s="10"/>
      <c r="AR70" s="10"/>
    </row>
    <row r="71" spans="1:44" s="8" customFormat="1" ht="14.25" x14ac:dyDescent="0.2">
      <c r="A71" s="7"/>
      <c r="D71" s="108" t="s">
        <v>48</v>
      </c>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I71" s="9"/>
      <c r="AJ71" s="10"/>
      <c r="AK71" s="10"/>
      <c r="AL71" s="10"/>
      <c r="AM71" s="10"/>
      <c r="AN71" s="10"/>
      <c r="AO71" s="10"/>
      <c r="AP71" s="10"/>
      <c r="AQ71" s="10"/>
      <c r="AR71" s="10"/>
    </row>
    <row r="72" spans="1:44" s="8" customFormat="1" ht="14.25" x14ac:dyDescent="0.2">
      <c r="A72" s="7"/>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I72" s="9"/>
      <c r="AJ72" s="10"/>
      <c r="AK72" s="10"/>
      <c r="AL72" s="10"/>
      <c r="AM72" s="10"/>
      <c r="AN72" s="10"/>
      <c r="AO72" s="10"/>
      <c r="AP72" s="10"/>
      <c r="AQ72" s="10"/>
      <c r="AR72" s="10"/>
    </row>
    <row r="73" spans="1:44" s="8" customFormat="1" ht="26.45" customHeight="1" x14ac:dyDescent="0.2">
      <c r="A73" s="7"/>
      <c r="D73" s="108" t="s">
        <v>49</v>
      </c>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I73" s="9"/>
      <c r="AJ73" s="10"/>
      <c r="AK73" s="10"/>
      <c r="AL73" s="10"/>
      <c r="AM73" s="10"/>
      <c r="AN73" s="10"/>
      <c r="AO73" s="10"/>
      <c r="AP73" s="10"/>
      <c r="AQ73" s="10"/>
      <c r="AR73" s="10"/>
    </row>
    <row r="74" spans="1:44" s="8" customFormat="1" ht="14.25" x14ac:dyDescent="0.2">
      <c r="A74" s="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I74" s="9"/>
      <c r="AJ74" s="10"/>
      <c r="AK74" s="10"/>
      <c r="AL74" s="10"/>
      <c r="AM74" s="10"/>
      <c r="AN74" s="10"/>
      <c r="AO74" s="10"/>
      <c r="AP74" s="10"/>
      <c r="AQ74" s="10"/>
      <c r="AR74" s="10"/>
    </row>
    <row r="75" spans="1:44" s="8" customFormat="1" ht="14.25" x14ac:dyDescent="0.2">
      <c r="A75" s="7"/>
      <c r="D75" s="105" t="s">
        <v>170</v>
      </c>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I75" s="9"/>
      <c r="AJ75" s="10"/>
      <c r="AK75" s="10"/>
      <c r="AL75" s="10"/>
      <c r="AM75" s="10"/>
      <c r="AN75" s="10"/>
      <c r="AO75" s="10"/>
      <c r="AP75" s="10"/>
      <c r="AQ75" s="10"/>
      <c r="AR75" s="10"/>
    </row>
    <row r="76" spans="1:44" s="8" customFormat="1" ht="14.25" x14ac:dyDescent="0.2">
      <c r="A76" s="7"/>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I76" s="9"/>
      <c r="AJ76" s="10"/>
      <c r="AK76" s="10"/>
      <c r="AL76" s="10"/>
      <c r="AM76" s="10"/>
      <c r="AN76" s="10"/>
      <c r="AO76" s="10"/>
      <c r="AP76" s="10"/>
      <c r="AQ76" s="10"/>
      <c r="AR76" s="10"/>
    </row>
    <row r="77" spans="1:44" s="8" customFormat="1" ht="14.25" x14ac:dyDescent="0.2">
      <c r="A77" s="7"/>
      <c r="AI77" s="9"/>
      <c r="AJ77" s="10"/>
      <c r="AK77" s="10"/>
      <c r="AL77" s="10"/>
      <c r="AM77" s="10"/>
      <c r="AN77" s="10"/>
      <c r="AO77" s="10"/>
      <c r="AP77" s="10"/>
      <c r="AQ77" s="10"/>
      <c r="AR77" s="10"/>
    </row>
    <row r="78" spans="1:44" s="8" customFormat="1" ht="14.25" x14ac:dyDescent="0.2">
      <c r="A78" s="7"/>
      <c r="D78" s="22" t="s">
        <v>50</v>
      </c>
      <c r="AI78" s="9"/>
      <c r="AJ78" s="10"/>
      <c r="AK78" s="10"/>
      <c r="AL78" s="10"/>
      <c r="AM78" s="10"/>
      <c r="AN78" s="10"/>
      <c r="AO78" s="10"/>
      <c r="AP78" s="10"/>
      <c r="AQ78" s="10"/>
      <c r="AR78" s="10"/>
    </row>
    <row r="79" spans="1:44" s="8" customFormat="1" ht="14.25" x14ac:dyDescent="0.2">
      <c r="A79" s="7"/>
      <c r="AI79" s="9"/>
      <c r="AJ79" s="10"/>
      <c r="AK79" s="10"/>
      <c r="AL79" s="10"/>
      <c r="AM79" s="10"/>
      <c r="AN79" s="10"/>
      <c r="AO79" s="10"/>
      <c r="AP79" s="10"/>
      <c r="AQ79" s="10"/>
      <c r="AR79" s="10"/>
    </row>
    <row r="80" spans="1:44" s="8" customFormat="1" ht="14.25" x14ac:dyDescent="0.2">
      <c r="A80" s="7"/>
      <c r="D80" s="22" t="s">
        <v>51</v>
      </c>
      <c r="AI80" s="9"/>
      <c r="AJ80" s="10"/>
      <c r="AK80" s="10"/>
      <c r="AL80" s="10"/>
      <c r="AM80" s="10"/>
      <c r="AN80" s="10"/>
      <c r="AO80" s="10"/>
      <c r="AP80" s="10"/>
      <c r="AQ80" s="10"/>
      <c r="AR80" s="10"/>
    </row>
    <row r="81" spans="1:44" s="8" customFormat="1" ht="14.25" x14ac:dyDescent="0.2">
      <c r="A81" s="7"/>
      <c r="AI81" s="9"/>
      <c r="AJ81" s="10"/>
      <c r="AK81" s="10"/>
      <c r="AL81" s="10"/>
      <c r="AM81" s="10"/>
      <c r="AN81" s="10"/>
      <c r="AO81" s="10"/>
      <c r="AP81" s="10"/>
      <c r="AQ81" s="10"/>
      <c r="AR81" s="10"/>
    </row>
    <row r="82" spans="1:44" s="8" customFormat="1" ht="14.25" x14ac:dyDescent="0.2">
      <c r="A82" s="7"/>
      <c r="D82" s="74" t="s">
        <v>52</v>
      </c>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I82" s="9"/>
      <c r="AJ82" s="10"/>
      <c r="AK82" s="10"/>
      <c r="AL82" s="10"/>
      <c r="AM82" s="10"/>
      <c r="AN82" s="10"/>
      <c r="AO82" s="10"/>
      <c r="AP82" s="10"/>
      <c r="AQ82" s="10"/>
      <c r="AR82" s="10"/>
    </row>
    <row r="83" spans="1:44" s="8" customFormat="1" ht="14.25" x14ac:dyDescent="0.2">
      <c r="A83" s="7"/>
      <c r="D83" s="74"/>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I83" s="9"/>
      <c r="AJ83" s="10"/>
      <c r="AK83" s="10"/>
      <c r="AL83" s="10"/>
      <c r="AM83" s="10"/>
      <c r="AN83" s="10"/>
      <c r="AO83" s="10"/>
      <c r="AP83" s="10"/>
      <c r="AQ83" s="10"/>
      <c r="AR83" s="10"/>
    </row>
    <row r="84" spans="1:44" s="8" customFormat="1" ht="14.25" x14ac:dyDescent="0.2">
      <c r="A84" s="7"/>
      <c r="D84" s="24" t="s">
        <v>53</v>
      </c>
      <c r="AI84" s="9"/>
      <c r="AJ84" s="10"/>
      <c r="AK84" s="10"/>
      <c r="AL84" s="10"/>
      <c r="AM84" s="10"/>
      <c r="AN84" s="10"/>
      <c r="AO84" s="10"/>
      <c r="AP84" s="10"/>
      <c r="AQ84" s="10"/>
      <c r="AR84" s="10"/>
    </row>
    <row r="85" spans="1:44" s="8" customFormat="1" ht="14.25" x14ac:dyDescent="0.2">
      <c r="A85" s="7"/>
      <c r="D85" s="24" t="s">
        <v>54</v>
      </c>
      <c r="AI85" s="9"/>
      <c r="AJ85" s="10"/>
      <c r="AK85" s="10"/>
      <c r="AL85" s="10"/>
      <c r="AM85" s="10"/>
      <c r="AN85" s="10"/>
      <c r="AO85" s="10"/>
      <c r="AP85" s="10"/>
      <c r="AQ85" s="10"/>
      <c r="AR85" s="10"/>
    </row>
    <row r="86" spans="1:44" s="8" customFormat="1" ht="14.25" x14ac:dyDescent="0.2">
      <c r="A86" s="7"/>
      <c r="D86" s="24" t="s">
        <v>55</v>
      </c>
      <c r="AI86" s="9"/>
      <c r="AJ86" s="10"/>
      <c r="AK86" s="10"/>
      <c r="AL86" s="10"/>
      <c r="AM86" s="10"/>
      <c r="AN86" s="10"/>
      <c r="AO86" s="10"/>
      <c r="AP86" s="10"/>
      <c r="AQ86" s="10"/>
      <c r="AR86" s="10"/>
    </row>
    <row r="87" spans="1:44" s="8" customFormat="1" ht="14.25" x14ac:dyDescent="0.2">
      <c r="A87" s="7"/>
      <c r="D87" s="24" t="s">
        <v>56</v>
      </c>
      <c r="AI87" s="9"/>
      <c r="AJ87" s="10"/>
      <c r="AK87" s="10"/>
      <c r="AL87" s="10"/>
      <c r="AM87" s="10"/>
      <c r="AN87" s="10"/>
      <c r="AO87" s="10"/>
      <c r="AP87" s="10"/>
      <c r="AQ87" s="10"/>
      <c r="AR87" s="10"/>
    </row>
    <row r="88" spans="1:44" s="8" customFormat="1" ht="14.25" x14ac:dyDescent="0.2">
      <c r="A88" s="7"/>
      <c r="D88" s="24"/>
      <c r="AI88" s="9"/>
      <c r="AJ88" s="10"/>
      <c r="AK88" s="10"/>
      <c r="AL88" s="10"/>
      <c r="AM88" s="10"/>
      <c r="AN88" s="10"/>
      <c r="AO88" s="10"/>
      <c r="AP88" s="10"/>
      <c r="AQ88" s="10"/>
      <c r="AR88" s="10"/>
    </row>
    <row r="89" spans="1:44" s="8" customFormat="1" ht="14.25" x14ac:dyDescent="0.2">
      <c r="A89" s="7"/>
      <c r="D89" s="74" t="s">
        <v>57</v>
      </c>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I89" s="9"/>
      <c r="AJ89" s="10"/>
      <c r="AK89" s="10"/>
      <c r="AL89" s="10"/>
      <c r="AM89" s="10"/>
      <c r="AN89" s="10"/>
      <c r="AO89" s="10"/>
      <c r="AP89" s="10"/>
      <c r="AQ89" s="10"/>
      <c r="AR89" s="10"/>
    </row>
    <row r="90" spans="1:44" s="8" customFormat="1" ht="14.25" x14ac:dyDescent="0.2">
      <c r="A90" s="7"/>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I90" s="9"/>
      <c r="AJ90" s="10"/>
      <c r="AK90" s="10"/>
      <c r="AL90" s="10"/>
      <c r="AM90" s="10"/>
      <c r="AN90" s="10"/>
      <c r="AO90" s="10"/>
      <c r="AP90" s="10"/>
      <c r="AQ90" s="10"/>
      <c r="AR90" s="10"/>
    </row>
    <row r="91" spans="1:44" s="8" customFormat="1" ht="14.25" x14ac:dyDescent="0.2">
      <c r="A91" s="7"/>
      <c r="AI91" s="9"/>
      <c r="AJ91" s="10"/>
      <c r="AK91" s="10"/>
      <c r="AL91" s="10"/>
      <c r="AM91" s="10"/>
      <c r="AN91" s="10"/>
      <c r="AO91" s="10"/>
      <c r="AP91" s="10"/>
      <c r="AQ91" s="10"/>
      <c r="AR91" s="10"/>
    </row>
    <row r="92" spans="1:44" s="8" customFormat="1" ht="14.25" x14ac:dyDescent="0.2">
      <c r="A92" s="7"/>
      <c r="D92" s="22" t="s">
        <v>58</v>
      </c>
      <c r="AI92" s="9"/>
      <c r="AJ92" s="10"/>
      <c r="AK92" s="10"/>
      <c r="AL92" s="10"/>
      <c r="AM92" s="10"/>
      <c r="AN92" s="10"/>
      <c r="AO92" s="10"/>
      <c r="AP92" s="10"/>
      <c r="AQ92" s="10"/>
      <c r="AR92" s="10"/>
    </row>
    <row r="93" spans="1:44" s="8" customFormat="1" ht="14.25" x14ac:dyDescent="0.2">
      <c r="A93" s="7"/>
      <c r="AI93" s="9"/>
      <c r="AJ93" s="10"/>
      <c r="AK93" s="10"/>
      <c r="AL93" s="10"/>
      <c r="AM93" s="10"/>
      <c r="AN93" s="10"/>
      <c r="AO93" s="10"/>
      <c r="AP93" s="10"/>
      <c r="AQ93" s="10"/>
      <c r="AR93" s="10"/>
    </row>
    <row r="94" spans="1:44" s="8" customFormat="1" ht="14.25" x14ac:dyDescent="0.2">
      <c r="A94" s="7"/>
      <c r="D94" s="74" t="s">
        <v>59</v>
      </c>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I94" s="9"/>
      <c r="AJ94" s="10"/>
      <c r="AK94" s="10"/>
      <c r="AL94" s="10"/>
      <c r="AM94" s="10"/>
      <c r="AN94" s="10"/>
      <c r="AO94" s="10"/>
      <c r="AP94" s="10"/>
      <c r="AQ94" s="10"/>
      <c r="AR94" s="10"/>
    </row>
    <row r="95" spans="1:44" s="8" customFormat="1" ht="14.25" x14ac:dyDescent="0.2">
      <c r="A95" s="7"/>
      <c r="D95" s="74"/>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I95" s="9"/>
      <c r="AJ95" s="10"/>
      <c r="AK95" s="10"/>
      <c r="AL95" s="10"/>
      <c r="AM95" s="10"/>
      <c r="AN95" s="10"/>
      <c r="AO95" s="10"/>
      <c r="AP95" s="10"/>
      <c r="AQ95" s="10"/>
      <c r="AR95" s="10"/>
    </row>
    <row r="96" spans="1:44" s="8" customFormat="1" ht="14.25" x14ac:dyDescent="0.2">
      <c r="A96" s="7"/>
      <c r="AI96" s="9"/>
      <c r="AJ96" s="10"/>
      <c r="AK96" s="10"/>
      <c r="AL96" s="10"/>
      <c r="AM96" s="10"/>
      <c r="AN96" s="10"/>
      <c r="AO96" s="10"/>
      <c r="AP96" s="10"/>
      <c r="AQ96" s="10"/>
      <c r="AR96" s="10"/>
    </row>
    <row r="97" spans="1:44" s="8" customFormat="1" ht="14.25" x14ac:dyDescent="0.2">
      <c r="A97" s="7"/>
      <c r="D97" s="74" t="s">
        <v>60</v>
      </c>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I97" s="9"/>
      <c r="AJ97" s="10"/>
      <c r="AK97" s="10"/>
      <c r="AL97" s="10"/>
      <c r="AM97" s="10"/>
      <c r="AN97" s="10"/>
      <c r="AO97" s="10"/>
      <c r="AP97" s="10"/>
      <c r="AQ97" s="10"/>
      <c r="AR97" s="10"/>
    </row>
    <row r="98" spans="1:44" s="8" customFormat="1" ht="14.25" x14ac:dyDescent="0.2">
      <c r="A98" s="7"/>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I98" s="9"/>
      <c r="AJ98" s="10"/>
      <c r="AK98" s="10"/>
      <c r="AL98" s="10"/>
      <c r="AM98" s="10"/>
      <c r="AN98" s="10"/>
      <c r="AO98" s="10"/>
      <c r="AP98" s="10"/>
      <c r="AQ98" s="10"/>
      <c r="AR98" s="10"/>
    </row>
    <row r="99" spans="1:44" s="8" customFormat="1" ht="14.25" x14ac:dyDescent="0.2">
      <c r="A99" s="7"/>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74"/>
      <c r="AG99" s="74"/>
      <c r="AI99" s="9"/>
      <c r="AJ99" s="10"/>
      <c r="AK99" s="10"/>
      <c r="AL99" s="10"/>
      <c r="AM99" s="10"/>
      <c r="AN99" s="10"/>
      <c r="AO99" s="10"/>
      <c r="AP99" s="10"/>
      <c r="AQ99" s="10"/>
      <c r="AR99" s="10"/>
    </row>
    <row r="100" spans="1:44" s="8" customFormat="1" ht="14.25" x14ac:dyDescent="0.2">
      <c r="A100" s="7"/>
      <c r="D100" s="74" t="s">
        <v>61</v>
      </c>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I100" s="9"/>
      <c r="AJ100" s="10"/>
      <c r="AK100" s="10"/>
      <c r="AL100" s="10"/>
      <c r="AM100" s="10"/>
      <c r="AN100" s="10"/>
      <c r="AO100" s="10"/>
      <c r="AP100" s="10"/>
      <c r="AQ100" s="10"/>
      <c r="AR100" s="10"/>
    </row>
    <row r="101" spans="1:44" s="8" customFormat="1" ht="14.25" x14ac:dyDescent="0.2">
      <c r="A101" s="7"/>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I101" s="9"/>
      <c r="AJ101" s="10"/>
      <c r="AK101" s="10"/>
      <c r="AL101" s="10"/>
      <c r="AM101" s="10"/>
      <c r="AN101" s="10"/>
      <c r="AO101" s="10"/>
      <c r="AP101" s="10"/>
      <c r="AQ101" s="10"/>
      <c r="AR101" s="10"/>
    </row>
    <row r="102" spans="1:44" s="8" customFormat="1" ht="14.25" x14ac:dyDescent="0.2">
      <c r="A102" s="7"/>
      <c r="AI102" s="9"/>
      <c r="AJ102" s="10"/>
      <c r="AK102" s="10"/>
      <c r="AL102" s="10"/>
      <c r="AM102" s="10"/>
      <c r="AN102" s="10"/>
      <c r="AO102" s="10"/>
      <c r="AP102" s="10"/>
      <c r="AQ102" s="10"/>
      <c r="AR102" s="10"/>
    </row>
    <row r="103" spans="1:44" s="8" customFormat="1" ht="14.25" x14ac:dyDescent="0.2">
      <c r="A103" s="7"/>
      <c r="D103" s="74" t="s">
        <v>62</v>
      </c>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I103" s="9"/>
      <c r="AJ103" s="10"/>
      <c r="AK103" s="10"/>
      <c r="AL103" s="10"/>
      <c r="AM103" s="10"/>
      <c r="AN103" s="10"/>
      <c r="AO103" s="10"/>
      <c r="AP103" s="10"/>
      <c r="AQ103" s="10"/>
      <c r="AR103" s="10"/>
    </row>
    <row r="104" spans="1:44" s="8" customFormat="1" ht="14.25" x14ac:dyDescent="0.2">
      <c r="A104" s="7"/>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I104" s="9"/>
      <c r="AJ104" s="10"/>
      <c r="AK104" s="10"/>
      <c r="AL104" s="10"/>
      <c r="AM104" s="10"/>
      <c r="AN104" s="10"/>
      <c r="AO104" s="10"/>
      <c r="AP104" s="10"/>
      <c r="AQ104" s="10"/>
      <c r="AR104" s="10"/>
    </row>
    <row r="105" spans="1:44" s="8" customFormat="1" ht="14.25" x14ac:dyDescent="0.2">
      <c r="A105" s="7"/>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I105" s="9"/>
      <c r="AJ105" s="10"/>
      <c r="AK105" s="10"/>
      <c r="AL105" s="10"/>
      <c r="AM105" s="10"/>
      <c r="AN105" s="10"/>
      <c r="AO105" s="10"/>
      <c r="AP105" s="10"/>
      <c r="AQ105" s="10"/>
      <c r="AR105" s="10"/>
    </row>
    <row r="106" spans="1:44" s="8" customFormat="1" ht="32.450000000000003" customHeight="1" x14ac:dyDescent="0.2">
      <c r="A106" s="7"/>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I106" s="9"/>
      <c r="AJ106" s="10"/>
      <c r="AK106" s="10"/>
      <c r="AL106" s="10"/>
      <c r="AM106" s="10"/>
      <c r="AN106" s="10"/>
      <c r="AO106" s="10"/>
      <c r="AP106" s="10"/>
      <c r="AQ106" s="10"/>
      <c r="AR106" s="10"/>
    </row>
    <row r="107" spans="1:44" s="8" customFormat="1" ht="14.25" x14ac:dyDescent="0.2">
      <c r="A107" s="7"/>
      <c r="D107" s="29" t="s">
        <v>63</v>
      </c>
      <c r="AI107" s="9"/>
      <c r="AJ107" s="10"/>
      <c r="AK107" s="10"/>
      <c r="AL107" s="10"/>
      <c r="AM107" s="10"/>
      <c r="AN107" s="10"/>
      <c r="AO107" s="10"/>
      <c r="AP107" s="10"/>
      <c r="AQ107" s="10"/>
      <c r="AR107" s="10"/>
    </row>
    <row r="108" spans="1:44" s="8" customFormat="1" ht="14.25" x14ac:dyDescent="0.2">
      <c r="A108" s="7"/>
      <c r="AI108" s="9"/>
      <c r="AJ108" s="10"/>
      <c r="AK108" s="10"/>
      <c r="AL108" s="10"/>
      <c r="AM108" s="10"/>
      <c r="AN108" s="10"/>
      <c r="AO108" s="10"/>
      <c r="AP108" s="10"/>
      <c r="AQ108" s="10"/>
      <c r="AR108" s="10"/>
    </row>
    <row r="109" spans="1:44" s="8" customFormat="1" ht="14.25" x14ac:dyDescent="0.2">
      <c r="A109" s="7"/>
      <c r="D109" s="74" t="s">
        <v>64</v>
      </c>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I109" s="9"/>
      <c r="AJ109" s="10"/>
      <c r="AK109" s="10"/>
      <c r="AL109" s="10"/>
      <c r="AM109" s="10"/>
      <c r="AN109" s="10"/>
      <c r="AO109" s="10"/>
      <c r="AP109" s="10"/>
      <c r="AQ109" s="10"/>
      <c r="AR109" s="10"/>
    </row>
    <row r="110" spans="1:44" s="8" customFormat="1" ht="14.25" x14ac:dyDescent="0.2">
      <c r="A110" s="7"/>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I110" s="9"/>
      <c r="AJ110" s="10"/>
      <c r="AK110" s="10"/>
      <c r="AL110" s="10"/>
      <c r="AM110" s="10"/>
      <c r="AN110" s="10"/>
      <c r="AO110" s="10"/>
      <c r="AP110" s="10"/>
      <c r="AQ110" s="10"/>
      <c r="AR110" s="10"/>
    </row>
    <row r="111" spans="1:44" s="8" customFormat="1" ht="29.25" customHeight="1" thickBot="1" x14ac:dyDescent="0.25">
      <c r="A111" s="7"/>
      <c r="D111" s="6"/>
      <c r="E111" s="6"/>
      <c r="F111" s="6"/>
      <c r="G111" s="6"/>
      <c r="H111" s="6"/>
      <c r="I111" s="6"/>
      <c r="J111" s="6"/>
      <c r="K111" s="6"/>
      <c r="L111" s="6"/>
      <c r="M111" s="6"/>
      <c r="N111" s="6"/>
      <c r="O111" s="112" t="s">
        <v>65</v>
      </c>
      <c r="P111" s="112"/>
      <c r="Q111" s="112"/>
      <c r="R111" s="112"/>
      <c r="S111" s="112"/>
      <c r="T111" s="112" t="s">
        <v>66</v>
      </c>
      <c r="U111" s="112"/>
      <c r="V111" s="112"/>
      <c r="W111" s="112"/>
      <c r="X111" s="112"/>
      <c r="Y111" s="112" t="s">
        <v>67</v>
      </c>
      <c r="Z111" s="112"/>
      <c r="AA111" s="112"/>
      <c r="AB111" s="112"/>
      <c r="AC111" s="112"/>
      <c r="AI111" s="9"/>
      <c r="AJ111" s="10"/>
      <c r="AK111" s="10"/>
      <c r="AL111" s="10"/>
      <c r="AM111" s="10"/>
      <c r="AN111" s="10"/>
      <c r="AO111" s="10"/>
      <c r="AP111" s="10"/>
      <c r="AQ111" s="10"/>
      <c r="AR111" s="10"/>
    </row>
    <row r="112" spans="1:44" s="8" customFormat="1" ht="14.25" x14ac:dyDescent="0.2">
      <c r="A112" s="7"/>
      <c r="D112" s="109" t="s">
        <v>68</v>
      </c>
      <c r="E112" s="109"/>
      <c r="F112" s="109"/>
      <c r="G112" s="109"/>
      <c r="H112" s="109"/>
      <c r="I112" s="109"/>
      <c r="J112" s="109"/>
      <c r="K112" s="109"/>
      <c r="L112" s="109"/>
      <c r="M112" s="109"/>
      <c r="N112" s="109"/>
      <c r="O112" s="110" t="s">
        <v>69</v>
      </c>
      <c r="P112" s="110"/>
      <c r="Q112" s="110"/>
      <c r="R112" s="110"/>
      <c r="S112" s="110"/>
      <c r="T112" s="111">
        <v>0.25</v>
      </c>
      <c r="U112" s="110"/>
      <c r="V112" s="110"/>
      <c r="W112" s="110"/>
      <c r="X112" s="110"/>
      <c r="Y112" s="110" t="s">
        <v>70</v>
      </c>
      <c r="Z112" s="110"/>
      <c r="AA112" s="110"/>
      <c r="AB112" s="110"/>
      <c r="AC112" s="110"/>
      <c r="AI112" s="9"/>
      <c r="AJ112" s="10"/>
      <c r="AK112" s="10"/>
      <c r="AL112" s="10"/>
      <c r="AM112" s="10"/>
      <c r="AN112" s="10"/>
      <c r="AO112" s="10"/>
      <c r="AP112" s="10"/>
      <c r="AQ112" s="10"/>
      <c r="AR112" s="10"/>
    </row>
    <row r="113" spans="1:44" s="8" customFormat="1" ht="14.25" x14ac:dyDescent="0.2">
      <c r="A113" s="7"/>
      <c r="D113" s="109" t="s">
        <v>71</v>
      </c>
      <c r="E113" s="109"/>
      <c r="F113" s="109"/>
      <c r="G113" s="109"/>
      <c r="H113" s="109"/>
      <c r="I113" s="109"/>
      <c r="J113" s="109"/>
      <c r="K113" s="109"/>
      <c r="L113" s="109"/>
      <c r="M113" s="109"/>
      <c r="N113" s="109"/>
      <c r="O113" s="110" t="s">
        <v>69</v>
      </c>
      <c r="P113" s="110"/>
      <c r="Q113" s="110"/>
      <c r="R113" s="110"/>
      <c r="S113" s="110"/>
      <c r="T113" s="111">
        <v>0.25</v>
      </c>
      <c r="U113" s="110"/>
      <c r="V113" s="110"/>
      <c r="W113" s="110"/>
      <c r="X113" s="110"/>
      <c r="Y113" s="110" t="s">
        <v>70</v>
      </c>
      <c r="Z113" s="110"/>
      <c r="AA113" s="110"/>
      <c r="AB113" s="110"/>
      <c r="AC113" s="110"/>
      <c r="AI113" s="9"/>
      <c r="AJ113" s="10"/>
      <c r="AK113" s="10"/>
      <c r="AL113" s="10"/>
      <c r="AM113" s="10"/>
      <c r="AN113" s="10"/>
      <c r="AO113" s="10"/>
      <c r="AP113" s="10"/>
      <c r="AQ113" s="10"/>
      <c r="AR113" s="10"/>
    </row>
    <row r="114" spans="1:44" s="8" customFormat="1" ht="14.25" x14ac:dyDescent="0.2">
      <c r="A114" s="7"/>
      <c r="AI114" s="9"/>
      <c r="AJ114" s="10"/>
      <c r="AK114" s="10"/>
      <c r="AL114" s="10"/>
      <c r="AM114" s="10"/>
      <c r="AN114" s="10"/>
      <c r="AO114" s="10"/>
      <c r="AP114" s="10"/>
      <c r="AQ114" s="10"/>
      <c r="AR114" s="10"/>
    </row>
    <row r="115" spans="1:44" s="8" customFormat="1" ht="14.25" x14ac:dyDescent="0.2">
      <c r="A115" s="7"/>
      <c r="D115" s="74" t="s">
        <v>72</v>
      </c>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I115" s="9"/>
      <c r="AJ115" s="10"/>
      <c r="AK115" s="10"/>
      <c r="AL115" s="10"/>
      <c r="AM115" s="10"/>
      <c r="AN115" s="10"/>
      <c r="AO115" s="10"/>
      <c r="AP115" s="10"/>
      <c r="AQ115" s="10"/>
      <c r="AR115" s="10"/>
    </row>
    <row r="116" spans="1:44" s="8" customFormat="1" ht="14.25" x14ac:dyDescent="0.2">
      <c r="A116" s="7"/>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I116" s="9"/>
      <c r="AJ116" s="10"/>
      <c r="AK116" s="10"/>
      <c r="AL116" s="10"/>
      <c r="AM116" s="10"/>
      <c r="AN116" s="10"/>
      <c r="AO116" s="10"/>
      <c r="AP116" s="10"/>
      <c r="AQ116" s="10"/>
      <c r="AR116" s="10"/>
    </row>
    <row r="117" spans="1:44" s="8" customFormat="1" ht="14.25" x14ac:dyDescent="0.2">
      <c r="A117" s="7"/>
      <c r="AI117" s="9"/>
      <c r="AJ117" s="10"/>
      <c r="AK117" s="10"/>
      <c r="AL117" s="10"/>
      <c r="AM117" s="10"/>
      <c r="AN117" s="10"/>
      <c r="AO117" s="10"/>
      <c r="AP117" s="10"/>
      <c r="AQ117" s="10"/>
      <c r="AR117" s="10"/>
    </row>
    <row r="118" spans="1:44" s="8" customFormat="1" ht="14.25" x14ac:dyDescent="0.2">
      <c r="A118" s="7"/>
      <c r="D118" s="22" t="s">
        <v>73</v>
      </c>
      <c r="AI118" s="9"/>
      <c r="AJ118" s="10"/>
      <c r="AK118" s="10"/>
      <c r="AL118" s="10"/>
      <c r="AM118" s="10"/>
      <c r="AN118" s="10"/>
      <c r="AO118" s="10"/>
      <c r="AP118" s="10"/>
      <c r="AQ118" s="10"/>
      <c r="AR118" s="10"/>
    </row>
    <row r="119" spans="1:44" s="8" customFormat="1" ht="14.25" x14ac:dyDescent="0.2">
      <c r="A119" s="7"/>
      <c r="AI119" s="9"/>
      <c r="AJ119" s="10"/>
      <c r="AK119" s="10"/>
      <c r="AL119" s="10"/>
      <c r="AM119" s="10"/>
      <c r="AN119" s="10"/>
      <c r="AO119" s="10"/>
      <c r="AP119" s="10"/>
      <c r="AQ119" s="10"/>
      <c r="AR119" s="10"/>
    </row>
    <row r="120" spans="1:44" s="8" customFormat="1" ht="14.25" x14ac:dyDescent="0.2">
      <c r="A120" s="7"/>
      <c r="D120" s="74" t="s">
        <v>168</v>
      </c>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I120" s="9"/>
      <c r="AJ120" s="10"/>
      <c r="AK120" s="10"/>
      <c r="AL120" s="10"/>
      <c r="AM120" s="10"/>
      <c r="AN120" s="10"/>
      <c r="AO120" s="10"/>
      <c r="AP120" s="10"/>
      <c r="AQ120" s="10"/>
      <c r="AR120" s="10"/>
    </row>
    <row r="121" spans="1:44" s="8" customFormat="1" ht="14.25" x14ac:dyDescent="0.2">
      <c r="A121" s="7"/>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I121" s="9"/>
      <c r="AJ121" s="10"/>
      <c r="AK121" s="10"/>
      <c r="AL121" s="10"/>
      <c r="AM121" s="10"/>
      <c r="AN121" s="10"/>
      <c r="AO121" s="10"/>
      <c r="AP121" s="10"/>
      <c r="AQ121" s="10"/>
      <c r="AR121" s="10"/>
    </row>
    <row r="122" spans="1:44" s="8" customFormat="1" ht="14.25" x14ac:dyDescent="0.2">
      <c r="A122" s="7"/>
      <c r="AI122" s="9"/>
      <c r="AJ122" s="10"/>
      <c r="AK122" s="10"/>
      <c r="AL122" s="10"/>
      <c r="AM122" s="10"/>
      <c r="AN122" s="10"/>
      <c r="AO122" s="10"/>
      <c r="AP122" s="10"/>
      <c r="AQ122" s="10"/>
      <c r="AR122" s="10"/>
    </row>
    <row r="123" spans="1:44" s="8" customFormat="1" ht="14.25" x14ac:dyDescent="0.2">
      <c r="A123" s="7"/>
      <c r="D123" s="22" t="s">
        <v>74</v>
      </c>
      <c r="AI123" s="9"/>
      <c r="AJ123" s="10"/>
      <c r="AK123" s="10"/>
      <c r="AL123" s="10"/>
      <c r="AM123" s="10"/>
      <c r="AN123" s="10"/>
      <c r="AO123" s="10"/>
      <c r="AP123" s="10"/>
      <c r="AQ123" s="10"/>
      <c r="AR123" s="10"/>
    </row>
    <row r="124" spans="1:44" s="8" customFormat="1" ht="14.25" x14ac:dyDescent="0.2">
      <c r="A124" s="7"/>
      <c r="AI124" s="9"/>
      <c r="AJ124" s="10"/>
      <c r="AK124" s="10"/>
      <c r="AL124" s="10"/>
      <c r="AM124" s="10"/>
      <c r="AN124" s="10"/>
      <c r="AO124" s="10"/>
      <c r="AP124" s="10"/>
      <c r="AQ124" s="10"/>
      <c r="AR124" s="10"/>
    </row>
    <row r="125" spans="1:44" s="8" customFormat="1" ht="14.25" x14ac:dyDescent="0.2">
      <c r="A125" s="7"/>
      <c r="D125" s="74" t="s">
        <v>75</v>
      </c>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I125" s="9"/>
      <c r="AJ125" s="10"/>
      <c r="AK125" s="10"/>
      <c r="AL125" s="10"/>
      <c r="AM125" s="10"/>
      <c r="AN125" s="10"/>
      <c r="AO125" s="10"/>
      <c r="AP125" s="10"/>
      <c r="AQ125" s="10"/>
      <c r="AR125" s="10"/>
    </row>
    <row r="126" spans="1:44" s="8" customFormat="1" ht="14.25" x14ac:dyDescent="0.2">
      <c r="A126" s="7"/>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I126" s="9"/>
      <c r="AJ126" s="10"/>
      <c r="AK126" s="10"/>
      <c r="AL126" s="10"/>
      <c r="AM126" s="10"/>
      <c r="AN126" s="10"/>
      <c r="AO126" s="10"/>
      <c r="AP126" s="10"/>
      <c r="AQ126" s="10"/>
      <c r="AR126" s="10"/>
    </row>
    <row r="127" spans="1:44" s="8" customFormat="1" ht="14.25" x14ac:dyDescent="0.2">
      <c r="A127" s="7"/>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I127" s="9"/>
      <c r="AJ127" s="10"/>
      <c r="AK127" s="10"/>
      <c r="AL127" s="10"/>
      <c r="AM127" s="10"/>
      <c r="AN127" s="10"/>
      <c r="AO127" s="10"/>
      <c r="AP127" s="10"/>
      <c r="AQ127" s="10"/>
      <c r="AR127" s="10"/>
    </row>
    <row r="128" spans="1:44" s="8" customFormat="1" ht="14.25" x14ac:dyDescent="0.2">
      <c r="A128" s="7"/>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I128" s="9"/>
      <c r="AJ128" s="10"/>
      <c r="AK128" s="10"/>
      <c r="AL128" s="10"/>
      <c r="AM128" s="10"/>
      <c r="AN128" s="10"/>
      <c r="AO128" s="10"/>
      <c r="AP128" s="10"/>
      <c r="AQ128" s="10"/>
      <c r="AR128" s="10"/>
    </row>
    <row r="129" spans="1:44" s="8" customFormat="1" ht="14.25" x14ac:dyDescent="0.2">
      <c r="A129" s="7"/>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I129" s="9"/>
      <c r="AJ129" s="10"/>
      <c r="AK129" s="10"/>
      <c r="AL129" s="10"/>
      <c r="AM129" s="10"/>
      <c r="AN129" s="10"/>
      <c r="AO129" s="10"/>
      <c r="AP129" s="10"/>
      <c r="AQ129" s="10"/>
      <c r="AR129" s="10"/>
    </row>
    <row r="130" spans="1:44" s="8" customFormat="1" ht="15" customHeight="1" x14ac:dyDescent="0.2">
      <c r="A130" s="7"/>
      <c r="D130" s="115" t="s">
        <v>76</v>
      </c>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c r="AD130" s="115"/>
      <c r="AE130" s="115"/>
      <c r="AF130" s="115"/>
      <c r="AG130" s="115"/>
      <c r="AH130" s="115"/>
      <c r="AI130" s="31"/>
      <c r="AJ130" s="10"/>
      <c r="AK130" s="10"/>
      <c r="AL130" s="10"/>
      <c r="AM130" s="10"/>
      <c r="AN130" s="10"/>
      <c r="AO130" s="10"/>
      <c r="AP130" s="10"/>
      <c r="AQ130" s="10"/>
      <c r="AR130" s="10"/>
    </row>
    <row r="131" spans="1:44" s="8" customFormat="1" ht="14.25" x14ac:dyDescent="0.2">
      <c r="A131" s="7"/>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c r="AH131" s="115"/>
      <c r="AI131" s="31"/>
      <c r="AJ131" s="10"/>
      <c r="AK131" s="10"/>
      <c r="AL131" s="10"/>
      <c r="AM131" s="10"/>
      <c r="AN131" s="10"/>
      <c r="AO131" s="10"/>
      <c r="AP131" s="10"/>
      <c r="AQ131" s="10"/>
      <c r="AR131" s="10"/>
    </row>
    <row r="132" spans="1:44" s="8" customFormat="1" ht="14.25" x14ac:dyDescent="0.2">
      <c r="A132" s="7"/>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5"/>
      <c r="AI132" s="31"/>
      <c r="AJ132" s="10"/>
      <c r="AK132" s="10"/>
      <c r="AL132" s="10"/>
      <c r="AM132" s="10"/>
      <c r="AN132" s="10"/>
      <c r="AO132" s="10"/>
      <c r="AP132" s="10"/>
      <c r="AQ132" s="10"/>
      <c r="AR132" s="10"/>
    </row>
    <row r="133" spans="1:44" s="8" customFormat="1" ht="14.25" x14ac:dyDescent="0.2">
      <c r="A133" s="7"/>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31"/>
      <c r="AJ133" s="10"/>
      <c r="AK133" s="10"/>
      <c r="AL133" s="10"/>
      <c r="AM133" s="10"/>
      <c r="AN133" s="10"/>
      <c r="AO133" s="10"/>
      <c r="AP133" s="10"/>
      <c r="AQ133" s="10"/>
      <c r="AR133" s="10"/>
    </row>
    <row r="134" spans="1:44" s="8" customFormat="1" ht="14.25" x14ac:dyDescent="0.2">
      <c r="A134" s="7"/>
      <c r="D134" s="22" t="s">
        <v>77</v>
      </c>
      <c r="AI134" s="9"/>
      <c r="AJ134" s="10"/>
      <c r="AK134" s="10"/>
      <c r="AL134" s="10"/>
      <c r="AM134" s="10"/>
      <c r="AN134" s="10"/>
      <c r="AO134" s="10"/>
      <c r="AP134" s="10"/>
      <c r="AQ134" s="10"/>
      <c r="AR134" s="10"/>
    </row>
    <row r="135" spans="1:44" s="8" customFormat="1" ht="14.25" x14ac:dyDescent="0.2">
      <c r="A135" s="7"/>
      <c r="AI135" s="9"/>
      <c r="AJ135" s="10"/>
      <c r="AK135" s="10"/>
      <c r="AL135" s="10"/>
      <c r="AM135" s="10"/>
      <c r="AN135" s="10"/>
      <c r="AO135" s="10"/>
      <c r="AP135" s="10"/>
      <c r="AQ135" s="10"/>
      <c r="AR135" s="10"/>
    </row>
    <row r="136" spans="1:44" s="8" customFormat="1" ht="14.25" x14ac:dyDescent="0.2">
      <c r="A136" s="7"/>
      <c r="D136" s="115" t="s">
        <v>78</v>
      </c>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I136" s="9"/>
      <c r="AJ136" s="10"/>
      <c r="AK136" s="10"/>
      <c r="AL136" s="10"/>
      <c r="AM136" s="10"/>
      <c r="AN136" s="10"/>
      <c r="AO136" s="10"/>
      <c r="AP136" s="10"/>
      <c r="AQ136" s="10"/>
      <c r="AR136" s="10"/>
    </row>
    <row r="137" spans="1:44" s="8" customFormat="1" ht="14.25" x14ac:dyDescent="0.2">
      <c r="A137" s="7"/>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c r="AI137" s="9"/>
      <c r="AJ137" s="10"/>
      <c r="AK137" s="10"/>
      <c r="AL137" s="10"/>
      <c r="AM137" s="10"/>
      <c r="AN137" s="10"/>
      <c r="AO137" s="10"/>
      <c r="AP137" s="10"/>
      <c r="AQ137" s="10"/>
      <c r="AR137" s="10"/>
    </row>
    <row r="138" spans="1:44" s="8" customFormat="1" ht="14.25" x14ac:dyDescent="0.2">
      <c r="A138" s="7"/>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c r="AD138" s="115"/>
      <c r="AE138" s="115"/>
      <c r="AF138" s="115"/>
      <c r="AG138" s="115"/>
      <c r="AI138" s="9"/>
      <c r="AJ138" s="10"/>
      <c r="AK138" s="10"/>
      <c r="AL138" s="10"/>
      <c r="AM138" s="10"/>
      <c r="AN138" s="10"/>
      <c r="AO138" s="10"/>
      <c r="AP138" s="10"/>
      <c r="AQ138" s="10"/>
      <c r="AR138" s="10"/>
    </row>
    <row r="139" spans="1:44" s="8" customFormat="1" ht="27.75" customHeight="1" x14ac:dyDescent="0.2">
      <c r="A139" s="7"/>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115"/>
      <c r="AF139" s="115"/>
      <c r="AG139" s="115"/>
      <c r="AI139" s="9"/>
      <c r="AJ139" s="10"/>
      <c r="AK139" s="10"/>
      <c r="AL139" s="10"/>
      <c r="AM139" s="10"/>
      <c r="AN139" s="10"/>
      <c r="AO139" s="10"/>
      <c r="AP139" s="10"/>
      <c r="AQ139" s="10"/>
      <c r="AR139" s="10"/>
    </row>
    <row r="140" spans="1:44" s="8" customFormat="1" ht="14.25" hidden="1" x14ac:dyDescent="0.2">
      <c r="A140" s="7"/>
      <c r="D140" s="116" t="s">
        <v>79</v>
      </c>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I140" s="9"/>
      <c r="AJ140" s="10"/>
      <c r="AK140" s="10"/>
      <c r="AL140" s="10"/>
      <c r="AM140" s="10"/>
      <c r="AN140" s="10"/>
      <c r="AO140" s="10"/>
      <c r="AP140" s="10"/>
      <c r="AQ140" s="10"/>
      <c r="AR140" s="10"/>
    </row>
    <row r="141" spans="1:44" s="8" customFormat="1" ht="216" customHeight="1" x14ac:dyDescent="0.2">
      <c r="A141" s="7"/>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I141" s="9"/>
      <c r="AJ141" s="10"/>
      <c r="AK141" s="10"/>
      <c r="AL141" s="10"/>
      <c r="AM141" s="10"/>
      <c r="AN141" s="10"/>
      <c r="AO141" s="10"/>
      <c r="AP141" s="10"/>
      <c r="AQ141" s="10"/>
      <c r="AR141" s="10"/>
    </row>
    <row r="142" spans="1:44" s="8" customFormat="1" ht="14.25" x14ac:dyDescent="0.2">
      <c r="A142" s="7"/>
      <c r="AI142" s="9"/>
      <c r="AJ142" s="10"/>
      <c r="AK142" s="10"/>
      <c r="AL142" s="10"/>
      <c r="AM142" s="10"/>
      <c r="AN142" s="10"/>
      <c r="AO142" s="10"/>
      <c r="AP142" s="10"/>
      <c r="AQ142" s="10"/>
      <c r="AR142" s="10"/>
    </row>
    <row r="143" spans="1:44" s="8" customFormat="1" ht="14.25" x14ac:dyDescent="0.2">
      <c r="A143" s="7"/>
      <c r="D143" s="22" t="s">
        <v>80</v>
      </c>
      <c r="AI143" s="9"/>
      <c r="AJ143" s="10"/>
      <c r="AK143" s="10"/>
      <c r="AL143" s="10"/>
      <c r="AM143" s="10"/>
      <c r="AN143" s="10"/>
      <c r="AO143" s="10"/>
      <c r="AP143" s="10"/>
      <c r="AQ143" s="10"/>
      <c r="AR143" s="10"/>
    </row>
    <row r="144" spans="1:44" s="8" customFormat="1" ht="14.25" x14ac:dyDescent="0.2">
      <c r="A144" s="7"/>
      <c r="AI144" s="9"/>
      <c r="AJ144" s="10"/>
      <c r="AK144" s="10"/>
      <c r="AL144" s="10"/>
      <c r="AM144" s="10"/>
      <c r="AN144" s="10"/>
      <c r="AO144" s="10"/>
      <c r="AP144" s="10"/>
      <c r="AQ144" s="10"/>
      <c r="AR144" s="10"/>
    </row>
    <row r="145" spans="1:44" s="8" customFormat="1" ht="14.25" x14ac:dyDescent="0.2">
      <c r="A145" s="7"/>
      <c r="D145" s="74" t="s">
        <v>81</v>
      </c>
      <c r="E145" s="74"/>
      <c r="F145" s="74"/>
      <c r="G145" s="74"/>
      <c r="H145" s="74"/>
      <c r="I145" s="74"/>
      <c r="J145" s="74"/>
      <c r="K145" s="74"/>
      <c r="L145" s="74"/>
      <c r="M145" s="74"/>
      <c r="N145" s="74"/>
      <c r="O145" s="74"/>
      <c r="P145" s="74"/>
      <c r="Q145" s="74"/>
      <c r="R145" s="74"/>
      <c r="S145" s="74"/>
      <c r="T145" s="74"/>
      <c r="U145" s="74"/>
      <c r="V145" s="74"/>
      <c r="W145" s="74"/>
      <c r="X145" s="74"/>
      <c r="Y145" s="74"/>
      <c r="Z145" s="74"/>
      <c r="AA145" s="74"/>
      <c r="AB145" s="74"/>
      <c r="AC145" s="74"/>
      <c r="AD145" s="74"/>
      <c r="AE145" s="74"/>
      <c r="AF145" s="74"/>
      <c r="AG145" s="74"/>
      <c r="AI145" s="9"/>
      <c r="AJ145" s="10"/>
      <c r="AK145" s="10"/>
      <c r="AL145" s="10"/>
      <c r="AM145" s="10"/>
      <c r="AN145" s="10"/>
      <c r="AO145" s="10"/>
      <c r="AP145" s="10"/>
      <c r="AQ145" s="10"/>
      <c r="AR145" s="10"/>
    </row>
    <row r="146" spans="1:44" s="8" customFormat="1" ht="14.25" x14ac:dyDescent="0.2">
      <c r="A146" s="7"/>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I146" s="9"/>
      <c r="AJ146" s="10"/>
      <c r="AK146" s="10"/>
      <c r="AL146" s="10"/>
      <c r="AM146" s="10"/>
      <c r="AN146" s="10"/>
      <c r="AO146" s="10"/>
      <c r="AP146" s="10"/>
      <c r="AQ146" s="10"/>
      <c r="AR146" s="10"/>
    </row>
    <row r="147" spans="1:44" s="8" customFormat="1" ht="18.75" customHeight="1" x14ac:dyDescent="0.2">
      <c r="A147" s="7"/>
      <c r="D147" s="74"/>
      <c r="E147" s="74"/>
      <c r="F147" s="74"/>
      <c r="G147" s="74"/>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74"/>
      <c r="AG147" s="74"/>
      <c r="AI147" s="9"/>
      <c r="AJ147" s="10"/>
      <c r="AK147" s="10"/>
      <c r="AL147" s="10"/>
      <c r="AM147" s="10"/>
      <c r="AN147" s="10"/>
      <c r="AO147" s="10"/>
      <c r="AP147" s="10"/>
      <c r="AQ147" s="10"/>
      <c r="AR147" s="10"/>
    </row>
    <row r="148" spans="1:44" s="8" customFormat="1" ht="14.25" x14ac:dyDescent="0.2">
      <c r="A148" s="7"/>
      <c r="D148" s="74" t="s">
        <v>82</v>
      </c>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I148" s="9"/>
      <c r="AJ148" s="10"/>
      <c r="AK148" s="10"/>
      <c r="AL148" s="10"/>
      <c r="AM148" s="10"/>
      <c r="AN148" s="10"/>
      <c r="AO148" s="10"/>
      <c r="AP148" s="10"/>
      <c r="AQ148" s="10"/>
      <c r="AR148" s="10"/>
    </row>
    <row r="149" spans="1:44" s="8" customFormat="1" ht="14.25" x14ac:dyDescent="0.2">
      <c r="A149" s="7"/>
      <c r="D149" s="74"/>
      <c r="E149" s="74"/>
      <c r="F149" s="74"/>
      <c r="G149" s="74"/>
      <c r="H149" s="74"/>
      <c r="I149" s="74"/>
      <c r="J149" s="74"/>
      <c r="K149" s="74"/>
      <c r="L149" s="74"/>
      <c r="M149" s="74"/>
      <c r="N149" s="74"/>
      <c r="O149" s="74"/>
      <c r="P149" s="74"/>
      <c r="Q149" s="74"/>
      <c r="R149" s="74"/>
      <c r="S149" s="74"/>
      <c r="T149" s="74"/>
      <c r="U149" s="74"/>
      <c r="V149" s="74"/>
      <c r="W149" s="74"/>
      <c r="X149" s="74"/>
      <c r="Y149" s="74"/>
      <c r="Z149" s="74"/>
      <c r="AA149" s="74"/>
      <c r="AB149" s="74"/>
      <c r="AC149" s="74"/>
      <c r="AD149" s="74"/>
      <c r="AE149" s="74"/>
      <c r="AF149" s="74"/>
      <c r="AG149" s="74"/>
      <c r="AI149" s="9"/>
      <c r="AJ149" s="10"/>
      <c r="AK149" s="10"/>
      <c r="AL149" s="10"/>
      <c r="AM149" s="10"/>
      <c r="AN149" s="10"/>
      <c r="AO149" s="10"/>
      <c r="AP149" s="10"/>
      <c r="AQ149" s="10"/>
      <c r="AR149" s="10"/>
    </row>
    <row r="150" spans="1:44" s="8" customFormat="1" ht="14.25" x14ac:dyDescent="0.2">
      <c r="A150" s="7"/>
      <c r="AI150" s="9"/>
      <c r="AJ150" s="10"/>
      <c r="AK150" s="10"/>
      <c r="AL150" s="10"/>
      <c r="AM150" s="10"/>
      <c r="AN150" s="10"/>
      <c r="AO150" s="10"/>
      <c r="AP150" s="10"/>
      <c r="AQ150" s="10"/>
      <c r="AR150" s="10"/>
    </row>
    <row r="151" spans="1:44" s="8" customFormat="1" ht="14.25" x14ac:dyDescent="0.2">
      <c r="A151" s="7"/>
      <c r="D151" s="22" t="s">
        <v>83</v>
      </c>
      <c r="AI151" s="9"/>
      <c r="AJ151" s="10"/>
      <c r="AK151" s="10"/>
      <c r="AL151" s="10"/>
      <c r="AM151" s="10"/>
      <c r="AN151" s="10"/>
      <c r="AO151" s="10"/>
      <c r="AP151" s="10"/>
      <c r="AQ151" s="10"/>
      <c r="AR151" s="10"/>
    </row>
    <row r="152" spans="1:44" s="8" customFormat="1" ht="14.25" x14ac:dyDescent="0.2">
      <c r="A152" s="7"/>
      <c r="AI152" s="9"/>
      <c r="AJ152" s="10"/>
      <c r="AK152" s="10"/>
      <c r="AL152" s="10"/>
      <c r="AM152" s="10"/>
      <c r="AN152" s="10"/>
      <c r="AO152" s="10"/>
      <c r="AP152" s="10"/>
      <c r="AQ152" s="10"/>
      <c r="AR152" s="10"/>
    </row>
    <row r="153" spans="1:44" s="8" customFormat="1" ht="14.25" x14ac:dyDescent="0.2">
      <c r="A153" s="7"/>
      <c r="D153" s="74" t="s">
        <v>84</v>
      </c>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74"/>
      <c r="AG153" s="74"/>
      <c r="AI153" s="9"/>
      <c r="AJ153" s="10"/>
      <c r="AK153" s="10"/>
      <c r="AL153" s="10"/>
      <c r="AM153" s="10"/>
      <c r="AN153" s="10"/>
      <c r="AO153" s="10"/>
      <c r="AP153" s="10"/>
      <c r="AQ153" s="10"/>
      <c r="AR153" s="10"/>
    </row>
    <row r="154" spans="1:44" s="8" customFormat="1" ht="14.25" x14ac:dyDescent="0.2">
      <c r="A154" s="7"/>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74"/>
      <c r="AG154" s="74"/>
      <c r="AI154" s="9"/>
      <c r="AJ154" s="10"/>
      <c r="AK154" s="10"/>
      <c r="AL154" s="10"/>
      <c r="AM154" s="10"/>
      <c r="AN154" s="10"/>
      <c r="AO154" s="10"/>
      <c r="AP154" s="10"/>
      <c r="AQ154" s="10"/>
      <c r="AR154" s="10"/>
    </row>
    <row r="155" spans="1:44" s="8" customFormat="1" ht="14.25" x14ac:dyDescent="0.2">
      <c r="A155" s="7"/>
      <c r="AI155" s="9"/>
      <c r="AJ155" s="10"/>
      <c r="AK155" s="10"/>
      <c r="AL155" s="10"/>
      <c r="AM155" s="10"/>
      <c r="AN155" s="10"/>
      <c r="AO155" s="10"/>
      <c r="AP155" s="10"/>
      <c r="AQ155" s="10"/>
      <c r="AR155" s="10"/>
    </row>
    <row r="156" spans="1:44" s="8" customFormat="1" ht="14.25" x14ac:dyDescent="0.2">
      <c r="A156" s="7"/>
      <c r="D156" s="22" t="s">
        <v>85</v>
      </c>
      <c r="AI156" s="9"/>
      <c r="AJ156" s="10"/>
      <c r="AK156" s="10"/>
      <c r="AL156" s="10"/>
      <c r="AM156" s="10"/>
      <c r="AN156" s="10"/>
      <c r="AO156" s="10"/>
      <c r="AP156" s="10"/>
      <c r="AQ156" s="10"/>
      <c r="AR156" s="10"/>
    </row>
    <row r="157" spans="1:44" s="8" customFormat="1" ht="13.5" customHeight="1" x14ac:dyDescent="0.2">
      <c r="A157" s="7"/>
      <c r="AI157" s="9"/>
      <c r="AJ157" s="10"/>
      <c r="AK157" s="10"/>
      <c r="AL157" s="10"/>
      <c r="AM157" s="10"/>
      <c r="AN157" s="10"/>
      <c r="AO157" s="10"/>
      <c r="AP157" s="10"/>
      <c r="AQ157" s="10"/>
      <c r="AR157" s="10"/>
    </row>
    <row r="158" spans="1:44" s="8" customFormat="1" ht="14.25" customHeight="1" x14ac:dyDescent="0.2">
      <c r="A158" s="7"/>
      <c r="D158" s="74" t="s">
        <v>86</v>
      </c>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74"/>
      <c r="AG158" s="74"/>
      <c r="AI158" s="9"/>
      <c r="AJ158" s="10"/>
      <c r="AK158" s="10"/>
      <c r="AL158" s="10"/>
      <c r="AM158" s="10"/>
      <c r="AN158" s="10"/>
      <c r="AO158" s="10"/>
      <c r="AP158" s="10"/>
      <c r="AQ158" s="10"/>
      <c r="AR158" s="10"/>
    </row>
    <row r="159" spans="1:44" s="8" customFormat="1" ht="14.25" x14ac:dyDescent="0.2">
      <c r="A159" s="7"/>
      <c r="D159" s="74"/>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74"/>
      <c r="AG159" s="74"/>
      <c r="AI159" s="9"/>
      <c r="AJ159" s="10"/>
      <c r="AK159" s="10"/>
      <c r="AL159" s="10"/>
      <c r="AM159" s="10"/>
      <c r="AN159" s="10"/>
      <c r="AO159" s="10"/>
      <c r="AP159" s="10"/>
      <c r="AQ159" s="10"/>
      <c r="AR159" s="10"/>
    </row>
    <row r="160" spans="1:44" s="8" customFormat="1" ht="14.25" x14ac:dyDescent="0.2">
      <c r="A160" s="7"/>
      <c r="D160" s="22" t="s">
        <v>87</v>
      </c>
      <c r="AI160" s="9"/>
      <c r="AJ160" s="10"/>
      <c r="AK160" s="10"/>
      <c r="AL160" s="10"/>
      <c r="AM160" s="10"/>
      <c r="AN160" s="10"/>
      <c r="AO160" s="10"/>
      <c r="AP160" s="10"/>
      <c r="AQ160" s="10"/>
      <c r="AR160" s="10"/>
    </row>
    <row r="161" spans="1:44" s="8" customFormat="1" ht="14.25" x14ac:dyDescent="0.2">
      <c r="A161" s="7"/>
      <c r="D161" s="22"/>
      <c r="AI161" s="9"/>
      <c r="AJ161" s="10"/>
      <c r="AK161" s="10"/>
      <c r="AL161" s="10"/>
      <c r="AM161" s="10"/>
      <c r="AN161" s="10"/>
      <c r="AO161" s="10"/>
      <c r="AP161" s="10"/>
      <c r="AQ161" s="10"/>
      <c r="AR161" s="10"/>
    </row>
    <row r="162" spans="1:44" s="8" customFormat="1" ht="37.5" customHeight="1" x14ac:dyDescent="0.2">
      <c r="A162" s="7"/>
      <c r="D162" s="113" t="s">
        <v>88</v>
      </c>
      <c r="E162" s="113"/>
      <c r="F162" s="113"/>
      <c r="G162" s="113"/>
      <c r="H162" s="113"/>
      <c r="I162" s="113"/>
      <c r="J162" s="113"/>
      <c r="K162" s="113"/>
      <c r="L162" s="113"/>
      <c r="M162" s="113"/>
      <c r="N162" s="113"/>
      <c r="O162" s="113"/>
      <c r="P162" s="113"/>
      <c r="Q162" s="113"/>
      <c r="R162" s="113"/>
      <c r="S162" s="113"/>
      <c r="T162" s="113"/>
      <c r="U162" s="113"/>
      <c r="V162" s="113"/>
      <c r="W162" s="113"/>
      <c r="X162" s="113"/>
      <c r="Y162" s="113"/>
      <c r="Z162" s="113"/>
      <c r="AA162" s="113"/>
      <c r="AB162" s="113"/>
      <c r="AC162" s="113"/>
      <c r="AD162" s="113"/>
      <c r="AE162" s="113"/>
      <c r="AF162" s="113"/>
      <c r="AG162" s="113"/>
      <c r="AI162" s="9"/>
      <c r="AJ162" s="10"/>
      <c r="AK162" s="10"/>
      <c r="AL162" s="10"/>
      <c r="AM162" s="10"/>
      <c r="AN162" s="10"/>
      <c r="AO162" s="10"/>
      <c r="AP162" s="10"/>
      <c r="AQ162" s="10"/>
      <c r="AR162" s="10"/>
    </row>
    <row r="163" spans="1:44" s="8" customFormat="1" ht="14.25" x14ac:dyDescent="0.2">
      <c r="A163" s="7"/>
      <c r="D163" s="32"/>
      <c r="AI163" s="9"/>
      <c r="AJ163" s="10"/>
      <c r="AK163" s="10"/>
      <c r="AL163" s="10"/>
      <c r="AM163" s="10"/>
      <c r="AN163" s="10"/>
      <c r="AO163" s="10"/>
      <c r="AP163" s="10"/>
      <c r="AQ163" s="10"/>
      <c r="AR163" s="10"/>
    </row>
    <row r="164" spans="1:44" s="8" customFormat="1" ht="14.25" x14ac:dyDescent="0.2">
      <c r="A164" s="7"/>
      <c r="AI164" s="9"/>
      <c r="AJ164" s="10"/>
      <c r="AK164" s="10"/>
      <c r="AL164" s="10"/>
      <c r="AM164" s="10"/>
      <c r="AN164" s="10"/>
      <c r="AO164" s="10"/>
      <c r="AP164" s="10"/>
      <c r="AQ164" s="10"/>
      <c r="AR164" s="10"/>
    </row>
    <row r="165" spans="1:44" s="8" customFormat="1" ht="14.25" customHeight="1" x14ac:dyDescent="0.2">
      <c r="A165" s="7"/>
      <c r="D165" s="114" t="s">
        <v>89</v>
      </c>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c r="AA165" s="114"/>
      <c r="AB165" s="114"/>
      <c r="AC165" s="114"/>
      <c r="AD165" s="114"/>
      <c r="AE165" s="114"/>
      <c r="AF165" s="114"/>
      <c r="AG165" s="114"/>
      <c r="AI165" s="9"/>
      <c r="AJ165" s="10"/>
      <c r="AK165" s="10"/>
      <c r="AL165" s="10"/>
      <c r="AM165" s="10"/>
      <c r="AN165" s="10"/>
      <c r="AO165" s="10"/>
      <c r="AP165" s="10"/>
      <c r="AQ165" s="10"/>
      <c r="AR165" s="10"/>
    </row>
    <row r="166" spans="1:44" s="8" customFormat="1" ht="14.25" x14ac:dyDescent="0.2">
      <c r="A166" s="7"/>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c r="AC166" s="114"/>
      <c r="AD166" s="114"/>
      <c r="AE166" s="114"/>
      <c r="AF166" s="114"/>
      <c r="AG166" s="114"/>
      <c r="AI166" s="9"/>
      <c r="AJ166" s="10"/>
      <c r="AK166" s="10"/>
      <c r="AL166" s="10"/>
      <c r="AM166" s="10"/>
      <c r="AN166" s="10"/>
      <c r="AO166" s="10"/>
      <c r="AP166" s="10"/>
      <c r="AQ166" s="10"/>
      <c r="AR166" s="10"/>
    </row>
    <row r="167" spans="1:44" s="8" customFormat="1" ht="21.75" customHeight="1" x14ac:dyDescent="0.2">
      <c r="A167" s="7"/>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4"/>
      <c r="AC167" s="114"/>
      <c r="AD167" s="114"/>
      <c r="AE167" s="114"/>
      <c r="AF167" s="114"/>
      <c r="AG167" s="114"/>
      <c r="AI167" s="9"/>
      <c r="AJ167" s="10"/>
      <c r="AK167" s="10"/>
      <c r="AL167" s="10"/>
      <c r="AM167" s="10"/>
      <c r="AN167" s="10"/>
      <c r="AO167" s="10"/>
      <c r="AP167" s="10"/>
      <c r="AQ167" s="10"/>
      <c r="AR167" s="10"/>
    </row>
    <row r="168" spans="1:44" s="8" customFormat="1" ht="29.25" customHeight="1" x14ac:dyDescent="0.2">
      <c r="A168" s="7"/>
      <c r="D168" s="115" t="s">
        <v>90</v>
      </c>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I168" s="9"/>
      <c r="AJ168" s="10"/>
      <c r="AK168" s="10"/>
      <c r="AL168" s="10"/>
      <c r="AM168" s="10"/>
      <c r="AN168" s="10"/>
      <c r="AO168" s="10"/>
      <c r="AP168" s="10"/>
      <c r="AQ168" s="10"/>
      <c r="AR168" s="10"/>
    </row>
    <row r="169" spans="1:44" s="8" customFormat="1" ht="4.5" customHeight="1" x14ac:dyDescent="0.2">
      <c r="A169" s="7"/>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I169" s="9"/>
      <c r="AJ169" s="10"/>
      <c r="AK169" s="10"/>
      <c r="AL169" s="10"/>
      <c r="AM169" s="10"/>
      <c r="AN169" s="10"/>
      <c r="AO169" s="10"/>
      <c r="AP169" s="10"/>
      <c r="AQ169" s="10"/>
      <c r="AR169" s="10"/>
    </row>
    <row r="170" spans="1:44" s="8" customFormat="1" ht="14.25" customHeight="1" x14ac:dyDescent="0.2">
      <c r="A170" s="7"/>
      <c r="D170" s="115" t="s">
        <v>91</v>
      </c>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c r="AC170" s="115"/>
      <c r="AD170" s="115"/>
      <c r="AE170" s="115"/>
      <c r="AF170" s="115"/>
      <c r="AG170" s="115"/>
      <c r="AI170" s="9"/>
      <c r="AJ170" s="10"/>
      <c r="AK170" s="10"/>
      <c r="AL170" s="10"/>
      <c r="AM170" s="10"/>
      <c r="AN170" s="10"/>
      <c r="AO170" s="10"/>
      <c r="AP170" s="10"/>
      <c r="AQ170" s="10"/>
      <c r="AR170" s="10"/>
    </row>
    <row r="171" spans="1:44" s="8" customFormat="1" ht="14.25" x14ac:dyDescent="0.2">
      <c r="A171" s="7"/>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5"/>
      <c r="AE171" s="115"/>
      <c r="AF171" s="115"/>
      <c r="AG171" s="115"/>
      <c r="AI171" s="9"/>
      <c r="AJ171" s="10"/>
      <c r="AK171" s="10"/>
      <c r="AL171" s="10"/>
      <c r="AM171" s="10"/>
      <c r="AN171" s="10"/>
      <c r="AO171" s="10"/>
      <c r="AP171" s="10"/>
      <c r="AQ171" s="10"/>
      <c r="AR171" s="10"/>
    </row>
    <row r="172" spans="1:44" s="8" customFormat="1" ht="14.25" x14ac:dyDescent="0.2">
      <c r="A172" s="7"/>
      <c r="AI172" s="9"/>
      <c r="AJ172" s="10"/>
      <c r="AK172" s="10"/>
      <c r="AL172" s="10"/>
      <c r="AM172" s="10"/>
      <c r="AN172" s="10"/>
      <c r="AO172" s="10"/>
      <c r="AP172" s="10"/>
      <c r="AQ172" s="10"/>
      <c r="AR172" s="10"/>
    </row>
    <row r="173" spans="1:44" s="8" customFormat="1" ht="14.25" x14ac:dyDescent="0.2">
      <c r="A173" s="7"/>
      <c r="D173" s="22" t="s">
        <v>92</v>
      </c>
      <c r="AI173" s="9"/>
      <c r="AJ173" s="10"/>
      <c r="AK173" s="10"/>
      <c r="AL173" s="10"/>
      <c r="AM173" s="10"/>
      <c r="AN173" s="10"/>
      <c r="AO173" s="10"/>
      <c r="AP173" s="10"/>
      <c r="AQ173" s="10"/>
      <c r="AR173" s="10"/>
    </row>
    <row r="174" spans="1:44" s="8" customFormat="1" ht="14.25" x14ac:dyDescent="0.2">
      <c r="A174" s="7"/>
      <c r="AI174" s="9"/>
      <c r="AJ174" s="10"/>
      <c r="AK174" s="10"/>
      <c r="AL174" s="10"/>
      <c r="AM174" s="10"/>
      <c r="AN174" s="10"/>
      <c r="AO174" s="10"/>
      <c r="AP174" s="10"/>
      <c r="AQ174" s="10"/>
      <c r="AR174" s="10"/>
    </row>
    <row r="175" spans="1:44" s="8" customFormat="1" ht="14.25" x14ac:dyDescent="0.2">
      <c r="A175" s="7"/>
      <c r="D175" s="74" t="s">
        <v>93</v>
      </c>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I175" s="9"/>
      <c r="AJ175" s="10"/>
      <c r="AK175" s="10"/>
      <c r="AL175" s="10"/>
      <c r="AM175" s="10"/>
      <c r="AN175" s="10"/>
      <c r="AO175" s="10"/>
      <c r="AP175" s="10"/>
      <c r="AQ175" s="10"/>
      <c r="AR175" s="10"/>
    </row>
    <row r="176" spans="1:44" s="8" customFormat="1" ht="14.25" x14ac:dyDescent="0.2">
      <c r="A176" s="7"/>
      <c r="D176" s="74"/>
      <c r="E176" s="74"/>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I176" s="9"/>
      <c r="AJ176" s="10"/>
      <c r="AK176" s="10"/>
      <c r="AL176" s="10"/>
      <c r="AM176" s="10"/>
      <c r="AN176" s="10"/>
      <c r="AO176" s="10"/>
      <c r="AP176" s="10"/>
      <c r="AQ176" s="10"/>
      <c r="AR176" s="10"/>
    </row>
    <row r="177" spans="1:44" s="8" customFormat="1" ht="14.25" x14ac:dyDescent="0.2">
      <c r="A177" s="7"/>
      <c r="AI177" s="9"/>
      <c r="AJ177" s="10"/>
      <c r="AK177" s="10"/>
      <c r="AL177" s="10"/>
      <c r="AM177" s="10"/>
      <c r="AN177" s="10"/>
      <c r="AO177" s="10"/>
      <c r="AP177" s="10"/>
      <c r="AQ177" s="10"/>
      <c r="AR177" s="10"/>
    </row>
    <row r="178" spans="1:44" s="8" customFormat="1" ht="14.25" x14ac:dyDescent="0.2">
      <c r="A178" s="7"/>
      <c r="D178" s="22" t="s">
        <v>94</v>
      </c>
      <c r="AI178" s="9"/>
      <c r="AJ178" s="10"/>
      <c r="AK178" s="10"/>
      <c r="AL178" s="10"/>
      <c r="AM178" s="10"/>
      <c r="AN178" s="10"/>
      <c r="AO178" s="10"/>
      <c r="AP178" s="10"/>
      <c r="AQ178" s="10"/>
      <c r="AR178" s="10"/>
    </row>
    <row r="179" spans="1:44" s="8" customFormat="1" ht="14.25" x14ac:dyDescent="0.2">
      <c r="A179" s="7"/>
      <c r="AI179" s="9"/>
      <c r="AJ179" s="10"/>
      <c r="AK179" s="10"/>
      <c r="AL179" s="10"/>
      <c r="AM179" s="10"/>
      <c r="AN179" s="10"/>
      <c r="AO179" s="10"/>
      <c r="AP179" s="10"/>
      <c r="AQ179" s="10"/>
      <c r="AR179" s="10"/>
    </row>
    <row r="180" spans="1:44" s="8" customFormat="1" ht="14.25" x14ac:dyDescent="0.2">
      <c r="A180" s="7"/>
      <c r="D180" s="74" t="s">
        <v>95</v>
      </c>
      <c r="E180" s="74"/>
      <c r="F180" s="74"/>
      <c r="G180" s="74"/>
      <c r="H180" s="74"/>
      <c r="I180" s="74"/>
      <c r="J180" s="74"/>
      <c r="K180" s="74"/>
      <c r="L180" s="74"/>
      <c r="M180" s="74"/>
      <c r="N180" s="74"/>
      <c r="O180" s="74"/>
      <c r="P180" s="74"/>
      <c r="Q180" s="74"/>
      <c r="R180" s="74"/>
      <c r="S180" s="74"/>
      <c r="T180" s="74"/>
      <c r="U180" s="74"/>
      <c r="V180" s="74"/>
      <c r="W180" s="74"/>
      <c r="X180" s="74"/>
      <c r="Y180" s="74"/>
      <c r="Z180" s="74"/>
      <c r="AA180" s="74"/>
      <c r="AB180" s="74"/>
      <c r="AC180" s="74"/>
      <c r="AD180" s="74"/>
      <c r="AE180" s="74"/>
      <c r="AF180" s="74"/>
      <c r="AG180" s="74"/>
      <c r="AI180" s="9"/>
      <c r="AJ180" s="10"/>
      <c r="AK180" s="10"/>
      <c r="AL180" s="10"/>
      <c r="AM180" s="10"/>
      <c r="AN180" s="10"/>
      <c r="AO180" s="10"/>
      <c r="AP180" s="10"/>
      <c r="AQ180" s="10"/>
      <c r="AR180" s="10"/>
    </row>
    <row r="181" spans="1:44" s="8" customFormat="1" ht="14.25" x14ac:dyDescent="0.2">
      <c r="A181" s="7"/>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74"/>
      <c r="AG181" s="74"/>
      <c r="AI181" s="9"/>
      <c r="AJ181" s="10"/>
      <c r="AK181" s="10"/>
      <c r="AL181" s="10"/>
      <c r="AM181" s="10"/>
      <c r="AN181" s="10"/>
      <c r="AO181" s="10"/>
      <c r="AP181" s="10"/>
      <c r="AQ181" s="10"/>
      <c r="AR181" s="10"/>
    </row>
    <row r="182" spans="1:44" s="8" customFormat="1" ht="4.5" customHeight="1" x14ac:dyDescent="0.2">
      <c r="A182" s="7"/>
      <c r="AI182" s="9"/>
      <c r="AJ182" s="10"/>
      <c r="AK182" s="10"/>
      <c r="AL182" s="10"/>
      <c r="AM182" s="10"/>
      <c r="AN182" s="10"/>
      <c r="AO182" s="10"/>
      <c r="AP182" s="10"/>
      <c r="AQ182" s="10"/>
      <c r="AR182" s="10"/>
    </row>
    <row r="183" spans="1:44" s="8" customFormat="1" ht="14.25" x14ac:dyDescent="0.2">
      <c r="A183" s="7"/>
      <c r="D183" s="74" t="s">
        <v>96</v>
      </c>
      <c r="E183" s="74"/>
      <c r="F183" s="74"/>
      <c r="G183" s="74"/>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c r="AE183" s="74"/>
      <c r="AF183" s="74"/>
      <c r="AG183" s="74"/>
      <c r="AI183" s="9"/>
      <c r="AJ183" s="10"/>
      <c r="AK183" s="10"/>
      <c r="AL183" s="10"/>
      <c r="AM183" s="10"/>
      <c r="AN183" s="10"/>
      <c r="AO183" s="10"/>
      <c r="AP183" s="10"/>
      <c r="AQ183" s="10"/>
      <c r="AR183" s="10"/>
    </row>
    <row r="184" spans="1:44" s="8" customFormat="1" ht="14.25" x14ac:dyDescent="0.2">
      <c r="A184" s="7"/>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74"/>
      <c r="AG184" s="74"/>
      <c r="AI184" s="9"/>
      <c r="AJ184" s="10"/>
      <c r="AK184" s="10"/>
      <c r="AL184" s="10"/>
      <c r="AM184" s="10"/>
      <c r="AN184" s="10"/>
      <c r="AO184" s="10"/>
      <c r="AP184" s="10"/>
      <c r="AQ184" s="10"/>
      <c r="AR184" s="10"/>
    </row>
    <row r="185" spans="1:44" s="8" customFormat="1" ht="14.25" x14ac:dyDescent="0.2">
      <c r="A185" s="7"/>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74"/>
      <c r="AG185" s="74"/>
      <c r="AI185" s="9"/>
      <c r="AJ185" s="10"/>
      <c r="AK185" s="10"/>
      <c r="AL185" s="10"/>
      <c r="AM185" s="10"/>
      <c r="AN185" s="10"/>
      <c r="AO185" s="10"/>
      <c r="AP185" s="10"/>
      <c r="AQ185" s="10"/>
      <c r="AR185" s="10"/>
    </row>
    <row r="186" spans="1:44" s="8" customFormat="1" ht="6" customHeight="1" x14ac:dyDescent="0.2">
      <c r="A186" s="7"/>
      <c r="K186" s="33"/>
      <c r="AI186" s="9"/>
      <c r="AJ186" s="10"/>
      <c r="AK186" s="10"/>
      <c r="AL186" s="10"/>
      <c r="AM186" s="10"/>
      <c r="AN186" s="10"/>
      <c r="AO186" s="10"/>
      <c r="AP186" s="10"/>
      <c r="AQ186" s="10"/>
      <c r="AR186" s="10"/>
    </row>
    <row r="187" spans="1:44" s="8" customFormat="1" ht="14.25" x14ac:dyDescent="0.2">
      <c r="A187" s="7"/>
      <c r="D187" s="22" t="s">
        <v>97</v>
      </c>
      <c r="AI187" s="9"/>
      <c r="AJ187" s="10"/>
      <c r="AK187" s="10"/>
      <c r="AL187" s="10"/>
      <c r="AM187" s="10"/>
      <c r="AN187" s="10"/>
      <c r="AO187" s="10"/>
      <c r="AP187" s="10"/>
      <c r="AQ187" s="10"/>
      <c r="AR187" s="10"/>
    </row>
    <row r="188" spans="1:44" s="8" customFormat="1" ht="14.25" x14ac:dyDescent="0.2">
      <c r="A188" s="7"/>
      <c r="AI188" s="9"/>
      <c r="AJ188" s="10"/>
      <c r="AK188" s="10"/>
      <c r="AL188" s="10"/>
      <c r="AM188" s="10"/>
      <c r="AN188" s="10"/>
      <c r="AO188" s="10"/>
      <c r="AP188" s="10"/>
      <c r="AQ188" s="10"/>
      <c r="AR188" s="10"/>
    </row>
    <row r="189" spans="1:44" s="8" customFormat="1" ht="14.25" x14ac:dyDescent="0.2">
      <c r="A189" s="7"/>
      <c r="D189" s="74" t="s">
        <v>98</v>
      </c>
      <c r="E189" s="74"/>
      <c r="F189" s="74"/>
      <c r="G189" s="74"/>
      <c r="H189" s="74"/>
      <c r="I189" s="74"/>
      <c r="J189" s="74"/>
      <c r="K189" s="74"/>
      <c r="L189" s="74"/>
      <c r="M189" s="74"/>
      <c r="N189" s="74"/>
      <c r="O189" s="74"/>
      <c r="P189" s="74"/>
      <c r="Q189" s="74"/>
      <c r="R189" s="74"/>
      <c r="S189" s="74"/>
      <c r="T189" s="74"/>
      <c r="U189" s="74"/>
      <c r="V189" s="74"/>
      <c r="W189" s="74"/>
      <c r="X189" s="74"/>
      <c r="Y189" s="74"/>
      <c r="Z189" s="74"/>
      <c r="AA189" s="74"/>
      <c r="AB189" s="74"/>
      <c r="AC189" s="74"/>
      <c r="AD189" s="74"/>
      <c r="AE189" s="74"/>
      <c r="AF189" s="74"/>
      <c r="AG189" s="74"/>
      <c r="AI189" s="9"/>
      <c r="AJ189" s="10"/>
      <c r="AK189" s="10"/>
      <c r="AL189" s="10"/>
      <c r="AM189" s="10"/>
      <c r="AN189" s="10"/>
      <c r="AO189" s="10"/>
      <c r="AP189" s="10"/>
      <c r="AQ189" s="10"/>
      <c r="AR189" s="10"/>
    </row>
    <row r="190" spans="1:44" s="8" customFormat="1" ht="14.25" x14ac:dyDescent="0.2">
      <c r="A190" s="7"/>
      <c r="D190" s="74"/>
      <c r="E190" s="74"/>
      <c r="F190" s="74"/>
      <c r="G190" s="74"/>
      <c r="H190" s="74"/>
      <c r="I190" s="74"/>
      <c r="J190" s="74"/>
      <c r="K190" s="74"/>
      <c r="L190" s="74"/>
      <c r="M190" s="74"/>
      <c r="N190" s="74"/>
      <c r="O190" s="74"/>
      <c r="P190" s="74"/>
      <c r="Q190" s="74"/>
      <c r="R190" s="74"/>
      <c r="S190" s="74"/>
      <c r="T190" s="74"/>
      <c r="U190" s="74"/>
      <c r="V190" s="74"/>
      <c r="W190" s="74"/>
      <c r="X190" s="74"/>
      <c r="Y190" s="74"/>
      <c r="Z190" s="74"/>
      <c r="AA190" s="74"/>
      <c r="AB190" s="74"/>
      <c r="AC190" s="74"/>
      <c r="AD190" s="74"/>
      <c r="AE190" s="74"/>
      <c r="AF190" s="74"/>
      <c r="AG190" s="74"/>
      <c r="AI190" s="9"/>
      <c r="AJ190" s="10"/>
      <c r="AK190" s="10"/>
      <c r="AL190" s="10"/>
      <c r="AM190" s="10"/>
      <c r="AN190" s="10"/>
      <c r="AO190" s="10"/>
      <c r="AP190" s="10"/>
      <c r="AQ190" s="10"/>
      <c r="AR190" s="10"/>
    </row>
    <row r="191" spans="1:44" s="8" customFormat="1" ht="14.25" x14ac:dyDescent="0.2">
      <c r="A191" s="7"/>
      <c r="AI191" s="9"/>
      <c r="AJ191" s="10"/>
      <c r="AK191" s="10"/>
      <c r="AL191" s="10"/>
      <c r="AM191" s="10"/>
      <c r="AN191" s="10"/>
      <c r="AO191" s="10"/>
      <c r="AP191" s="10"/>
      <c r="AQ191" s="10"/>
      <c r="AR191" s="10"/>
    </row>
    <row r="192" spans="1:44" s="8" customFormat="1" ht="14.25" x14ac:dyDescent="0.2">
      <c r="A192" s="7"/>
      <c r="D192" s="74" t="s">
        <v>99</v>
      </c>
      <c r="E192" s="74"/>
      <c r="F192" s="74"/>
      <c r="G192" s="74"/>
      <c r="H192" s="74"/>
      <c r="I192" s="74"/>
      <c r="J192" s="74"/>
      <c r="K192" s="74"/>
      <c r="L192" s="74"/>
      <c r="M192" s="74"/>
      <c r="N192" s="74"/>
      <c r="O192" s="74"/>
      <c r="P192" s="74"/>
      <c r="Q192" s="74"/>
      <c r="R192" s="74"/>
      <c r="S192" s="74"/>
      <c r="T192" s="74"/>
      <c r="U192" s="74"/>
      <c r="V192" s="74"/>
      <c r="W192" s="74"/>
      <c r="X192" s="74"/>
      <c r="Y192" s="74"/>
      <c r="Z192" s="74"/>
      <c r="AA192" s="74"/>
      <c r="AB192" s="74"/>
      <c r="AC192" s="74"/>
      <c r="AD192" s="74"/>
      <c r="AE192" s="74"/>
      <c r="AF192" s="74"/>
      <c r="AG192" s="74"/>
      <c r="AI192" s="9"/>
      <c r="AJ192" s="10"/>
      <c r="AK192" s="10"/>
      <c r="AL192" s="10"/>
      <c r="AM192" s="10"/>
      <c r="AN192" s="10"/>
      <c r="AO192" s="10"/>
      <c r="AP192" s="10"/>
      <c r="AQ192" s="10"/>
      <c r="AR192" s="10"/>
    </row>
    <row r="193" spans="1:44" s="8" customFormat="1" ht="14.25" x14ac:dyDescent="0.2">
      <c r="A193" s="7"/>
      <c r="D193" s="74"/>
      <c r="E193" s="74"/>
      <c r="F193" s="74"/>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c r="AE193" s="74"/>
      <c r="AF193" s="74"/>
      <c r="AG193" s="74"/>
      <c r="AI193" s="9"/>
      <c r="AJ193" s="10"/>
      <c r="AK193" s="10"/>
      <c r="AL193" s="10"/>
      <c r="AM193" s="10"/>
      <c r="AN193" s="10"/>
      <c r="AO193" s="10"/>
      <c r="AP193" s="10"/>
      <c r="AQ193" s="10"/>
      <c r="AR193" s="10"/>
    </row>
    <row r="194" spans="1:44" s="8" customFormat="1" ht="14.25" x14ac:dyDescent="0.2">
      <c r="A194" s="7"/>
      <c r="AI194" s="9"/>
      <c r="AJ194" s="10"/>
      <c r="AK194" s="10"/>
      <c r="AL194" s="10"/>
      <c r="AM194" s="10"/>
      <c r="AN194" s="10"/>
      <c r="AO194" s="10"/>
      <c r="AP194" s="10"/>
      <c r="AQ194" s="10"/>
      <c r="AR194" s="10"/>
    </row>
    <row r="195" spans="1:44" s="8" customFormat="1" ht="14.25" x14ac:dyDescent="0.2">
      <c r="A195" s="7"/>
      <c r="D195" s="74" t="s">
        <v>100</v>
      </c>
      <c r="E195" s="74"/>
      <c r="F195" s="74"/>
      <c r="G195" s="74"/>
      <c r="H195" s="74"/>
      <c r="I195" s="74"/>
      <c r="J195" s="74"/>
      <c r="K195" s="74"/>
      <c r="L195" s="74"/>
      <c r="M195" s="74"/>
      <c r="N195" s="74"/>
      <c r="O195" s="74"/>
      <c r="P195" s="74"/>
      <c r="Q195" s="74"/>
      <c r="R195" s="74"/>
      <c r="S195" s="74"/>
      <c r="T195" s="74"/>
      <c r="U195" s="74"/>
      <c r="V195" s="74"/>
      <c r="W195" s="74"/>
      <c r="X195" s="74"/>
      <c r="Y195" s="74"/>
      <c r="Z195" s="74"/>
      <c r="AA195" s="74"/>
      <c r="AB195" s="74"/>
      <c r="AC195" s="74"/>
      <c r="AD195" s="74"/>
      <c r="AE195" s="74"/>
      <c r="AF195" s="74"/>
      <c r="AG195" s="74"/>
      <c r="AI195" s="9"/>
      <c r="AJ195" s="10"/>
      <c r="AK195" s="10"/>
      <c r="AL195" s="10"/>
      <c r="AM195" s="10"/>
      <c r="AN195" s="10"/>
      <c r="AO195" s="10"/>
      <c r="AP195" s="10"/>
      <c r="AQ195" s="10"/>
      <c r="AR195" s="10"/>
    </row>
    <row r="196" spans="1:44" s="8" customFormat="1" ht="14.25" x14ac:dyDescent="0.2">
      <c r="A196" s="7"/>
      <c r="AI196" s="9"/>
      <c r="AJ196" s="10"/>
      <c r="AK196" s="10"/>
      <c r="AL196" s="10"/>
      <c r="AM196" s="10"/>
      <c r="AN196" s="10"/>
      <c r="AO196" s="10"/>
      <c r="AP196" s="10"/>
      <c r="AQ196" s="10"/>
      <c r="AR196" s="10"/>
    </row>
    <row r="197" spans="1:44" s="8" customFormat="1" ht="14.25" x14ac:dyDescent="0.2">
      <c r="A197" s="7"/>
      <c r="D197" s="22" t="s">
        <v>101</v>
      </c>
      <c r="AI197" s="9"/>
      <c r="AJ197" s="10"/>
      <c r="AK197" s="10"/>
      <c r="AL197" s="10"/>
      <c r="AM197" s="10"/>
      <c r="AN197" s="10"/>
      <c r="AO197" s="10"/>
      <c r="AP197" s="10"/>
      <c r="AQ197" s="10"/>
      <c r="AR197" s="10"/>
    </row>
    <row r="198" spans="1:44" s="8" customFormat="1" ht="14.25" x14ac:dyDescent="0.2">
      <c r="A198" s="7"/>
      <c r="AI198" s="9"/>
      <c r="AJ198" s="10"/>
      <c r="AK198" s="10"/>
      <c r="AL198" s="10"/>
      <c r="AM198" s="10"/>
      <c r="AN198" s="10"/>
      <c r="AO198" s="10"/>
      <c r="AP198" s="10"/>
      <c r="AQ198" s="10"/>
      <c r="AR198" s="10"/>
    </row>
    <row r="199" spans="1:44" s="8" customFormat="1" ht="14.25" x14ac:dyDescent="0.2">
      <c r="A199" s="7"/>
      <c r="D199" s="74" t="s">
        <v>102</v>
      </c>
      <c r="E199" s="74"/>
      <c r="F199" s="74"/>
      <c r="G199" s="74"/>
      <c r="H199" s="74"/>
      <c r="I199" s="74"/>
      <c r="J199" s="74"/>
      <c r="K199" s="74"/>
      <c r="L199" s="74"/>
      <c r="M199" s="74"/>
      <c r="N199" s="74"/>
      <c r="O199" s="74"/>
      <c r="P199" s="74"/>
      <c r="Q199" s="74"/>
      <c r="R199" s="74"/>
      <c r="S199" s="74"/>
      <c r="T199" s="74"/>
      <c r="U199" s="74"/>
      <c r="V199" s="74"/>
      <c r="W199" s="74"/>
      <c r="X199" s="74"/>
      <c r="Y199" s="74"/>
      <c r="Z199" s="74"/>
      <c r="AA199" s="74"/>
      <c r="AB199" s="74"/>
      <c r="AC199" s="74"/>
      <c r="AD199" s="74"/>
      <c r="AE199" s="74"/>
      <c r="AF199" s="74"/>
      <c r="AG199" s="74"/>
      <c r="AI199" s="9"/>
      <c r="AJ199" s="10"/>
      <c r="AK199" s="10"/>
      <c r="AL199" s="10"/>
      <c r="AM199" s="10"/>
      <c r="AN199" s="10"/>
      <c r="AO199" s="10"/>
      <c r="AP199" s="10"/>
      <c r="AQ199" s="10"/>
      <c r="AR199" s="10"/>
    </row>
    <row r="200" spans="1:44" s="8" customFormat="1" ht="14.25" x14ac:dyDescent="0.2">
      <c r="A200" s="7"/>
      <c r="D200" s="74"/>
      <c r="E200" s="74"/>
      <c r="F200" s="74"/>
      <c r="G200" s="74"/>
      <c r="H200" s="74"/>
      <c r="I200" s="74"/>
      <c r="J200" s="74"/>
      <c r="K200" s="74"/>
      <c r="L200" s="74"/>
      <c r="M200" s="74"/>
      <c r="N200" s="74"/>
      <c r="O200" s="74"/>
      <c r="P200" s="74"/>
      <c r="Q200" s="74"/>
      <c r="R200" s="74"/>
      <c r="S200" s="74"/>
      <c r="T200" s="74"/>
      <c r="U200" s="74"/>
      <c r="V200" s="74"/>
      <c r="W200" s="74"/>
      <c r="X200" s="74"/>
      <c r="Y200" s="74"/>
      <c r="Z200" s="74"/>
      <c r="AA200" s="74"/>
      <c r="AB200" s="74"/>
      <c r="AC200" s="74"/>
      <c r="AD200" s="74"/>
      <c r="AE200" s="74"/>
      <c r="AF200" s="74"/>
      <c r="AG200" s="74"/>
      <c r="AI200" s="9"/>
      <c r="AJ200" s="10"/>
      <c r="AK200" s="10"/>
      <c r="AL200" s="10"/>
      <c r="AM200" s="10"/>
      <c r="AN200" s="10"/>
      <c r="AO200" s="10"/>
      <c r="AP200" s="10"/>
      <c r="AQ200" s="10"/>
      <c r="AR200" s="10"/>
    </row>
    <row r="201" spans="1:44" s="8" customFormat="1" ht="7.5" customHeight="1" x14ac:dyDescent="0.2">
      <c r="A201" s="7"/>
      <c r="AI201" s="9"/>
      <c r="AJ201" s="10"/>
      <c r="AK201" s="10"/>
      <c r="AL201" s="10"/>
      <c r="AM201" s="10"/>
      <c r="AN201" s="10"/>
      <c r="AO201" s="10"/>
      <c r="AP201" s="10"/>
      <c r="AQ201" s="10"/>
      <c r="AR201" s="10"/>
    </row>
    <row r="202" spans="1:44" s="8" customFormat="1" ht="14.25" x14ac:dyDescent="0.2">
      <c r="A202" s="7"/>
      <c r="C202" s="24"/>
      <c r="D202" s="115" t="s">
        <v>103</v>
      </c>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115"/>
      <c r="AB202" s="115"/>
      <c r="AC202" s="115"/>
      <c r="AD202" s="115"/>
      <c r="AE202" s="115"/>
      <c r="AF202" s="115"/>
      <c r="AG202" s="115"/>
      <c r="AH202" s="30"/>
      <c r="AI202" s="31"/>
      <c r="AJ202" s="10"/>
      <c r="AK202" s="10"/>
      <c r="AL202" s="10"/>
      <c r="AM202" s="10"/>
      <c r="AN202" s="10"/>
      <c r="AO202" s="10"/>
      <c r="AP202" s="10"/>
      <c r="AQ202" s="10"/>
      <c r="AR202" s="10"/>
    </row>
    <row r="203" spans="1:44" s="8" customFormat="1" ht="14.25" x14ac:dyDescent="0.2">
      <c r="A203" s="7"/>
      <c r="C203" s="24"/>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115"/>
      <c r="AB203" s="115"/>
      <c r="AC203" s="115"/>
      <c r="AD203" s="115"/>
      <c r="AE203" s="115"/>
      <c r="AF203" s="115"/>
      <c r="AG203" s="115"/>
      <c r="AH203" s="30"/>
      <c r="AI203" s="31"/>
      <c r="AJ203" s="10"/>
      <c r="AK203" s="10"/>
      <c r="AL203" s="10"/>
      <c r="AM203" s="10"/>
      <c r="AN203" s="10"/>
      <c r="AO203" s="10"/>
      <c r="AP203" s="10"/>
      <c r="AQ203" s="10"/>
      <c r="AR203" s="10"/>
    </row>
    <row r="204" spans="1:44" s="8" customFormat="1" ht="14.25" x14ac:dyDescent="0.2">
      <c r="A204" s="7"/>
      <c r="C204" s="24"/>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115"/>
      <c r="AB204" s="115"/>
      <c r="AC204" s="115"/>
      <c r="AD204" s="115"/>
      <c r="AE204" s="115"/>
      <c r="AF204" s="115"/>
      <c r="AG204" s="115"/>
      <c r="AH204" s="24"/>
      <c r="AI204" s="9"/>
      <c r="AJ204" s="10"/>
      <c r="AK204" s="10"/>
      <c r="AL204" s="10"/>
      <c r="AM204" s="10"/>
      <c r="AN204" s="10"/>
      <c r="AO204" s="10"/>
      <c r="AP204" s="10"/>
      <c r="AQ204" s="10"/>
      <c r="AR204" s="10"/>
    </row>
    <row r="205" spans="1:44" s="8" customFormat="1" ht="14.25" x14ac:dyDescent="0.2">
      <c r="A205" s="7"/>
      <c r="C205" s="24"/>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24"/>
      <c r="AI205" s="9"/>
      <c r="AJ205" s="10"/>
      <c r="AK205" s="10"/>
      <c r="AL205" s="10"/>
      <c r="AM205" s="10"/>
      <c r="AN205" s="10"/>
      <c r="AO205" s="10"/>
      <c r="AP205" s="10"/>
      <c r="AQ205" s="10"/>
      <c r="AR205" s="10"/>
    </row>
    <row r="206" spans="1:44" s="8" customFormat="1" ht="14.25" x14ac:dyDescent="0.2">
      <c r="A206" s="7"/>
      <c r="C206" s="24"/>
      <c r="D206" s="115" t="s">
        <v>104</v>
      </c>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c r="AF206" s="115"/>
      <c r="AG206" s="115"/>
      <c r="AH206" s="24"/>
      <c r="AI206" s="9"/>
      <c r="AJ206" s="10"/>
      <c r="AK206" s="10"/>
      <c r="AL206" s="10"/>
      <c r="AM206" s="10"/>
      <c r="AN206" s="10"/>
      <c r="AO206" s="10"/>
      <c r="AP206" s="10"/>
      <c r="AQ206" s="10"/>
      <c r="AR206" s="10"/>
    </row>
    <row r="207" spans="1:44" s="8" customFormat="1" ht="14.25" x14ac:dyDescent="0.2">
      <c r="A207" s="7"/>
      <c r="C207" s="24"/>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c r="AA207" s="115"/>
      <c r="AB207" s="115"/>
      <c r="AC207" s="115"/>
      <c r="AD207" s="115"/>
      <c r="AE207" s="115"/>
      <c r="AF207" s="115"/>
      <c r="AG207" s="115"/>
      <c r="AH207" s="24"/>
      <c r="AI207" s="9"/>
      <c r="AJ207" s="10"/>
      <c r="AK207" s="10"/>
      <c r="AL207" s="10"/>
      <c r="AM207" s="10"/>
      <c r="AN207" s="10"/>
      <c r="AO207" s="10"/>
      <c r="AP207" s="10"/>
      <c r="AQ207" s="10"/>
      <c r="AR207" s="10"/>
    </row>
    <row r="208" spans="1:44" s="8" customFormat="1" ht="14.25" x14ac:dyDescent="0.2">
      <c r="A208" s="7"/>
      <c r="AI208" s="9"/>
      <c r="AJ208" s="10"/>
      <c r="AK208" s="10"/>
      <c r="AL208" s="10"/>
      <c r="AM208" s="10"/>
      <c r="AN208" s="10"/>
      <c r="AO208" s="10"/>
      <c r="AP208" s="10"/>
      <c r="AQ208" s="10"/>
      <c r="AR208" s="10"/>
    </row>
    <row r="209" spans="1:45" s="8" customFormat="1" ht="14.25" x14ac:dyDescent="0.2">
      <c r="A209" s="7"/>
      <c r="D209" s="22" t="s">
        <v>105</v>
      </c>
      <c r="AI209" s="9"/>
      <c r="AJ209" s="10"/>
      <c r="AK209" s="10"/>
      <c r="AL209" s="10"/>
      <c r="AM209" s="10"/>
      <c r="AN209" s="10"/>
      <c r="AO209" s="10"/>
      <c r="AP209" s="10"/>
      <c r="AQ209" s="10"/>
      <c r="AR209" s="10"/>
    </row>
    <row r="210" spans="1:45" s="8" customFormat="1" ht="14.25" x14ac:dyDescent="0.2">
      <c r="A210" s="7"/>
      <c r="D210" s="22"/>
      <c r="AI210" s="9"/>
      <c r="AJ210" s="10"/>
      <c r="AK210" s="10"/>
      <c r="AL210" s="10"/>
      <c r="AM210" s="10"/>
      <c r="AN210" s="10"/>
      <c r="AO210" s="10"/>
      <c r="AP210" s="10"/>
      <c r="AQ210" s="10"/>
      <c r="AR210" s="10"/>
    </row>
    <row r="211" spans="1:45" s="8" customFormat="1" ht="14.25" x14ac:dyDescent="0.2">
      <c r="A211" s="7"/>
      <c r="D211" s="34" t="s">
        <v>106</v>
      </c>
      <c r="E211" s="35"/>
      <c r="F211" s="35"/>
      <c r="G211" s="35"/>
      <c r="H211" s="35"/>
      <c r="I211" s="35"/>
      <c r="J211" s="35"/>
      <c r="K211" s="35"/>
      <c r="L211" s="35"/>
      <c r="M211" s="35"/>
      <c r="N211" s="35"/>
      <c r="O211" s="35"/>
      <c r="P211" s="35"/>
      <c r="Q211" s="35"/>
      <c r="R211" s="35"/>
      <c r="S211" s="35"/>
      <c r="T211" s="35"/>
      <c r="U211" s="35"/>
      <c r="AI211" s="9"/>
      <c r="AJ211" s="10"/>
      <c r="AK211" s="10"/>
      <c r="AL211" s="10"/>
      <c r="AM211" s="10"/>
      <c r="AN211" s="10"/>
      <c r="AO211" s="10"/>
      <c r="AP211" s="10"/>
      <c r="AQ211" s="10"/>
      <c r="AR211" s="10"/>
    </row>
    <row r="212" spans="1:45" s="8" customFormat="1" ht="14.25" x14ac:dyDescent="0.2">
      <c r="A212" s="7"/>
      <c r="D212" s="34"/>
      <c r="E212" s="35"/>
      <c r="F212" s="35"/>
      <c r="G212" s="35"/>
      <c r="H212" s="35"/>
      <c r="I212" s="35"/>
      <c r="J212" s="35"/>
      <c r="K212" s="35"/>
      <c r="L212" s="35"/>
      <c r="M212" s="35"/>
      <c r="N212" s="35"/>
      <c r="O212" s="35"/>
      <c r="P212" s="35"/>
      <c r="Q212" s="35"/>
      <c r="R212" s="35"/>
      <c r="S212" s="35"/>
      <c r="T212" s="35"/>
      <c r="U212" s="35"/>
      <c r="AI212" s="9"/>
      <c r="AJ212" s="10"/>
      <c r="AK212" s="10"/>
      <c r="AL212" s="10"/>
      <c r="AM212" s="10"/>
      <c r="AN212" s="10"/>
      <c r="AO212" s="10"/>
      <c r="AP212" s="10"/>
      <c r="AQ212" s="10"/>
      <c r="AR212" s="10"/>
    </row>
    <row r="213" spans="1:45" s="8" customFormat="1" ht="14.25" x14ac:dyDescent="0.2">
      <c r="A213" s="7"/>
      <c r="D213" s="34" t="s">
        <v>107</v>
      </c>
      <c r="E213" s="35"/>
      <c r="F213" s="35"/>
      <c r="G213" s="35"/>
      <c r="H213" s="35"/>
      <c r="I213" s="35"/>
      <c r="J213" s="35"/>
      <c r="K213" s="35"/>
      <c r="L213" s="35"/>
      <c r="M213" s="35"/>
      <c r="N213" s="35"/>
      <c r="O213" s="35"/>
      <c r="P213" s="35"/>
      <c r="Q213" s="35"/>
      <c r="R213" s="35"/>
      <c r="S213" s="35"/>
      <c r="T213" s="35"/>
      <c r="U213" s="35"/>
      <c r="AI213" s="9"/>
      <c r="AJ213" s="10"/>
      <c r="AK213" s="10"/>
      <c r="AL213" s="10"/>
      <c r="AM213" s="10"/>
      <c r="AN213" s="10"/>
      <c r="AO213" s="10"/>
      <c r="AP213" s="10"/>
      <c r="AQ213" s="10"/>
      <c r="AR213" s="10"/>
    </row>
    <row r="214" spans="1:45" s="8" customFormat="1" ht="14.25" x14ac:dyDescent="0.2">
      <c r="A214" s="7"/>
      <c r="D214" s="34" t="s">
        <v>108</v>
      </c>
      <c r="E214" s="35"/>
      <c r="F214" s="35"/>
      <c r="G214" s="35"/>
      <c r="H214" s="35"/>
      <c r="I214" s="35"/>
      <c r="J214" s="35"/>
      <c r="K214" s="35"/>
      <c r="L214" s="35"/>
      <c r="M214" s="35"/>
      <c r="N214" s="35"/>
      <c r="O214" s="35"/>
      <c r="P214" s="35"/>
      <c r="Q214" s="35"/>
      <c r="R214" s="35"/>
      <c r="S214" s="35"/>
      <c r="T214" s="35"/>
      <c r="U214" s="35"/>
      <c r="AI214" s="9"/>
      <c r="AJ214" s="10"/>
      <c r="AK214" s="10"/>
      <c r="AL214" s="10"/>
      <c r="AM214" s="10"/>
      <c r="AN214" s="10"/>
      <c r="AO214" s="10"/>
      <c r="AP214" s="10"/>
      <c r="AQ214" s="10"/>
      <c r="AR214" s="10"/>
    </row>
    <row r="215" spans="1:45" s="8" customFormat="1" ht="14.25" x14ac:dyDescent="0.2">
      <c r="A215" s="7"/>
      <c r="D215" s="34" t="s">
        <v>109</v>
      </c>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36"/>
      <c r="AJ215" s="24"/>
      <c r="AK215" s="24"/>
      <c r="AL215" s="24"/>
      <c r="AM215" s="24"/>
      <c r="AN215" s="24"/>
      <c r="AO215" s="24"/>
      <c r="AP215" s="24"/>
      <c r="AQ215" s="24"/>
      <c r="AR215" s="24"/>
      <c r="AS215" s="24"/>
    </row>
    <row r="216" spans="1:45" s="8" customFormat="1" ht="14.25" x14ac:dyDescent="0.2">
      <c r="A216" s="7"/>
      <c r="D216" s="34" t="s">
        <v>110</v>
      </c>
      <c r="E216" s="35"/>
      <c r="F216" s="35"/>
      <c r="G216" s="35"/>
      <c r="H216" s="35"/>
      <c r="I216" s="35"/>
      <c r="J216" s="35"/>
      <c r="K216" s="35"/>
      <c r="AI216" s="9"/>
      <c r="AJ216" s="10"/>
      <c r="AK216" s="10"/>
      <c r="AL216" s="10"/>
      <c r="AM216" s="10"/>
      <c r="AN216" s="10"/>
      <c r="AO216" s="10"/>
      <c r="AP216" s="10"/>
      <c r="AQ216" s="10"/>
      <c r="AR216" s="10"/>
    </row>
    <row r="217" spans="1:45" s="8" customFormat="1" ht="14.25" x14ac:dyDescent="0.2">
      <c r="A217" s="7"/>
      <c r="D217" s="34" t="s">
        <v>111</v>
      </c>
      <c r="E217" s="35"/>
      <c r="F217" s="35"/>
      <c r="G217" s="35"/>
      <c r="H217" s="35"/>
      <c r="I217" s="35"/>
      <c r="J217" s="35"/>
      <c r="K217" s="35"/>
      <c r="AI217" s="9"/>
      <c r="AJ217" s="10"/>
      <c r="AK217" s="10"/>
      <c r="AL217" s="10"/>
      <c r="AM217" s="10"/>
      <c r="AN217" s="10"/>
      <c r="AO217" s="10"/>
      <c r="AP217" s="10"/>
      <c r="AQ217" s="10"/>
      <c r="AR217" s="10"/>
    </row>
    <row r="218" spans="1:45" s="8" customFormat="1" ht="14.25" x14ac:dyDescent="0.2">
      <c r="A218" s="7"/>
      <c r="D218" s="37"/>
      <c r="AI218" s="9"/>
      <c r="AJ218" s="10"/>
      <c r="AK218" s="10"/>
      <c r="AL218" s="10"/>
      <c r="AM218" s="10"/>
      <c r="AN218" s="10"/>
      <c r="AO218" s="10"/>
      <c r="AP218" s="10"/>
      <c r="AQ218" s="10"/>
      <c r="AR218" s="10"/>
    </row>
    <row r="219" spans="1:45" s="8" customFormat="1" ht="14.25" customHeight="1" x14ac:dyDescent="0.2">
      <c r="A219" s="7"/>
      <c r="D219" s="115" t="s">
        <v>112</v>
      </c>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c r="AA219" s="115"/>
      <c r="AB219" s="115"/>
      <c r="AC219" s="115"/>
      <c r="AD219" s="115"/>
      <c r="AE219" s="115"/>
      <c r="AF219" s="115"/>
      <c r="AG219" s="115"/>
      <c r="AI219" s="9"/>
      <c r="AJ219" s="10"/>
      <c r="AK219" s="10"/>
      <c r="AL219" s="10"/>
      <c r="AM219" s="10"/>
      <c r="AN219" s="10"/>
      <c r="AO219" s="10"/>
      <c r="AP219" s="10"/>
      <c r="AQ219" s="10"/>
      <c r="AR219" s="10"/>
    </row>
    <row r="220" spans="1:45" s="8" customFormat="1" ht="14.25" x14ac:dyDescent="0.2">
      <c r="A220" s="7"/>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c r="AA220" s="115"/>
      <c r="AB220" s="115"/>
      <c r="AC220" s="115"/>
      <c r="AD220" s="115"/>
      <c r="AE220" s="115"/>
      <c r="AF220" s="115"/>
      <c r="AG220" s="115"/>
      <c r="AI220" s="9"/>
      <c r="AJ220" s="10"/>
      <c r="AK220" s="10"/>
      <c r="AL220" s="10"/>
      <c r="AM220" s="10"/>
      <c r="AN220" s="10"/>
      <c r="AO220" s="10"/>
      <c r="AP220" s="10"/>
      <c r="AQ220" s="10"/>
      <c r="AR220" s="10"/>
    </row>
    <row r="221" spans="1:45" s="8" customFormat="1" ht="54.6" customHeight="1" x14ac:dyDescent="0.2">
      <c r="A221" s="7"/>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c r="AA221" s="115"/>
      <c r="AB221" s="115"/>
      <c r="AC221" s="115"/>
      <c r="AD221" s="115"/>
      <c r="AE221" s="115"/>
      <c r="AF221" s="115"/>
      <c r="AG221" s="115"/>
      <c r="AI221" s="9"/>
      <c r="AJ221" s="10"/>
      <c r="AK221" s="10"/>
      <c r="AL221" s="10"/>
      <c r="AM221" s="10"/>
      <c r="AN221" s="10"/>
      <c r="AO221" s="10"/>
      <c r="AP221" s="10"/>
      <c r="AQ221" s="10"/>
      <c r="AR221" s="10"/>
    </row>
    <row r="222" spans="1:45" s="8" customFormat="1" ht="14.25" x14ac:dyDescent="0.2">
      <c r="A222" s="7"/>
      <c r="D222" s="115" t="s">
        <v>113</v>
      </c>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c r="AA222" s="115"/>
      <c r="AB222" s="115"/>
      <c r="AC222" s="115"/>
      <c r="AD222" s="115"/>
      <c r="AE222" s="115"/>
      <c r="AF222" s="115"/>
      <c r="AG222" s="115"/>
      <c r="AI222" s="9"/>
      <c r="AJ222" s="10"/>
      <c r="AK222" s="10"/>
      <c r="AL222" s="10"/>
      <c r="AM222" s="10"/>
      <c r="AN222" s="10"/>
      <c r="AO222" s="10"/>
      <c r="AP222" s="10"/>
      <c r="AQ222" s="10"/>
      <c r="AR222" s="10"/>
    </row>
    <row r="223" spans="1:45" s="8" customFormat="1" ht="28.15" customHeight="1" x14ac:dyDescent="0.2">
      <c r="A223" s="7"/>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c r="AA223" s="115"/>
      <c r="AB223" s="115"/>
      <c r="AC223" s="115"/>
      <c r="AD223" s="115"/>
      <c r="AE223" s="115"/>
      <c r="AF223" s="115"/>
      <c r="AG223" s="115"/>
      <c r="AI223" s="9"/>
      <c r="AJ223" s="10"/>
      <c r="AK223" s="10"/>
      <c r="AL223" s="10"/>
      <c r="AM223" s="10"/>
      <c r="AN223" s="10"/>
      <c r="AO223" s="10"/>
      <c r="AP223" s="10"/>
      <c r="AQ223" s="10"/>
      <c r="AR223" s="10"/>
    </row>
    <row r="224" spans="1:45" s="8" customFormat="1" ht="25.9" customHeight="1" x14ac:dyDescent="0.2">
      <c r="A224" s="7"/>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c r="AA224" s="115"/>
      <c r="AB224" s="115"/>
      <c r="AC224" s="115"/>
      <c r="AD224" s="115"/>
      <c r="AE224" s="115"/>
      <c r="AF224" s="115"/>
      <c r="AG224" s="115"/>
      <c r="AI224" s="9"/>
      <c r="AJ224" s="10"/>
      <c r="AK224" s="10"/>
      <c r="AL224" s="10"/>
      <c r="AM224" s="10"/>
      <c r="AN224" s="10"/>
      <c r="AO224" s="10"/>
      <c r="AP224" s="10"/>
      <c r="AQ224" s="10"/>
      <c r="AR224" s="10"/>
    </row>
    <row r="225" spans="1:44" s="8" customFormat="1" ht="15" x14ac:dyDescent="0.2">
      <c r="A225" s="7"/>
      <c r="D225" s="38"/>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I225" s="9"/>
      <c r="AJ225" s="10"/>
      <c r="AK225" s="10"/>
      <c r="AL225" s="10"/>
      <c r="AM225" s="10"/>
      <c r="AN225" s="10"/>
      <c r="AO225" s="10"/>
      <c r="AP225" s="10"/>
      <c r="AQ225" s="10"/>
      <c r="AR225" s="10"/>
    </row>
    <row r="226" spans="1:44" s="8" customFormat="1" ht="14.25" x14ac:dyDescent="0.2">
      <c r="A226" s="7"/>
      <c r="D226" s="22" t="s">
        <v>114</v>
      </c>
      <c r="AI226" s="9"/>
      <c r="AJ226" s="10"/>
      <c r="AK226" s="10"/>
      <c r="AL226" s="10"/>
      <c r="AM226" s="10"/>
      <c r="AN226" s="10"/>
      <c r="AO226" s="10"/>
      <c r="AP226" s="10"/>
      <c r="AQ226" s="10"/>
      <c r="AR226" s="10"/>
    </row>
    <row r="227" spans="1:44" s="8" customFormat="1" ht="14.25" x14ac:dyDescent="0.2">
      <c r="A227" s="7"/>
      <c r="AI227" s="9"/>
      <c r="AJ227" s="10"/>
      <c r="AK227" s="10"/>
      <c r="AL227" s="10"/>
      <c r="AM227" s="10"/>
      <c r="AN227" s="10"/>
      <c r="AO227" s="10"/>
      <c r="AP227" s="10"/>
      <c r="AQ227" s="10"/>
      <c r="AR227" s="10"/>
    </row>
    <row r="228" spans="1:44" s="8" customFormat="1" ht="14.25" x14ac:dyDescent="0.2">
      <c r="A228" s="7"/>
      <c r="D228" s="74" t="s">
        <v>115</v>
      </c>
      <c r="E228" s="74"/>
      <c r="F228" s="74"/>
      <c r="G228" s="74"/>
      <c r="H228" s="74"/>
      <c r="I228" s="74"/>
      <c r="J228" s="74"/>
      <c r="K228" s="74"/>
      <c r="L228" s="74"/>
      <c r="M228" s="74"/>
      <c r="N228" s="74"/>
      <c r="O228" s="74"/>
      <c r="P228" s="74"/>
      <c r="Q228" s="74"/>
      <c r="R228" s="74"/>
      <c r="S228" s="74"/>
      <c r="T228" s="74"/>
      <c r="U228" s="74"/>
      <c r="V228" s="74"/>
      <c r="W228" s="74"/>
      <c r="X228" s="74"/>
      <c r="Y228" s="74"/>
      <c r="Z228" s="74"/>
      <c r="AA228" s="74"/>
      <c r="AB228" s="74"/>
      <c r="AC228" s="74"/>
      <c r="AD228" s="74"/>
      <c r="AE228" s="74"/>
      <c r="AF228" s="74"/>
      <c r="AG228" s="74"/>
      <c r="AI228" s="9"/>
      <c r="AJ228" s="10"/>
      <c r="AK228" s="10"/>
      <c r="AL228" s="10"/>
      <c r="AM228" s="10"/>
      <c r="AN228" s="10"/>
      <c r="AO228" s="10"/>
      <c r="AP228" s="10"/>
      <c r="AQ228" s="10"/>
      <c r="AR228" s="10"/>
    </row>
    <row r="229" spans="1:44" s="8" customFormat="1" ht="14.25" x14ac:dyDescent="0.2">
      <c r="A229" s="7"/>
      <c r="D229" s="74"/>
      <c r="E229" s="74"/>
      <c r="F229" s="74"/>
      <c r="G229" s="74"/>
      <c r="H229" s="74"/>
      <c r="I229" s="74"/>
      <c r="J229" s="74"/>
      <c r="K229" s="74"/>
      <c r="L229" s="74"/>
      <c r="M229" s="74"/>
      <c r="N229" s="74"/>
      <c r="O229" s="74"/>
      <c r="P229" s="74"/>
      <c r="Q229" s="74"/>
      <c r="R229" s="74"/>
      <c r="S229" s="74"/>
      <c r="T229" s="74"/>
      <c r="U229" s="74"/>
      <c r="V229" s="74"/>
      <c r="W229" s="74"/>
      <c r="X229" s="74"/>
      <c r="Y229" s="74"/>
      <c r="Z229" s="74"/>
      <c r="AA229" s="74"/>
      <c r="AB229" s="74"/>
      <c r="AC229" s="74"/>
      <c r="AD229" s="74"/>
      <c r="AE229" s="74"/>
      <c r="AF229" s="74"/>
      <c r="AG229" s="74"/>
      <c r="AI229" s="9"/>
      <c r="AJ229" s="10"/>
      <c r="AK229" s="10"/>
      <c r="AL229" s="10"/>
      <c r="AM229" s="10"/>
      <c r="AN229" s="10"/>
      <c r="AO229" s="10"/>
      <c r="AP229" s="10"/>
      <c r="AQ229" s="10"/>
      <c r="AR229" s="10"/>
    </row>
    <row r="230" spans="1:44" s="8" customFormat="1" ht="14.25" x14ac:dyDescent="0.2">
      <c r="A230" s="7"/>
      <c r="D230" s="74"/>
      <c r="E230" s="74"/>
      <c r="F230" s="74"/>
      <c r="G230" s="74"/>
      <c r="H230" s="74"/>
      <c r="I230" s="74"/>
      <c r="J230" s="74"/>
      <c r="K230" s="74"/>
      <c r="L230" s="74"/>
      <c r="M230" s="74"/>
      <c r="N230" s="74"/>
      <c r="O230" s="74"/>
      <c r="P230" s="74"/>
      <c r="Q230" s="74"/>
      <c r="R230" s="74"/>
      <c r="S230" s="74"/>
      <c r="T230" s="74"/>
      <c r="U230" s="74"/>
      <c r="V230" s="74"/>
      <c r="W230" s="74"/>
      <c r="X230" s="74"/>
      <c r="Y230" s="74"/>
      <c r="Z230" s="74"/>
      <c r="AA230" s="74"/>
      <c r="AB230" s="74"/>
      <c r="AC230" s="74"/>
      <c r="AD230" s="74"/>
      <c r="AE230" s="74"/>
      <c r="AF230" s="74"/>
      <c r="AG230" s="74"/>
      <c r="AI230" s="9"/>
      <c r="AJ230" s="10"/>
      <c r="AK230" s="10"/>
      <c r="AL230" s="10"/>
      <c r="AM230" s="10"/>
      <c r="AN230" s="10"/>
      <c r="AO230" s="10"/>
      <c r="AP230" s="10"/>
      <c r="AQ230" s="10"/>
      <c r="AR230" s="10"/>
    </row>
    <row r="231" spans="1:44" s="8" customFormat="1" ht="14.25" x14ac:dyDescent="0.2">
      <c r="A231" s="7"/>
      <c r="AI231" s="9"/>
      <c r="AJ231" s="10"/>
      <c r="AK231" s="10"/>
      <c r="AL231" s="10"/>
      <c r="AM231" s="10"/>
      <c r="AN231" s="10"/>
      <c r="AO231" s="10"/>
      <c r="AP231" s="10"/>
      <c r="AQ231" s="10"/>
      <c r="AR231" s="10"/>
    </row>
    <row r="232" spans="1:44" s="8" customFormat="1" ht="14.25" x14ac:dyDescent="0.2">
      <c r="A232" s="7"/>
      <c r="D232" s="8" t="s">
        <v>116</v>
      </c>
      <c r="E232" s="74" t="s">
        <v>117</v>
      </c>
      <c r="F232" s="74"/>
      <c r="G232" s="74"/>
      <c r="H232" s="74"/>
      <c r="I232" s="74"/>
      <c r="J232" s="74"/>
      <c r="K232" s="74"/>
      <c r="L232" s="74"/>
      <c r="M232" s="74"/>
      <c r="N232" s="74"/>
      <c r="O232" s="74"/>
      <c r="P232" s="74"/>
      <c r="Q232" s="74"/>
      <c r="R232" s="74"/>
      <c r="S232" s="74"/>
      <c r="T232" s="74"/>
      <c r="U232" s="74"/>
      <c r="V232" s="74"/>
      <c r="W232" s="74"/>
      <c r="X232" s="74"/>
      <c r="Y232" s="74"/>
      <c r="Z232" s="74"/>
      <c r="AA232" s="74"/>
      <c r="AB232" s="74"/>
      <c r="AC232" s="74"/>
      <c r="AD232" s="74"/>
      <c r="AE232" s="74"/>
      <c r="AF232" s="74"/>
      <c r="AG232" s="74"/>
      <c r="AI232" s="9"/>
      <c r="AJ232" s="10"/>
      <c r="AK232" s="10"/>
      <c r="AL232" s="10"/>
      <c r="AM232" s="10"/>
      <c r="AN232" s="10"/>
      <c r="AO232" s="10"/>
      <c r="AP232" s="10"/>
      <c r="AQ232" s="10"/>
      <c r="AR232" s="10"/>
    </row>
    <row r="233" spans="1:44" s="8" customFormat="1" ht="14.25" x14ac:dyDescent="0.2">
      <c r="A233" s="7"/>
      <c r="E233" s="74"/>
      <c r="F233" s="74"/>
      <c r="G233" s="74"/>
      <c r="H233" s="74"/>
      <c r="I233" s="74"/>
      <c r="J233" s="74"/>
      <c r="K233" s="74"/>
      <c r="L233" s="74"/>
      <c r="M233" s="74"/>
      <c r="N233" s="74"/>
      <c r="O233" s="74"/>
      <c r="P233" s="74"/>
      <c r="Q233" s="74"/>
      <c r="R233" s="74"/>
      <c r="S233" s="74"/>
      <c r="T233" s="74"/>
      <c r="U233" s="74"/>
      <c r="V233" s="74"/>
      <c r="W233" s="74"/>
      <c r="X233" s="74"/>
      <c r="Y233" s="74"/>
      <c r="Z233" s="74"/>
      <c r="AA233" s="74"/>
      <c r="AB233" s="74"/>
      <c r="AC233" s="74"/>
      <c r="AD233" s="74"/>
      <c r="AE233" s="74"/>
      <c r="AF233" s="74"/>
      <c r="AG233" s="74"/>
      <c r="AI233" s="9"/>
      <c r="AJ233" s="10"/>
      <c r="AK233" s="10"/>
      <c r="AL233" s="10"/>
      <c r="AM233" s="10"/>
      <c r="AN233" s="10"/>
      <c r="AO233" s="10"/>
      <c r="AP233" s="10"/>
      <c r="AQ233" s="10"/>
      <c r="AR233" s="10"/>
    </row>
    <row r="234" spans="1:44" s="8" customFormat="1" ht="3" customHeight="1" x14ac:dyDescent="0.2">
      <c r="A234" s="7"/>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I234" s="9"/>
      <c r="AJ234" s="10"/>
      <c r="AK234" s="10"/>
      <c r="AL234" s="10"/>
      <c r="AM234" s="10"/>
      <c r="AN234" s="10"/>
      <c r="AO234" s="10"/>
      <c r="AP234" s="10"/>
      <c r="AQ234" s="10"/>
      <c r="AR234" s="10"/>
    </row>
    <row r="235" spans="1:44" s="8" customFormat="1" ht="14.25" x14ac:dyDescent="0.2">
      <c r="A235" s="7"/>
      <c r="D235" s="8" t="s">
        <v>116</v>
      </c>
      <c r="E235" s="74" t="s">
        <v>118</v>
      </c>
      <c r="F235" s="74"/>
      <c r="G235" s="74"/>
      <c r="H235" s="74"/>
      <c r="I235" s="74"/>
      <c r="J235" s="74"/>
      <c r="K235" s="74"/>
      <c r="L235" s="74"/>
      <c r="M235" s="74"/>
      <c r="N235" s="74"/>
      <c r="O235" s="74"/>
      <c r="P235" s="74"/>
      <c r="Q235" s="74"/>
      <c r="R235" s="74"/>
      <c r="S235" s="74"/>
      <c r="T235" s="74"/>
      <c r="U235" s="74"/>
      <c r="V235" s="74"/>
      <c r="W235" s="74"/>
      <c r="X235" s="74"/>
      <c r="Y235" s="74"/>
      <c r="Z235" s="74"/>
      <c r="AA235" s="74"/>
      <c r="AB235" s="74"/>
      <c r="AC235" s="74"/>
      <c r="AD235" s="74"/>
      <c r="AE235" s="74"/>
      <c r="AF235" s="74"/>
      <c r="AG235" s="74"/>
      <c r="AI235" s="9"/>
      <c r="AJ235" s="10"/>
      <c r="AK235" s="10"/>
      <c r="AL235" s="10"/>
      <c r="AM235" s="10"/>
      <c r="AN235" s="10"/>
      <c r="AO235" s="10"/>
      <c r="AP235" s="10"/>
      <c r="AQ235" s="10"/>
      <c r="AR235" s="10"/>
    </row>
    <row r="236" spans="1:44" s="8" customFormat="1" ht="14.25" x14ac:dyDescent="0.2">
      <c r="A236" s="7"/>
      <c r="E236" s="74"/>
      <c r="F236" s="74"/>
      <c r="G236" s="74"/>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I236" s="9"/>
      <c r="AJ236" s="10"/>
      <c r="AK236" s="10"/>
      <c r="AL236" s="10"/>
      <c r="AM236" s="10"/>
      <c r="AN236" s="10"/>
      <c r="AO236" s="10"/>
      <c r="AP236" s="10"/>
      <c r="AQ236" s="10"/>
      <c r="AR236" s="10"/>
    </row>
    <row r="237" spans="1:44" s="8" customFormat="1" ht="3" customHeight="1" x14ac:dyDescent="0.2">
      <c r="A237" s="7"/>
      <c r="AI237" s="9"/>
      <c r="AJ237" s="10"/>
      <c r="AK237" s="10"/>
      <c r="AL237" s="10"/>
      <c r="AM237" s="10"/>
      <c r="AN237" s="10"/>
      <c r="AO237" s="10"/>
      <c r="AP237" s="10"/>
      <c r="AQ237" s="10"/>
      <c r="AR237" s="10"/>
    </row>
    <row r="238" spans="1:44" s="8" customFormat="1" ht="14.25" x14ac:dyDescent="0.2">
      <c r="A238" s="7"/>
      <c r="D238" s="8" t="s">
        <v>116</v>
      </c>
      <c r="E238" s="74" t="s">
        <v>119</v>
      </c>
      <c r="F238" s="74"/>
      <c r="G238" s="74"/>
      <c r="H238" s="74"/>
      <c r="I238" s="74"/>
      <c r="J238" s="74"/>
      <c r="K238" s="74"/>
      <c r="L238" s="74"/>
      <c r="M238" s="74"/>
      <c r="N238" s="74"/>
      <c r="O238" s="74"/>
      <c r="P238" s="74"/>
      <c r="Q238" s="74"/>
      <c r="R238" s="74"/>
      <c r="S238" s="74"/>
      <c r="T238" s="74"/>
      <c r="U238" s="74"/>
      <c r="V238" s="74"/>
      <c r="W238" s="74"/>
      <c r="X238" s="74"/>
      <c r="Y238" s="74"/>
      <c r="Z238" s="74"/>
      <c r="AA238" s="74"/>
      <c r="AB238" s="74"/>
      <c r="AC238" s="74"/>
      <c r="AD238" s="74"/>
      <c r="AE238" s="74"/>
      <c r="AF238" s="74"/>
      <c r="AG238" s="74"/>
      <c r="AI238" s="9"/>
      <c r="AJ238" s="10"/>
      <c r="AK238" s="10"/>
      <c r="AL238" s="10"/>
      <c r="AM238" s="10"/>
      <c r="AN238" s="10"/>
      <c r="AO238" s="10"/>
      <c r="AP238" s="10"/>
      <c r="AQ238" s="10"/>
      <c r="AR238" s="10"/>
    </row>
    <row r="239" spans="1:44" s="8" customFormat="1" ht="14.25" x14ac:dyDescent="0.2">
      <c r="A239" s="7"/>
      <c r="AI239" s="9"/>
      <c r="AJ239" s="10"/>
      <c r="AK239" s="10"/>
      <c r="AL239" s="10"/>
      <c r="AM239" s="10"/>
      <c r="AN239" s="10"/>
      <c r="AO239" s="10"/>
      <c r="AP239" s="10"/>
      <c r="AQ239" s="10"/>
      <c r="AR239" s="10"/>
    </row>
    <row r="240" spans="1:44" s="8" customFormat="1" ht="14.25" customHeight="1" x14ac:dyDescent="0.2">
      <c r="A240" s="7"/>
      <c r="D240" s="74" t="s">
        <v>120</v>
      </c>
      <c r="E240" s="74"/>
      <c r="F240" s="74"/>
      <c r="G240" s="74"/>
      <c r="H240" s="74"/>
      <c r="I240" s="74"/>
      <c r="J240" s="74"/>
      <c r="K240" s="74"/>
      <c r="L240" s="74"/>
      <c r="M240" s="74"/>
      <c r="N240" s="74"/>
      <c r="O240" s="74"/>
      <c r="P240" s="74"/>
      <c r="Q240" s="74"/>
      <c r="R240" s="74"/>
      <c r="S240" s="74"/>
      <c r="T240" s="74"/>
      <c r="U240" s="74"/>
      <c r="V240" s="74"/>
      <c r="W240" s="74"/>
      <c r="X240" s="74"/>
      <c r="Y240" s="74"/>
      <c r="Z240" s="74"/>
      <c r="AA240" s="74"/>
      <c r="AB240" s="74"/>
      <c r="AC240" s="74"/>
      <c r="AD240" s="74"/>
      <c r="AE240" s="74"/>
      <c r="AF240" s="74"/>
      <c r="AG240" s="74"/>
      <c r="AI240" s="9"/>
      <c r="AJ240" s="10"/>
      <c r="AK240" s="10"/>
      <c r="AL240" s="10"/>
      <c r="AM240" s="10"/>
      <c r="AN240" s="10"/>
      <c r="AO240" s="10"/>
      <c r="AP240" s="10"/>
      <c r="AQ240" s="10"/>
      <c r="AR240" s="10"/>
    </row>
    <row r="241" spans="1:44" s="8" customFormat="1" ht="14.25" x14ac:dyDescent="0.2">
      <c r="A241" s="7"/>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I241" s="9"/>
      <c r="AJ241" s="10"/>
      <c r="AK241" s="10"/>
      <c r="AL241" s="10"/>
      <c r="AM241" s="10"/>
      <c r="AN241" s="10"/>
      <c r="AO241" s="10"/>
      <c r="AP241" s="10"/>
      <c r="AQ241" s="10"/>
      <c r="AR241" s="10"/>
    </row>
    <row r="242" spans="1:44" s="8" customFormat="1" ht="14.25" x14ac:dyDescent="0.2">
      <c r="A242" s="7"/>
      <c r="D242" s="22" t="s">
        <v>121</v>
      </c>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I242" s="9"/>
      <c r="AJ242" s="10"/>
      <c r="AK242" s="10"/>
      <c r="AL242" s="10"/>
      <c r="AM242" s="10"/>
      <c r="AN242" s="10"/>
      <c r="AO242" s="10"/>
      <c r="AP242" s="10"/>
      <c r="AQ242" s="10"/>
      <c r="AR242" s="10"/>
    </row>
    <row r="243" spans="1:44" s="8" customFormat="1" ht="14.25" x14ac:dyDescent="0.2">
      <c r="A243" s="7"/>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I243" s="9"/>
      <c r="AJ243" s="10"/>
      <c r="AK243" s="10"/>
      <c r="AL243" s="10"/>
      <c r="AM243" s="10"/>
      <c r="AN243" s="10"/>
      <c r="AO243" s="10"/>
      <c r="AP243" s="10"/>
      <c r="AQ243" s="10"/>
      <c r="AR243" s="10"/>
    </row>
    <row r="244" spans="1:44" s="8" customFormat="1" ht="14.25" customHeight="1" x14ac:dyDescent="0.2">
      <c r="A244" s="7"/>
      <c r="D244" s="24" t="s">
        <v>122</v>
      </c>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I244" s="9"/>
      <c r="AJ244" s="10"/>
      <c r="AK244" s="10"/>
      <c r="AL244" s="10"/>
      <c r="AM244" s="10"/>
      <c r="AN244" s="10"/>
      <c r="AO244" s="10"/>
      <c r="AP244" s="10"/>
      <c r="AQ244" s="10"/>
      <c r="AR244" s="10"/>
    </row>
    <row r="245" spans="1:44" s="8" customFormat="1" ht="14.25" customHeight="1" x14ac:dyDescent="0.2">
      <c r="A245" s="7"/>
      <c r="D245" s="24"/>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I245" s="9"/>
      <c r="AJ245" s="10"/>
      <c r="AK245" s="10"/>
      <c r="AL245" s="10"/>
      <c r="AM245" s="10"/>
      <c r="AN245" s="10"/>
      <c r="AO245" s="10"/>
      <c r="AP245" s="10"/>
      <c r="AQ245" s="10"/>
      <c r="AR245" s="10"/>
    </row>
    <row r="246" spans="1:44" s="8" customFormat="1" ht="14.25" customHeight="1" x14ac:dyDescent="0.2">
      <c r="A246" s="7"/>
      <c r="D246" s="22" t="s">
        <v>123</v>
      </c>
      <c r="E246" s="40"/>
      <c r="F246" s="40"/>
      <c r="G246" s="40"/>
      <c r="H246" s="10"/>
      <c r="I246" s="10"/>
      <c r="J246" s="10"/>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I246" s="9"/>
      <c r="AJ246" s="10"/>
      <c r="AK246" s="10"/>
      <c r="AL246" s="10"/>
      <c r="AM246" s="10"/>
      <c r="AN246" s="10"/>
      <c r="AO246" s="10"/>
      <c r="AP246" s="10"/>
      <c r="AQ246" s="10"/>
      <c r="AR246" s="10"/>
    </row>
    <row r="247" spans="1:44" s="8" customFormat="1" ht="14.25" customHeight="1" thickBot="1" x14ac:dyDescent="0.25">
      <c r="A247" s="7"/>
      <c r="D247" s="24"/>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I247" s="9"/>
      <c r="AJ247" s="10"/>
      <c r="AK247" s="10"/>
      <c r="AL247" s="10"/>
      <c r="AM247" s="10"/>
      <c r="AN247" s="10"/>
      <c r="AO247" s="10"/>
      <c r="AP247" s="10"/>
      <c r="AQ247" s="10"/>
      <c r="AR247" s="10"/>
    </row>
    <row r="248" spans="1:44" s="8" customFormat="1" ht="28.5" customHeight="1" thickBot="1" x14ac:dyDescent="0.25">
      <c r="A248" s="7"/>
      <c r="D248" s="134" t="s">
        <v>124</v>
      </c>
      <c r="E248" s="135"/>
      <c r="F248" s="135"/>
      <c r="G248" s="135"/>
      <c r="H248" s="135"/>
      <c r="I248" s="135"/>
      <c r="J248" s="135"/>
      <c r="K248" s="135"/>
      <c r="L248" s="135"/>
      <c r="M248" s="135"/>
      <c r="N248" s="135"/>
      <c r="O248" s="136"/>
      <c r="P248" s="134" t="s">
        <v>20</v>
      </c>
      <c r="Q248" s="135"/>
      <c r="R248" s="135"/>
      <c r="S248" s="135"/>
      <c r="T248" s="135"/>
      <c r="U248" s="135"/>
      <c r="V248" s="135"/>
      <c r="W248" s="135"/>
      <c r="X248" s="136"/>
      <c r="Y248" s="134" t="s">
        <v>21</v>
      </c>
      <c r="Z248" s="135"/>
      <c r="AA248" s="135"/>
      <c r="AB248" s="135"/>
      <c r="AC248" s="135"/>
      <c r="AD248" s="135"/>
      <c r="AE248" s="135"/>
      <c r="AF248" s="135"/>
      <c r="AG248" s="136"/>
      <c r="AI248" s="9"/>
      <c r="AJ248" s="10"/>
      <c r="AK248" s="10"/>
      <c r="AL248" s="10"/>
      <c r="AM248" s="10"/>
      <c r="AN248" s="10"/>
      <c r="AO248" s="10"/>
      <c r="AP248" s="10"/>
      <c r="AQ248" s="10"/>
      <c r="AR248" s="10"/>
    </row>
    <row r="249" spans="1:44" s="8" customFormat="1" ht="44.25" customHeight="1" thickBot="1" x14ac:dyDescent="0.25">
      <c r="A249" s="7"/>
      <c r="D249" s="117" t="s">
        <v>125</v>
      </c>
      <c r="E249" s="118"/>
      <c r="F249" s="118"/>
      <c r="G249" s="118"/>
      <c r="H249" s="118"/>
      <c r="I249" s="118"/>
      <c r="J249" s="118"/>
      <c r="K249" s="118"/>
      <c r="L249" s="118"/>
      <c r="M249" s="118"/>
      <c r="N249" s="118"/>
      <c r="O249" s="119"/>
      <c r="P249" s="120">
        <v>10423</v>
      </c>
      <c r="Q249" s="121"/>
      <c r="R249" s="121"/>
      <c r="S249" s="121"/>
      <c r="T249" s="121"/>
      <c r="U249" s="121"/>
      <c r="V249" s="121"/>
      <c r="W249" s="121"/>
      <c r="X249" s="122"/>
      <c r="Y249" s="123">
        <v>11586</v>
      </c>
      <c r="Z249" s="124"/>
      <c r="AA249" s="124"/>
      <c r="AB249" s="124"/>
      <c r="AC249" s="124"/>
      <c r="AD249" s="124"/>
      <c r="AE249" s="124"/>
      <c r="AF249" s="124"/>
      <c r="AG249" s="125"/>
      <c r="AI249" s="9"/>
      <c r="AJ249" s="10"/>
      <c r="AK249" s="10"/>
      <c r="AL249" s="10"/>
      <c r="AM249" s="10"/>
      <c r="AN249" s="10"/>
      <c r="AO249" s="10"/>
      <c r="AP249" s="10"/>
      <c r="AQ249" s="10"/>
      <c r="AR249" s="10"/>
    </row>
    <row r="250" spans="1:44" s="8" customFormat="1" ht="30" customHeight="1" thickBot="1" x14ac:dyDescent="0.25">
      <c r="A250" s="7"/>
      <c r="D250" s="126" t="s">
        <v>126</v>
      </c>
      <c r="E250" s="127"/>
      <c r="F250" s="127"/>
      <c r="G250" s="127"/>
      <c r="H250" s="127"/>
      <c r="I250" s="127"/>
      <c r="J250" s="127"/>
      <c r="K250" s="127"/>
      <c r="L250" s="127"/>
      <c r="M250" s="127"/>
      <c r="N250" s="127"/>
      <c r="O250" s="128"/>
      <c r="P250" s="129"/>
      <c r="Q250" s="130"/>
      <c r="R250" s="130"/>
      <c r="S250" s="130"/>
      <c r="T250" s="130"/>
      <c r="U250" s="130"/>
      <c r="V250" s="130"/>
      <c r="W250" s="130"/>
      <c r="X250" s="131"/>
      <c r="Y250" s="132"/>
      <c r="Z250" s="130"/>
      <c r="AA250" s="130"/>
      <c r="AB250" s="130"/>
      <c r="AC250" s="130"/>
      <c r="AD250" s="130"/>
      <c r="AE250" s="130"/>
      <c r="AF250" s="130"/>
      <c r="AG250" s="133"/>
      <c r="AI250" s="9"/>
      <c r="AJ250" s="10"/>
      <c r="AK250" s="10"/>
      <c r="AL250" s="10"/>
      <c r="AM250" s="10"/>
      <c r="AN250" s="10"/>
      <c r="AO250" s="10"/>
      <c r="AP250" s="10"/>
      <c r="AQ250" s="10"/>
      <c r="AR250" s="10"/>
    </row>
    <row r="251" spans="1:44" s="8" customFormat="1" ht="14.25" customHeight="1" x14ac:dyDescent="0.2">
      <c r="A251" s="7"/>
      <c r="D251" s="24"/>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I251" s="9"/>
      <c r="AJ251" s="10"/>
      <c r="AK251" s="10"/>
      <c r="AL251" s="10"/>
      <c r="AM251" s="10"/>
      <c r="AN251" s="10"/>
      <c r="AO251" s="10"/>
      <c r="AP251" s="10"/>
      <c r="AQ251" s="10"/>
      <c r="AR251" s="10"/>
    </row>
    <row r="252" spans="1:44" s="8" customFormat="1" ht="14.25" x14ac:dyDescent="0.2">
      <c r="A252" s="7"/>
      <c r="AI252" s="9"/>
      <c r="AJ252" s="10"/>
      <c r="AK252" s="10"/>
      <c r="AL252" s="10"/>
      <c r="AM252" s="10"/>
      <c r="AN252" s="10"/>
      <c r="AO252" s="10"/>
      <c r="AP252" s="10"/>
      <c r="AQ252" s="10"/>
      <c r="AR252" s="10"/>
    </row>
    <row r="253" spans="1:44" ht="14.25" customHeight="1" x14ac:dyDescent="0.2">
      <c r="D253" s="22" t="s">
        <v>127</v>
      </c>
    </row>
    <row r="255" spans="1:44" ht="14.25" customHeight="1" x14ac:dyDescent="0.2">
      <c r="D255" s="154" t="s">
        <v>128</v>
      </c>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c r="AA255" s="154"/>
      <c r="AB255" s="154"/>
      <c r="AC255" s="154"/>
      <c r="AD255" s="154"/>
      <c r="AE255" s="154"/>
      <c r="AF255" s="154"/>
      <c r="AG255" s="154"/>
    </row>
    <row r="256" spans="1:44" ht="14.25" customHeight="1" thickBot="1" x14ac:dyDescent="0.25"/>
    <row r="257" spans="1:43" ht="28.5" customHeight="1" thickTop="1" thickBot="1" x14ac:dyDescent="0.25">
      <c r="A257" s="7">
        <v>22</v>
      </c>
      <c r="D257" s="134" t="s">
        <v>129</v>
      </c>
      <c r="E257" s="135"/>
      <c r="F257" s="135"/>
      <c r="G257" s="135"/>
      <c r="H257" s="135"/>
      <c r="I257" s="135"/>
      <c r="J257" s="135"/>
      <c r="K257" s="135"/>
      <c r="L257" s="135"/>
      <c r="M257" s="135"/>
      <c r="N257" s="135"/>
      <c r="O257" s="136"/>
      <c r="P257" s="134" t="s">
        <v>20</v>
      </c>
      <c r="Q257" s="135"/>
      <c r="R257" s="135"/>
      <c r="S257" s="135"/>
      <c r="T257" s="135"/>
      <c r="U257" s="135"/>
      <c r="V257" s="135"/>
      <c r="W257" s="135"/>
      <c r="X257" s="136"/>
      <c r="Y257" s="134" t="s">
        <v>21</v>
      </c>
      <c r="Z257" s="135"/>
      <c r="AA257" s="135"/>
      <c r="AB257" s="135"/>
      <c r="AC257" s="135"/>
      <c r="AD257" s="135"/>
      <c r="AE257" s="135"/>
      <c r="AF257" s="135"/>
      <c r="AG257" s="136"/>
      <c r="AM257" s="41" t="s">
        <v>20</v>
      </c>
      <c r="AN257" s="41" t="s">
        <v>21</v>
      </c>
      <c r="AP257" s="41" t="s">
        <v>20</v>
      </c>
      <c r="AQ257" s="41" t="s">
        <v>21</v>
      </c>
    </row>
    <row r="258" spans="1:43" ht="16.5" customHeight="1" thickBot="1" x14ac:dyDescent="0.25">
      <c r="D258" s="117" t="s">
        <v>130</v>
      </c>
      <c r="E258" s="118"/>
      <c r="F258" s="118"/>
      <c r="G258" s="118"/>
      <c r="H258" s="118"/>
      <c r="I258" s="118"/>
      <c r="J258" s="118"/>
      <c r="K258" s="118"/>
      <c r="L258" s="118"/>
      <c r="M258" s="118"/>
      <c r="N258" s="118"/>
      <c r="O258" s="119"/>
      <c r="P258" s="123">
        <f>SUM(P259:X260)</f>
        <v>0</v>
      </c>
      <c r="Q258" s="124"/>
      <c r="R258" s="124"/>
      <c r="S258" s="124"/>
      <c r="T258" s="124"/>
      <c r="U258" s="124"/>
      <c r="V258" s="124"/>
      <c r="W258" s="124"/>
      <c r="X258" s="125"/>
      <c r="Y258" s="123">
        <f>SUM(Y259:AG260)</f>
        <v>0</v>
      </c>
      <c r="Z258" s="124"/>
      <c r="AA258" s="124"/>
      <c r="AB258" s="124"/>
      <c r="AC258" s="124"/>
      <c r="AD258" s="124"/>
      <c r="AE258" s="124"/>
      <c r="AF258" s="124"/>
      <c r="AG258" s="125"/>
      <c r="AM258" s="42">
        <f>SUM(P259:X260)-P258</f>
        <v>0</v>
      </c>
      <c r="AN258" s="43">
        <f>SUM(Y259:AG260)-Y258</f>
        <v>0</v>
      </c>
      <c r="AP258" s="42">
        <f>P258-[1]BS!$D$84</f>
        <v>0</v>
      </c>
      <c r="AQ258" s="43">
        <f>Y258-[1]BS!$G$84</f>
        <v>0</v>
      </c>
    </row>
    <row r="259" spans="1:43" ht="16.5" customHeight="1" x14ac:dyDescent="0.2">
      <c r="D259" s="137"/>
      <c r="E259" s="138"/>
      <c r="F259" s="138"/>
      <c r="G259" s="138"/>
      <c r="H259" s="138"/>
      <c r="I259" s="138"/>
      <c r="J259" s="138"/>
      <c r="K259" s="138"/>
      <c r="L259" s="138"/>
      <c r="M259" s="138"/>
      <c r="N259" s="138"/>
      <c r="O259" s="139"/>
      <c r="P259" s="140"/>
      <c r="Q259" s="141"/>
      <c r="R259" s="141"/>
      <c r="S259" s="141"/>
      <c r="T259" s="141"/>
      <c r="U259" s="141"/>
      <c r="V259" s="141"/>
      <c r="W259" s="141"/>
      <c r="X259" s="142"/>
      <c r="Y259" s="143"/>
      <c r="Z259" s="141"/>
      <c r="AA259" s="141"/>
      <c r="AB259" s="141"/>
      <c r="AC259" s="141"/>
      <c r="AD259" s="141"/>
      <c r="AE259" s="141"/>
      <c r="AF259" s="141"/>
      <c r="AG259" s="144"/>
      <c r="AM259" s="44"/>
      <c r="AN259" s="45"/>
      <c r="AP259" s="44"/>
      <c r="AQ259" s="45"/>
    </row>
    <row r="260" spans="1:43" ht="16.5" customHeight="1" thickBot="1" x14ac:dyDescent="0.25">
      <c r="D260" s="145"/>
      <c r="E260" s="146"/>
      <c r="F260" s="146"/>
      <c r="G260" s="146"/>
      <c r="H260" s="146"/>
      <c r="I260" s="146"/>
      <c r="J260" s="146"/>
      <c r="K260" s="146"/>
      <c r="L260" s="146"/>
      <c r="M260" s="146"/>
      <c r="N260" s="146"/>
      <c r="O260" s="147"/>
      <c r="P260" s="148"/>
      <c r="Q260" s="149"/>
      <c r="R260" s="149"/>
      <c r="S260" s="149"/>
      <c r="T260" s="149"/>
      <c r="U260" s="149"/>
      <c r="V260" s="149"/>
      <c r="W260" s="149"/>
      <c r="X260" s="150"/>
      <c r="Y260" s="151"/>
      <c r="Z260" s="152"/>
      <c r="AA260" s="152"/>
      <c r="AB260" s="152"/>
      <c r="AC260" s="152"/>
      <c r="AD260" s="152"/>
      <c r="AE260" s="152"/>
      <c r="AF260" s="152"/>
      <c r="AG260" s="153"/>
      <c r="AM260" s="44"/>
      <c r="AN260" s="45"/>
      <c r="AP260" s="44"/>
      <c r="AQ260" s="45"/>
    </row>
    <row r="261" spans="1:43" ht="16.5" customHeight="1" thickBot="1" x14ac:dyDescent="0.25">
      <c r="D261" s="117" t="s">
        <v>131</v>
      </c>
      <c r="E261" s="118"/>
      <c r="F261" s="118"/>
      <c r="G261" s="118"/>
      <c r="H261" s="118"/>
      <c r="I261" s="118"/>
      <c r="J261" s="118"/>
      <c r="K261" s="118"/>
      <c r="L261" s="118"/>
      <c r="M261" s="118"/>
      <c r="N261" s="118"/>
      <c r="O261" s="119"/>
      <c r="P261" s="120">
        <v>21721</v>
      </c>
      <c r="Q261" s="121"/>
      <c r="R261" s="121"/>
      <c r="S261" s="121"/>
      <c r="T261" s="121"/>
      <c r="U261" s="121"/>
      <c r="V261" s="121"/>
      <c r="W261" s="121"/>
      <c r="X261" s="122"/>
      <c r="Y261" s="123">
        <v>11420</v>
      </c>
      <c r="Z261" s="124"/>
      <c r="AA261" s="124"/>
      <c r="AB261" s="124"/>
      <c r="AC261" s="124"/>
      <c r="AD261" s="124"/>
      <c r="AE261" s="124"/>
      <c r="AF261" s="124"/>
      <c r="AG261" s="125"/>
      <c r="AM261" s="46">
        <f>SUM(P262:X262)-P261</f>
        <v>-10301</v>
      </c>
      <c r="AN261" s="47">
        <f>SUM(Y262:AG262)-Y261</f>
        <v>3232</v>
      </c>
      <c r="AP261" s="46">
        <f>P261-[1]BS!$D$85</f>
        <v>10301</v>
      </c>
      <c r="AQ261" s="47">
        <f>Y261-[1]BS!$G$85</f>
        <v>-3232</v>
      </c>
    </row>
    <row r="262" spans="1:43" ht="42.75" customHeight="1" thickBot="1" x14ac:dyDescent="0.25">
      <c r="D262" s="126" t="s">
        <v>132</v>
      </c>
      <c r="E262" s="127"/>
      <c r="F262" s="127"/>
      <c r="G262" s="127"/>
      <c r="H262" s="127"/>
      <c r="I262" s="127"/>
      <c r="J262" s="127"/>
      <c r="K262" s="127"/>
      <c r="L262" s="127"/>
      <c r="M262" s="127"/>
      <c r="N262" s="127"/>
      <c r="O262" s="128"/>
      <c r="P262" s="161">
        <v>11420</v>
      </c>
      <c r="Q262" s="162"/>
      <c r="R262" s="162"/>
      <c r="S262" s="162"/>
      <c r="T262" s="162"/>
      <c r="U262" s="162"/>
      <c r="V262" s="162"/>
      <c r="W262" s="162"/>
      <c r="X262" s="163"/>
      <c r="Y262" s="164">
        <v>14652</v>
      </c>
      <c r="Z262" s="162"/>
      <c r="AA262" s="162"/>
      <c r="AB262" s="162"/>
      <c r="AC262" s="162"/>
      <c r="AD262" s="162"/>
      <c r="AE262" s="162"/>
      <c r="AF262" s="162"/>
      <c r="AG262" s="165"/>
      <c r="AM262" s="44"/>
      <c r="AN262" s="45"/>
      <c r="AP262" s="44"/>
      <c r="AQ262" s="45"/>
    </row>
    <row r="263" spans="1:43" ht="16.5" customHeight="1" x14ac:dyDescent="0.2">
      <c r="D263" s="48"/>
      <c r="E263" s="48"/>
      <c r="F263" s="48"/>
      <c r="G263" s="48"/>
      <c r="H263" s="48"/>
      <c r="I263" s="48"/>
      <c r="J263" s="48"/>
      <c r="K263" s="48"/>
      <c r="L263" s="48"/>
      <c r="M263" s="48"/>
      <c r="N263" s="48"/>
      <c r="O263" s="48"/>
      <c r="P263" s="49"/>
      <c r="Q263" s="49"/>
      <c r="R263" s="49"/>
      <c r="S263" s="49"/>
      <c r="T263" s="49"/>
      <c r="U263" s="49"/>
      <c r="V263" s="49"/>
      <c r="W263" s="49"/>
      <c r="X263" s="49"/>
      <c r="Y263" s="49"/>
      <c r="Z263" s="49"/>
      <c r="AA263" s="49"/>
      <c r="AB263" s="49"/>
      <c r="AC263" s="49"/>
      <c r="AD263" s="49"/>
      <c r="AE263" s="49"/>
      <c r="AF263" s="49"/>
      <c r="AG263" s="49"/>
    </row>
    <row r="264" spans="1:43" ht="14.25" customHeight="1" x14ac:dyDescent="0.2">
      <c r="D264" s="22" t="s">
        <v>133</v>
      </c>
    </row>
    <row r="265" spans="1:43" ht="13.5" customHeight="1" x14ac:dyDescent="0.2"/>
    <row r="266" spans="1:43" ht="30.75" customHeight="1" x14ac:dyDescent="0.2">
      <c r="D266" s="74" t="s">
        <v>134</v>
      </c>
      <c r="E266" s="155"/>
      <c r="F266" s="155"/>
      <c r="G266" s="155"/>
      <c r="H266" s="155"/>
      <c r="I266" s="155"/>
      <c r="J266" s="155"/>
      <c r="K266" s="155"/>
      <c r="L266" s="155"/>
      <c r="M266" s="155"/>
      <c r="N266" s="155"/>
      <c r="O266" s="155"/>
      <c r="P266" s="155"/>
      <c r="Q266" s="155"/>
      <c r="R266" s="155"/>
      <c r="S266" s="155"/>
      <c r="T266" s="155"/>
      <c r="U266" s="155"/>
      <c r="V266" s="155"/>
      <c r="W266" s="155"/>
      <c r="X266" s="155"/>
      <c r="Y266" s="155"/>
      <c r="Z266" s="155"/>
      <c r="AA266" s="155"/>
      <c r="AB266" s="155"/>
      <c r="AC266" s="155"/>
      <c r="AD266" s="155"/>
      <c r="AE266" s="155"/>
      <c r="AF266" s="155"/>
      <c r="AG266" s="155"/>
    </row>
    <row r="267" spans="1:43" ht="14.25" customHeight="1" thickBot="1" x14ac:dyDescent="0.25"/>
    <row r="268" spans="1:43" ht="15.75" customHeight="1" thickTop="1" thickBot="1" x14ac:dyDescent="0.25">
      <c r="A268" s="7" t="s">
        <v>135</v>
      </c>
      <c r="D268" s="156" t="s">
        <v>136</v>
      </c>
      <c r="E268" s="156"/>
      <c r="F268" s="156"/>
      <c r="G268" s="156"/>
      <c r="H268" s="156"/>
      <c r="I268" s="156"/>
      <c r="J268" s="156"/>
      <c r="K268" s="156"/>
      <c r="L268" s="156"/>
      <c r="M268" s="156"/>
      <c r="N268" s="156"/>
      <c r="O268" s="156"/>
      <c r="P268" s="156"/>
      <c r="Q268" s="156"/>
      <c r="R268" s="156" t="s">
        <v>21</v>
      </c>
      <c r="S268" s="156"/>
      <c r="T268" s="156"/>
      <c r="U268" s="156"/>
      <c r="V268" s="156"/>
      <c r="W268" s="156"/>
      <c r="X268" s="156"/>
      <c r="Y268" s="156"/>
      <c r="Z268" s="156"/>
      <c r="AA268" s="156"/>
      <c r="AB268" s="156"/>
      <c r="AC268" s="156"/>
      <c r="AD268" s="156"/>
      <c r="AE268" s="156"/>
      <c r="AF268" s="156"/>
      <c r="AG268" s="156"/>
      <c r="AN268" s="50" t="s">
        <v>21</v>
      </c>
    </row>
    <row r="269" spans="1:43" ht="15.75" customHeight="1" thickBot="1" x14ac:dyDescent="0.3">
      <c r="D269" s="157" t="s">
        <v>137</v>
      </c>
      <c r="E269" s="157"/>
      <c r="F269" s="157"/>
      <c r="G269" s="157"/>
      <c r="H269" s="157"/>
      <c r="I269" s="157"/>
      <c r="J269" s="157"/>
      <c r="K269" s="157"/>
      <c r="L269" s="157"/>
      <c r="M269" s="157"/>
      <c r="N269" s="157"/>
      <c r="O269" s="157"/>
      <c r="P269" s="157"/>
      <c r="Q269" s="157"/>
      <c r="R269" s="158">
        <v>535974</v>
      </c>
      <c r="S269" s="159"/>
      <c r="T269" s="159"/>
      <c r="U269" s="159"/>
      <c r="V269" s="159"/>
      <c r="W269" s="159"/>
      <c r="X269" s="159"/>
      <c r="Y269" s="159"/>
      <c r="Z269" s="159"/>
      <c r="AA269" s="159"/>
      <c r="AB269" s="159"/>
      <c r="AC269" s="159"/>
      <c r="AD269" s="159"/>
      <c r="AE269" s="159"/>
      <c r="AF269" s="159"/>
      <c r="AG269" s="160"/>
      <c r="AN269" s="51"/>
    </row>
    <row r="270" spans="1:43" ht="15.75" customHeight="1" thickBot="1" x14ac:dyDescent="0.3">
      <c r="D270" s="157" t="s">
        <v>138</v>
      </c>
      <c r="E270" s="157"/>
      <c r="F270" s="157"/>
      <c r="G270" s="157"/>
      <c r="H270" s="157"/>
      <c r="I270" s="157"/>
      <c r="J270" s="157"/>
      <c r="K270" s="157"/>
      <c r="L270" s="157"/>
      <c r="M270" s="157"/>
      <c r="N270" s="157"/>
      <c r="O270" s="157"/>
      <c r="P270" s="157"/>
      <c r="Q270" s="157"/>
      <c r="R270" s="156" t="s">
        <v>20</v>
      </c>
      <c r="S270" s="156"/>
      <c r="T270" s="156"/>
      <c r="U270" s="156"/>
      <c r="V270" s="156"/>
      <c r="W270" s="156"/>
      <c r="X270" s="156"/>
      <c r="Y270" s="156"/>
      <c r="Z270" s="156"/>
      <c r="AA270" s="156"/>
      <c r="AB270" s="156"/>
      <c r="AC270" s="156"/>
      <c r="AD270" s="156"/>
      <c r="AE270" s="156"/>
      <c r="AF270" s="156"/>
      <c r="AG270" s="156"/>
      <c r="AN270" s="52"/>
    </row>
    <row r="271" spans="1:43" ht="15.75" customHeight="1" x14ac:dyDescent="0.25">
      <c r="D271" s="168" t="s">
        <v>139</v>
      </c>
      <c r="E271" s="168"/>
      <c r="F271" s="168"/>
      <c r="G271" s="168"/>
      <c r="H271" s="168"/>
      <c r="I271" s="168"/>
      <c r="J271" s="168"/>
      <c r="K271" s="168"/>
      <c r="L271" s="168"/>
      <c r="M271" s="168"/>
      <c r="N271" s="168"/>
      <c r="O271" s="168"/>
      <c r="P271" s="168"/>
      <c r="Q271" s="168"/>
      <c r="R271" s="169"/>
      <c r="S271" s="169"/>
      <c r="T271" s="169"/>
      <c r="U271" s="169"/>
      <c r="V271" s="169"/>
      <c r="W271" s="169"/>
      <c r="X271" s="169"/>
      <c r="Y271" s="169"/>
      <c r="Z271" s="169"/>
      <c r="AA271" s="169"/>
      <c r="AB271" s="169"/>
      <c r="AC271" s="169"/>
      <c r="AD271" s="169"/>
      <c r="AE271" s="169"/>
      <c r="AF271" s="169"/>
      <c r="AG271" s="169"/>
      <c r="AN271" s="52"/>
    </row>
    <row r="272" spans="1:43" ht="15.75" customHeight="1" x14ac:dyDescent="0.25">
      <c r="D272" s="166" t="s">
        <v>140</v>
      </c>
      <c r="E272" s="166"/>
      <c r="F272" s="166"/>
      <c r="G272" s="166"/>
      <c r="H272" s="166"/>
      <c r="I272" s="166"/>
      <c r="J272" s="166"/>
      <c r="K272" s="166"/>
      <c r="L272" s="166"/>
      <c r="M272" s="166"/>
      <c r="N272" s="166"/>
      <c r="O272" s="166"/>
      <c r="P272" s="166"/>
      <c r="Q272" s="166"/>
      <c r="R272" s="167"/>
      <c r="S272" s="167"/>
      <c r="T272" s="167"/>
      <c r="U272" s="167"/>
      <c r="V272" s="167"/>
      <c r="W272" s="167"/>
      <c r="X272" s="167"/>
      <c r="Y272" s="167"/>
      <c r="Z272" s="167"/>
      <c r="AA272" s="167"/>
      <c r="AB272" s="167"/>
      <c r="AC272" s="167"/>
      <c r="AD272" s="167"/>
      <c r="AE272" s="167"/>
      <c r="AF272" s="167"/>
      <c r="AG272" s="167"/>
      <c r="AN272" s="52"/>
    </row>
    <row r="273" spans="1:40" ht="15.75" customHeight="1" x14ac:dyDescent="0.25">
      <c r="D273" s="166" t="s">
        <v>141</v>
      </c>
      <c r="E273" s="166"/>
      <c r="F273" s="166"/>
      <c r="G273" s="166"/>
      <c r="H273" s="166"/>
      <c r="I273" s="166"/>
      <c r="J273" s="166"/>
      <c r="K273" s="166"/>
      <c r="L273" s="166"/>
      <c r="M273" s="166"/>
      <c r="N273" s="166"/>
      <c r="O273" s="166"/>
      <c r="P273" s="166"/>
      <c r="Q273" s="166"/>
      <c r="R273" s="167"/>
      <c r="S273" s="167"/>
      <c r="T273" s="167"/>
      <c r="U273" s="167"/>
      <c r="V273" s="167"/>
      <c r="W273" s="167"/>
      <c r="X273" s="167"/>
      <c r="Y273" s="167"/>
      <c r="Z273" s="167"/>
      <c r="AA273" s="167"/>
      <c r="AB273" s="167"/>
      <c r="AC273" s="167"/>
      <c r="AD273" s="167"/>
      <c r="AE273" s="167"/>
      <c r="AF273" s="167"/>
      <c r="AG273" s="167"/>
      <c r="AN273" s="52"/>
    </row>
    <row r="274" spans="1:40" ht="15.75" customHeight="1" x14ac:dyDescent="0.25">
      <c r="D274" s="166" t="s">
        <v>142</v>
      </c>
      <c r="E274" s="166"/>
      <c r="F274" s="166"/>
      <c r="G274" s="166"/>
      <c r="H274" s="166"/>
      <c r="I274" s="166"/>
      <c r="J274" s="166"/>
      <c r="K274" s="166"/>
      <c r="L274" s="166"/>
      <c r="M274" s="166"/>
      <c r="N274" s="166"/>
      <c r="O274" s="166"/>
      <c r="P274" s="166"/>
      <c r="Q274" s="166"/>
      <c r="R274" s="167"/>
      <c r="S274" s="167"/>
      <c r="T274" s="167"/>
      <c r="U274" s="167"/>
      <c r="V274" s="167"/>
      <c r="W274" s="167"/>
      <c r="X274" s="167"/>
      <c r="Y274" s="167"/>
      <c r="Z274" s="167"/>
      <c r="AA274" s="167"/>
      <c r="AB274" s="167"/>
      <c r="AC274" s="167"/>
      <c r="AD274" s="167"/>
      <c r="AE274" s="167"/>
      <c r="AF274" s="167"/>
      <c r="AG274" s="167"/>
      <c r="AN274" s="52"/>
    </row>
    <row r="275" spans="1:40" ht="15.75" customHeight="1" x14ac:dyDescent="0.25">
      <c r="D275" s="166" t="s">
        <v>143</v>
      </c>
      <c r="E275" s="166"/>
      <c r="F275" s="166"/>
      <c r="G275" s="166"/>
      <c r="H275" s="166"/>
      <c r="I275" s="166"/>
      <c r="J275" s="166"/>
      <c r="K275" s="166"/>
      <c r="L275" s="166"/>
      <c r="M275" s="166"/>
      <c r="N275" s="166"/>
      <c r="O275" s="166"/>
      <c r="P275" s="166"/>
      <c r="Q275" s="166"/>
      <c r="R275" s="167"/>
      <c r="S275" s="167"/>
      <c r="T275" s="167"/>
      <c r="U275" s="167"/>
      <c r="V275" s="167"/>
      <c r="W275" s="167"/>
      <c r="X275" s="167"/>
      <c r="Y275" s="167"/>
      <c r="Z275" s="167"/>
      <c r="AA275" s="167"/>
      <c r="AB275" s="167"/>
      <c r="AC275" s="167"/>
      <c r="AD275" s="167"/>
      <c r="AE275" s="167"/>
      <c r="AF275" s="167"/>
      <c r="AG275" s="167"/>
      <c r="AN275" s="52"/>
    </row>
    <row r="276" spans="1:40" ht="15.75" customHeight="1" x14ac:dyDescent="0.25">
      <c r="D276" s="166" t="s">
        <v>144</v>
      </c>
      <c r="E276" s="166"/>
      <c r="F276" s="166"/>
      <c r="G276" s="166"/>
      <c r="H276" s="166"/>
      <c r="I276" s="166"/>
      <c r="J276" s="166"/>
      <c r="K276" s="166"/>
      <c r="L276" s="166"/>
      <c r="M276" s="166"/>
      <c r="N276" s="166"/>
      <c r="O276" s="166"/>
      <c r="P276" s="166"/>
      <c r="Q276" s="166"/>
      <c r="R276" s="167">
        <v>535974</v>
      </c>
      <c r="S276" s="167"/>
      <c r="T276" s="167"/>
      <c r="U276" s="167"/>
      <c r="V276" s="167"/>
      <c r="W276" s="167"/>
      <c r="X276" s="167"/>
      <c r="Y276" s="167"/>
      <c r="Z276" s="167"/>
      <c r="AA276" s="167"/>
      <c r="AB276" s="167"/>
      <c r="AC276" s="167"/>
      <c r="AD276" s="167"/>
      <c r="AE276" s="167"/>
      <c r="AF276" s="167"/>
      <c r="AG276" s="167"/>
      <c r="AN276" s="52"/>
    </row>
    <row r="277" spans="1:40" ht="15.75" customHeight="1" x14ac:dyDescent="0.25">
      <c r="D277" s="166" t="s">
        <v>145</v>
      </c>
      <c r="E277" s="166"/>
      <c r="F277" s="166"/>
      <c r="G277" s="166"/>
      <c r="H277" s="166"/>
      <c r="I277" s="166"/>
      <c r="J277" s="166"/>
      <c r="K277" s="166"/>
      <c r="L277" s="166"/>
      <c r="M277" s="166"/>
      <c r="N277" s="166"/>
      <c r="O277" s="166"/>
      <c r="P277" s="166"/>
      <c r="Q277" s="166"/>
      <c r="R277" s="167"/>
      <c r="S277" s="167"/>
      <c r="T277" s="167"/>
      <c r="U277" s="167"/>
      <c r="V277" s="167"/>
      <c r="W277" s="167"/>
      <c r="X277" s="167"/>
      <c r="Y277" s="167"/>
      <c r="Z277" s="167"/>
      <c r="AA277" s="167"/>
      <c r="AB277" s="167"/>
      <c r="AC277" s="167"/>
      <c r="AD277" s="167"/>
      <c r="AE277" s="167"/>
      <c r="AF277" s="167"/>
      <c r="AG277" s="167"/>
      <c r="AN277" s="52"/>
    </row>
    <row r="278" spans="1:40" ht="15.75" customHeight="1" x14ac:dyDescent="0.2">
      <c r="D278" s="166" t="s">
        <v>146</v>
      </c>
      <c r="E278" s="166"/>
      <c r="F278" s="166"/>
      <c r="G278" s="166"/>
      <c r="H278" s="166"/>
      <c r="I278" s="166"/>
      <c r="J278" s="166"/>
      <c r="K278" s="166"/>
      <c r="L278" s="166"/>
      <c r="M278" s="166"/>
      <c r="N278" s="166"/>
      <c r="O278" s="166"/>
      <c r="P278" s="166"/>
      <c r="Q278" s="166"/>
      <c r="R278" s="167"/>
      <c r="S278" s="167"/>
      <c r="T278" s="167"/>
      <c r="U278" s="167"/>
      <c r="V278" s="167"/>
      <c r="W278" s="167"/>
      <c r="X278" s="167"/>
      <c r="Y278" s="167"/>
      <c r="Z278" s="167"/>
      <c r="AA278" s="167"/>
      <c r="AB278" s="167"/>
      <c r="AC278" s="167"/>
      <c r="AD278" s="167"/>
      <c r="AE278" s="167"/>
      <c r="AF278" s="167"/>
      <c r="AG278" s="167"/>
      <c r="AN278" s="53"/>
    </row>
    <row r="279" spans="1:40" ht="15.75" customHeight="1" thickBot="1" x14ac:dyDescent="0.25">
      <c r="D279" s="183" t="s">
        <v>34</v>
      </c>
      <c r="E279" s="183"/>
      <c r="F279" s="183"/>
      <c r="G279" s="183"/>
      <c r="H279" s="183"/>
      <c r="I279" s="183"/>
      <c r="J279" s="183"/>
      <c r="K279" s="183"/>
      <c r="L279" s="183"/>
      <c r="M279" s="183"/>
      <c r="N279" s="183"/>
      <c r="O279" s="183"/>
      <c r="P279" s="183"/>
      <c r="Q279" s="183"/>
      <c r="R279" s="184">
        <f>SUM(R271:AG278)</f>
        <v>535974</v>
      </c>
      <c r="S279" s="185"/>
      <c r="T279" s="185"/>
      <c r="U279" s="185"/>
      <c r="V279" s="185"/>
      <c r="W279" s="185"/>
      <c r="X279" s="185"/>
      <c r="Y279" s="185"/>
      <c r="Z279" s="185"/>
      <c r="AA279" s="185"/>
      <c r="AB279" s="185"/>
      <c r="AC279" s="185"/>
      <c r="AD279" s="185"/>
      <c r="AE279" s="185"/>
      <c r="AF279" s="185"/>
      <c r="AG279" s="186"/>
      <c r="AN279" s="54">
        <f>SUM(R271:AG278)-R279</f>
        <v>0</v>
      </c>
    </row>
    <row r="280" spans="1:40" ht="14.25" customHeight="1" x14ac:dyDescent="0.2">
      <c r="AN280" s="53"/>
    </row>
    <row r="282" spans="1:40" ht="14.25" customHeight="1" x14ac:dyDescent="0.2">
      <c r="D282" s="22" t="s">
        <v>147</v>
      </c>
    </row>
    <row r="284" spans="1:40" ht="14.25" customHeight="1" x14ac:dyDescent="0.2">
      <c r="D284" s="115" t="s">
        <v>148</v>
      </c>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c r="AA284" s="115"/>
      <c r="AB284" s="115"/>
      <c r="AC284" s="115"/>
      <c r="AD284" s="115"/>
      <c r="AE284" s="115"/>
      <c r="AF284" s="115"/>
      <c r="AG284" s="115"/>
    </row>
    <row r="285" spans="1:40" ht="14.25" customHeight="1" thickBot="1" x14ac:dyDescent="0.25"/>
    <row r="286" spans="1:40" ht="14.25" customHeight="1" x14ac:dyDescent="0.2">
      <c r="A286" s="7">
        <v>42</v>
      </c>
      <c r="D286" s="170" t="s">
        <v>19</v>
      </c>
      <c r="E286" s="171"/>
      <c r="F286" s="171"/>
      <c r="G286" s="171"/>
      <c r="H286" s="171"/>
      <c r="I286" s="171"/>
      <c r="J286" s="171"/>
      <c r="K286" s="171"/>
      <c r="L286" s="171"/>
      <c r="M286" s="171"/>
      <c r="N286" s="170" t="s">
        <v>20</v>
      </c>
      <c r="O286" s="171"/>
      <c r="P286" s="171"/>
      <c r="Q286" s="171"/>
      <c r="R286" s="171"/>
      <c r="S286" s="171"/>
      <c r="T286" s="171"/>
      <c r="U286" s="171"/>
      <c r="V286" s="171"/>
      <c r="W286" s="171"/>
      <c r="X286" s="170" t="s">
        <v>21</v>
      </c>
      <c r="Y286" s="171"/>
      <c r="Z286" s="171"/>
      <c r="AA286" s="171"/>
      <c r="AB286" s="171"/>
      <c r="AC286" s="171"/>
      <c r="AD286" s="171"/>
      <c r="AE286" s="171"/>
      <c r="AF286" s="171"/>
      <c r="AG286" s="176"/>
    </row>
    <row r="287" spans="1:40" ht="14.25" customHeight="1" thickBot="1" x14ac:dyDescent="0.25">
      <c r="D287" s="172"/>
      <c r="E287" s="173"/>
      <c r="F287" s="173"/>
      <c r="G287" s="173"/>
      <c r="H287" s="173"/>
      <c r="I287" s="173"/>
      <c r="J287" s="173"/>
      <c r="K287" s="173"/>
      <c r="L287" s="173"/>
      <c r="M287" s="173"/>
      <c r="N287" s="174"/>
      <c r="O287" s="175"/>
      <c r="P287" s="175"/>
      <c r="Q287" s="175"/>
      <c r="R287" s="175"/>
      <c r="S287" s="175"/>
      <c r="T287" s="175"/>
      <c r="U287" s="175"/>
      <c r="V287" s="175"/>
      <c r="W287" s="175"/>
      <c r="X287" s="174"/>
      <c r="Y287" s="175"/>
      <c r="Z287" s="175"/>
      <c r="AA287" s="175"/>
      <c r="AB287" s="175"/>
      <c r="AC287" s="175"/>
      <c r="AD287" s="175"/>
      <c r="AE287" s="175"/>
      <c r="AF287" s="175"/>
      <c r="AG287" s="177"/>
    </row>
    <row r="288" spans="1:40" s="58" customFormat="1" ht="24" customHeight="1" thickBot="1" x14ac:dyDescent="0.3">
      <c r="A288" s="57"/>
      <c r="D288" s="178" t="s">
        <v>149</v>
      </c>
      <c r="E288" s="179"/>
      <c r="F288" s="179"/>
      <c r="G288" s="179"/>
      <c r="H288" s="179"/>
      <c r="I288" s="179"/>
      <c r="J288" s="179"/>
      <c r="K288" s="179"/>
      <c r="L288" s="179"/>
      <c r="M288" s="180"/>
      <c r="N288" s="181">
        <v>533366.82999999996</v>
      </c>
      <c r="O288" s="181"/>
      <c r="P288" s="181"/>
      <c r="Q288" s="181"/>
      <c r="R288" s="181"/>
      <c r="S288" s="181"/>
      <c r="T288" s="181"/>
      <c r="U288" s="181"/>
      <c r="V288" s="181"/>
      <c r="W288" s="181"/>
      <c r="X288" s="182">
        <v>487146</v>
      </c>
      <c r="Y288" s="182"/>
      <c r="Z288" s="182"/>
      <c r="AA288" s="182"/>
      <c r="AB288" s="182"/>
      <c r="AC288" s="182"/>
      <c r="AD288" s="182"/>
      <c r="AE288" s="182"/>
      <c r="AF288" s="182"/>
      <c r="AG288" s="182"/>
      <c r="AI288" s="59"/>
    </row>
    <row r="289" spans="1:73" s="58" customFormat="1" ht="17.25" customHeight="1" x14ac:dyDescent="0.25">
      <c r="A289" s="57"/>
      <c r="D289" s="191" t="s">
        <v>150</v>
      </c>
      <c r="E289" s="191"/>
      <c r="F289" s="191"/>
      <c r="G289" s="191"/>
      <c r="H289" s="191"/>
      <c r="I289" s="191"/>
      <c r="J289" s="191"/>
      <c r="K289" s="191"/>
      <c r="L289" s="191"/>
      <c r="M289" s="191"/>
      <c r="N289" s="191"/>
      <c r="O289" s="191"/>
      <c r="P289" s="191"/>
      <c r="Q289" s="191"/>
      <c r="R289" s="191"/>
      <c r="S289" s="191"/>
      <c r="T289" s="191"/>
      <c r="U289" s="191"/>
      <c r="V289" s="191"/>
      <c r="W289" s="191"/>
      <c r="X289" s="191"/>
      <c r="Y289" s="191"/>
      <c r="Z289" s="191"/>
      <c r="AA289" s="191"/>
      <c r="AB289" s="191"/>
      <c r="AC289" s="191"/>
      <c r="AD289" s="191"/>
      <c r="AE289" s="191"/>
      <c r="AF289" s="191"/>
      <c r="AG289" s="191"/>
      <c r="AI289" s="59"/>
    </row>
    <row r="290" spans="1:73" ht="18.75" customHeight="1" x14ac:dyDescent="0.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row>
    <row r="291" spans="1:73" ht="24.6" customHeight="1" x14ac:dyDescent="0.2">
      <c r="E291" s="60" t="s">
        <v>151</v>
      </c>
      <c r="F291" s="60"/>
      <c r="G291" s="60"/>
      <c r="H291" s="60"/>
      <c r="I291" s="60"/>
      <c r="J291" s="60"/>
      <c r="K291" s="60"/>
      <c r="L291" s="60"/>
      <c r="M291" s="60"/>
      <c r="N291" s="60"/>
      <c r="O291" s="60"/>
      <c r="P291" s="60"/>
      <c r="Q291" s="60"/>
      <c r="R291" s="60"/>
      <c r="S291" s="60"/>
      <c r="T291" s="60"/>
      <c r="U291" s="60"/>
      <c r="V291" s="60"/>
      <c r="W291" s="60"/>
      <c r="X291" s="60"/>
      <c r="Y291" s="60"/>
      <c r="Z291" s="60"/>
      <c r="AA291" s="60"/>
      <c r="AB291" s="60"/>
      <c r="AC291" s="60"/>
      <c r="AD291" s="60"/>
      <c r="AE291" s="60"/>
      <c r="AF291" s="60"/>
    </row>
    <row r="292" spans="1:73" ht="16.5" customHeight="1" x14ac:dyDescent="0.2">
      <c r="E292" s="60" t="s">
        <v>152</v>
      </c>
      <c r="F292" s="60"/>
      <c r="G292" s="60"/>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c r="AF292" s="60"/>
    </row>
    <row r="293" spans="1:73" ht="16.5" customHeight="1" x14ac:dyDescent="0.2">
      <c r="E293" s="60" t="s">
        <v>153</v>
      </c>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c r="AD293" s="60"/>
      <c r="AE293" s="60"/>
      <c r="AF293" s="60"/>
      <c r="AG293" s="60"/>
    </row>
    <row r="294" spans="1:73" ht="16.5" customHeight="1" x14ac:dyDescent="0.2">
      <c r="E294" s="60" t="s">
        <v>154</v>
      </c>
      <c r="F294" s="60"/>
      <c r="G294" s="60"/>
      <c r="H294" s="60"/>
      <c r="I294" s="60"/>
      <c r="J294" s="60"/>
      <c r="K294" s="60"/>
      <c r="L294" s="60"/>
      <c r="M294" s="60"/>
      <c r="N294" s="60"/>
      <c r="O294" s="60"/>
      <c r="P294" s="60"/>
      <c r="Q294" s="60"/>
      <c r="R294" s="60"/>
      <c r="S294" s="60"/>
      <c r="T294" s="60"/>
      <c r="U294" s="60"/>
      <c r="V294" s="60"/>
      <c r="W294" s="60"/>
      <c r="X294" s="60"/>
      <c r="Y294" s="60"/>
      <c r="Z294" s="60"/>
      <c r="AA294" s="60"/>
      <c r="AB294" s="60"/>
      <c r="AC294" s="60"/>
      <c r="AD294" s="60"/>
      <c r="AE294" s="60"/>
      <c r="AF294" s="60"/>
      <c r="AG294" s="60"/>
    </row>
    <row r="295" spans="1:73" ht="16.5" customHeight="1" thickBot="1" x14ac:dyDescent="0.25">
      <c r="E295" s="60"/>
      <c r="F295" s="60"/>
      <c r="G295" s="60"/>
      <c r="H295" s="60"/>
      <c r="I295" s="60"/>
      <c r="J295" s="60"/>
      <c r="K295" s="60"/>
      <c r="L295" s="60"/>
      <c r="M295" s="60"/>
      <c r="N295" s="60"/>
      <c r="O295" s="60"/>
      <c r="P295" s="60"/>
      <c r="Q295" s="60"/>
      <c r="R295" s="60"/>
      <c r="S295" s="60"/>
      <c r="T295" s="60"/>
      <c r="U295" s="60"/>
      <c r="V295" s="60"/>
      <c r="W295" s="60"/>
      <c r="X295" s="60"/>
      <c r="Y295" s="60"/>
      <c r="Z295" s="60"/>
      <c r="AA295" s="60"/>
      <c r="AB295" s="60"/>
      <c r="AC295" s="60"/>
      <c r="AD295" s="60"/>
      <c r="AE295" s="60"/>
      <c r="AF295" s="60"/>
      <c r="AG295" s="60"/>
    </row>
    <row r="296" spans="1:73" ht="24.6" customHeight="1" x14ac:dyDescent="0.2">
      <c r="D296" s="170" t="s">
        <v>19</v>
      </c>
      <c r="E296" s="171"/>
      <c r="F296" s="171"/>
      <c r="G296" s="171"/>
      <c r="H296" s="171"/>
      <c r="I296" s="171"/>
      <c r="J296" s="171"/>
      <c r="K296" s="171"/>
      <c r="L296" s="171"/>
      <c r="M296" s="171"/>
      <c r="N296" s="170" t="s">
        <v>20</v>
      </c>
      <c r="O296" s="171"/>
      <c r="P296" s="171"/>
      <c r="Q296" s="171"/>
      <c r="R296" s="171"/>
      <c r="S296" s="171"/>
      <c r="T296" s="171"/>
      <c r="U296" s="171"/>
      <c r="V296" s="171"/>
      <c r="W296" s="171"/>
      <c r="X296" s="170" t="s">
        <v>21</v>
      </c>
      <c r="Y296" s="171"/>
      <c r="Z296" s="171"/>
      <c r="AA296" s="171"/>
      <c r="AB296" s="171"/>
      <c r="AC296" s="171"/>
      <c r="AD296" s="171"/>
      <c r="AE296" s="171"/>
      <c r="AF296" s="171"/>
      <c r="AG296" s="176"/>
    </row>
    <row r="297" spans="1:73" ht="24.6" customHeight="1" thickBot="1" x14ac:dyDescent="0.25">
      <c r="D297" s="172"/>
      <c r="E297" s="173"/>
      <c r="F297" s="173"/>
      <c r="G297" s="173"/>
      <c r="H297" s="173"/>
      <c r="I297" s="173"/>
      <c r="J297" s="173"/>
      <c r="K297" s="173"/>
      <c r="L297" s="173"/>
      <c r="M297" s="173"/>
      <c r="N297" s="174"/>
      <c r="O297" s="175"/>
      <c r="P297" s="175"/>
      <c r="Q297" s="175"/>
      <c r="R297" s="175"/>
      <c r="S297" s="175"/>
      <c r="T297" s="175"/>
      <c r="U297" s="175"/>
      <c r="V297" s="175"/>
      <c r="W297" s="175"/>
      <c r="X297" s="174"/>
      <c r="Y297" s="175"/>
      <c r="Z297" s="175"/>
      <c r="AA297" s="175"/>
      <c r="AB297" s="175"/>
      <c r="AC297" s="175"/>
      <c r="AD297" s="175"/>
      <c r="AE297" s="175"/>
      <c r="AF297" s="175"/>
      <c r="AG297" s="177"/>
    </row>
    <row r="298" spans="1:73" ht="24.6" customHeight="1" thickBot="1" x14ac:dyDescent="0.25">
      <c r="D298" s="178" t="s">
        <v>155</v>
      </c>
      <c r="E298" s="179"/>
      <c r="F298" s="179"/>
      <c r="G298" s="179"/>
      <c r="H298" s="179"/>
      <c r="I298" s="179"/>
      <c r="J298" s="179"/>
      <c r="K298" s="179"/>
      <c r="L298" s="179"/>
      <c r="M298" s="180"/>
      <c r="N298" s="181">
        <v>38710.1</v>
      </c>
      <c r="O298" s="181"/>
      <c r="P298" s="181"/>
      <c r="Q298" s="181"/>
      <c r="R298" s="181"/>
      <c r="S298" s="181"/>
      <c r="T298" s="181"/>
      <c r="U298" s="181"/>
      <c r="V298" s="181"/>
      <c r="W298" s="181"/>
      <c r="X298" s="182">
        <v>35448</v>
      </c>
      <c r="Y298" s="182"/>
      <c r="Z298" s="182"/>
      <c r="AA298" s="182"/>
      <c r="AB298" s="182"/>
      <c r="AC298" s="182"/>
      <c r="AD298" s="182"/>
      <c r="AE298" s="182"/>
      <c r="AF298" s="182"/>
      <c r="AG298" s="182"/>
    </row>
    <row r="299" spans="1:73" ht="24.6" customHeight="1" x14ac:dyDescent="0.2">
      <c r="E299" s="60"/>
      <c r="F299" s="60"/>
      <c r="G299" s="60"/>
      <c r="H299" s="60"/>
      <c r="I299" s="60"/>
      <c r="J299" s="60"/>
      <c r="K299" s="60"/>
      <c r="L299" s="60"/>
      <c r="M299" s="60"/>
      <c r="N299" s="60"/>
      <c r="O299" s="60"/>
      <c r="P299" s="60"/>
      <c r="Q299" s="60"/>
      <c r="R299" s="60"/>
      <c r="S299" s="60"/>
      <c r="T299" s="60"/>
      <c r="U299" s="60"/>
      <c r="V299" s="60"/>
      <c r="W299" s="60"/>
      <c r="X299" s="60"/>
      <c r="Y299" s="60"/>
      <c r="Z299" s="60"/>
      <c r="AA299" s="60"/>
      <c r="AB299" s="60"/>
      <c r="AC299" s="60"/>
      <c r="AD299" s="60"/>
      <c r="AE299" s="60"/>
      <c r="AF299" s="60"/>
      <c r="AG299" s="60"/>
    </row>
    <row r="300" spans="1:73" ht="27.75" customHeight="1" x14ac:dyDescent="0.2">
      <c r="D300" s="22" t="s">
        <v>156</v>
      </c>
      <c r="R300" s="61"/>
      <c r="S300" s="61"/>
      <c r="T300" s="61"/>
      <c r="U300" s="61"/>
      <c r="V300" s="62"/>
      <c r="W300" s="62"/>
      <c r="X300" s="62"/>
      <c r="Y300" s="62"/>
      <c r="Z300" s="63"/>
      <c r="AA300" s="63"/>
      <c r="AB300" s="63"/>
      <c r="AC300" s="63"/>
      <c r="AD300" s="61"/>
      <c r="AE300" s="64"/>
      <c r="AF300" s="64"/>
      <c r="AG300" s="64"/>
      <c r="AP300" s="65"/>
      <c r="AQ300" s="65"/>
    </row>
    <row r="301" spans="1:73" ht="27.75" customHeight="1" thickBot="1" x14ac:dyDescent="0.25">
      <c r="D301" s="22"/>
      <c r="R301" s="61"/>
      <c r="S301" s="61"/>
      <c r="T301" s="61"/>
      <c r="U301" s="61"/>
      <c r="V301" s="62"/>
      <c r="W301" s="62"/>
      <c r="X301" s="62"/>
      <c r="Y301" s="62"/>
      <c r="Z301" s="63"/>
      <c r="AA301" s="63"/>
      <c r="AB301" s="63"/>
      <c r="AC301" s="63"/>
      <c r="AD301" s="61"/>
      <c r="AE301" s="64"/>
      <c r="AF301" s="64"/>
      <c r="AG301" s="64"/>
      <c r="AP301" s="65"/>
      <c r="AQ301" s="65"/>
    </row>
    <row r="302" spans="1:73" ht="27.75" customHeight="1" x14ac:dyDescent="0.2">
      <c r="D302" s="170" t="s">
        <v>19</v>
      </c>
      <c r="E302" s="171"/>
      <c r="F302" s="171"/>
      <c r="G302" s="171"/>
      <c r="H302" s="171"/>
      <c r="I302" s="171"/>
      <c r="J302" s="171"/>
      <c r="K302" s="171"/>
      <c r="L302" s="171"/>
      <c r="M302" s="176"/>
      <c r="N302" s="170" t="s">
        <v>20</v>
      </c>
      <c r="O302" s="171"/>
      <c r="P302" s="171"/>
      <c r="Q302" s="171"/>
      <c r="R302" s="171"/>
      <c r="S302" s="171"/>
      <c r="T302" s="171"/>
      <c r="U302" s="171"/>
      <c r="V302" s="171"/>
      <c r="W302" s="171"/>
      <c r="X302" s="170" t="s">
        <v>21</v>
      </c>
      <c r="Y302" s="171"/>
      <c r="Z302" s="171"/>
      <c r="AA302" s="171"/>
      <c r="AB302" s="171"/>
      <c r="AC302" s="171"/>
      <c r="AD302" s="171"/>
      <c r="AE302" s="171"/>
      <c r="AF302" s="171"/>
      <c r="AG302" s="176"/>
      <c r="AP302" s="65"/>
      <c r="AQ302" s="65"/>
    </row>
    <row r="303" spans="1:73" ht="27.75" customHeight="1" thickBot="1" x14ac:dyDescent="0.25">
      <c r="D303" s="174"/>
      <c r="E303" s="175"/>
      <c r="F303" s="175"/>
      <c r="G303" s="175"/>
      <c r="H303" s="175"/>
      <c r="I303" s="175"/>
      <c r="J303" s="175"/>
      <c r="K303" s="175"/>
      <c r="L303" s="175"/>
      <c r="M303" s="177"/>
      <c r="N303" s="174"/>
      <c r="O303" s="175"/>
      <c r="P303" s="175"/>
      <c r="Q303" s="175"/>
      <c r="R303" s="175"/>
      <c r="S303" s="175"/>
      <c r="T303" s="175"/>
      <c r="U303" s="175"/>
      <c r="V303" s="175"/>
      <c r="W303" s="175"/>
      <c r="X303" s="174"/>
      <c r="Y303" s="175"/>
      <c r="Z303" s="175"/>
      <c r="AA303" s="175"/>
      <c r="AB303" s="175"/>
      <c r="AC303" s="175"/>
      <c r="AD303" s="175"/>
      <c r="AE303" s="175"/>
      <c r="AF303" s="175"/>
      <c r="AG303" s="177"/>
      <c r="AP303" s="65"/>
      <c r="AQ303" s="65"/>
    </row>
    <row r="304" spans="1:73" ht="27.75" customHeight="1" thickBot="1" x14ac:dyDescent="0.25">
      <c r="D304" s="178" t="s">
        <v>157</v>
      </c>
      <c r="E304" s="179"/>
      <c r="F304" s="179"/>
      <c r="G304" s="179"/>
      <c r="H304" s="179"/>
      <c r="I304" s="179"/>
      <c r="J304" s="187"/>
      <c r="K304" s="187"/>
      <c r="L304" s="187"/>
      <c r="M304" s="188"/>
      <c r="N304" s="189">
        <v>0</v>
      </c>
      <c r="O304" s="189"/>
      <c r="P304" s="189"/>
      <c r="Q304" s="189"/>
      <c r="R304" s="189"/>
      <c r="S304" s="189"/>
      <c r="T304" s="189"/>
      <c r="U304" s="189"/>
      <c r="V304" s="189"/>
      <c r="W304" s="189"/>
      <c r="X304" s="190">
        <v>0</v>
      </c>
      <c r="Y304" s="190"/>
      <c r="Z304" s="190"/>
      <c r="AA304" s="190"/>
      <c r="AB304" s="190"/>
      <c r="AC304" s="190"/>
      <c r="AD304" s="190"/>
      <c r="AE304" s="190"/>
      <c r="AF304" s="190"/>
      <c r="AG304" s="190"/>
      <c r="AH304" s="66"/>
      <c r="AI304" s="56"/>
      <c r="AJ304" s="56"/>
      <c r="AK304" s="56"/>
      <c r="AL304" s="56"/>
      <c r="AM304" s="56"/>
      <c r="AN304" s="56"/>
      <c r="AO304" s="56"/>
      <c r="AP304" s="56"/>
      <c r="AQ304" s="56"/>
      <c r="AR304" s="56"/>
      <c r="AS304" s="56"/>
      <c r="AT304" s="56"/>
      <c r="AU304" s="56"/>
      <c r="AV304" s="56"/>
      <c r="AW304" s="56"/>
      <c r="AX304" s="56"/>
      <c r="AY304" s="56"/>
      <c r="AZ304" s="56"/>
      <c r="BA304" s="56"/>
      <c r="BB304" s="56"/>
      <c r="BC304" s="56"/>
      <c r="BD304" s="56"/>
      <c r="BE304" s="56"/>
      <c r="BF304" s="56"/>
      <c r="BG304" s="56"/>
      <c r="BH304" s="56"/>
      <c r="BI304" s="56"/>
      <c r="BJ304" s="56"/>
      <c r="BK304" s="56"/>
      <c r="BM304" s="9"/>
      <c r="BT304" s="65"/>
      <c r="BU304" s="65"/>
    </row>
    <row r="305" spans="4:73" ht="27.75" customHeight="1" thickBot="1" x14ac:dyDescent="0.25">
      <c r="D305" s="178" t="s">
        <v>158</v>
      </c>
      <c r="E305" s="179"/>
      <c r="F305" s="179"/>
      <c r="G305" s="179"/>
      <c r="H305" s="179"/>
      <c r="I305" s="179"/>
      <c r="J305" s="187"/>
      <c r="K305" s="187"/>
      <c r="L305" s="187"/>
      <c r="M305" s="188"/>
      <c r="N305" s="189">
        <v>2337240</v>
      </c>
      <c r="O305" s="189"/>
      <c r="P305" s="189"/>
      <c r="Q305" s="189"/>
      <c r="R305" s="189"/>
      <c r="S305" s="189"/>
      <c r="T305" s="189"/>
      <c r="U305" s="189"/>
      <c r="V305" s="189"/>
      <c r="W305" s="189"/>
      <c r="X305" s="190">
        <v>2101207</v>
      </c>
      <c r="Y305" s="190"/>
      <c r="Z305" s="190"/>
      <c r="AA305" s="190"/>
      <c r="AB305" s="190"/>
      <c r="AC305" s="190"/>
      <c r="AD305" s="190"/>
      <c r="AE305" s="190"/>
      <c r="AF305" s="190"/>
      <c r="AG305" s="190"/>
      <c r="AH305" s="55"/>
      <c r="AI305" s="56"/>
      <c r="AJ305" s="56"/>
      <c r="AK305" s="56"/>
      <c r="AL305" s="56"/>
      <c r="AM305" s="56"/>
      <c r="AN305" s="56"/>
      <c r="AO305" s="56"/>
      <c r="AP305" s="56"/>
      <c r="AQ305" s="56"/>
      <c r="AR305" s="56"/>
      <c r="AS305" s="56"/>
      <c r="AT305" s="56"/>
      <c r="AU305" s="56"/>
      <c r="AV305" s="56"/>
      <c r="AW305" s="56"/>
      <c r="AX305" s="56"/>
      <c r="AY305" s="56"/>
      <c r="AZ305" s="56"/>
      <c r="BA305" s="56"/>
      <c r="BB305" s="56"/>
      <c r="BC305" s="56"/>
      <c r="BD305" s="56"/>
      <c r="BE305" s="56"/>
      <c r="BF305" s="56"/>
      <c r="BG305" s="56"/>
      <c r="BH305" s="56"/>
      <c r="BI305" s="56"/>
      <c r="BJ305" s="56"/>
      <c r="BK305" s="56"/>
      <c r="BM305" s="9"/>
      <c r="BT305" s="65"/>
      <c r="BU305" s="65"/>
    </row>
    <row r="306" spans="4:73" ht="27.75" customHeight="1" thickBot="1" x14ac:dyDescent="0.25">
      <c r="D306" s="193" t="s">
        <v>159</v>
      </c>
      <c r="E306" s="179"/>
      <c r="F306" s="179"/>
      <c r="G306" s="179"/>
      <c r="H306" s="179"/>
      <c r="I306" s="179"/>
      <c r="J306" s="187"/>
      <c r="K306" s="187"/>
      <c r="L306" s="187"/>
      <c r="M306" s="188"/>
      <c r="N306" s="189">
        <f>SUM(N304:W305)</f>
        <v>2337240</v>
      </c>
      <c r="O306" s="189"/>
      <c r="P306" s="189"/>
      <c r="Q306" s="189"/>
      <c r="R306" s="189"/>
      <c r="S306" s="189"/>
      <c r="T306" s="189"/>
      <c r="U306" s="189"/>
      <c r="V306" s="189"/>
      <c r="W306" s="189"/>
      <c r="X306" s="190">
        <f>SUM(X304:AG305)</f>
        <v>2101207</v>
      </c>
      <c r="Y306" s="190"/>
      <c r="Z306" s="190"/>
      <c r="AA306" s="190"/>
      <c r="AB306" s="190"/>
      <c r="AC306" s="190"/>
      <c r="AD306" s="190"/>
      <c r="AE306" s="190"/>
      <c r="AF306" s="190"/>
      <c r="AG306" s="190"/>
      <c r="AP306" s="65"/>
      <c r="AQ306" s="65"/>
    </row>
    <row r="307" spans="4:73" ht="27.75" customHeight="1" x14ac:dyDescent="0.2">
      <c r="D307" s="22" t="s">
        <v>160</v>
      </c>
      <c r="R307" s="61"/>
      <c r="S307" s="61"/>
      <c r="T307" s="61"/>
      <c r="U307" s="61"/>
      <c r="V307" s="62"/>
      <c r="W307" s="62"/>
      <c r="X307" s="62"/>
      <c r="Y307" s="62"/>
      <c r="Z307" s="63"/>
      <c r="AA307" s="63"/>
      <c r="AB307" s="63"/>
      <c r="AC307" s="63"/>
      <c r="AD307" s="61"/>
      <c r="AE307" s="64"/>
      <c r="AF307" s="64"/>
      <c r="AG307" s="64"/>
      <c r="AP307" s="65"/>
      <c r="AQ307" s="65"/>
    </row>
    <row r="308" spans="4:73" ht="25.9" customHeight="1" x14ac:dyDescent="0.2">
      <c r="F308" s="67" t="s">
        <v>161</v>
      </c>
      <c r="G308" s="67"/>
      <c r="H308" s="67"/>
      <c r="I308" s="67"/>
      <c r="J308" s="67"/>
      <c r="K308" s="67"/>
      <c r="L308" s="67"/>
      <c r="M308" s="67"/>
      <c r="N308" s="67"/>
      <c r="O308" s="67"/>
      <c r="P308" s="67"/>
      <c r="Q308" s="67"/>
      <c r="R308" s="67"/>
      <c r="S308" s="67"/>
      <c r="T308" s="67"/>
      <c r="U308" s="67"/>
      <c r="V308" s="67"/>
      <c r="W308" s="67"/>
      <c r="X308" s="67"/>
      <c r="Y308" s="67"/>
      <c r="Z308" s="67"/>
      <c r="AA308" s="67"/>
      <c r="AB308" s="60"/>
      <c r="AC308" s="60"/>
      <c r="AD308" s="60"/>
      <c r="AE308" s="60"/>
      <c r="AF308" s="60"/>
      <c r="AG308" s="60"/>
    </row>
    <row r="309" spans="4:73" ht="25.9" customHeight="1" x14ac:dyDescent="0.2">
      <c r="F309" s="67"/>
      <c r="G309" s="67"/>
      <c r="H309" s="67"/>
      <c r="I309" s="67"/>
      <c r="J309" s="67"/>
      <c r="K309" s="67"/>
      <c r="L309" s="67"/>
      <c r="M309" s="67"/>
      <c r="N309" s="67"/>
      <c r="O309" s="67"/>
      <c r="P309" s="67"/>
      <c r="Q309" s="67"/>
      <c r="R309" s="67"/>
      <c r="S309" s="67"/>
      <c r="T309" s="67"/>
      <c r="U309" s="67"/>
      <c r="V309" s="67"/>
      <c r="W309" s="67"/>
      <c r="X309" s="67"/>
      <c r="Y309" s="67"/>
      <c r="Z309" s="67"/>
      <c r="AA309" s="67"/>
      <c r="AB309" s="60"/>
      <c r="AC309" s="60"/>
      <c r="AD309" s="60"/>
      <c r="AE309" s="60"/>
      <c r="AF309" s="60"/>
      <c r="AG309" s="60"/>
    </row>
    <row r="310" spans="4:73" ht="14.25" customHeight="1" x14ac:dyDescent="0.2">
      <c r="D310" s="105" t="s">
        <v>171</v>
      </c>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row>
    <row r="312" spans="4:73" ht="14.25" customHeight="1" x14ac:dyDescent="0.2">
      <c r="D312" s="22" t="s">
        <v>162</v>
      </c>
    </row>
    <row r="313" spans="4:73" ht="14.25" customHeight="1" x14ac:dyDescent="0.2">
      <c r="D313" s="22"/>
    </row>
    <row r="314" spans="4:73" ht="14.25" customHeight="1" x14ac:dyDescent="0.2">
      <c r="D314" s="35" t="s">
        <v>172</v>
      </c>
    </row>
    <row r="315" spans="4:73" ht="14.25" customHeight="1" x14ac:dyDescent="0.2">
      <c r="D315" s="35" t="s">
        <v>163</v>
      </c>
    </row>
    <row r="316" spans="4:73" ht="14.25" customHeight="1" x14ac:dyDescent="0.2">
      <c r="D316" s="35"/>
    </row>
    <row r="317" spans="4:73" ht="9.75" customHeight="1" x14ac:dyDescent="0.2">
      <c r="D317" s="35"/>
    </row>
    <row r="318" spans="4:73" ht="14.25" customHeight="1" x14ac:dyDescent="0.2">
      <c r="D318" s="114" t="s">
        <v>169</v>
      </c>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c r="AA318" s="114"/>
      <c r="AB318" s="114"/>
      <c r="AC318" s="114"/>
      <c r="AD318" s="114"/>
      <c r="AE318" s="114"/>
      <c r="AF318" s="114"/>
      <c r="AG318" s="114"/>
    </row>
    <row r="319" spans="4:73" ht="14.25" customHeight="1" x14ac:dyDescent="0.2">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c r="AA319" s="114"/>
      <c r="AB319" s="114"/>
      <c r="AC319" s="114"/>
      <c r="AD319" s="114"/>
      <c r="AE319" s="114"/>
      <c r="AF319" s="114"/>
      <c r="AG319" s="114"/>
    </row>
    <row r="320" spans="4:73" ht="36" customHeight="1" x14ac:dyDescent="0.2">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c r="AA320" s="114"/>
      <c r="AB320" s="114"/>
      <c r="AC320" s="114"/>
      <c r="AD320" s="114"/>
      <c r="AE320" s="114"/>
      <c r="AF320" s="114"/>
      <c r="AG320" s="114"/>
    </row>
    <row r="321" spans="4:33" ht="36" customHeight="1" x14ac:dyDescent="0.2">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c r="AA321" s="114"/>
      <c r="AB321" s="114"/>
      <c r="AC321" s="114"/>
      <c r="AD321" s="114"/>
      <c r="AE321" s="114"/>
      <c r="AF321" s="114"/>
      <c r="AG321" s="114"/>
    </row>
    <row r="322" spans="4:33" ht="14.25" customHeight="1" x14ac:dyDescent="0.2">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c r="AA322" s="114"/>
      <c r="AB322" s="114"/>
      <c r="AC322" s="114"/>
      <c r="AD322" s="114"/>
      <c r="AE322" s="114"/>
      <c r="AF322" s="114"/>
      <c r="AG322" s="114"/>
    </row>
    <row r="323" spans="4:33" ht="14.25" customHeight="1" x14ac:dyDescent="0.2">
      <c r="D323" s="8"/>
      <c r="E323" s="8"/>
      <c r="F323" s="27"/>
      <c r="G323" s="8"/>
      <c r="H323" s="8"/>
      <c r="I323" s="8"/>
      <c r="J323" s="8"/>
      <c r="K323" s="8"/>
      <c r="L323" s="8"/>
      <c r="M323" s="8"/>
      <c r="N323" s="8"/>
      <c r="O323" s="8"/>
      <c r="P323" s="8"/>
      <c r="Q323" s="8"/>
      <c r="R323" s="8"/>
    </row>
    <row r="324" spans="4:33" ht="14.25" customHeight="1" x14ac:dyDescent="0.2">
      <c r="D324" s="8"/>
      <c r="E324" s="8"/>
      <c r="G324" s="8"/>
      <c r="H324" s="8"/>
      <c r="I324" s="8"/>
      <c r="J324" s="8"/>
      <c r="K324" s="8"/>
      <c r="L324" s="8"/>
      <c r="M324" s="8"/>
      <c r="N324" s="8"/>
      <c r="O324" s="8"/>
      <c r="P324" s="8"/>
      <c r="Q324" s="8"/>
      <c r="R324" s="8"/>
    </row>
    <row r="325" spans="4:33" ht="14.25" customHeight="1" x14ac:dyDescent="0.2">
      <c r="D325" s="8"/>
      <c r="E325" s="8"/>
      <c r="F325" s="8"/>
      <c r="G325" s="8"/>
      <c r="H325" s="8"/>
      <c r="I325" s="8"/>
      <c r="J325" s="8"/>
      <c r="K325" s="8"/>
      <c r="L325" s="8"/>
      <c r="M325" s="8"/>
      <c r="N325" s="8"/>
      <c r="O325" s="8"/>
      <c r="P325" s="8"/>
      <c r="Q325" s="8"/>
      <c r="R325" s="8"/>
    </row>
    <row r="326" spans="4:33" ht="14.25" customHeight="1" x14ac:dyDescent="0.2">
      <c r="D326" s="8"/>
      <c r="E326" s="8"/>
      <c r="F326" s="8"/>
      <c r="G326" s="8"/>
      <c r="H326" s="8"/>
      <c r="I326" s="8"/>
      <c r="J326" s="8"/>
      <c r="K326" s="8"/>
      <c r="L326" s="8"/>
      <c r="M326" s="8"/>
      <c r="N326" s="8"/>
      <c r="O326" s="8"/>
      <c r="P326" s="8"/>
      <c r="Q326" s="8"/>
      <c r="R326" s="8"/>
    </row>
    <row r="327" spans="4:33" ht="14.25" customHeight="1" thickBot="1" x14ac:dyDescent="0.25">
      <c r="D327" s="106"/>
      <c r="E327" s="106"/>
      <c r="F327" s="106"/>
      <c r="G327" s="106"/>
      <c r="H327" s="106"/>
      <c r="I327" s="106"/>
      <c r="J327" s="106"/>
      <c r="K327" s="106"/>
      <c r="L327" s="106"/>
      <c r="M327" s="106"/>
      <c r="N327" s="106"/>
      <c r="O327" s="106"/>
      <c r="P327" s="8"/>
      <c r="Q327" s="8"/>
      <c r="R327" s="8"/>
    </row>
    <row r="328" spans="4:33" ht="14.25" customHeight="1" thickTop="1" x14ac:dyDescent="0.2">
      <c r="D328" s="26"/>
      <c r="E328" s="26"/>
      <c r="F328" s="26"/>
      <c r="G328" s="26"/>
      <c r="H328" s="26"/>
      <c r="I328" s="26"/>
      <c r="J328" s="26"/>
      <c r="K328" s="26"/>
      <c r="L328" s="26"/>
      <c r="M328" s="26"/>
      <c r="N328" s="26"/>
      <c r="O328" s="26"/>
      <c r="P328" s="8"/>
      <c r="Q328" s="8"/>
      <c r="R328" s="8"/>
    </row>
    <row r="329" spans="4:33" ht="14.25" customHeight="1" x14ac:dyDescent="0.2">
      <c r="E329" s="68"/>
      <c r="K329" s="8"/>
      <c r="L329" s="8"/>
      <c r="M329" s="8"/>
      <c r="N329" s="8"/>
      <c r="O329" s="8"/>
      <c r="P329" s="8"/>
      <c r="Q329" s="8"/>
      <c r="R329" s="8"/>
    </row>
    <row r="330" spans="4:33" ht="14.25" customHeight="1" x14ac:dyDescent="0.2">
      <c r="E330" s="68"/>
      <c r="K330" s="8"/>
      <c r="L330" s="8"/>
      <c r="M330" s="8"/>
      <c r="N330" s="8"/>
      <c r="O330" s="8"/>
      <c r="P330" s="8"/>
      <c r="Q330" s="8"/>
      <c r="R330" s="8"/>
    </row>
  </sheetData>
  <mergeCells count="186">
    <mergeCell ref="D310:AG310"/>
    <mergeCell ref="D318:AG322"/>
    <mergeCell ref="D327:O327"/>
    <mergeCell ref="D305:M305"/>
    <mergeCell ref="N305:W305"/>
    <mergeCell ref="X305:AG305"/>
    <mergeCell ref="D306:M306"/>
    <mergeCell ref="N306:W306"/>
    <mergeCell ref="X306:AG306"/>
    <mergeCell ref="D302:M303"/>
    <mergeCell ref="N302:W303"/>
    <mergeCell ref="X302:AG303"/>
    <mergeCell ref="D304:M304"/>
    <mergeCell ref="N304:W304"/>
    <mergeCell ref="X304:AG304"/>
    <mergeCell ref="D289:AG290"/>
    <mergeCell ref="D296:M297"/>
    <mergeCell ref="N296:W297"/>
    <mergeCell ref="X296:AG297"/>
    <mergeCell ref="D298:M298"/>
    <mergeCell ref="N298:W298"/>
    <mergeCell ref="X298:AG298"/>
    <mergeCell ref="D284:AG284"/>
    <mergeCell ref="D286:M287"/>
    <mergeCell ref="N286:W287"/>
    <mergeCell ref="X286:AG287"/>
    <mergeCell ref="D288:M288"/>
    <mergeCell ref="N288:W288"/>
    <mergeCell ref="X288:AG288"/>
    <mergeCell ref="D277:Q277"/>
    <mergeCell ref="R277:AG277"/>
    <mergeCell ref="D278:Q278"/>
    <mergeCell ref="R278:AG278"/>
    <mergeCell ref="D279:Q279"/>
    <mergeCell ref="R279:AG279"/>
    <mergeCell ref="D274:Q274"/>
    <mergeCell ref="R274:AG274"/>
    <mergeCell ref="D275:Q275"/>
    <mergeCell ref="R275:AG275"/>
    <mergeCell ref="D276:Q276"/>
    <mergeCell ref="R276:AG276"/>
    <mergeCell ref="D271:Q271"/>
    <mergeCell ref="R271:AG271"/>
    <mergeCell ref="D272:Q272"/>
    <mergeCell ref="R272:AG272"/>
    <mergeCell ref="D273:Q273"/>
    <mergeCell ref="R273:AG273"/>
    <mergeCell ref="D266:AG266"/>
    <mergeCell ref="D268:Q268"/>
    <mergeCell ref="R268:AG268"/>
    <mergeCell ref="D269:Q269"/>
    <mergeCell ref="R269:AG269"/>
    <mergeCell ref="D270:Q270"/>
    <mergeCell ref="R270:AG270"/>
    <mergeCell ref="D261:O261"/>
    <mergeCell ref="P261:X261"/>
    <mergeCell ref="Y261:AG261"/>
    <mergeCell ref="D262:O262"/>
    <mergeCell ref="P262:X262"/>
    <mergeCell ref="Y262:AG262"/>
    <mergeCell ref="D259:O259"/>
    <mergeCell ref="P259:X259"/>
    <mergeCell ref="Y259:AG259"/>
    <mergeCell ref="D260:O260"/>
    <mergeCell ref="P260:X260"/>
    <mergeCell ref="Y260:AG260"/>
    <mergeCell ref="D255:AG255"/>
    <mergeCell ref="D257:O257"/>
    <mergeCell ref="P257:X257"/>
    <mergeCell ref="Y257:AG257"/>
    <mergeCell ref="D258:O258"/>
    <mergeCell ref="P258:X258"/>
    <mergeCell ref="Y258:AG258"/>
    <mergeCell ref="D249:O249"/>
    <mergeCell ref="P249:X249"/>
    <mergeCell ref="Y249:AG249"/>
    <mergeCell ref="D250:O250"/>
    <mergeCell ref="P250:X250"/>
    <mergeCell ref="Y250:AG250"/>
    <mergeCell ref="E232:AG233"/>
    <mergeCell ref="E235:AG236"/>
    <mergeCell ref="E238:AG238"/>
    <mergeCell ref="D240:AG240"/>
    <mergeCell ref="D248:O248"/>
    <mergeCell ref="P248:X248"/>
    <mergeCell ref="Y248:AG248"/>
    <mergeCell ref="D199:AG200"/>
    <mergeCell ref="D202:AG204"/>
    <mergeCell ref="D206:AG207"/>
    <mergeCell ref="D219:AG221"/>
    <mergeCell ref="D222:AG224"/>
    <mergeCell ref="D228:AG230"/>
    <mergeCell ref="D175:AG176"/>
    <mergeCell ref="D180:AG181"/>
    <mergeCell ref="D183:AG185"/>
    <mergeCell ref="D189:AG190"/>
    <mergeCell ref="D192:AG193"/>
    <mergeCell ref="D195:AG195"/>
    <mergeCell ref="D153:AG154"/>
    <mergeCell ref="D158:AG159"/>
    <mergeCell ref="D162:AG162"/>
    <mergeCell ref="D165:AG167"/>
    <mergeCell ref="D168:AG168"/>
    <mergeCell ref="D170:AG171"/>
    <mergeCell ref="D125:AG129"/>
    <mergeCell ref="D130:AH133"/>
    <mergeCell ref="D136:AG139"/>
    <mergeCell ref="D140:AG141"/>
    <mergeCell ref="D145:AG147"/>
    <mergeCell ref="D148:AG149"/>
    <mergeCell ref="D113:N113"/>
    <mergeCell ref="O113:S113"/>
    <mergeCell ref="T113:X113"/>
    <mergeCell ref="Y113:AC113"/>
    <mergeCell ref="D115:AG116"/>
    <mergeCell ref="D120:AG121"/>
    <mergeCell ref="D103:AG106"/>
    <mergeCell ref="D109:AG110"/>
    <mergeCell ref="O111:S111"/>
    <mergeCell ref="T111:X111"/>
    <mergeCell ref="Y111:AC111"/>
    <mergeCell ref="D112:N112"/>
    <mergeCell ref="O112:S112"/>
    <mergeCell ref="T112:X112"/>
    <mergeCell ref="Y112:AC112"/>
    <mergeCell ref="D75:AG76"/>
    <mergeCell ref="D82:AG83"/>
    <mergeCell ref="D89:AG90"/>
    <mergeCell ref="D94:AG95"/>
    <mergeCell ref="D97:AG99"/>
    <mergeCell ref="D100:AG101"/>
    <mergeCell ref="D52:O52"/>
    <mergeCell ref="D61:AG62"/>
    <mergeCell ref="D65:AG66"/>
    <mergeCell ref="D68:AG70"/>
    <mergeCell ref="D71:AG71"/>
    <mergeCell ref="D73:AG73"/>
    <mergeCell ref="D43:M43"/>
    <mergeCell ref="N43:R43"/>
    <mergeCell ref="S43:W43"/>
    <mergeCell ref="X43:AB43"/>
    <mergeCell ref="AC43:AG43"/>
    <mergeCell ref="D45:AG48"/>
    <mergeCell ref="D41:M41"/>
    <mergeCell ref="N41:R41"/>
    <mergeCell ref="S41:W41"/>
    <mergeCell ref="X41:AB41"/>
    <mergeCell ref="AC41:AG41"/>
    <mergeCell ref="D42:M42"/>
    <mergeCell ref="N42:R42"/>
    <mergeCell ref="S42:W42"/>
    <mergeCell ref="X42:AB42"/>
    <mergeCell ref="AC42:AG42"/>
    <mergeCell ref="D36:AG37"/>
    <mergeCell ref="D39:M40"/>
    <mergeCell ref="N39:W39"/>
    <mergeCell ref="X39:AB40"/>
    <mergeCell ref="AC39:AG40"/>
    <mergeCell ref="N40:R40"/>
    <mergeCell ref="S40:W40"/>
    <mergeCell ref="D32:O32"/>
    <mergeCell ref="P32:X32"/>
    <mergeCell ref="Y32:AG32"/>
    <mergeCell ref="D33:O33"/>
    <mergeCell ref="P33:X33"/>
    <mergeCell ref="Y33:AG33"/>
    <mergeCell ref="D31:O31"/>
    <mergeCell ref="P31:X31"/>
    <mergeCell ref="Y31:AG31"/>
    <mergeCell ref="D20:AH20"/>
    <mergeCell ref="D21:AH21"/>
    <mergeCell ref="D22:AH22"/>
    <mergeCell ref="D23:AH23"/>
    <mergeCell ref="D24:AH24"/>
    <mergeCell ref="D25:AH25"/>
    <mergeCell ref="B1:AH1"/>
    <mergeCell ref="AJ1:AN1"/>
    <mergeCell ref="D9:AG11"/>
    <mergeCell ref="D13:AG15"/>
    <mergeCell ref="D18:AH18"/>
    <mergeCell ref="D19:AH19"/>
    <mergeCell ref="D26:AH26"/>
    <mergeCell ref="D27:AH27"/>
    <mergeCell ref="D30:O30"/>
    <mergeCell ref="P30:X30"/>
    <mergeCell ref="Y30:AG30"/>
  </mergeCells>
  <conditionalFormatting sqref="AM258:AN263 AP258:AQ263 AN279:AN280 AP300:AQ303 BT304:BU305 AP306:AQ307">
    <cfRule type="cellIs" dxfId="1" priority="1" operator="lessThan">
      <formula>0</formula>
    </cfRule>
    <cfRule type="cellIs" dxfId="0" priority="2" operator="greaterThan">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db53794-9f69-4c03-9f3c-da756a84d33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B20A7F35C54847B11528AC66FB56A8" ma:contentTypeVersion="5" ma:contentTypeDescription="Create a new document." ma:contentTypeScope="" ma:versionID="06a574ddab9f247462809d2806310ec5">
  <xsd:schema xmlns:xsd="http://www.w3.org/2001/XMLSchema" xmlns:xs="http://www.w3.org/2001/XMLSchema" xmlns:p="http://schemas.microsoft.com/office/2006/metadata/properties" xmlns:ns3="cdb53794-9f69-4c03-9f3c-da756a84d33e" targetNamespace="http://schemas.microsoft.com/office/2006/metadata/properties" ma:root="true" ma:fieldsID="5d7905fefca2beed9f93d3fe4b497d40" ns3:_="">
    <xsd:import namespace="cdb53794-9f69-4c03-9f3c-da756a84d33e"/>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b53794-9f69-4c03-9f3c-da756a84d3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55E0B7-051B-43CB-A7AA-47A8F61A0B7B}">
  <ds:schemaRefs>
    <ds:schemaRef ds:uri="http://purl.org/dc/dcmitype/"/>
    <ds:schemaRef ds:uri="http://schemas.microsoft.com/office/2006/metadata/properties"/>
    <ds:schemaRef ds:uri="http://schemas.microsoft.com/office/2006/documentManagement/types"/>
    <ds:schemaRef ds:uri="http://purl.org/dc/terms/"/>
    <ds:schemaRef ds:uri="cdb53794-9f69-4c03-9f3c-da756a84d33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A12565D-1E42-4F19-A8D3-119BBDCF4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b53794-9f69-4c03-9f3c-da756a84d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347506-6244-4394-ADF2-DA45524884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Colt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Babikova</dc:creator>
  <cp:lastModifiedBy>Mária Valentinová</cp:lastModifiedBy>
  <dcterms:created xsi:type="dcterms:W3CDTF">2024-11-28T11:44:27Z</dcterms:created>
  <dcterms:modified xsi:type="dcterms:W3CDTF">2025-06-18T11:17:08Z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0x010100BAB20A7F35C54847B11528AC66FB56A8</vt:lpwstr>
  </property>
</Properties>
</file>