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24226"/>
  <mc:AlternateContent xmlns:mc="http://schemas.openxmlformats.org/markup-compatibility/2006">
    <mc:Choice Requires="x15">
      <x15ac:absPath xmlns:x15ac="http://schemas.microsoft.com/office/spreadsheetml/2010/11/ac" url="\\tms-fileserver\T_Finance\Uctovne Uzavierky EB9 A\Účtovná uzávierka 2024\RobertShaw a.s\UZ 2024-2025\"/>
    </mc:Choice>
  </mc:AlternateContent>
  <xr:revisionPtr revIDLastSave="0" documentId="13_ncr:1_{6D83ADF5-69A7-4640-9924-8B78E736EA15}" xr6:coauthVersionLast="47" xr6:coauthVersionMax="47" xr10:uidLastSave="{00000000-0000-0000-0000-000000000000}"/>
  <bookViews>
    <workbookView xWindow="-57720" yWindow="-1980" windowWidth="29040" windowHeight="17520" xr2:uid="{00000000-000D-0000-FFFF-FFFF00000000}"/>
  </bookViews>
  <sheets>
    <sheet name="Notes- SK Template" sheetId="1" r:id="rId1"/>
  </sheets>
  <externalReferences>
    <externalReference r:id="rId2"/>
    <externalReference r:id="rId3"/>
  </externalReferences>
  <definedNames>
    <definedName name="_Fill" hidden="1">#REF!</definedName>
    <definedName name="_Toc474124192" localSheetId="0">'Notes- SK Template'!$D$103</definedName>
    <definedName name="ARA_Threshold">#REF!</definedName>
    <definedName name="ARP_Threshold">#REF!</definedName>
    <definedName name="AS2DocOpenMode" hidden="1">"AS2DocumentEdit"</definedName>
    <definedName name="cisla2lo">[1]Sheet1!$D$4:$E$66</definedName>
    <definedName name="cislalo">[1]Sheet1!$E$5:$J$45,[1]Sheet1!$E$50:$J$69,[1]Sheet1!$G$75:$J$88,[1]Sheet1!$G$92:$J$128</definedName>
    <definedName name="ClientName">[1]Sheet2!$F$5</definedName>
    <definedName name="CY_Accounts_Receivable">#REF!</definedName>
    <definedName name="CY_Administration">#REF!</definedName>
    <definedName name="CY_Cash">#REF!</definedName>
    <definedName name="CY_Common_Equity">#REF!</definedName>
    <definedName name="CY_Cost_of_Sales">#REF!</definedName>
    <definedName name="CY_Current_Liabilities">#REF!</definedName>
    <definedName name="CY_Depreciation">#REF!</definedName>
    <definedName name="CY_Gross_Profit">#REF!</definedName>
    <definedName name="CY_Inc_Bef_Tax">#REF!</definedName>
    <definedName name="CY_Intangible_Assets">#REF!</definedName>
    <definedName name="CY_Interest_Expense">#REF!</definedName>
    <definedName name="CY_Inventory">#REF!</definedName>
    <definedName name="CY_LIABIL_EQUITY">#REF!</definedName>
    <definedName name="CY_LT_Debt">#REF!</definedName>
    <definedName name="CY_Market_Value_of_Equity">#REF!</definedName>
    <definedName name="CY_Marketable_Sec">#REF!</definedName>
    <definedName name="CY_NET_PROFIT">#REF!</definedName>
    <definedName name="CY_Net_Revenue">#REF!</definedName>
    <definedName name="CY_Operating_Income">#REF!</definedName>
    <definedName name="CY_Other">#REF!</definedName>
    <definedName name="CY_Other_Curr_Assets">#REF!</definedName>
    <definedName name="CY_Other_LT_Assets">#REF!</definedName>
    <definedName name="CY_Other_LT_Liabilities">#REF!</definedName>
    <definedName name="CY_Preferred_Stock">#REF!</definedName>
    <definedName name="CY_QUICK_ASSETS">#REF!</definedName>
    <definedName name="CY_Retained_Earnings">#REF!</definedName>
    <definedName name="CY_Selling">#REF!</definedName>
    <definedName name="CY_Tangible_Assets">#REF!</definedName>
    <definedName name="CY_Tangible_Net_Worth">#REF!</definedName>
    <definedName name="CY_Taxes">#REF!</definedName>
    <definedName name="CY_TOTAL_ASSETS">#REF!</definedName>
    <definedName name="CY_TOTAL_CURR_ASSETS">#REF!</definedName>
    <definedName name="CY_TOTAL_DEBT">#REF!</definedName>
    <definedName name="CY_TOTAL_EQUITY">#REF!</definedName>
    <definedName name="CY_Working_Capital">#REF!</definedName>
    <definedName name="Dollar_Threshold">#REF!</definedName>
    <definedName name="_xlnm.Print_Titles" localSheetId="0">'Notes- SK Template'!$2:$6</definedName>
    <definedName name="_xlnm.Print_Area" localSheetId="0">'Notes- SK Template'!$C$2:$AH$989</definedName>
    <definedName name="_xlnm.Print_Area">#REF!</definedName>
    <definedName name="Percent_Threshold">#REF!</definedName>
    <definedName name="PL_Dollar_Threshold">#REF!</definedName>
    <definedName name="PL_Percent_Threshold">#REF!</definedName>
    <definedName name="Print">#REF!</definedName>
    <definedName name="Print_Area_ENG">#REF!</definedName>
    <definedName name="PY_Accounts_Receivable">#REF!</definedName>
    <definedName name="PY_Administration">#REF!</definedName>
    <definedName name="PY_Cash">#REF!</definedName>
    <definedName name="PY_Common_Equity">#REF!</definedName>
    <definedName name="PY_Cost_of_Sales">#REF!</definedName>
    <definedName name="PY_Current_Liabilities">#REF!</definedName>
    <definedName name="PY_Depreciation">#REF!</definedName>
    <definedName name="PY_Gross_Profit">#REF!</definedName>
    <definedName name="PY_Inc_Bef_Tax">#REF!</definedName>
    <definedName name="PY_Intangible_Assets">#REF!</definedName>
    <definedName name="PY_Interest_Expense">#REF!</definedName>
    <definedName name="PY_Inventory">#REF!</definedName>
    <definedName name="PY_LIABIL_EQUITY">#REF!</definedName>
    <definedName name="PY_LT_Debt">#REF!</definedName>
    <definedName name="PY_Market_Value_of_Equity">#REF!</definedName>
    <definedName name="PY_Marketable_Sec">#REF!</definedName>
    <definedName name="PY_NET_PROFIT">#REF!</definedName>
    <definedName name="PY_Net_Revenue">#REF!</definedName>
    <definedName name="PY_Operating_Inc">#REF!</definedName>
    <definedName name="PY_Operating_Income">#REF!</definedName>
    <definedName name="PY_Other_Curr_Assets">#REF!</definedName>
    <definedName name="PY_Other_Exp">#REF!</definedName>
    <definedName name="PY_Other_LT_Assets">#REF!</definedName>
    <definedName name="PY_Other_LT_Liabilities">#REF!</definedName>
    <definedName name="PY_Preferred_Stock">#REF!</definedName>
    <definedName name="PY_QUICK_ASSETS">#REF!</definedName>
    <definedName name="PY_Retained_Earnings">#REF!</definedName>
    <definedName name="PY_Selling">#REF!</definedName>
    <definedName name="PY_Tangible_Assets">#REF!</definedName>
    <definedName name="PY_Tangible_Net_Worth">#REF!</definedName>
    <definedName name="PY_Taxes">#REF!</definedName>
    <definedName name="PY_TOTAL_ASSETS">#REF!</definedName>
    <definedName name="PY_TOTAL_CURR_ASSETS">#REF!</definedName>
    <definedName name="PY_TOTAL_DEBT">#REF!</definedName>
    <definedName name="PY_TOTAL_EQUITY">#REF!</definedName>
    <definedName name="PY_Working_Capital">#REF!</definedName>
    <definedName name="PY2_Accounts_Receivable">#REF!</definedName>
    <definedName name="PY2_Administration">#REF!</definedName>
    <definedName name="PY2_Cash">#REF!</definedName>
    <definedName name="PY2_Common_Equity">#REF!</definedName>
    <definedName name="PY2_Cost_of_Sales">#REF!</definedName>
    <definedName name="PY2_Current_Liabilities">#REF!</definedName>
    <definedName name="PY2_Depreciation">#REF!</definedName>
    <definedName name="PY2_Gross_Profit">#REF!</definedName>
    <definedName name="PY2_Inc_Bef_Tax">#REF!</definedName>
    <definedName name="PY2_Intangible_Assets">#REF!</definedName>
    <definedName name="PY2_Interest_Expense">#REF!</definedName>
    <definedName name="PY2_Inventory">#REF!</definedName>
    <definedName name="PY2_LIABIL_EQUITY">#REF!</definedName>
    <definedName name="PY2_LT_Debt">#REF!</definedName>
    <definedName name="PY2_Marketable_Sec">#REF!</definedName>
    <definedName name="PY2_NET_PROFIT">#REF!</definedName>
    <definedName name="PY2_Net_Revenue">#REF!</definedName>
    <definedName name="PY2_Operating_Inc">#REF!</definedName>
    <definedName name="PY2_Operating_Income">#REF!</definedName>
    <definedName name="PY2_Other_Curr_Assets">#REF!</definedName>
    <definedName name="PY2_Other_Exp.">#REF!</definedName>
    <definedName name="PY2_Other_LT_Assets">#REF!</definedName>
    <definedName name="PY2_Other_LT_Liabilities">#REF!</definedName>
    <definedName name="PY2_Preferred_Stock">#REF!</definedName>
    <definedName name="PY2_QUICK_ASSETS">#REF!</definedName>
    <definedName name="PY2_Retained_Earnings">#REF!</definedName>
    <definedName name="PY2_Selling">#REF!</definedName>
    <definedName name="PY2_Tangible_Assets">#REF!</definedName>
    <definedName name="PY2_Tangible_Net_Worth">#REF!</definedName>
    <definedName name="PY2_Taxes">#REF!</definedName>
    <definedName name="PY2_TOTAL_ASSETS">#REF!</definedName>
    <definedName name="PY2_TOTAL_CURR_ASSETS">#REF!</definedName>
    <definedName name="PY2_TOTAL_DEBT">#REF!</definedName>
    <definedName name="PY2_TOTAL_EQUITY">#REF!</definedName>
    <definedName name="PY2_Working_Capital">#REF!</definedName>
    <definedName name="Účty">[1]Sheet3!$A$4:$BF$371</definedName>
    <definedName name="VER_CF_BALANCES">#REF!</definedName>
    <definedName name="VER_SH_RATIOS">#REF!</definedName>
    <definedName name="VER_SCH_10">#REF!</definedName>
    <definedName name="VER_SCH_14">#REF!</definedName>
    <definedName name="VER_SCH_2">#REF!</definedName>
    <definedName name="VER_SCH_7">#REF!</definedName>
    <definedName name="Visit">[1]Sheet2!$I$3</definedName>
    <definedName name="wrn.Aging._.and._.Trend._.Analysis." hidden="1">{#N/A,#N/A,FALSE,"Aging Summary";#N/A,#N/A,FALSE,"Ratio Analysis";#N/A,#N/A,FALSE,"Test 120 Day Accts";#N/A,#N/A,FALSE,"Tickmarks"}</definedName>
    <definedName name="YearEnd">[1]Sheet2!$I$2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939" i="1" l="1"/>
  <c r="AD966" i="1"/>
  <c r="AD965" i="1"/>
  <c r="AD964" i="1"/>
  <c r="AD963" i="1"/>
  <c r="AD962" i="1"/>
  <c r="AD961" i="1"/>
  <c r="AD960" i="1"/>
  <c r="AD959" i="1"/>
  <c r="AD958" i="1"/>
  <c r="AD957" i="1"/>
  <c r="AD956" i="1"/>
  <c r="AD955" i="1"/>
  <c r="AD954" i="1"/>
  <c r="AD953" i="1"/>
  <c r="AD952" i="1"/>
  <c r="AD951" i="1"/>
  <c r="AD950" i="1"/>
  <c r="AD949" i="1"/>
  <c r="AD948" i="1"/>
  <c r="Z850" i="1" l="1"/>
  <c r="N850" i="1"/>
  <c r="V857" i="1" l="1"/>
  <c r="Z857" i="1" s="1"/>
  <c r="Z851" i="1"/>
  <c r="N851" i="1"/>
  <c r="N611" i="1"/>
  <c r="X783" i="1" l="1"/>
  <c r="N783" i="1"/>
  <c r="AD756" i="1"/>
  <c r="N756" i="1"/>
  <c r="R744" i="1"/>
  <c r="V744" i="1"/>
  <c r="Z744" i="1"/>
  <c r="AD744" i="1"/>
  <c r="J744" i="1"/>
  <c r="N744" i="1"/>
  <c r="X611" i="1"/>
  <c r="X608" i="1"/>
  <c r="N592" i="1"/>
  <c r="S592" i="1"/>
  <c r="X592" i="1"/>
  <c r="I592" i="1"/>
  <c r="K384" i="1"/>
  <c r="N384" i="1"/>
  <c r="Q384" i="1"/>
  <c r="T384" i="1"/>
  <c r="W384" i="1"/>
  <c r="Z384" i="1"/>
  <c r="AC384" i="1"/>
  <c r="AF384" i="1"/>
  <c r="K383" i="1"/>
  <c r="N383" i="1"/>
  <c r="Q383" i="1"/>
  <c r="T383" i="1"/>
  <c r="W383" i="1"/>
  <c r="Z383" i="1"/>
  <c r="AC383" i="1"/>
  <c r="AF383" i="1"/>
  <c r="H384" i="1"/>
  <c r="H383" i="1"/>
  <c r="AF372" i="1"/>
  <c r="AF373" i="1"/>
  <c r="AF374" i="1"/>
  <c r="AF375" i="1"/>
  <c r="AF371" i="1"/>
  <c r="AF369" i="1"/>
  <c r="AF368" i="1"/>
  <c r="AF367" i="1"/>
  <c r="AF366" i="1"/>
  <c r="AF365" i="1"/>
  <c r="Z991" i="1"/>
  <c r="V991" i="1"/>
  <c r="R991" i="1"/>
  <c r="AD943" i="1" l="1"/>
  <c r="AD942" i="1"/>
  <c r="AD941" i="1"/>
  <c r="AD940" i="1"/>
  <c r="AD938" i="1"/>
  <c r="AD937" i="1"/>
  <c r="AD936" i="1"/>
  <c r="AD935" i="1"/>
  <c r="AD934" i="1"/>
  <c r="AD933" i="1"/>
  <c r="AD932" i="1"/>
  <c r="AD931" i="1"/>
  <c r="AD930" i="1"/>
  <c r="AD929" i="1"/>
  <c r="AD928" i="1"/>
  <c r="AD927" i="1"/>
  <c r="AD926" i="1"/>
  <c r="AD925" i="1"/>
  <c r="R920" i="1"/>
  <c r="Z920" i="1"/>
  <c r="R857" i="1"/>
  <c r="J857" i="1"/>
  <c r="N857" i="1" s="1"/>
  <c r="N854" i="1"/>
  <c r="N852" i="1"/>
  <c r="AC599" i="1"/>
  <c r="AC598" i="1"/>
  <c r="AC597" i="1"/>
  <c r="AC596" i="1"/>
  <c r="AC595" i="1"/>
  <c r="AC594" i="1"/>
  <c r="AC593" i="1"/>
  <c r="AC590" i="1"/>
  <c r="AC589" i="1"/>
  <c r="AC588" i="1"/>
  <c r="AC587" i="1"/>
  <c r="AC583" i="1"/>
  <c r="AC582" i="1"/>
  <c r="AC581" i="1"/>
  <c r="AC580" i="1"/>
  <c r="AC579" i="1"/>
  <c r="AC578" i="1"/>
  <c r="AC577" i="1"/>
  <c r="AC576" i="1"/>
  <c r="AC575" i="1"/>
  <c r="AC574" i="1"/>
  <c r="AC573" i="1"/>
  <c r="AC572" i="1"/>
  <c r="AC571" i="1"/>
  <c r="R562" i="1"/>
  <c r="Y537" i="1"/>
  <c r="P537" i="1"/>
  <c r="P534" i="1"/>
  <c r="Y526" i="1"/>
  <c r="P526" i="1"/>
  <c r="X516" i="1"/>
  <c r="N516" i="1"/>
  <c r="T495" i="1"/>
  <c r="M495" i="1"/>
  <c r="AA494" i="1"/>
  <c r="AA493" i="1"/>
  <c r="AA492" i="1"/>
  <c r="AA491" i="1"/>
  <c r="AA490" i="1"/>
  <c r="AA489" i="1"/>
  <c r="AA488" i="1"/>
  <c r="T486" i="1"/>
  <c r="M486" i="1"/>
  <c r="AA485" i="1"/>
  <c r="AA484" i="1"/>
  <c r="AA483" i="1"/>
  <c r="AA482" i="1"/>
  <c r="AA481" i="1"/>
  <c r="T472" i="1"/>
  <c r="M472" i="1"/>
  <c r="AA471" i="1"/>
  <c r="AA470" i="1"/>
  <c r="AA469" i="1"/>
  <c r="AA468" i="1"/>
  <c r="AA467" i="1"/>
  <c r="AA466" i="1"/>
  <c r="AA465" i="1"/>
  <c r="AA464" i="1"/>
  <c r="T462" i="1"/>
  <c r="M462" i="1"/>
  <c r="AA461" i="1"/>
  <c r="AA460" i="1"/>
  <c r="AA459" i="1"/>
  <c r="AA458" i="1"/>
  <c r="AA457" i="1"/>
  <c r="X449" i="1"/>
  <c r="S449" i="1"/>
  <c r="N449" i="1"/>
  <c r="I449" i="1"/>
  <c r="AC448" i="1"/>
  <c r="AC447" i="1"/>
  <c r="AC446" i="1"/>
  <c r="AC445" i="1"/>
  <c r="AC444" i="1"/>
  <c r="X437" i="1"/>
  <c r="S437" i="1"/>
  <c r="N437" i="1"/>
  <c r="I437" i="1"/>
  <c r="AC436" i="1"/>
  <c r="AC435" i="1"/>
  <c r="AC434" i="1"/>
  <c r="AC433" i="1"/>
  <c r="AC432" i="1"/>
  <c r="X414" i="1"/>
  <c r="S414" i="1"/>
  <c r="N414" i="1"/>
  <c r="I414" i="1"/>
  <c r="AC413" i="1"/>
  <c r="AC412" i="1"/>
  <c r="AC411" i="1"/>
  <c r="AC409" i="1"/>
  <c r="AC408" i="1"/>
  <c r="AC407" i="1"/>
  <c r="AC381" i="1"/>
  <c r="Z381" i="1"/>
  <c r="W381" i="1"/>
  <c r="T381" i="1"/>
  <c r="Q381" i="1"/>
  <c r="N381" i="1"/>
  <c r="K381" i="1"/>
  <c r="H381" i="1"/>
  <c r="AF380" i="1"/>
  <c r="AF379" i="1"/>
  <c r="AF378" i="1"/>
  <c r="AF377" i="1"/>
  <c r="AC359" i="1"/>
  <c r="Z359" i="1"/>
  <c r="W359" i="1"/>
  <c r="T359" i="1"/>
  <c r="Q359" i="1"/>
  <c r="N359" i="1"/>
  <c r="K359" i="1"/>
  <c r="H359" i="1"/>
  <c r="AC357" i="1"/>
  <c r="AC360" i="1" s="1"/>
  <c r="Z357" i="1"/>
  <c r="Z360" i="1" s="1"/>
  <c r="W357" i="1"/>
  <c r="W360" i="1" s="1"/>
  <c r="T357" i="1"/>
  <c r="T360" i="1" s="1"/>
  <c r="Q357" i="1"/>
  <c r="Q360" i="1" s="1"/>
  <c r="N357" i="1"/>
  <c r="N360" i="1" s="1"/>
  <c r="K357" i="1"/>
  <c r="K360" i="1" s="1"/>
  <c r="H357" i="1"/>
  <c r="H360" i="1" s="1"/>
  <c r="AF356" i="1"/>
  <c r="AF355" i="1"/>
  <c r="AF354" i="1"/>
  <c r="AF353" i="1"/>
  <c r="AF359" i="1" s="1"/>
  <c r="AB311" i="1"/>
  <c r="Y311" i="1"/>
  <c r="V311" i="1"/>
  <c r="S311" i="1"/>
  <c r="P311" i="1"/>
  <c r="M311" i="1"/>
  <c r="J311" i="1"/>
  <c r="AB309" i="1"/>
  <c r="Y309" i="1"/>
  <c r="V309" i="1"/>
  <c r="S309" i="1"/>
  <c r="P309" i="1"/>
  <c r="M309" i="1"/>
  <c r="J309" i="1"/>
  <c r="AE308" i="1"/>
  <c r="AE307" i="1"/>
  <c r="AE306" i="1"/>
  <c r="AE305" i="1"/>
  <c r="M303" i="1"/>
  <c r="AE302" i="1"/>
  <c r="AE301" i="1"/>
  <c r="AE300" i="1"/>
  <c r="AE299" i="1"/>
  <c r="AB297" i="1"/>
  <c r="Y297" i="1"/>
  <c r="V297" i="1"/>
  <c r="V312" i="1" s="1"/>
  <c r="S297" i="1"/>
  <c r="S312" i="1" s="1"/>
  <c r="P297" i="1"/>
  <c r="M297" i="1"/>
  <c r="J297" i="1"/>
  <c r="AE296" i="1"/>
  <c r="AE295" i="1"/>
  <c r="AE294" i="1"/>
  <c r="AE293" i="1"/>
  <c r="AB286" i="1"/>
  <c r="Y286" i="1"/>
  <c r="V286" i="1"/>
  <c r="S286" i="1"/>
  <c r="P286" i="1"/>
  <c r="M286" i="1"/>
  <c r="J286" i="1"/>
  <c r="AB284" i="1"/>
  <c r="Y284" i="1"/>
  <c r="V284" i="1"/>
  <c r="S284" i="1"/>
  <c r="P284" i="1"/>
  <c r="M284" i="1"/>
  <c r="J284" i="1"/>
  <c r="AE283" i="1"/>
  <c r="AE282" i="1"/>
  <c r="AE281" i="1"/>
  <c r="AE280" i="1"/>
  <c r="AB278" i="1"/>
  <c r="Y278" i="1"/>
  <c r="V278" i="1"/>
  <c r="S278" i="1"/>
  <c r="P278" i="1"/>
  <c r="M278" i="1"/>
  <c r="J278" i="1"/>
  <c r="AE277" i="1"/>
  <c r="AE276" i="1"/>
  <c r="AE275" i="1"/>
  <c r="AE274" i="1"/>
  <c r="AB272" i="1"/>
  <c r="Y272" i="1"/>
  <c r="V272" i="1"/>
  <c r="S272" i="1"/>
  <c r="S287" i="1" s="1"/>
  <c r="P272" i="1"/>
  <c r="M272" i="1"/>
  <c r="J272" i="1"/>
  <c r="AE271" i="1"/>
  <c r="AE270" i="1"/>
  <c r="AE269" i="1"/>
  <c r="AE268" i="1"/>
  <c r="AC54" i="1"/>
  <c r="Y54" i="1"/>
  <c r="U54" i="1"/>
  <c r="P54" i="1"/>
  <c r="AC43" i="1"/>
  <c r="X43" i="1"/>
  <c r="S43" i="1"/>
  <c r="N43" i="1"/>
  <c r="AJ28" i="1"/>
  <c r="D5" i="1"/>
  <c r="AF3" i="1"/>
  <c r="AE3" i="1"/>
  <c r="AD3" i="1"/>
  <c r="AC3" i="1"/>
  <c r="AB3" i="1"/>
  <c r="AA3" i="1"/>
  <c r="Z3" i="1"/>
  <c r="Y3" i="1"/>
  <c r="V3" i="1"/>
  <c r="U3" i="1"/>
  <c r="T3" i="1"/>
  <c r="S3" i="1"/>
  <c r="R3" i="1"/>
  <c r="Q3" i="1"/>
  <c r="P3" i="1"/>
  <c r="O3" i="1"/>
  <c r="N3" i="1"/>
  <c r="M3" i="1"/>
  <c r="AC592" i="1" l="1"/>
  <c r="M312" i="1"/>
  <c r="AA486" i="1"/>
  <c r="AE286" i="1"/>
  <c r="V287" i="1"/>
  <c r="AE309" i="1"/>
  <c r="AC437" i="1"/>
  <c r="AE278" i="1"/>
  <c r="AF357" i="1"/>
  <c r="AF360" i="1" s="1"/>
  <c r="Y312" i="1"/>
  <c r="AB287" i="1"/>
  <c r="AB312" i="1"/>
  <c r="AC414" i="1"/>
  <c r="AE311" i="1"/>
  <c r="J287" i="1"/>
  <c r="AE297" i="1"/>
  <c r="AF381" i="1"/>
  <c r="AC449" i="1"/>
  <c r="AA462" i="1"/>
  <c r="AA495" i="1"/>
  <c r="M287" i="1"/>
  <c r="AA472" i="1"/>
  <c r="Y287" i="1"/>
  <c r="P287" i="1"/>
  <c r="AE284" i="1"/>
  <c r="P312" i="1"/>
  <c r="AE303" i="1"/>
  <c r="J312" i="1"/>
  <c r="AE272" i="1"/>
  <c r="AE287" i="1" l="1"/>
  <c r="AE31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X608" authorId="0" shapeId="0" xr:uid="{00000000-0006-0000-0000-000001000000}">
      <text>
        <r>
          <rPr>
            <b/>
            <sz val="9"/>
            <color indexed="81"/>
            <rFont val="Tahoma"/>
            <family val="2"/>
            <charset val="238"/>
          </rPr>
          <t>Autor:</t>
        </r>
        <r>
          <rPr>
            <sz val="9"/>
            <color indexed="81"/>
            <rFont val="Tahoma"/>
            <family val="2"/>
            <charset val="238"/>
          </rPr>
          <t xml:space="preserve">
321,475,476,
316,471,47x,479,475,478,473,472,336,372,474,373,377,481</t>
        </r>
      </text>
    </comment>
    <comment ref="N610" authorId="0" shapeId="0" xr:uid="{00000000-0006-0000-0000-000002000000}">
      <text>
        <r>
          <rPr>
            <b/>
            <sz val="9"/>
            <color indexed="81"/>
            <rFont val="Tahoma"/>
            <family val="2"/>
            <charset val="238"/>
          </rPr>
          <t>Autor:</t>
        </r>
        <r>
          <rPr>
            <sz val="9"/>
            <color indexed="81"/>
            <rFont val="Tahoma"/>
            <family val="2"/>
            <charset val="238"/>
          </rPr>
          <t xml:space="preserve">
361, 472</t>
        </r>
      </text>
    </comment>
    <comment ref="X611" authorId="0" shapeId="0" xr:uid="{00000000-0006-0000-0000-000003000000}">
      <text>
        <r>
          <rPr>
            <b/>
            <sz val="9"/>
            <color indexed="81"/>
            <rFont val="Tahoma"/>
            <family val="2"/>
            <charset val="238"/>
          </rPr>
          <t>Autor:</t>
        </r>
        <r>
          <rPr>
            <sz val="9"/>
            <color indexed="81"/>
            <rFont val="Tahoma"/>
            <family val="2"/>
            <charset val="238"/>
          </rPr>
          <t xml:space="preserve">
321,322,324,325,326,32x,475,476,478,47x
316,361,36x,471,364,365,366,367,368,398,479,331,333,33x,336,341,342,343,345,346,347,34x,373,377,372,379,474</t>
        </r>
      </text>
    </comment>
    <comment ref="N613" authorId="0" shapeId="0" xr:uid="{00000000-0006-0000-0000-000004000000}">
      <text>
        <r>
          <rPr>
            <b/>
            <sz val="9"/>
            <color indexed="81"/>
            <rFont val="Tahoma"/>
            <family val="2"/>
            <charset val="238"/>
          </rPr>
          <t>Autor:</t>
        </r>
        <r>
          <rPr>
            <sz val="9"/>
            <color indexed="81"/>
            <rFont val="Tahoma"/>
            <family val="2"/>
            <charset val="238"/>
          </rPr>
          <t xml:space="preserve">
zo salda všetko po lehote</t>
        </r>
      </text>
    </comment>
    <comment ref="X625" authorId="0" shapeId="0" xr:uid="{00000000-0006-0000-0000-000005000000}">
      <text>
        <r>
          <rPr>
            <b/>
            <sz val="9"/>
            <color indexed="81"/>
            <rFont val="Tahoma"/>
            <family val="2"/>
            <charset val="238"/>
          </rPr>
          <t>Autor:</t>
        </r>
        <r>
          <rPr>
            <sz val="9"/>
            <color indexed="81"/>
            <rFont val="Tahoma"/>
            <family val="2"/>
            <charset val="238"/>
          </rPr>
          <t xml:space="preserve">
KZ OP+rozdiel medzi UZC a DZC</t>
        </r>
      </text>
    </comment>
    <comment ref="N815" authorId="0" shapeId="0" xr:uid="{00000000-0006-0000-0000-000006000000}">
      <text>
        <r>
          <rPr>
            <b/>
            <sz val="9"/>
            <color indexed="81"/>
            <rFont val="Tahoma"/>
            <family val="2"/>
            <charset val="238"/>
          </rPr>
          <t>Autor:</t>
        </r>
        <r>
          <rPr>
            <sz val="9"/>
            <color indexed="81"/>
            <rFont val="Tahoma"/>
            <family val="2"/>
            <charset val="238"/>
          </rPr>
          <t xml:space="preserve">
543,544,545,546,548,549,555,557
suma sedí na výkaz r. 26</t>
        </r>
      </text>
    </comment>
    <comment ref="N816" authorId="0" shapeId="0" xr:uid="{00000000-0006-0000-0000-000007000000}">
      <text>
        <r>
          <rPr>
            <b/>
            <sz val="9"/>
            <color indexed="81"/>
            <rFont val="Tahoma"/>
            <family val="2"/>
            <charset val="238"/>
          </rPr>
          <t>Autor:</t>
        </r>
        <r>
          <rPr>
            <sz val="9"/>
            <color indexed="81"/>
            <rFont val="Tahoma"/>
            <family val="2"/>
            <charset val="238"/>
          </rPr>
          <t xml:space="preserve">
549</t>
        </r>
      </text>
    </comment>
    <comment ref="N817" authorId="0" shapeId="0" xr:uid="{00000000-0006-0000-0000-000008000000}">
      <text>
        <r>
          <rPr>
            <b/>
            <sz val="9"/>
            <color indexed="81"/>
            <rFont val="Tahoma"/>
            <family val="2"/>
            <charset val="238"/>
          </rPr>
          <t>Autor:</t>
        </r>
        <r>
          <rPr>
            <sz val="9"/>
            <color indexed="81"/>
            <rFont val="Tahoma"/>
            <family val="2"/>
            <charset val="238"/>
          </rPr>
          <t xml:space="preserve">
546</t>
        </r>
      </text>
    </comment>
    <comment ref="N818" authorId="0" shapeId="0" xr:uid="{00000000-0006-0000-0000-000009000000}">
      <text>
        <r>
          <rPr>
            <b/>
            <sz val="9"/>
            <color indexed="81"/>
            <rFont val="Tahoma"/>
            <family val="2"/>
            <charset val="238"/>
          </rPr>
          <t>Autor:</t>
        </r>
        <r>
          <rPr>
            <sz val="9"/>
            <color indexed="81"/>
            <rFont val="Tahoma"/>
            <family val="2"/>
            <charset val="238"/>
          </rPr>
          <t xml:space="preserve">
544,545</t>
        </r>
      </text>
    </comment>
    <comment ref="Y836" authorId="0" shapeId="0" xr:uid="{00000000-0006-0000-0000-00000A000000}">
      <text>
        <r>
          <rPr>
            <b/>
            <sz val="9"/>
            <color indexed="81"/>
            <rFont val="Tahoma"/>
            <family val="2"/>
            <charset val="238"/>
          </rPr>
          <t>Autor:</t>
        </r>
        <r>
          <rPr>
            <sz val="9"/>
            <color indexed="81"/>
            <rFont val="Tahoma"/>
            <family val="2"/>
            <charset val="238"/>
          </rPr>
          <t xml:space="preserve">
jvcelkova:
rozdiel medzi 23% a 22% ..t.j. 1% z tabuľky Odložená daň riadok "zdanitené dočasné rozdiely" t.j. 1% z 1477955.-</t>
        </r>
      </text>
    </comment>
  </commentList>
</comments>
</file>

<file path=xl/sharedStrings.xml><?xml version="1.0" encoding="utf-8"?>
<sst xmlns="http://schemas.openxmlformats.org/spreadsheetml/2006/main" count="965" uniqueCount="575">
  <si>
    <t>#</t>
  </si>
  <si>
    <t>strana</t>
  </si>
  <si>
    <t>Poznámky Úč POD 3 - 01</t>
  </si>
  <si>
    <t>DIČ</t>
  </si>
  <si>
    <t>IČO</t>
  </si>
  <si>
    <r>
      <t>1.      </t>
    </r>
    <r>
      <rPr>
        <b/>
        <u/>
        <sz val="10"/>
        <rFont val="Arial"/>
        <family val="2"/>
        <charset val="238"/>
      </rPr>
      <t>POPIS SPOLOČNOSTI</t>
    </r>
  </si>
  <si>
    <t>Robertshaw a.s.  (ďalej len „spoločnosť”) je  akciová spoločnosť, ktorá vznikla dňa 23.2.2000. Dňa 14.3.2000 bola zapísaná do Obchodného registra vedenom na Okresnom súde Trnava, oddiel Sa, vložka 10239/T pod názvom ELEKTRONIKA SLOVENSKO a.s. Dňa 27.2.2015 spoločnosť zmenila názov na Robertshaw a.s.  Spoločnosť sídli  v Trnave, Chovateľská 8, Slovenská republika, identifikačné číslo 35 783 877.</t>
  </si>
  <si>
    <t>Hlavným predmetom činnosti je:</t>
  </si>
  <si>
    <t>1.</t>
  </si>
  <si>
    <t>kúpa tovaru za účelom jeho predaja konečnému spotrebiteľovi (maloobchod),</t>
  </si>
  <si>
    <t>2.</t>
  </si>
  <si>
    <t>kúpa tovaru za účelom jeho predaja iným prevádzkovateľom živnosti (veľkoobchod)</t>
  </si>
  <si>
    <t>3</t>
  </si>
  <si>
    <t>výroba a montáž zariadení spotrebnej techniky</t>
  </si>
  <si>
    <t>4</t>
  </si>
  <si>
    <t>výroba elektroniek a iných elektronických súčiastok</t>
  </si>
  <si>
    <t>5</t>
  </si>
  <si>
    <t>výroba, inštalácia a opravy elektrických strojov a prístrojov</t>
  </si>
  <si>
    <t>6</t>
  </si>
  <si>
    <t xml:space="preserve">zostavenie panelov s elektrickými integrovanými obvodmi a ich testovanie, balenie a predaj, vrátane montáže </t>
  </si>
  <si>
    <t>s inými komponentmi, vrátane aplikácie izolačných materiálov</t>
  </si>
  <si>
    <t>Informácie o počte zamestnancov</t>
  </si>
  <si>
    <t>Názov položky</t>
  </si>
  <si>
    <t>Bežné účtovné obdobie</t>
  </si>
  <si>
    <t>Bezprostredne predchádzajúce účtovné obdobie</t>
  </si>
  <si>
    <t>Priemerný prepočítaný počet zamestnancov</t>
  </si>
  <si>
    <t>OZ!</t>
  </si>
  <si>
    <t>Stav zamestnancov ku dňu, ku ktorému sa zostavuje účtovná závierka, z toho:</t>
  </si>
  <si>
    <t>počet vedúcich zamestnancov</t>
  </si>
  <si>
    <t xml:space="preserve">Informácie o štruktúre akcionárov ku dňu, ku ktorému sa zostavuje účtovná závierka </t>
  </si>
  <si>
    <t>2.1</t>
  </si>
  <si>
    <t>Spoločník, akcionár</t>
  </si>
  <si>
    <t>Výška podielu na základnom imaní</t>
  </si>
  <si>
    <t>Podiel na hlasovacích právach v %</t>
  </si>
  <si>
    <t>Iný podiel na ostatných položkách VI ako na ZI v %</t>
  </si>
  <si>
    <t>absolútne</t>
  </si>
  <si>
    <t>v %</t>
  </si>
  <si>
    <t>Range Parent, Inc.</t>
  </si>
  <si>
    <t>Spolu</t>
  </si>
  <si>
    <t>Informácie o štruktúre akcionárov do dňa jej zmeny v priebehu účtovného obdobia od: 28.11.2018</t>
  </si>
  <si>
    <t>2.2</t>
  </si>
  <si>
    <t>Spoločník, akcionár do dňa zmeny  v štruktúre spoločníkov, akcionárov</t>
  </si>
  <si>
    <t>Dátum zmeny</t>
  </si>
  <si>
    <t>INVENSYS INTERNATIONAL HOLDINGS LIMITED</t>
  </si>
  <si>
    <t>x</t>
  </si>
  <si>
    <t xml:space="preserve">Základné imanie spoločnosti tvorí 214 kusov listinných akcií v menovitej hodnote 33 194 EUR za 1 akciu a 79 kusov kmeňových listinných akcií v menovitej hodnote jednej akcie 100 000,- EUR a 100 kusov listinných akcií na meno v menovitej hodnote 137 220.- EUR. Hlasovacie právo akcionára sa riadi menovitou hodnotou jeho akcií, pričom na hodnotu každej akcie pripadá 1 hlas.
</t>
  </si>
  <si>
    <t>Spoločnosť bola do 18.6.2014 súčasťou obchodnej skupiny INVENSYS. Materskou spoločnosťou spoločnosti bol INVENSYS INTERNATIONAL HOLDINGS LIMITED a materskou spoločnosťou celej skupiny  INVENSYS PLC. Konsolidovanú účtovnú závierku za najväčšiu skupinu podnikov zostavovala spoločnosť INVENSYS INTERNATIONAL HOLDINGS LIMITED (Portland House, Bressenden Place, London, SW1E 5BF United Kingdom). Táto účtovná závierka je k nahliadnutiu v sídle uvedenej spoločnosti v Londýne.</t>
  </si>
  <si>
    <t>Dňom 19.6.2014 sa spoločnosť stala súčasťou obchodnej skupiny Robertshaw. Materskou spoločnosťou spoločnosti bola do dňa 27.11.2018 spoločnosť Robertshaw Holdings S.a r.l. Luxemburg, od dátumu 28.11.2018 sa ňou stala spoločnosť Range Parent, Inc.  Konsolidovanú účtovnú závierku za najväčšiu skupinu podnikov zostavuje spoločnosť Robertshaw Controls Company  (Itasca Illinois, USA). Táto účtovná závierka je k nahliadnutiu v sídle uvedenej spoločnosti v Illinois.</t>
  </si>
  <si>
    <t>Členovia štatutárnych orgánov:</t>
  </si>
  <si>
    <t>Predstavenstvo</t>
  </si>
  <si>
    <t>Predseda:</t>
  </si>
  <si>
    <t>Christopher James Davis</t>
  </si>
  <si>
    <t>od 20.12.2018</t>
  </si>
  <si>
    <t>Člen:</t>
  </si>
  <si>
    <t>Pascal Angot</t>
  </si>
  <si>
    <t xml:space="preserve">Člen: </t>
  </si>
  <si>
    <t>od 16.05.2017</t>
  </si>
  <si>
    <t>Dozorná rada</t>
  </si>
  <si>
    <t>Didier Buhot</t>
  </si>
  <si>
    <t>Marcela Tibenská</t>
  </si>
  <si>
    <t>od 25.10.2013</t>
  </si>
  <si>
    <t>Aaron Rachelson</t>
  </si>
  <si>
    <t xml:space="preserve">Spoločnosť nemá organizačnú zložku v zahraničí. </t>
  </si>
  <si>
    <r>
      <t>2.</t>
    </r>
    <r>
      <rPr>
        <b/>
        <sz val="7"/>
        <rFont val="Times New Roman"/>
        <family val="1"/>
        <charset val="238"/>
      </rPr>
      <t xml:space="preserve">       </t>
    </r>
    <r>
      <rPr>
        <b/>
        <u/>
        <sz val="10"/>
        <rFont val="Arial"/>
        <family val="2"/>
        <charset val="238"/>
      </rPr>
      <t>ZÁKLADNÉ VÝCHODISKÁ PRE ZOSTAVENIE ÚČTOVNEJ ZÁVIERKY</t>
    </r>
  </si>
  <si>
    <t xml:space="preserve">Účtovná závierka bola zostavená podľa Zákona č. 431/2002 Z.z. o účtovníctve, opatrenia MF SR č. 23054/2002-92, ktorým sa ustanovujú podrobnosti o postupoch účtovania a rámcovej účtovej osnove pre podnikateľov účtujúcich v sústave podvojného účtovníctva a opatrenia MF SR č. MF/23377/2014-74, ktorým sa ustanovujú podrobnosti o individálnej účtovnej závierke a rozsahu údajov určených z individuálnej účtovnej závierky na zverejnenie pre veľké účtovné jednotky a subjekty verejného záujmu v znení neskorších predpisov ako riadna účtovná závierka. </t>
  </si>
  <si>
    <r>
      <t>3.</t>
    </r>
    <r>
      <rPr>
        <b/>
        <sz val="7"/>
        <rFont val="Times New Roman"/>
        <family val="1"/>
        <charset val="238"/>
      </rPr>
      <t>      </t>
    </r>
    <r>
      <rPr>
        <b/>
        <u/>
        <sz val="10"/>
        <rFont val="Arial"/>
        <family val="2"/>
        <charset val="238"/>
      </rPr>
      <t>VŠEOBECNÉ ÚČTOVNÉ ZÁSADY A METÓDY</t>
    </r>
  </si>
  <si>
    <t>Účtovná jednotka účtovala tak, aby účtovná závierka poskytovala verný a pravdivý obraz o skutočnostiach, ktoré sú predmetom jej účtovníctva, a o svojej finančnej situácii. Účtovná jednotka nemenila svoje doterajšie účtovné zásady a účtovné metódy.</t>
  </si>
  <si>
    <t xml:space="preserve">Účtovné zásady a metódy, ktoré spoločnosť používala pri zostavení účtovnej závierky sú nasledovné: </t>
  </si>
  <si>
    <t>a)    Dlhodobý nehmotný majetok</t>
  </si>
  <si>
    <t>Nakupovaný dlhodobý nehmotný majetok sa oceňuje v obstarávacích cenách, ktoré obsahujú cenu obstarania a náklady súvisiace s jeho obstaraním.</t>
  </si>
  <si>
    <t>Spoločnosť v bežnom roku netvorila vlastnou činnosťou dlhodobý nehmotný majetok.</t>
  </si>
  <si>
    <t>Odpisovanie</t>
  </si>
  <si>
    <t>Dlhodobý nehmotný majetok sa odpisuje do nákladov na základe predpokladanej doby používania príslušného majetku a predpokladaného priebehu jeho opotrebenia. Odpisovať sa začína v mesiaci uvedenia dlhodobého nehmotného majetku do používania. Dlhodobý nehmotný majetok, ktorého obstarávacia cena je vyššia ako 2 400 EUR a doba použiteľnosti je dlhšia ako jeden rok, sa eviduje ako dlhodobý nehmotný majetok. Nehmotný majetok, ktorého obstarávacia cena je 2 400 EUR a menej, sa účtuje priamo do nákladov. Predpokladanú dobu používania, metódu odpisovania a odpisovú sadzbu uvádza nasledovná tabuľka:</t>
  </si>
  <si>
    <t>Predpokladaná doba používania</t>
  </si>
  <si>
    <t>Ročná odpisová sadzba (v %)</t>
  </si>
  <si>
    <t>Metóda odpisovania</t>
  </si>
  <si>
    <t>Aktivované náklady na vývoj</t>
  </si>
  <si>
    <t>-</t>
  </si>
  <si>
    <t>Softvér</t>
  </si>
  <si>
    <t>rovnomerne</t>
  </si>
  <si>
    <t>Oceniteľné práva</t>
  </si>
  <si>
    <t>Goodwill</t>
  </si>
  <si>
    <t xml:space="preserve">Ostatný dlhodobý nehmotný majetok </t>
  </si>
  <si>
    <t>V prípade prechodného zníženia úžitkovej hodnoty dlhodobého nehmotného majetku sa tvorí opravná položka vo výške rozdielu jeho zistenej úžitkovej hodnoty a zostatkovej hodnoty.</t>
  </si>
  <si>
    <t>b)    Dlhodobý hmotný majetok</t>
  </si>
  <si>
    <t>Nakupovaný dlhodobý hmotný majetok sa oceňuje v obstarávacích cenách, ktoré zahŕňajú cenu obstarania, náklady na dopravu, clo a ďalšie náklady súvisiace s obstaraním.</t>
  </si>
  <si>
    <t xml:space="preserve">Dlhodobý hmotný majetok vytvorený vlastnou činnosťou sa oceňuje vlastnými nákladmi, ktoré zahrňujú priame materiálové a mzdové náklady a výrobné režijné náklady (prípadne časť správnych nákladov). </t>
  </si>
  <si>
    <t>Náklady na technické zhodnotenie dlhodobého hmotného majetku zvyšujú jeho obstarávaciu cenu. Opravy a údržba sa účtujú do nákladov.</t>
  </si>
  <si>
    <t>Dlhodobý hmotný majetok sa odpisuje do nákladov na základe predpokladanej doby používania príslušného majetku a predpokladaného priebehu jeho opotrebovania. Odpisovať sa začína v mesiaci uvedenia dlhodobého hmotného majetku do používania. Hmotný majetok, ktorého obstarávacia cena je do 1 700 EUR, sa účtuje priamo do spotreby. Pozemky sa neodpisujú. Spoločnosť pri odpisovaní majetku postupuje podľa Zákona 595/2003 o dani z príjmov v znení neskorších predpisov. Predpokladaná doba používania, metóda odpisovania a odpisová sadzba sa uvádza v nasledujúcej tabuľke:</t>
  </si>
  <si>
    <t>Stavby zaradené do 5. odpisovej skupiny</t>
  </si>
  <si>
    <t>1/30</t>
  </si>
  <si>
    <t>Stavby zaradené do 4. odpisovej skupiny</t>
  </si>
  <si>
    <t>1/20</t>
  </si>
  <si>
    <t>Stroje, prístroje a zariadenia</t>
  </si>
  <si>
    <t>4 - 12</t>
  </si>
  <si>
    <t>1/4 - 1/12</t>
  </si>
  <si>
    <t>Dopravné prostriedky</t>
  </si>
  <si>
    <t>1/4</t>
  </si>
  <si>
    <t>Inventár</t>
  </si>
  <si>
    <t>Iný dlhodobý hmotný majetok</t>
  </si>
  <si>
    <t>1/2</t>
  </si>
  <si>
    <t>V prípade prechodného zníženia úžitkovej hodnoty dlhodobého hmotného majetku sa tvorí opravná položka vo výške rozdielu jeho zistenej úžitkovej hodnoty a zostatkovej hodnoty.</t>
  </si>
  <si>
    <t>c)    Finančný majetok</t>
  </si>
  <si>
    <t xml:space="preserve">Peňažné prostriedky a ceniny sa oceňujú ich menovitou hodnotou. </t>
  </si>
  <si>
    <t>d)    Zásoby</t>
  </si>
  <si>
    <t>Nakupované zásoby sa oceňujú vopred stanovenou, pevnou štandardnou cenou, pričom cenové odchýlky oproti skutočným obstarávacím cenám sa účtujú na účet odchýlok. Náklady súvisiace s obstaraním zásob sa účtujú na analytických účtoch obstarania. Spoločnosť účtuje zásoby spôsobom A účtovania zásob.</t>
  </si>
  <si>
    <t xml:space="preserve">Zásoby vytvorené vlastnou činnosťou sa oceňujú nasledovne:
Vlastné výrobky sa oceňujú vlastnými nákladmi výroby. Vlastné náklady zahŕňajú priame materiálové a mzdové náklady a nepriame výrobné náklady. Výrobné režijné náklady zahŕňajú neproduktívnu časť priamych mzdových nákladov (platené prestávky, školenia...), ostatné výrobné náklady (prevádzkové výrobné náklady), materiálové náklady (náklady na skladovanie).
</t>
  </si>
  <si>
    <t>Zásoby obstarané iným spôsobom sa oceňujú reprodukčnou obstarávacou cenou v prípade bezodplatného nadobudnutia zásob alebo zásob novozistených pri inventarizácii, t.j. cenou, za ktorú by sa majetok obstaral v čase, keď sa o ňom účtuje.</t>
  </si>
  <si>
    <t xml:space="preserve">V prípade prechodného zníženia úžitkovej hodnoty zásob sa tvorí opravná položka. </t>
  </si>
  <si>
    <t>e)    Pohľadávky</t>
  </si>
  <si>
    <t xml:space="preserve">Pohľadávky sa oceňujú pri ich vzniku menovitou hodnotou. Zníženie ich hodnoty sa vyjadruje opravnou položkou v prípadoch, ak nepremlčané pohľadávky predstavujú riziko, že ich dlžník úplne alebo čiastočne nezaplatí.  </t>
  </si>
  <si>
    <t>Spoločnosť považuje za rizikové najmä pohľadávky po lehote splatnosti viac ako 180 dní, na ktoré tvorí 100% opravnú položku.</t>
  </si>
  <si>
    <t>f)    Náklady budúcich období a príjmy budúcich období</t>
  </si>
  <si>
    <t>Náklady budúcich období a príjmy budúcich období sa oceňujú ich menovitou hodnotou, pričom sa vykazujú vo výške, ktorá je potrebná na dodržanie zásady vecnej a časovej súvislosti s účtovným obdobím, pričom je známy ich vecný obsah, suma a obdobie, ktorého sa týkajú.</t>
  </si>
  <si>
    <t xml:space="preserve">g)    Záväzky </t>
  </si>
  <si>
    <t xml:space="preserve">Dlhodobé i krátkodobé záväzky sa vykazujú v menovitých hodnotách. </t>
  </si>
  <si>
    <t>Dlhodobé, krátkodobé úvery sa vykazujú v menovitej hodnote. Za krátkodobý úver sa považuje aj časť dlhodobých úverov, ktorá je splatná do jedného roka od súvahového dňa.</t>
  </si>
  <si>
    <t xml:space="preserve">h)    Rezervy </t>
  </si>
  <si>
    <t xml:space="preserve">Rezervy tvorí spoločnosť na základe zásady opatrnosti na riziká a straty, ktoré súvisia s činnosťou spoločnosti. Sú to záväzky predstavujúce existujúcu povinnosť, ktorá vznikla z minulých udalostí a je pravdepodobné, že v budúcnosti znížia ekonomické úžitky, pričom nie je známa presná výška záväzku. </t>
  </si>
  <si>
    <t xml:space="preserve">Rezervy sú ocenené odhadom v sume dostatočnej na splnenie existujúcej povinnosti ku dňu zostavenia účtovnej závierky, so zohľadnením rizík a neistôt vyplývajúcich z týchto záväzkov. </t>
  </si>
  <si>
    <t>i)    Výdavky budúcich období a výnosy budúcich období</t>
  </si>
  <si>
    <t>Výdavky budúcich období a výnosy budúcich období sa oceňujú ich menovitou hodnotou, pričom sa vykazujú vo výške, ktorá je potrebná na dodržanie zásady vecnej a časovej súvislosti s účtovným obdobím, pričom je známy ich vecný obsah, suma a obdobie, ktorého sa týkajú.</t>
  </si>
  <si>
    <t>j)    Vlastné imanie</t>
  </si>
  <si>
    <t xml:space="preserve">Vlastné imanie sa skladá zo základného imania, ostatných kapitálových fondov, zákonného rezervného fondu, výsledku hospodárenia minulých rokov (neuhradeného zisku minulých rokov a neuhradenej straty minulých rokov) a výsledku hospodárenia v schvaľovacom konaní. </t>
  </si>
  <si>
    <t>Základné imanie spoločnosti sa vykazuje vo výške zapísanej v Obchodnom registri Okresného súdu v Trnave.  Prípadné zvýšenie alebo zníženie základného imania na základe rozhodnutia valného zhromaždenia, ktoré nebolo ku dňu účtovnej závierky zaregistrované, sa vykazuje ako zmeny základného imania. Vklady presahujúce základné imanie sa vykazujú ako emisné ážio. Ostatné kapitálové fondy sú tvorené peňažnými či nepeňažnými vkladmi nad hodnotu základného imania.</t>
  </si>
  <si>
    <t xml:space="preserve">Spoločnosť má vytvorený zákonný rezervný fond. </t>
  </si>
  <si>
    <t>k)    Transakcie v cudzích menách</t>
  </si>
  <si>
    <t>Transakcie v cudzej mene sa prepočítavajú na eurá referenčným výmenným kurzom určeným a vyhláseným Európskou centrálnou bankou alebo Národnou bankou Slovenska v deň predchádzajúci dňu uskutočnenia účtovného prípadu.</t>
  </si>
  <si>
    <t>Peňažné aktíva a pasíva vyjadrené v cudzej mene sa prepočítavajú kurzom platným ku dňu zostavenia účtovnej závierky. Vzniknuté kurzové rozdiely sa vykazujú vo výkaze ziskov a strát.</t>
  </si>
  <si>
    <t xml:space="preserve">Kúpa a predaj cudzej meny sa prepočítava na euro kurzom, za ktorý boli tieto hodnoty nakúpené alebo predané.  </t>
  </si>
  <si>
    <t>l)    Výnosy</t>
  </si>
  <si>
    <t>Tržby za vlastné výkony a tovar neobsahujú daň z pridanej hodnoty. Sú tiež znížené o zľavy a zrážky (rabaty, bonusy, skontá, dobropisy a pod.). Tržby sú účtované ku dňu splnenia dodávky alebo služby. Najvýznamnejším výnosom spoločnosti Robertshaw a.s. bol výnos z predaja spoločnosti. Prevažnú väčšinu zvyšku výnosov tvoria výnosy z predaja vlastných výrobkov, ďalej výnosy z predaja nakúpeného tovaru, z predaja majetku, z poskytnutia služieb a z predaja nespotrebovaného materiálu.</t>
  </si>
  <si>
    <t>m)   Daň z príjmu</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</si>
  <si>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</si>
  <si>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t>dočasné rozdiely medzi účtovnou hodnotou majetku a účtovnou hodnotou záväzkov vykázanou v súvahe a ich daňovou základňou,</t>
  </si>
  <si>
    <t>možnosti umorovať daňovú stratu v budúcnosti, pod ktorou sa rozumie možnosť odpočítať daňovú stratu od základu dane v budúcnosti,</t>
  </si>
  <si>
    <t>možnosť previesť nevyužité daňové odpočty a iné daňové nároky do budúcich období.</t>
  </si>
  <si>
    <t>O odloženom daňovom záväzku účtuje spoločnosť vždy, o pohľadávke účtuje, ak je realizovateľná.</t>
  </si>
  <si>
    <t>n)   Opravy chýb minulých účtovných období</t>
  </si>
  <si>
    <t>Spoločnosť v bežnom účtovnom období neúčtovala o oprave významných chýb minulých období.</t>
  </si>
  <si>
    <r>
      <t>4.</t>
    </r>
    <r>
      <rPr>
        <b/>
        <sz val="7"/>
        <rFont val="Times New Roman"/>
        <family val="1"/>
        <charset val="238"/>
      </rPr>
      <t>      </t>
    </r>
    <r>
      <rPr>
        <b/>
        <u/>
        <sz val="10"/>
        <rFont val="Arial"/>
        <family val="2"/>
        <charset val="238"/>
      </rPr>
      <t>DLHODOBÝ MAJETOK</t>
    </r>
  </si>
  <si>
    <t>a)   Dlhodobý nehmotný majetok</t>
  </si>
  <si>
    <t>Informácie o dlhodobom nehmotnom majetku</t>
  </si>
  <si>
    <t>3.1</t>
  </si>
  <si>
    <t>Dlhodobý nehmotný majetok</t>
  </si>
  <si>
    <t>Aktivované náklady na vývoj</t>
  </si>
  <si>
    <t>Ostatný DNM</t>
  </si>
  <si>
    <t>Obstarávaný DNM</t>
  </si>
  <si>
    <t>Poskytnuté preddavky na DNM</t>
  </si>
  <si>
    <t>Prvotné ocenenie</t>
  </si>
  <si>
    <t>Stav na začiatku účtovného obdobia</t>
  </si>
  <si>
    <t>Prírastky</t>
  </si>
  <si>
    <t>Úbytky</t>
  </si>
  <si>
    <t>Presuny</t>
  </si>
  <si>
    <t>Stav na konci účtovného obdobia</t>
  </si>
  <si>
    <t>Oprávky</t>
  </si>
  <si>
    <t>Stav na začiatku účtovného obdobia</t>
  </si>
  <si>
    <t>Opravné položky</t>
  </si>
  <si>
    <t>Zostatková hodnota </t>
  </si>
  <si>
    <t>3.2</t>
  </si>
  <si>
    <t>Účtovná jednotka na základe Zmluvy o predaji podniku previedla s platnosťou k 31. marcu 2019 všetok svoj nehmotný majetok na spoločnosť Robertshaw SK Limited.</t>
  </si>
  <si>
    <t>Hodnota za bežné účtovné obdobie</t>
  </si>
  <si>
    <t>Dlhodobý nehmotný majetok, na ktorý je zriadené záložné právo</t>
  </si>
  <si>
    <t>Dlhodobý nehmotný majetok, pri ktorom má účtovná jednotka obmedzené právo s ním nakladať</t>
  </si>
  <si>
    <t>Informácie o výskumnej a vývojovej činnosti účtovnej jednotky za bežné účtovné obdobie v členení na:</t>
  </si>
  <si>
    <t>náklady na výskum vo výške __0__ EUR,</t>
  </si>
  <si>
    <t>neaktivované náklady na vývoj vo výške __0__ EUR,</t>
  </si>
  <si>
    <t>aktivované náklady na vývoj vo výške __0__ EUR.</t>
  </si>
  <si>
    <t>Spoločnosť nezískala bezplatne dlhodobý nehmotný majetok.</t>
  </si>
  <si>
    <t>Spoločnosť nevykazuje v majetku goodwill.</t>
  </si>
  <si>
    <t>b)   Dlhodobý hmotný majetok</t>
  </si>
  <si>
    <t>Informácie o dlhodobom hmotnom majetku</t>
  </si>
  <si>
    <t>5.1</t>
  </si>
  <si>
    <t>Dlhodobý hmotný majetok</t>
  </si>
  <si>
    <t>Pozemky</t>
  </si>
  <si>
    <t>Stavby</t>
  </si>
  <si>
    <t>Samostatné hnuteľné veci a súbory hnuteľných vecí</t>
  </si>
  <si>
    <t>Pestovateľ-  ské celky 
trvalých porastov</t>
  </si>
  <si>
    <t>Základné stádo a ťažné zvieratá</t>
  </si>
  <si>
    <t>Ostatný DHM</t>
  </si>
  <si>
    <t>Obstarávaný DHM</t>
  </si>
  <si>
    <t>Poskytnuté preddavky na DHM</t>
  </si>
  <si>
    <t>5.2</t>
  </si>
  <si>
    <t>Účtovná jednotka na základe Zmluvy o predaji podniku previedla s platnosťou k 31. marcu 2019 všetok svoj hmotný majetok na spoločnosť Robertshaw SK Limited.</t>
  </si>
  <si>
    <t>Dlhodobý hmotný majetok, na ktorý je zriadené záložné právo</t>
  </si>
  <si>
    <t>Dlhodobý hmotný majetok, pri ktorom má účtovná jednotka obmedzené právo s ním nakladať</t>
  </si>
  <si>
    <t>Poistenie majetku</t>
  </si>
  <si>
    <t>Spoločnosť nemá hmotný majetok</t>
  </si>
  <si>
    <r>
      <t xml:space="preserve">5.      </t>
    </r>
    <r>
      <rPr>
        <b/>
        <u/>
        <sz val="10"/>
        <rFont val="Arial"/>
        <family val="2"/>
        <charset val="238"/>
      </rPr>
      <t>ZÁSOBY</t>
    </r>
  </si>
  <si>
    <t>Informácie o opravných položkách k zásobám</t>
  </si>
  <si>
    <t>Zásoby</t>
  </si>
  <si>
    <t>Stav  OP na začiatku účtovného obdobia</t>
  </si>
  <si>
    <t>Tvorba OP</t>
  </si>
  <si>
    <t>Zúčtovanie OP z dôvodu zániku opodstat-
nenosti</t>
  </si>
  <si>
    <t>Zúčtovanie OP z dôvodu vyradenia majetku 
z účtovníctva</t>
  </si>
  <si>
    <t>Stav OP na konci účtovného obdobia</t>
  </si>
  <si>
    <t>Materiál</t>
  </si>
  <si>
    <t>Nedokončená výroba a polotovary vlastnej výroby</t>
  </si>
  <si>
    <t>Výrobky</t>
  </si>
  <si>
    <t xml:space="preserve">Zvieratá </t>
  </si>
  <si>
    <t>Tovar</t>
  </si>
  <si>
    <t>Nehnuteľnosť na predaj</t>
  </si>
  <si>
    <t>Poskytnuté preddavky 
na zásoby</t>
  </si>
  <si>
    <t>Zásoby spolu</t>
  </si>
  <si>
    <t>Informácie o zásobách, na ktoré je zriadené záložné právo a o zásobách, pri ktorých má účtovná jednotka obmedzené právo s nimi nakladať</t>
  </si>
  <si>
    <t>Zásoby, na ktoré je zriadené záložné právo</t>
  </si>
  <si>
    <t>Zásoby, pri ktorých má účtovná jednotka obmedzené právo s nimi nakladať</t>
  </si>
  <si>
    <r>
      <t xml:space="preserve">6.      </t>
    </r>
    <r>
      <rPr>
        <b/>
        <u/>
        <sz val="10"/>
        <rFont val="Arial"/>
        <family val="2"/>
        <charset val="238"/>
      </rPr>
      <t>POHĽADÁVKY</t>
    </r>
  </si>
  <si>
    <t>Informácie o vývoji opravnej položky k pohľadávkam</t>
  </si>
  <si>
    <t>Pohľadávky</t>
  </si>
  <si>
    <t xml:space="preserve">Pohľadávky z obchodného styku </t>
  </si>
  <si>
    <t>Pohľadávky voči DÚJ a MÚJ</t>
  </si>
  <si>
    <t>Ostatné pohľadávky v rámci kons. celku</t>
  </si>
  <si>
    <t>Pohľadávky voči spoločníkom, členom a združeniu</t>
  </si>
  <si>
    <t>Iné pohľadávky</t>
  </si>
  <si>
    <t>Pohľadávky spolu</t>
  </si>
  <si>
    <t>Informácie o vekovej štruktúre pohľadávok  - bežné účtovné obdobie</t>
  </si>
  <si>
    <t>Názov položky</t>
  </si>
  <si>
    <t>V lehote splatnosti</t>
  </si>
  <si>
    <t>Po lehote splatnosti</t>
  </si>
  <si>
    <t>Dlhodobé pohľadávky</t>
  </si>
  <si>
    <t>Pohľadávky  z obchodného styku</t>
  </si>
  <si>
    <t>Pohľadávky voči voči DÚJ a MÚJ</t>
  </si>
  <si>
    <t>Ostatné pohľadávky v rámci konsolidovaného celku</t>
  </si>
  <si>
    <t>Dlhodobé pohľadávky spolu</t>
  </si>
  <si>
    <t>Krátkodobé pohľadávky</t>
  </si>
  <si>
    <t>Pohľadávky z obchodného styku</t>
  </si>
  <si>
    <t>Pohľadávky voči DÚJ a MÚJ</t>
  </si>
  <si>
    <t>Sociálne poistenie</t>
  </si>
  <si>
    <t>Daňové pohľadávky a dotácie</t>
  </si>
  <si>
    <t>Pohľadávky z predaja podniku</t>
  </si>
  <si>
    <t>Krátkodobé pohľadávky spolu</t>
  </si>
  <si>
    <t xml:space="preserve">Informácie o vekovej štruktúre pohľadávok - bezprostredne predchádzajúce obdobie </t>
  </si>
  <si>
    <t>Informácie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</si>
  <si>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</si>
  <si>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</si>
  <si>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</si>
  <si>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</si>
  <si>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</si>
  <si>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Hodnota pohľadávok, pri ktorých je obmedzené právo s nimi nakladať</t>
  </si>
  <si>
    <r>
      <t xml:space="preserve">7.      </t>
    </r>
    <r>
      <rPr>
        <b/>
        <u/>
        <sz val="10"/>
        <rFont val="Arial"/>
        <family val="2"/>
        <charset val="238"/>
      </rPr>
      <t>FINANČNÉ ÚČTY</t>
    </r>
  </si>
  <si>
    <t>Informácie o krátkodobom finančnom majetku</t>
  </si>
  <si>
    <t>Pokladnica, ceniny</t>
  </si>
  <si>
    <t>Bežné účty v banke alebo v pobočke zahraničnej banky</t>
  </si>
  <si>
    <t>Vkladové účty v banke alebo v pobočke zahraničnej banky termínované</t>
  </si>
  <si>
    <t>Peniaze na ceste</t>
  </si>
  <si>
    <r>
      <t xml:space="preserve">8.      </t>
    </r>
    <r>
      <rPr>
        <b/>
        <u/>
        <sz val="10"/>
        <rFont val="Arial"/>
        <family val="2"/>
        <charset val="238"/>
      </rPr>
      <t>ČASOVÉ ROZLÍŠENIE</t>
    </r>
  </si>
  <si>
    <t>Informácie o významných položkách časového rozlíšenia</t>
  </si>
  <si>
    <t>Opis položky časového rozlíšenia</t>
  </si>
  <si>
    <t xml:space="preserve">Náklady budúcich období dlhodobé,  z toho: </t>
  </si>
  <si>
    <t>Náklady budúcich období krátkodobé, z toho:</t>
  </si>
  <si>
    <t xml:space="preserve">poistenie </t>
  </si>
  <si>
    <t>daň z nehnuteľnosti</t>
  </si>
  <si>
    <t>služby</t>
  </si>
  <si>
    <t>Príjmy budúcich období dlhodobé, z toho:</t>
  </si>
  <si>
    <t>Príjmy budúcich období krátkodobé, z toho:</t>
  </si>
  <si>
    <r>
      <t xml:space="preserve">9.      </t>
    </r>
    <r>
      <rPr>
        <b/>
        <u/>
        <sz val="10"/>
        <rFont val="Arial"/>
        <family val="2"/>
        <charset val="238"/>
      </rPr>
      <t>VLASTNÉ IMANIE</t>
    </r>
  </si>
  <si>
    <t xml:space="preserve">Základné imanie spoločnosti tvorí 214 kusov listinných akcií v menovitej hodnote 33 193.92 EUR za 1 akciu a 79 kusov kmeňových listinných akcií v menovitej hodnote jednej akcie 100 000,- EUR a 100 kusov listinných akcií na meno v menovitej hodnote 137 220.- EUR. Počet hlasov akcionára sa určuje pomerom menovitej hodnoty jeho akcií k výške základného imania. 
</t>
  </si>
  <si>
    <t>Informácie o rozdelení účtovného zisku alebo o vysporiadaní účtovnej straty</t>
  </si>
  <si>
    <t>24.2.</t>
  </si>
  <si>
    <t>Účtovná strata</t>
  </si>
  <si>
    <t>Rozdelenie účtovného zisku/ straty</t>
  </si>
  <si>
    <t>Odmeny členom štatutárnych orgánov</t>
  </si>
  <si>
    <t>Prídel do štatutárnych, sociálneho alebo ostatných fondov</t>
  </si>
  <si>
    <t>Krytie straty z minulých rokov</t>
  </si>
  <si>
    <t>Zvýšenie základného imania</t>
  </si>
  <si>
    <t>Preúčtovanie na účet nerozdelených strát</t>
  </si>
  <si>
    <t xml:space="preserve">Iné </t>
  </si>
  <si>
    <t xml:space="preserve">Spolu </t>
  </si>
  <si>
    <r>
      <t xml:space="preserve">10.      </t>
    </r>
    <r>
      <rPr>
        <b/>
        <u/>
        <sz val="10"/>
        <rFont val="Arial"/>
        <family val="2"/>
        <charset val="238"/>
      </rPr>
      <t>REZERVY</t>
    </r>
  </si>
  <si>
    <t>Informácie o rezervách</t>
  </si>
  <si>
    <t>25.1</t>
  </si>
  <si>
    <t>Tvorba</t>
  </si>
  <si>
    <t>Použitie</t>
  </si>
  <si>
    <t>Zrušenie</t>
  </si>
  <si>
    <t>Dlhodobé rezervy, z toho:</t>
  </si>
  <si>
    <t>Rezerva na záručné opravy</t>
  </si>
  <si>
    <t>Rezerva na odchodné</t>
  </si>
  <si>
    <t>Krátkodobé rezervy, z toho:</t>
  </si>
  <si>
    <t>Rezerva na nevy-čerpané dovolenky</t>
  </si>
  <si>
    <t>Rezerva na nevyfaktu-rované služby</t>
  </si>
  <si>
    <t>Rezerva na odberateľské rabaty</t>
  </si>
  <si>
    <t>Rezerva na odmeny a prémie</t>
  </si>
  <si>
    <t>Rezerva na audit</t>
  </si>
  <si>
    <t>Rezerva na sankcie</t>
  </si>
  <si>
    <t>Rezerva na odstupné</t>
  </si>
  <si>
    <t>25.2</t>
  </si>
  <si>
    <t>Rezerva na nevyfak-turované služby</t>
  </si>
  <si>
    <t>Zrušenie uvedených rezerv nastalo z dôvodu predaja podniku. Rezervy, ako také, zrušené neboli, len sa ich výška presunula na kupujúcu spoločnosť Robertshaw SK Limited.</t>
  </si>
  <si>
    <r>
      <t xml:space="preserve">11.      </t>
    </r>
    <r>
      <rPr>
        <b/>
        <u/>
        <sz val="10"/>
        <rFont val="Arial"/>
        <family val="2"/>
        <charset val="238"/>
      </rPr>
      <t>ZÁVÄZKY</t>
    </r>
  </si>
  <si>
    <t>Informácie o záväzkoch</t>
  </si>
  <si>
    <t>Dlhodobé záväzky spolu</t>
  </si>
  <si>
    <t>Záväzky so zostatkovou dobou splatnosti nad päť rokov (úver a úroky)</t>
  </si>
  <si>
    <t>Záväzky so zostatkovou dobou splatnosti jeden rok až päť rokov</t>
  </si>
  <si>
    <t>Krátkodobé záväzky spolu</t>
  </si>
  <si>
    <t>Záväzky so zostatkovou dobou splatnosti 
do jedného roka vrátane</t>
  </si>
  <si>
    <t>Záväzky po lehote splatnosti</t>
  </si>
  <si>
    <t>Záväzky nie sú zabezpečené záložným právom.</t>
  </si>
  <si>
    <r>
      <t>12.     </t>
    </r>
    <r>
      <rPr>
        <b/>
        <u/>
        <sz val="10"/>
        <rFont val="Arial"/>
        <family val="2"/>
        <charset val="238"/>
      </rPr>
      <t>ODLOŽENÁ DAŇ Z PRÍJMOV</t>
    </r>
  </si>
  <si>
    <t xml:space="preserve">Informácie o odloženej daňovej pohľadávke alebo o odloženom daňovom záväzku </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</si>
  <si>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</si>
  <si>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</si>
  <si>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</si>
  <si>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</si>
  <si>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</si>
  <si>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</si>
  <si>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</si>
  <si>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</si>
  <si>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</si>
  <si>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náklad</t>
  </si>
  <si>
    <t>Zaúčtovaná do vlastného imania</t>
  </si>
  <si>
    <t>Odložený daňový záväzok</t>
  </si>
  <si>
    <t>Zmena odloženého daňového záväzku</t>
  </si>
  <si>
    <t>Zaúčtovaná ako náklad</t>
  </si>
  <si>
    <t>Iné</t>
  </si>
  <si>
    <t>Spoločnosť nezaúčtovala odloženú daňovú pohľadávku. Keďže nie je predpoklad, že by daňová pohľadávka mohla byť v budúcom období využitá, spoločnosť sa rozhodla o nej neúčtovať.</t>
  </si>
  <si>
    <r>
      <t>13.     </t>
    </r>
    <r>
      <rPr>
        <b/>
        <u/>
        <sz val="10"/>
        <rFont val="Arial"/>
        <family val="2"/>
        <charset val="238"/>
      </rPr>
      <t>INFORMÁCIE O ZÁVAZKOCH ZO SOCIÁLNEHO FONDU</t>
    </r>
  </si>
  <si>
    <t>Informácie o záväzkoch zo sociálneho fondu</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</si>
  <si>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</si>
  <si>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</si>
  <si>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</si>
  <si>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</si>
  <si>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</si>
  <si>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</si>
  <si>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 xml:space="preserve">Prevod  sociálneho fondu </t>
  </si>
  <si>
    <t>Konečný zostatok sociálneho fondu</t>
  </si>
  <si>
    <r>
      <t xml:space="preserve">14.      </t>
    </r>
    <r>
      <rPr>
        <b/>
        <u/>
        <sz val="10"/>
        <rFont val="Arial"/>
        <family val="2"/>
        <charset val="238"/>
      </rPr>
      <t>BANKOVÉ ÚVERY A FINANČNÉ VÝPOMOCI</t>
    </r>
  </si>
  <si>
    <t>Informácie o bankových úveroch, pôžičkách a krátkodobých finančných výpomociach</t>
  </si>
  <si>
    <t>Mena</t>
  </si>
  <si>
    <t>Úrok p. a. v %</t>
  </si>
  <si>
    <t>Dátum splatnosti</t>
  </si>
  <si>
    <t>Suma istiny v príslušnej mene za bežné účtovné obdobie</t>
  </si>
  <si>
    <t>Suma istiny v eurách za bežné účtovné obdobie</t>
  </si>
  <si>
    <t>Suma istiny v príslušnej mene za bezprostredne predchádzajúce účtovné obdobie</t>
  </si>
  <si>
    <t>29.2</t>
  </si>
  <si>
    <t>Dlhodobá pôžička</t>
  </si>
  <si>
    <t>celkom</t>
  </si>
  <si>
    <t>istina</t>
  </si>
  <si>
    <t>úrok</t>
  </si>
  <si>
    <t>Krátkodobé finančné výpomoci</t>
  </si>
  <si>
    <r>
      <t>15.     </t>
    </r>
    <r>
      <rPr>
        <b/>
        <u/>
        <sz val="10"/>
        <rFont val="Arial"/>
        <family val="2"/>
        <charset val="238"/>
      </rPr>
      <t>ČASOVÉ ROZLÍŠENIE</t>
    </r>
  </si>
  <si>
    <t>Informácie o významných položkách časového rozlíšenia na strane pasív</t>
  </si>
  <si>
    <t>Výdavky budúcich období dlhodobé, z toho:</t>
  </si>
  <si>
    <t>Výdavky budúcich období krátkodobé, z toho:</t>
  </si>
  <si>
    <t>Výnosy budúcich období dlhodobé, 
z toho:</t>
  </si>
  <si>
    <t>budúce výnosy z rozpracovaných projektov</t>
  </si>
  <si>
    <t>Výnosy budúcich období krátkodobé, 
z toho:</t>
  </si>
  <si>
    <r>
      <t>16.     </t>
    </r>
    <r>
      <rPr>
        <b/>
        <u/>
        <sz val="10"/>
        <rFont val="Arial"/>
        <family val="2"/>
        <charset val="238"/>
      </rPr>
      <t xml:space="preserve">PODMIENENÉ ZÁVÄZKY A AKTÍVA, PODSÚVAHOVÉ POLOŽKY </t>
    </r>
  </si>
  <si>
    <t>Spoločnosť nemá vedomosť o záväzkoch vyplývajúcich zo súdnych sporov, poskytnutých zárukách, zmluvách o podriadenosti záväzku, ručeniach za ostatné spoločnosti, ani o žiadnych iných záväzkoch, ktoré by mohli mať vplyv na pravdivé zobrazenie stavu spoločnosti.</t>
  </si>
  <si>
    <t xml:space="preserve">Spoločnosť neeviduje žiadne položky na podsúvahových účtoch. </t>
  </si>
  <si>
    <r>
      <t>17.     </t>
    </r>
    <r>
      <rPr>
        <b/>
        <u/>
        <sz val="10"/>
        <rFont val="Arial"/>
        <family val="2"/>
        <charset val="238"/>
      </rPr>
      <t>VÝNOSY A NÁKLADY</t>
    </r>
  </si>
  <si>
    <t>Tržby</t>
  </si>
  <si>
    <t>Informácie o tržbách</t>
  </si>
  <si>
    <t>Oblasť odbytu</t>
  </si>
  <si>
    <t>Predaj výrobkov</t>
  </si>
  <si>
    <t>Predaj tovaru</t>
  </si>
  <si>
    <t>Predaj služieb</t>
  </si>
  <si>
    <t>Bezprostred- 
ne predchádza- 
júce účtovné obdobie</t>
  </si>
  <si>
    <t>Veľká Británia</t>
  </si>
  <si>
    <t>Taliansko</t>
  </si>
  <si>
    <t>Bielorusko</t>
  </si>
  <si>
    <t>Turecko</t>
  </si>
  <si>
    <t>Španielsko</t>
  </si>
  <si>
    <t>Slovinsko</t>
  </si>
  <si>
    <t>Česká republika</t>
  </si>
  <si>
    <t>Nemecko</t>
  </si>
  <si>
    <t>Čína</t>
  </si>
  <si>
    <t>Luxembursko</t>
  </si>
  <si>
    <t>Poľsko</t>
  </si>
  <si>
    <t>Švajčiarsko</t>
  </si>
  <si>
    <t>Rumunsko</t>
  </si>
  <si>
    <t>Srbsko</t>
  </si>
  <si>
    <t>Bulharsko</t>
  </si>
  <si>
    <t xml:space="preserve">Peru </t>
  </si>
  <si>
    <t>Ekvádor</t>
  </si>
  <si>
    <t>Francúzsko</t>
  </si>
  <si>
    <t>Portugalsko</t>
  </si>
  <si>
    <t>Rusko</t>
  </si>
  <si>
    <t>iné</t>
  </si>
  <si>
    <t xml:space="preserve">Údaje o zmene stavu vnútropodnikových zásob </t>
  </si>
  <si>
    <t>Informácie o zmene stavu vnútroorganizačných zásob</t>
  </si>
  <si>
    <t>Zmena stavu vnútroorganizačných zásob</t>
  </si>
  <si>
    <t>Konečný zostatok</t>
  </si>
  <si>
    <t>Začiatočný stav</t>
  </si>
  <si>
    <t>Bezprostred- 
ne predchádza-
júce účtovné obdobie</t>
  </si>
  <si>
    <t>Nedokončená výroba a polotovary vlastnej výroby</t>
  </si>
  <si>
    <t>Zvieratá</t>
  </si>
  <si>
    <t>Manká a škody</t>
  </si>
  <si>
    <t>Rozdiely pri výrobe, inventúre rozdiely</t>
  </si>
  <si>
    <t>Opravná položka k výrobkom</t>
  </si>
  <si>
    <t>Presun do Robertshaw SK Limited</t>
  </si>
  <si>
    <t>Zmena stavu vnútroorganizačných zásob vo výkaze ziskov a strát</t>
  </si>
  <si>
    <t>Informácie o čistom obrate</t>
  </si>
  <si>
    <t>Tržby za vlastné výrobky</t>
  </si>
  <si>
    <t>Tržby z predaja služieb</t>
  </si>
  <si>
    <t>Tržby za tovar</t>
  </si>
  <si>
    <t>Výnosy zo zákazky</t>
  </si>
  <si>
    <t>Výnosy z nehnuteľnosti na predaj</t>
  </si>
  <si>
    <t>Iné výnosy súvisiace s bežnou činnosťou</t>
  </si>
  <si>
    <t>Čistý obrat celkom</t>
  </si>
  <si>
    <t>Ostatné prevádzkové výnosy</t>
  </si>
  <si>
    <t xml:space="preserve">Postúpenie pohľadávok </t>
  </si>
  <si>
    <t>Odpis záväzku</t>
  </si>
  <si>
    <t>Výnos z predaja podniku</t>
  </si>
  <si>
    <t>Ostatné výnosy z hospodárskej činnosti</t>
  </si>
  <si>
    <t>Pri predaji spoločnosť Robertshaw a.s. zúčtovala zložky majetku podniku v účtovnej hodnote oproti účtu 548 - Ostatné prevádzkové náklady /Náklady na predaj podniku v hodnote 16 892 360.56 EUR. Účty záväzkov zúčtovala v účtovnej hodnote       14 951 750.20 EUR oproti účtu 648 - Ostatné prevádzkové výnosy/Výnosy z predaja podniku. Na účet 648 bola zaúčtovaná aj predajná cena podniku 2 501 159 EUR, čím vznikla spoločnosti Robertshaw a.s. pohľadávka z predaja podniku v rovnakej výške voči Robertshaw SK Limited. Spoločnosti Robertshaw a.s. vznikol zisk z predaja podniku vo výške 560 548.71 EUR.</t>
  </si>
  <si>
    <t>Výnosy z finančnej činnosti</t>
  </si>
  <si>
    <t>Výnosové úroky</t>
  </si>
  <si>
    <t>Kurzové zisky, z toho:</t>
  </si>
  <si>
    <t>Kurzové zisky ku dňu, ku ktorému sa zostavuje účtovná závierka</t>
  </si>
  <si>
    <t>Výnosy z precenenia cenných papierov</t>
  </si>
  <si>
    <t>Ostatné výnosy z finančnej činnosti</t>
  </si>
  <si>
    <t>Náklady</t>
  </si>
  <si>
    <t>Informácie o nákladoch</t>
  </si>
  <si>
    <t>Náklady za poskytnuté služby, z toho:</t>
  </si>
  <si>
    <t>Náklady voči audítorovi, audítorskej spoločnosti</t>
  </si>
  <si>
    <t>náklady za overenie individuálnej účtovnej závierky</t>
  </si>
  <si>
    <t>súvisiace auditorské služby</t>
  </si>
  <si>
    <t>daňové poradenstvo</t>
  </si>
  <si>
    <t>Ostatné významné položky nákladov za poskytnuté služby, z toho:</t>
  </si>
  <si>
    <t>opravy a údržba</t>
  </si>
  <si>
    <t>manažérske služby</t>
  </si>
  <si>
    <t>preprava výrobkov</t>
  </si>
  <si>
    <t>prenájom zamestnancov</t>
  </si>
  <si>
    <t>telefónne hovory</t>
  </si>
  <si>
    <t>náklady na upratovanie</t>
  </si>
  <si>
    <t>nájomné</t>
  </si>
  <si>
    <t>Ostatné významné položky nákladov z hospodárskej činnosti, z toho:</t>
  </si>
  <si>
    <t>manká a škody</t>
  </si>
  <si>
    <t xml:space="preserve">postúpenie pohľadávok </t>
  </si>
  <si>
    <t>pokuty</t>
  </si>
  <si>
    <t>náklady na predaj podniku</t>
  </si>
  <si>
    <t>Finančné náklady, z toho:</t>
  </si>
  <si>
    <t>Kurzové straty, z toho:</t>
  </si>
  <si>
    <t>kurzové straty ku dňu, ku ktorému sa zostavuje účtovná závierka</t>
  </si>
  <si>
    <t>Ostatné významné položky finančných nákladov, z toho:</t>
  </si>
  <si>
    <t>nákladové úroky</t>
  </si>
  <si>
    <t>náklady na precenenie derivátov</t>
  </si>
  <si>
    <t>ostatné</t>
  </si>
  <si>
    <t>Mimoriadne náklady, z toho:</t>
  </si>
  <si>
    <t>Informácie o daniach z príjmov</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</si>
  <si>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</si>
  <si>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</si>
  <si>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</si>
  <si>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</si>
  <si>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</si>
  <si>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</si>
  <si>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 xml:space="preserve"> </t>
  </si>
  <si>
    <t>Základ dane</t>
  </si>
  <si>
    <t>Daň</t>
  </si>
  <si>
    <t>Daň v %</t>
  </si>
  <si>
    <t>Výsledok hospodárenia pred  zdanením, z toho:</t>
  </si>
  <si>
    <t xml:space="preserve">teoretická daň </t>
  </si>
  <si>
    <t>Daňovo neuznané náklady</t>
  </si>
  <si>
    <t>Výnosy nepodliehajúce dani</t>
  </si>
  <si>
    <t>Vplyv nevykázanej odloženej daňovej pohľadávky</t>
  </si>
  <si>
    <t>Umorenie daňovej straty</t>
  </si>
  <si>
    <t>Zmena sadzby dane</t>
  </si>
  <si>
    <t>Odložená daň z príjmov</t>
  </si>
  <si>
    <t xml:space="preserve">Celková daň z príjmov </t>
  </si>
  <si>
    <t>Údaje o príjmoch a výhodách členov štatutárnych, dozorných a iných orgánov</t>
  </si>
  <si>
    <t xml:space="preserve">Členovia štatutárnych orgánov, dozorných a iných orgánov nepoberali žiadne príjmy ani výhody. </t>
  </si>
  <si>
    <r>
      <t>18.     </t>
    </r>
    <r>
      <rPr>
        <b/>
        <u/>
        <sz val="10"/>
        <rFont val="Arial"/>
        <family val="2"/>
        <charset val="238"/>
      </rPr>
      <t>INFORMÁCIE O SPRIAZNENÝCH OSOBÁCH</t>
    </r>
  </si>
  <si>
    <t>Informácie o ekonomických vzťahoch  medzi účtovnou jednotkou a spriaznenými osobami</t>
  </si>
  <si>
    <t>Spriaznená osoba </t>
  </si>
  <si>
    <t>Kód druhu obchodu</t>
  </si>
  <si>
    <t>Hodnotové vyjadrenie obchodu</t>
  </si>
  <si>
    <t xml:space="preserve">Bezprostredne predchádzajúce účtovné obdobie                                             </t>
  </si>
  <si>
    <t>Invensys Qingdao Controls (IC0357)
sesterská účtovná jednotka</t>
  </si>
  <si>
    <t>2 - predaj</t>
  </si>
  <si>
    <t>Robertshaw Controls Company Nuevo Laredo (IC0872)
sesterská účtovná jednotka</t>
  </si>
  <si>
    <t>Siebe Appliance Controls (IC0858)
sesterská účtovná jednotka</t>
  </si>
  <si>
    <t>46.1</t>
  </si>
  <si>
    <t>Robertshaw s.r.o., Sternberk, CZ (IC2925)
sesterská účtovná jednotka</t>
  </si>
  <si>
    <t>Robertshaw Solucoes de Controles LTDA (IC3247)
sesterská účtovná jednotka</t>
  </si>
  <si>
    <t>ROBERTSHAW AUSTRALIA PTY (IC0131)
sesterská účtovná jednotka</t>
  </si>
  <si>
    <t>ROBERTSHAW SRL Italy (IC1845)
kľúčový manažment účtovnej jednotky</t>
  </si>
  <si>
    <t>Invensys Controls Trading Shanghai (IC1604)
sesterská účtovná jednotka</t>
  </si>
  <si>
    <t>Roberthaw Controls Company Matamoros USA (IC0882)</t>
  </si>
  <si>
    <t>Robertshaw SK Limited, organizačná zložka (IC3615)
sesterská účtovná jednotka</t>
  </si>
  <si>
    <t>Predaj výrobkov, tovaru, materiálu  a služieb spolu</t>
  </si>
  <si>
    <t xml:space="preserve">2 - nákup </t>
  </si>
  <si>
    <t>Robertshaw Controls Company, Matamoros (IC0882)
sesterská účtovná jednotka</t>
  </si>
  <si>
    <t>Robertshaw Controls Company Inc (IC0150)
kľúčový manažment účtovnej jednotky</t>
  </si>
  <si>
    <t>Burner Systems International de Mexico SA de CV, Celaya (IC2617)
sesterská účtovná jednotka</t>
  </si>
  <si>
    <t>US Bidco (IC2390)
kľúčový manažment účtovnej jednotky</t>
  </si>
  <si>
    <t>8 - nákladové úroky</t>
  </si>
  <si>
    <t>Robertshaw Controls Carol Stream USA (IC0847)
kľúčový manažment účtovnej jednotky</t>
  </si>
  <si>
    <t>Náklady v rámci obchodov so spriaznenými osobami</t>
  </si>
  <si>
    <t>2 - pohľadávky</t>
  </si>
  <si>
    <t>Robertshaw Solucoes de Controles Ltda, Caxias EL Brazil (IC0882)
sesterská účtovná jednotka</t>
  </si>
  <si>
    <t>Robertshaw Controls Company, Matamoros Mexico (IC0882)
sesterská účtovná jednotka</t>
  </si>
  <si>
    <t>Robertshaw Controls Company, Nuevo Laredo Mexico (IC0872)
sesterská účtovná jednotka</t>
  </si>
  <si>
    <t>Pohľadávka vo výške 2 501 159 EUR, ktorú eviduje Robertshaw a.s. voči spoločnosti Robertshaw SK Limited predstavuje predajnú cenu podniku dohodnutú pri predaji spoločnosti. 
Pôvodné pohľadávky voči spriazneným osobám v celkovej hodnote 11 211 EUR boli ku dňu 31.3.2019 prevedené predajom na Robertshaw SK Limited.</t>
  </si>
  <si>
    <t>2 - záväzky</t>
  </si>
  <si>
    <t>Invensys Appliance Controls CZ (IC2925)
sesterská účtovná jednotka</t>
  </si>
  <si>
    <t>Robertshaw Controls Company Nuevo Laredo USA (IC0872)</t>
  </si>
  <si>
    <t>Ranco North America (IC0150)
kľúčový manažment účtovnej jednotky</t>
  </si>
  <si>
    <t>8 - záväzky</t>
  </si>
  <si>
    <t>Záväzky</t>
  </si>
  <si>
    <t>19.     INFORMÁCIE O ZMENÁCH VLASTNÉHO IMANIA</t>
  </si>
  <si>
    <t>Položka vlastného imania</t>
  </si>
  <si>
    <t>Stav na začiatku účtov. obdobia</t>
  </si>
  <si>
    <t>Stav na konci účtovného obdobia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</si>
  <si>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</si>
  <si>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</si>
  <si>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</si>
  <si>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</si>
  <si>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</si>
  <si>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</si>
  <si>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</si>
  <si>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</si>
  <si>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</si>
  <si>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</si>
  <si>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</si>
  <si>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</si>
  <si>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</si>
  <si>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</si>
  <si>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</si>
  <si>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</si>
  <si>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</si>
  <si>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</si>
  <si>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</si>
  <si>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Stav na začiatku účtovného obdobia</t>
  </si>
  <si>
    <t>V bezprostredne predchádzajúcom období náklady na predaj podniku v hodnote 16 892 360.56 EUR predstavovali sumu záväzkov podniku v účtovných cenách, ktoré boli predmetom predaja. Podrobnejší popis transakcií predaja je uvedený pod tabuľkou "Ostatné prevádzkové výnosy".</t>
  </si>
  <si>
    <r>
      <t>20.     </t>
    </r>
    <r>
      <rPr>
        <b/>
        <u/>
        <sz val="10"/>
        <rFont val="Arial"/>
        <family val="2"/>
        <charset val="238"/>
      </rPr>
      <t xml:space="preserve">PREHĽAD O PEŇAŽNÝCH TOKOCH </t>
    </r>
  </si>
  <si>
    <t>Informácie o peňažných tokoch, ktorými sú:</t>
  </si>
  <si>
    <t xml:space="preserve"> - príjmy a výdavky peňažných prostriedkov</t>
  </si>
  <si>
    <t xml:space="preserve"> - prírastky a úbytky peňažných ekvivalentov</t>
  </si>
  <si>
    <t xml:space="preserve">Peňažné prostriedky </t>
  </si>
  <si>
    <t>Druh peňažného prostriedku</t>
  </si>
  <si>
    <t>Suma na príslušných položkách vykázaných v súvahe v EUR</t>
  </si>
  <si>
    <t>Rozdiel +/- v EUR</t>
  </si>
  <si>
    <t>Dôvod vzniku číselného rozdielu</t>
  </si>
  <si>
    <t>Peňažné hotovosti</t>
  </si>
  <si>
    <t>Ekvivalenty peňažných hotovostí:</t>
  </si>
  <si>
    <t xml:space="preserve"> - ceniny</t>
  </si>
  <si>
    <t xml:space="preserve"> - poukážky</t>
  </si>
  <si>
    <t xml:space="preserve"> - šeky </t>
  </si>
  <si>
    <t>Peňažné prostriedky na bežných účtoch v bankách</t>
  </si>
  <si>
    <t>Kontokorentný účet</t>
  </si>
  <si>
    <t>Zostatok účtu peniaze na ceste</t>
  </si>
  <si>
    <t>Peňažnými prostriedkami sa rozumejú peňažné hotovosti, ekvivalenty peňažných hotovostí, peňažné prostriedky na bežných účtoch v bankách, kontokorentný účet a časť zostatku účtu Peniaze na ceste, ktorý sa viaže na prevod medzi bežným účtom a pokladnicou alebo medzi dvoma bankovými účtami.</t>
  </si>
  <si>
    <t>Peňažné toky v členení na:</t>
  </si>
  <si>
    <t xml:space="preserve"> - peňažné toky z prevádzkovej činnosti</t>
  </si>
  <si>
    <t xml:space="preserve"> - peňažné toky z investičnej činnosti</t>
  </si>
  <si>
    <t xml:space="preserve"> - peňažné toky z finančnej činnosti</t>
  </si>
  <si>
    <t>Metódy vykazovania peňažných tokov:</t>
  </si>
  <si>
    <t>Činnosť</t>
  </si>
  <si>
    <t>Metóda</t>
  </si>
  <si>
    <t xml:space="preserve">Prevádzková činnosť </t>
  </si>
  <si>
    <t xml:space="preserve"> - nepriama metóda</t>
  </si>
  <si>
    <t>Investičná činnosť</t>
  </si>
  <si>
    <t xml:space="preserve"> - priama metóda</t>
  </si>
  <si>
    <t>Finančná činnosť</t>
  </si>
  <si>
    <t>Skutočnosti, ktoré nemajú priamy vplyv na peňažné toky, ale ovplyvňujú v bežnom účtovnom období štruktúru majetku, záväzkov a vlastného imania v investičnej činnosti a finančnej činnosti</t>
  </si>
  <si>
    <t xml:space="preserve">Prijatý vklad do základného imania na základe dohody o započítaní pohľadávok </t>
  </si>
  <si>
    <t>Poskytnutý nepeňažný vklad do základného imania a do rezervného fondu</t>
  </si>
  <si>
    <t>Prijaté nepeňažné dary</t>
  </si>
  <si>
    <t>Poskytnuté nepeňažné dary</t>
  </si>
  <si>
    <t>Kapitalizácia pohľadávok</t>
  </si>
  <si>
    <t>Kapitalizácia záväzkov</t>
  </si>
  <si>
    <t>Kurzový zisk vyčíslený k peňažným prostriedkom a peňažným ekvivalentom ku dňu, ku ktorému sa zostavuje účtovná závierka</t>
  </si>
  <si>
    <t>Kurzová strata vyčíslená k peňažným prostriedkom a peňažným ekvivalentom ku dňu, ku ktorému sa zostavuje účtovná závierka</t>
  </si>
  <si>
    <t>21.     VÝZNAMNÉ UDALOSTI, KTORÉ NASTALI PO DNI, KU KTORÉMU SA ZOSTAVUJE ÚČTOVNÁ ZÁVIERKA</t>
  </si>
  <si>
    <t xml:space="preserve">V bežnom účtovnom období spoločnosť nenavýšila na bankový účet žiadnu novú pôžičku. </t>
  </si>
  <si>
    <t>Po zostavení účtovnej závierky nenastali žiadne významné udalosti.</t>
  </si>
  <si>
    <t xml:space="preserve">Podnikateľské aktivity vykonávané spoločnosťou Robertshaw a. s. boli s platnosťou k 31. marcu 2019 prevedené v rámci skupiny na britskú spoločnosť Robertshaw SK Limited formou predaja podniku. Spoločnosť Robertshaw a. s. bude aj naďalej aktívnou spoločnosťou zapísanou v obchodnom registri. Ku dňu zostavovania výkazov spoločnosti neexistujú informácie o ukončení jej aktívnej činnosti, no pokračovanie činnosti predstavuje významnú neistotu. Rozhodnutie o pokračovaní závisí od manažmentu spoločnosti.
Spoločnosť Robertshaw SK Limited je zaregistrovaná pod britským identifikačným číslom 11675456, so sídlom na adrese 104 College Street, Kempston, Bedfordshire MK42 8LU, Veľká Británia. Má organizačnú zložku v Slovenskej republike, ktorá bude od 1.4.2019 zabezpečovať všetky každodenné výrobné činnosti a finančné aktivity. IČO organizačnej zložky je 52 125 360 a jej sídlo sa nachádza na adrese Chovateľská 8, Trnava 917 01, Slovenská republika. </t>
  </si>
  <si>
    <t>Spoločnosť nemala k 31.3.2024 zásoby ani cez rok o nich neúčtovala</t>
  </si>
  <si>
    <t xml:space="preserve">K 31.3.2024 spoločnosť eviduje pohľadávky so splatnosťou viac ako 360 dní. </t>
  </si>
  <si>
    <t>K 31.3.2024 spoločnosť nemala pohľadávky kryté záložným právom ani inou formou zabezpečenia.</t>
  </si>
  <si>
    <t xml:space="preserve">Spoločnosť Robertshaw a. s. vykázala k 31. marcu 2024 vlastné imanie vo výške 3 182 722 a k 31.marcu 2023 3 183 809 EUR.
  </t>
  </si>
  <si>
    <t xml:space="preserve">Spoločnosť nevykazuje k 31.3.2024 žiaden úver alebo finančnú výpomoc poskytnuté bankovou inštitúciou ani inou spoločnosťou. </t>
  </si>
  <si>
    <t xml:space="preserve">Vzhľadom na pandémiu COVID-19  a s ňou súvisiace bezpečnostné opatrenia nekonalo sa valné zhromaždenie spoločnosti, nebola schválená riadna individuálna účtovná závierka za hospodársky hospodársky rok 2021.  V hospodárskom roku 2023 vykazuje spoločnosť Robertshaw a.s. stratu vo výške 1 087 EUR. </t>
  </si>
  <si>
    <t>Splatná daň z príjmov_Daňová licencia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</si>
</sst>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 [$EUR]"/>
    <numFmt numFmtId="165" formatCode="#,##0.00\ &quot;€&quot;"/>
    <numFmt numFmtId="166" formatCode="_-* #,##0.00\ _S_k_-;\-* #,##0.00\ _S_k_-;_-* &quot;-&quot;??\ _S_k_-;_-@_-"/>
    <numFmt numFmtId="167" formatCode="_(* #,##0.00_);_(* \(#,##0.00\);_(* &quot;-&quot;??_);_(@_)"/>
  </numFmts>
  <fonts count="62">
    <font>
      <sz val="11"/>
      <color theme="1"/>
      <name val="Calibri"/>
      <family val="2"/>
      <charset val="238"/>
      <scheme val="minor"/>
    </font>
    <font>
      <sz val="11"/>
      <color theme="1"/>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8"/>
      <name val="Arial"/>
      <family val="2"/>
      <charset val="238"/>
    </font>
    <font>
      <sz val="11"/>
      <name val="Arial"/>
      <family val="2"/>
      <charset val="238"/>
    </font>
    <font>
      <sz val="10"/>
      <name val="Arial"/>
      <family val="2"/>
      <charset val="238"/>
    </font>
    <font>
      <b/>
      <sz val="10"/>
      <name val="Arial"/>
      <family val="2"/>
      <charset val="238"/>
    </font>
    <font>
      <b/>
      <u/>
      <sz val="10"/>
      <name val="Arial"/>
      <family val="2"/>
      <charset val="238"/>
    </font>
    <font>
      <i/>
      <sz val="10"/>
      <name val="Arial"/>
      <family val="2"/>
      <charset val="238"/>
    </font>
    <font>
      <b/>
      <sz val="8"/>
      <name val="Arial"/>
      <family val="2"/>
      <charset val="238"/>
    </font>
    <font>
      <sz val="8"/>
      <color rgb="FFFF0000"/>
      <name val="Arial"/>
      <family val="2"/>
      <charset val="238"/>
    </font>
    <font>
      <sz val="11"/>
      <color rgb="FFFF0000"/>
      <name val="Arial"/>
      <family val="2"/>
      <charset val="238"/>
    </font>
    <font>
      <b/>
      <sz val="7"/>
      <name val="Times New Roman"/>
      <family val="1"/>
      <charset val="238"/>
    </font>
    <font>
      <b/>
      <i/>
      <sz val="10"/>
      <name val="Arial"/>
      <family val="2"/>
      <charset val="238"/>
    </font>
    <font>
      <i/>
      <sz val="8"/>
      <name val="Arial"/>
      <family val="2"/>
      <charset val="238"/>
    </font>
    <font>
      <b/>
      <i/>
      <sz val="8"/>
      <name val="Arial"/>
      <family val="2"/>
      <charset val="238"/>
    </font>
    <font>
      <b/>
      <u/>
      <sz val="8"/>
      <name val="Arial"/>
      <family val="2"/>
      <charset val="238"/>
    </font>
    <font>
      <b/>
      <sz val="9"/>
      <color indexed="81"/>
      <name val="Tahoma"/>
      <family val="2"/>
      <charset val="238"/>
    </font>
    <font>
      <sz val="9"/>
      <color indexed="81"/>
      <name val="Tahoma"/>
      <family val="2"/>
      <charset val="238"/>
    </font>
    <font>
      <sz val="10"/>
      <color theme="1"/>
      <name val="Calibri"/>
      <family val="2"/>
      <scheme val="minor"/>
    </font>
    <font>
      <sz val="10"/>
      <color theme="0"/>
      <name val="Calibri"/>
      <family val="2"/>
      <scheme val="minor"/>
    </font>
    <font>
      <sz val="10"/>
      <color rgb="FF9C0006"/>
      <name val="Calibri"/>
      <family val="2"/>
      <scheme val="minor"/>
    </font>
    <font>
      <b/>
      <sz val="10"/>
      <color rgb="FFFA7D00"/>
      <name val="Calibri"/>
      <family val="2"/>
      <scheme val="minor"/>
    </font>
    <font>
      <sz val="10"/>
      <name val="Arial CE"/>
      <charset val="238"/>
    </font>
    <font>
      <i/>
      <sz val="10"/>
      <color rgb="FF7F7F7F"/>
      <name val="Calibri"/>
      <family val="2"/>
      <scheme val="minor"/>
    </font>
    <font>
      <sz val="10"/>
      <color rgb="FF006100"/>
      <name val="Calibri"/>
      <family val="2"/>
      <scheme val="minor"/>
    </font>
    <font>
      <b/>
      <sz val="14"/>
      <name val="Georgia"/>
      <family val="1"/>
      <charset val="238"/>
    </font>
    <font>
      <b/>
      <sz val="12"/>
      <name val="Georgia"/>
      <family val="1"/>
      <charset val="238"/>
    </font>
    <font>
      <b/>
      <sz val="15"/>
      <color theme="3"/>
      <name val="Calibri"/>
      <family val="2"/>
      <scheme val="minor"/>
    </font>
    <font>
      <b/>
      <sz val="13"/>
      <color theme="3"/>
      <name val="Calibri"/>
      <family val="2"/>
      <scheme val="minor"/>
    </font>
    <font>
      <b/>
      <sz val="11"/>
      <color theme="3"/>
      <name val="Calibri"/>
      <family val="2"/>
      <scheme val="minor"/>
    </font>
    <font>
      <u/>
      <sz val="10"/>
      <color indexed="12"/>
      <name val="Arial"/>
      <family val="2"/>
      <charset val="238"/>
    </font>
    <font>
      <u/>
      <sz val="10"/>
      <color theme="10"/>
      <name val="Arial CE"/>
      <charset val="238"/>
    </font>
    <font>
      <b/>
      <sz val="10"/>
      <color theme="0"/>
      <name val="Calibri"/>
      <family val="2"/>
      <scheme val="minor"/>
    </font>
    <font>
      <sz val="10"/>
      <color rgb="FF3F3F76"/>
      <name val="Calibri"/>
      <family val="2"/>
      <scheme val="minor"/>
    </font>
    <font>
      <sz val="10"/>
      <color rgb="FFFA7D00"/>
      <name val="Calibri"/>
      <family val="2"/>
      <scheme val="minor"/>
    </font>
    <font>
      <sz val="10"/>
      <color rgb="FF9C6500"/>
      <name val="Calibri"/>
      <family val="2"/>
      <scheme val="minor"/>
    </font>
    <font>
      <sz val="11"/>
      <color theme="1"/>
      <name val="Czcionka tekstu podstawowego"/>
      <family val="2"/>
      <charset val="238"/>
    </font>
    <font>
      <sz val="10"/>
      <color theme="1"/>
      <name val="Arial"/>
      <family val="2"/>
      <charset val="238"/>
    </font>
    <font>
      <sz val="10"/>
      <name val="MS Sans Serif"/>
      <family val="2"/>
      <charset val="238"/>
    </font>
    <font>
      <sz val="12"/>
      <color theme="1"/>
      <name val="Calibri"/>
      <family val="2"/>
      <charset val="238"/>
      <scheme val="minor"/>
    </font>
    <font>
      <sz val="12"/>
      <name val="Arial"/>
      <family val="2"/>
      <charset val="238"/>
    </font>
    <font>
      <sz val="10"/>
      <name val="Arial"/>
      <family val="2"/>
    </font>
    <font>
      <b/>
      <sz val="10"/>
      <color rgb="FF3F3F3F"/>
      <name val="Calibri"/>
      <family val="2"/>
      <scheme val="minor"/>
    </font>
    <font>
      <sz val="8"/>
      <color rgb="FF000000"/>
      <name val="Arial"/>
      <family val="2"/>
      <charset val="238"/>
    </font>
    <font>
      <sz val="10"/>
      <name val="Helv"/>
      <charset val="238"/>
    </font>
    <font>
      <b/>
      <sz val="10"/>
      <color theme="1"/>
      <name val="Calibri"/>
      <family val="2"/>
      <scheme val="minor"/>
    </font>
    <font>
      <sz val="10"/>
      <color rgb="FFFF0000"/>
      <name val="Calibri"/>
      <family val="2"/>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0"/>
        <bgColor indexed="64"/>
      </patternFill>
    </fill>
  </fills>
  <borders count="7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ck">
        <color rgb="FF999999"/>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s>
  <cellStyleXfs count="246">
    <xf numFmtId="0" fontId="0" fillId="0" borderId="0"/>
    <xf numFmtId="9" fontId="1" fillId="0" borderId="0" applyFont="0" applyFill="0" applyBorder="0" applyAlignment="0" applyProtection="0"/>
    <xf numFmtId="0" fontId="19" fillId="0" borderId="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3"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3"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3"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3"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3"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3"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3"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3"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3"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3"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3"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3"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6" fillId="12" borderId="0" applyNumberFormat="0" applyBorder="0" applyAlignment="0" applyProtection="0"/>
    <xf numFmtId="0" fontId="34" fillId="12" borderId="0" applyNumberFormat="0" applyBorder="0" applyAlignment="0" applyProtection="0"/>
    <xf numFmtId="0" fontId="16" fillId="16" borderId="0" applyNumberFormat="0" applyBorder="0" applyAlignment="0" applyProtection="0"/>
    <xf numFmtId="0" fontId="34" fillId="16" borderId="0" applyNumberFormat="0" applyBorder="0" applyAlignment="0" applyProtection="0"/>
    <xf numFmtId="0" fontId="16" fillId="20" borderId="0" applyNumberFormat="0" applyBorder="0" applyAlignment="0" applyProtection="0"/>
    <xf numFmtId="0" fontId="34" fillId="20" borderId="0" applyNumberFormat="0" applyBorder="0" applyAlignment="0" applyProtection="0"/>
    <xf numFmtId="0" fontId="16" fillId="24" borderId="0" applyNumberFormat="0" applyBorder="0" applyAlignment="0" applyProtection="0"/>
    <xf numFmtId="0" fontId="34" fillId="24" borderId="0" applyNumberFormat="0" applyBorder="0" applyAlignment="0" applyProtection="0"/>
    <xf numFmtId="0" fontId="16" fillId="28" borderId="0" applyNumberFormat="0" applyBorder="0" applyAlignment="0" applyProtection="0"/>
    <xf numFmtId="0" fontId="34" fillId="28" borderId="0" applyNumberFormat="0" applyBorder="0" applyAlignment="0" applyProtection="0"/>
    <xf numFmtId="0" fontId="16" fillId="32" borderId="0" applyNumberFormat="0" applyBorder="0" applyAlignment="0" applyProtection="0"/>
    <xf numFmtId="0" fontId="34" fillId="32" borderId="0" applyNumberFormat="0" applyBorder="0" applyAlignment="0" applyProtection="0"/>
    <xf numFmtId="0" fontId="16" fillId="9" borderId="0" applyNumberFormat="0" applyBorder="0" applyAlignment="0" applyProtection="0"/>
    <xf numFmtId="0" fontId="34" fillId="9" borderId="0" applyNumberFormat="0" applyBorder="0" applyAlignment="0" applyProtection="0"/>
    <xf numFmtId="0" fontId="16" fillId="13" borderId="0" applyNumberFormat="0" applyBorder="0" applyAlignment="0" applyProtection="0"/>
    <xf numFmtId="0" fontId="34" fillId="13" borderId="0" applyNumberFormat="0" applyBorder="0" applyAlignment="0" applyProtection="0"/>
    <xf numFmtId="0" fontId="16" fillId="17" borderId="0" applyNumberFormat="0" applyBorder="0" applyAlignment="0" applyProtection="0"/>
    <xf numFmtId="0" fontId="34" fillId="17" borderId="0" applyNumberFormat="0" applyBorder="0" applyAlignment="0" applyProtection="0"/>
    <xf numFmtId="0" fontId="16" fillId="21" borderId="0" applyNumberFormat="0" applyBorder="0" applyAlignment="0" applyProtection="0"/>
    <xf numFmtId="0" fontId="34" fillId="21" borderId="0" applyNumberFormat="0" applyBorder="0" applyAlignment="0" applyProtection="0"/>
    <xf numFmtId="0" fontId="16" fillId="25" borderId="0" applyNumberFormat="0" applyBorder="0" applyAlignment="0" applyProtection="0"/>
    <xf numFmtId="0" fontId="34" fillId="25" borderId="0" applyNumberFormat="0" applyBorder="0" applyAlignment="0" applyProtection="0"/>
    <xf numFmtId="0" fontId="16" fillId="29" borderId="0" applyNumberFormat="0" applyBorder="0" applyAlignment="0" applyProtection="0"/>
    <xf numFmtId="0" fontId="34" fillId="29" borderId="0" applyNumberFormat="0" applyBorder="0" applyAlignment="0" applyProtection="0"/>
    <xf numFmtId="0" fontId="6" fillId="3" borderId="0" applyNumberFormat="0" applyBorder="0" applyAlignment="0" applyProtection="0"/>
    <xf numFmtId="0" fontId="35" fillId="3" borderId="0" applyNumberFormat="0" applyBorder="0" applyAlignment="0" applyProtection="0"/>
    <xf numFmtId="0" fontId="10" fillId="6" borderId="4" applyNumberFormat="0" applyAlignment="0" applyProtection="0"/>
    <xf numFmtId="0" fontId="36" fillId="6" borderId="4" applyNumberFormat="0" applyAlignment="0" applyProtection="0"/>
    <xf numFmtId="166" fontId="37" fillId="0" borderId="0" applyFont="0" applyFill="0" applyBorder="0" applyAlignment="0" applyProtection="0"/>
    <xf numFmtId="167" fontId="1" fillId="0" borderId="0" applyFont="0" applyFill="0" applyBorder="0" applyAlignment="0" applyProtection="0"/>
    <xf numFmtId="167" fontId="19" fillId="0" borderId="0" applyFont="0" applyFill="0" applyBorder="0" applyAlignment="0" applyProtection="0"/>
    <xf numFmtId="0" fontId="14" fillId="0" borderId="0" applyNumberFormat="0" applyFill="0" applyBorder="0" applyAlignment="0" applyProtection="0"/>
    <xf numFmtId="0" fontId="38" fillId="0" borderId="0" applyNumberFormat="0" applyFill="0" applyBorder="0" applyAlignment="0" applyProtection="0"/>
    <xf numFmtId="0" fontId="5" fillId="2" borderId="0" applyNumberFormat="0" applyBorder="0" applyAlignment="0" applyProtection="0"/>
    <xf numFmtId="0" fontId="39" fillId="2" borderId="0" applyNumberFormat="0" applyBorder="0" applyAlignment="0" applyProtection="0"/>
    <xf numFmtId="49" fontId="40" fillId="0" borderId="0">
      <alignment horizontal="left" vertical="top"/>
    </xf>
    <xf numFmtId="49" fontId="41" fillId="0" borderId="0">
      <alignment vertical="top"/>
    </xf>
    <xf numFmtId="0" fontId="2" fillId="0" borderId="1" applyNumberFormat="0" applyFill="0" applyAlignment="0" applyProtection="0"/>
    <xf numFmtId="0" fontId="42" fillId="0" borderId="1" applyNumberFormat="0" applyFill="0" applyAlignment="0" applyProtection="0"/>
    <xf numFmtId="0" fontId="3" fillId="0" borderId="2" applyNumberFormat="0" applyFill="0" applyAlignment="0" applyProtection="0"/>
    <xf numFmtId="0" fontId="43" fillId="0" borderId="2" applyNumberFormat="0" applyFill="0" applyAlignment="0" applyProtection="0"/>
    <xf numFmtId="0" fontId="4" fillId="0" borderId="3" applyNumberFormat="0" applyFill="0" applyAlignment="0" applyProtection="0"/>
    <xf numFmtId="0" fontId="44" fillId="0" borderId="3" applyNumberFormat="0" applyFill="0" applyAlignment="0" applyProtection="0"/>
    <xf numFmtId="0" fontId="4" fillId="0" borderId="0" applyNumberForma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12" fillId="7" borderId="7" applyNumberFormat="0" applyAlignment="0" applyProtection="0"/>
    <xf numFmtId="0" fontId="47" fillId="7" borderId="7" applyNumberFormat="0" applyAlignment="0" applyProtection="0"/>
    <xf numFmtId="0" fontId="8" fillId="5" borderId="4" applyNumberFormat="0" applyAlignment="0" applyProtection="0"/>
    <xf numFmtId="0" fontId="48" fillId="5" borderId="4" applyNumberFormat="0" applyAlignment="0" applyProtection="0"/>
    <xf numFmtId="0" fontId="11" fillId="0" borderId="6" applyNumberFormat="0" applyFill="0" applyAlignment="0" applyProtection="0"/>
    <xf numFmtId="0" fontId="49" fillId="0" borderId="6" applyNumberFormat="0" applyFill="0" applyAlignment="0" applyProtection="0"/>
    <xf numFmtId="0" fontId="7" fillId="4" borderId="0" applyNumberFormat="0" applyBorder="0" applyAlignment="0" applyProtection="0"/>
    <xf numFmtId="0" fontId="50" fillId="4" borderId="0" applyNumberFormat="0" applyBorder="0" applyAlignment="0" applyProtection="0"/>
    <xf numFmtId="0" fontId="37" fillId="0" borderId="0"/>
    <xf numFmtId="0" fontId="1" fillId="0" borderId="0"/>
    <xf numFmtId="0" fontId="1" fillId="0" borderId="0"/>
    <xf numFmtId="0" fontId="51" fillId="0" borderId="0"/>
    <xf numFmtId="0" fontId="1" fillId="0" borderId="0"/>
    <xf numFmtId="0" fontId="1" fillId="0" borderId="0"/>
    <xf numFmtId="0" fontId="1" fillId="0" borderId="0"/>
    <xf numFmtId="0" fontId="1" fillId="0" borderId="0"/>
    <xf numFmtId="0" fontId="1" fillId="0" borderId="0"/>
    <xf numFmtId="0" fontId="19" fillId="0" borderId="0"/>
    <xf numFmtId="0" fontId="19" fillId="0" borderId="0"/>
    <xf numFmtId="0" fontId="1" fillId="0" borderId="0"/>
    <xf numFmtId="0" fontId="1" fillId="0" borderId="0"/>
    <xf numFmtId="0" fontId="51" fillId="0" borderId="0"/>
    <xf numFmtId="0" fontId="1" fillId="0" borderId="0"/>
    <xf numFmtId="0" fontId="19" fillId="0" borderId="0"/>
    <xf numFmtId="0" fontId="1" fillId="0" borderId="0"/>
    <xf numFmtId="0" fontId="52" fillId="0" borderId="0"/>
    <xf numFmtId="0" fontId="1" fillId="0" borderId="0"/>
    <xf numFmtId="0" fontId="1" fillId="0" borderId="0"/>
    <xf numFmtId="0" fontId="51" fillId="0" borderId="0" applyFill="0" applyBorder="0"/>
    <xf numFmtId="0" fontId="33" fillId="0" borderId="0"/>
    <xf numFmtId="0" fontId="52" fillId="0" borderId="0"/>
    <xf numFmtId="0" fontId="52" fillId="0" borderId="0"/>
    <xf numFmtId="0" fontId="53" fillId="0" borderId="0"/>
    <xf numFmtId="0" fontId="19" fillId="0" borderId="0"/>
    <xf numFmtId="0" fontId="52" fillId="0" borderId="0"/>
    <xf numFmtId="0" fontId="1" fillId="0" borderId="0"/>
    <xf numFmtId="0" fontId="54" fillId="0" borderId="0"/>
    <xf numFmtId="0" fontId="55" fillId="0" borderId="0"/>
    <xf numFmtId="0" fontId="19" fillId="0" borderId="0"/>
    <xf numFmtId="0" fontId="56" fillId="0" borderId="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9" fillId="6" borderId="5" applyNumberFormat="0" applyAlignment="0" applyProtection="0"/>
    <xf numFmtId="0" fontId="57" fillId="6" borderId="5" applyNumberFormat="0" applyAlignment="0" applyProtection="0"/>
    <xf numFmtId="9" fontId="37" fillId="0" borderId="0" applyFont="0" applyFill="0" applyBorder="0" applyAlignment="0" applyProtection="0"/>
    <xf numFmtId="9" fontId="33" fillId="0" borderId="0" applyFont="0" applyFill="0" applyBorder="0" applyAlignment="0" applyProtection="0"/>
    <xf numFmtId="9" fontId="56" fillId="0" borderId="0" applyFont="0" applyFill="0" applyBorder="0" applyAlignment="0" applyProtection="0"/>
    <xf numFmtId="9" fontId="19" fillId="0" borderId="0" applyFont="0" applyFill="0" applyBorder="0" applyAlignment="0" applyProtection="0"/>
    <xf numFmtId="0" fontId="58" fillId="0" borderId="0">
      <alignment horizontal="left" vertical="top"/>
    </xf>
    <xf numFmtId="0" fontId="58" fillId="0" borderId="0">
      <alignment horizontal="right" vertical="top"/>
    </xf>
    <xf numFmtId="0" fontId="59" fillId="0" borderId="0"/>
    <xf numFmtId="0" fontId="15" fillId="0" borderId="9" applyNumberFormat="0" applyFill="0" applyAlignment="0" applyProtection="0"/>
    <xf numFmtId="0" fontId="60" fillId="0" borderId="9" applyNumberFormat="0" applyFill="0" applyAlignment="0" applyProtection="0"/>
    <xf numFmtId="0" fontId="13" fillId="0" borderId="0" applyNumberFormat="0" applyFill="0" applyBorder="0" applyAlignment="0" applyProtection="0"/>
    <xf numFmtId="0" fontId="61" fillId="0" borderId="0" applyNumberFormat="0" applyFill="0" applyBorder="0" applyAlignment="0" applyProtection="0"/>
  </cellStyleXfs>
  <cellXfs count="475">
    <xf numFmtId="0" fontId="0" fillId="0" borderId="0" xfId="0"/>
    <xf numFmtId="0" fontId="17" fillId="0" borderId="10" xfId="0" applyFont="1" applyBorder="1" applyAlignment="1">
      <alignment horizontal="center"/>
    </xf>
    <xf numFmtId="0" fontId="18" fillId="0" borderId="11" xfId="0" applyFont="1" applyBorder="1"/>
    <xf numFmtId="0" fontId="19" fillId="0" borderId="11" xfId="0" applyFont="1" applyBorder="1"/>
    <xf numFmtId="4" fontId="18" fillId="0" borderId="11" xfId="0" applyNumberFormat="1" applyFont="1" applyBorder="1"/>
    <xf numFmtId="0" fontId="17" fillId="0" borderId="0" xfId="0" applyFont="1" applyAlignment="1">
      <alignment horizontal="center"/>
    </xf>
    <xf numFmtId="0" fontId="18" fillId="0" borderId="0" xfId="0" applyFont="1"/>
    <xf numFmtId="0" fontId="19" fillId="0" borderId="0" xfId="0" applyFont="1"/>
    <xf numFmtId="4" fontId="18" fillId="0" borderId="0" xfId="0" applyNumberFormat="1" applyFont="1"/>
    <xf numFmtId="0" fontId="19" fillId="0" borderId="12" xfId="0" applyFont="1" applyBorder="1" applyAlignment="1">
      <alignment vertical="center"/>
    </xf>
    <xf numFmtId="0" fontId="18" fillId="0" borderId="13" xfId="0" applyFont="1" applyBorder="1" applyAlignment="1">
      <alignment vertical="center"/>
    </xf>
    <xf numFmtId="0" fontId="18" fillId="0" borderId="14" xfId="0" applyFont="1" applyBorder="1" applyAlignment="1">
      <alignment vertical="center"/>
    </xf>
    <xf numFmtId="0" fontId="18" fillId="0" borderId="0" xfId="0" applyFont="1" applyAlignment="1">
      <alignment vertical="center"/>
    </xf>
    <xf numFmtId="0" fontId="19" fillId="0" borderId="0" xfId="0" applyFont="1" applyAlignment="1">
      <alignment horizontal="right"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19" fillId="0" borderId="0" xfId="0" applyFont="1" applyAlignment="1">
      <alignment horizontal="center" vertical="center"/>
    </xf>
    <xf numFmtId="0" fontId="19" fillId="0" borderId="0" xfId="0" applyFont="1" applyAlignment="1">
      <alignment vertical="center"/>
    </xf>
    <xf numFmtId="0" fontId="20" fillId="34" borderId="0" xfId="0" applyFont="1" applyFill="1"/>
    <xf numFmtId="0" fontId="22" fillId="0" borderId="0" xfId="0" applyFont="1"/>
    <xf numFmtId="0" fontId="19" fillId="0" borderId="0" xfId="0" applyFont="1" applyAlignment="1">
      <alignment horizontal="left"/>
    </xf>
    <xf numFmtId="0" fontId="25" fillId="0" borderId="0" xfId="0" applyFont="1" applyAlignment="1">
      <alignment vertical="center"/>
    </xf>
    <xf numFmtId="0" fontId="19" fillId="0" borderId="0" xfId="0" applyFont="1" applyAlignment="1">
      <alignment horizontal="justify" vertical="top" wrapText="1"/>
    </xf>
    <xf numFmtId="0" fontId="23" fillId="0" borderId="0" xfId="0" applyFont="1" applyAlignment="1">
      <alignment horizontal="left" vertical="center" wrapText="1"/>
    </xf>
    <xf numFmtId="164" fontId="17" fillId="0" borderId="0" xfId="0" applyNumberFormat="1" applyFont="1" applyAlignment="1">
      <alignment horizontal="right" vertical="center"/>
    </xf>
    <xf numFmtId="9" fontId="17" fillId="0" borderId="0" xfId="1" applyFont="1" applyFill="1" applyBorder="1" applyAlignment="1">
      <alignment horizontal="right" vertical="center"/>
    </xf>
    <xf numFmtId="0" fontId="23" fillId="0" borderId="0" xfId="0" applyFont="1" applyAlignment="1">
      <alignment horizontal="left"/>
    </xf>
    <xf numFmtId="0" fontId="17" fillId="0" borderId="0" xfId="0" applyFont="1" applyAlignment="1">
      <alignment horizontal="center" vertical="center"/>
    </xf>
    <xf numFmtId="3" fontId="17" fillId="0" borderId="0" xfId="0" applyNumberFormat="1" applyFont="1" applyAlignment="1">
      <alignment horizontal="right" vertical="center"/>
    </xf>
    <xf numFmtId="0" fontId="19" fillId="0" borderId="0" xfId="0" applyFont="1" applyAlignment="1">
      <alignment wrapText="1"/>
    </xf>
    <xf numFmtId="0" fontId="17" fillId="0" borderId="25" xfId="0" applyFont="1" applyBorder="1"/>
    <xf numFmtId="0" fontId="17" fillId="0" borderId="0" xfId="0" applyFont="1"/>
    <xf numFmtId="0" fontId="17" fillId="0" borderId="0" xfId="0" applyFont="1" applyAlignment="1">
      <alignment wrapText="1"/>
    </xf>
    <xf numFmtId="0" fontId="19" fillId="0" borderId="0" xfId="0" applyFont="1" applyAlignment="1">
      <alignment horizontal="left" wrapText="1"/>
    </xf>
    <xf numFmtId="0" fontId="19" fillId="0" borderId="0" xfId="0" applyFont="1" applyAlignment="1">
      <alignment vertical="top" wrapText="1"/>
    </xf>
    <xf numFmtId="0" fontId="27" fillId="34" borderId="0" xfId="0" applyFont="1" applyFill="1"/>
    <xf numFmtId="0" fontId="19" fillId="0" borderId="0" xfId="0" applyFont="1" applyAlignment="1">
      <alignment horizontal="justify" vertical="top"/>
    </xf>
    <xf numFmtId="0" fontId="19" fillId="0" borderId="0" xfId="0" applyFont="1" applyAlignment="1">
      <alignment horizontal="left" vertical="top" wrapText="1"/>
    </xf>
    <xf numFmtId="0" fontId="17" fillId="0" borderId="0" xfId="0" applyFont="1" applyAlignment="1">
      <alignment vertical="center"/>
    </xf>
    <xf numFmtId="3" fontId="17" fillId="0" borderId="0" xfId="0" applyNumberFormat="1" applyFont="1" applyAlignment="1">
      <alignment horizontal="right" vertical="center" wrapText="1"/>
    </xf>
    <xf numFmtId="4" fontId="17" fillId="0" borderId="0" xfId="0" applyNumberFormat="1" applyFont="1"/>
    <xf numFmtId="0" fontId="23" fillId="0" borderId="0" xfId="0" applyFont="1" applyAlignment="1">
      <alignment horizontal="center" vertical="center" wrapText="1"/>
    </xf>
    <xf numFmtId="0" fontId="20" fillId="0" borderId="0" xfId="0" applyFont="1" applyAlignment="1">
      <alignment horizontal="center" vertical="center" wrapText="1"/>
    </xf>
    <xf numFmtId="3" fontId="17" fillId="0" borderId="0" xfId="0" applyNumberFormat="1" applyFont="1"/>
    <xf numFmtId="3" fontId="19" fillId="0" borderId="0" xfId="0" applyNumberFormat="1" applyFont="1"/>
    <xf numFmtId="0" fontId="19" fillId="0" borderId="0" xfId="0" applyFont="1" applyAlignment="1">
      <alignment horizontal="center"/>
    </xf>
    <xf numFmtId="4" fontId="19" fillId="0" borderId="0" xfId="0" applyNumberFormat="1" applyFont="1"/>
    <xf numFmtId="0" fontId="17" fillId="0" borderId="0" xfId="0" applyFont="1" applyAlignment="1">
      <alignment horizontal="left" vertical="center" wrapText="1"/>
    </xf>
    <xf numFmtId="3" fontId="23" fillId="0" borderId="0" xfId="0" applyNumberFormat="1" applyFont="1" applyAlignment="1">
      <alignment horizontal="right" vertical="center"/>
    </xf>
    <xf numFmtId="4" fontId="23" fillId="0" borderId="0" xfId="0" applyNumberFormat="1" applyFont="1"/>
    <xf numFmtId="0" fontId="17" fillId="0" borderId="0" xfId="0" applyFont="1" applyAlignment="1">
      <alignment vertical="top"/>
    </xf>
    <xf numFmtId="0" fontId="19" fillId="0" borderId="0" xfId="0" applyFont="1" applyAlignment="1">
      <alignment horizontal="left" vertical="top"/>
    </xf>
    <xf numFmtId="4" fontId="0" fillId="0" borderId="0" xfId="0" applyNumberFormat="1"/>
    <xf numFmtId="4" fontId="17" fillId="0" borderId="0" xfId="0" applyNumberFormat="1" applyFont="1" applyAlignment="1">
      <alignment vertical="center"/>
    </xf>
    <xf numFmtId="4" fontId="19" fillId="0" borderId="0" xfId="0" applyNumberFormat="1" applyFont="1" applyAlignment="1">
      <alignment vertical="center"/>
    </xf>
    <xf numFmtId="0" fontId="17" fillId="0" borderId="0" xfId="0" applyFont="1" applyAlignment="1">
      <alignment horizontal="center" vertical="center" wrapText="1"/>
    </xf>
    <xf numFmtId="0" fontId="23" fillId="0" borderId="0" xfId="0" applyFont="1" applyAlignment="1">
      <alignment horizontal="center" vertical="center"/>
    </xf>
    <xf numFmtId="9" fontId="17" fillId="0" borderId="0" xfId="0" applyNumberFormat="1" applyFont="1"/>
    <xf numFmtId="9" fontId="19" fillId="0" borderId="0" xfId="0" applyNumberFormat="1" applyFont="1"/>
    <xf numFmtId="3" fontId="17" fillId="0" borderId="32" xfId="0" applyNumberFormat="1" applyFont="1" applyBorder="1" applyAlignment="1">
      <alignment horizontal="center" vertical="center" wrapText="1"/>
    </xf>
    <xf numFmtId="3" fontId="17" fillId="0" borderId="13" xfId="0" applyNumberFormat="1" applyFont="1" applyBorder="1" applyAlignment="1">
      <alignment horizontal="center" vertical="center" wrapText="1"/>
    </xf>
    <xf numFmtId="3" fontId="17" fillId="0" borderId="33" xfId="0" applyNumberFormat="1" applyFont="1" applyBorder="1" applyAlignment="1">
      <alignment horizontal="center" vertical="center" wrapText="1"/>
    </xf>
    <xf numFmtId="3" fontId="17" fillId="0" borderId="19" xfId="0" applyNumberFormat="1" applyFont="1" applyBorder="1" applyAlignment="1">
      <alignment horizontal="center" vertical="center" wrapText="1"/>
    </xf>
    <xf numFmtId="3" fontId="17" fillId="0" borderId="20" xfId="0" applyNumberFormat="1" applyFont="1" applyBorder="1" applyAlignment="1">
      <alignment horizontal="center" vertical="center" wrapText="1"/>
    </xf>
    <xf numFmtId="3" fontId="17" fillId="0" borderId="21" xfId="0" applyNumberFormat="1" applyFont="1" applyBorder="1" applyAlignment="1">
      <alignment horizontal="center" vertical="center" wrapText="1"/>
    </xf>
    <xf numFmtId="0" fontId="17" fillId="0" borderId="32" xfId="0" applyFont="1" applyBorder="1" applyAlignment="1">
      <alignment horizontal="left" vertical="center" wrapText="1"/>
    </xf>
    <xf numFmtId="0" fontId="17" fillId="0" borderId="13" xfId="0" applyFont="1" applyBorder="1" applyAlignment="1">
      <alignment horizontal="left" vertical="center" wrapText="1"/>
    </xf>
    <xf numFmtId="0" fontId="17" fillId="0" borderId="33" xfId="0" applyFont="1" applyBorder="1" applyAlignment="1">
      <alignment horizontal="left" vertical="center" wrapText="1"/>
    </xf>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0" borderId="21" xfId="0" applyFont="1" applyBorder="1" applyAlignment="1">
      <alignment horizontal="left" vertical="center" wrapText="1"/>
    </xf>
    <xf numFmtId="0" fontId="19" fillId="0" borderId="0" xfId="0" applyFont="1" applyAlignment="1">
      <alignment horizontal="justify" vertical="top" wrapText="1"/>
    </xf>
    <xf numFmtId="0" fontId="19" fillId="0" borderId="0" xfId="0" applyFont="1" applyAlignment="1">
      <alignment horizontal="left" vertical="top" wrapText="1"/>
    </xf>
    <xf numFmtId="0" fontId="23" fillId="0" borderId="27"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29" xfId="0" applyFont="1" applyBorder="1" applyAlignment="1">
      <alignment horizontal="center" vertical="center" wrapText="1"/>
    </xf>
    <xf numFmtId="0" fontId="23" fillId="0" borderId="3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31" xfId="0" applyFont="1" applyBorder="1" applyAlignment="1">
      <alignment horizontal="center" vertical="center" wrapText="1"/>
    </xf>
    <xf numFmtId="3" fontId="17" fillId="0" borderId="22" xfId="0" applyNumberFormat="1" applyFont="1" applyBorder="1" applyAlignment="1">
      <alignment horizontal="center" vertical="center" wrapText="1"/>
    </xf>
    <xf numFmtId="3" fontId="17" fillId="0" borderId="23" xfId="0" applyNumberFormat="1" applyFont="1" applyBorder="1" applyAlignment="1">
      <alignment horizontal="center" vertical="center" wrapText="1"/>
    </xf>
    <xf numFmtId="3" fontId="17" fillId="0" borderId="24" xfId="0" applyNumberFormat="1" applyFont="1" applyBorder="1" applyAlignment="1">
      <alignment horizontal="center" vertical="center" wrapText="1"/>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17" fillId="0" borderId="27" xfId="0" applyFont="1" applyBorder="1" applyAlignment="1">
      <alignment horizontal="left" vertical="center" wrapText="1"/>
    </xf>
    <xf numFmtId="0" fontId="17" fillId="0" borderId="28" xfId="0" applyFont="1" applyBorder="1" applyAlignment="1">
      <alignment horizontal="left" vertical="center" wrapText="1"/>
    </xf>
    <xf numFmtId="0" fontId="17" fillId="0" borderId="29" xfId="0" applyFont="1" applyBorder="1" applyAlignment="1">
      <alignment horizontal="left" vertical="center" wrapText="1"/>
    </xf>
    <xf numFmtId="0" fontId="17" fillId="0" borderId="32" xfId="0" applyFont="1" applyBorder="1" applyAlignment="1">
      <alignment horizontal="left" vertical="center"/>
    </xf>
    <xf numFmtId="0" fontId="17" fillId="0" borderId="13" xfId="0" applyFont="1" applyBorder="1" applyAlignment="1">
      <alignment horizontal="left" vertical="center"/>
    </xf>
    <xf numFmtId="0" fontId="17" fillId="0" borderId="33" xfId="0" applyFont="1" applyBorder="1" applyAlignment="1">
      <alignment horizontal="left" vertical="center"/>
    </xf>
    <xf numFmtId="3" fontId="17" fillId="0" borderId="17" xfId="0" applyNumberFormat="1" applyFont="1" applyBorder="1" applyAlignment="1">
      <alignment horizontal="right" vertical="center"/>
    </xf>
    <xf numFmtId="3" fontId="17" fillId="0" borderId="32" xfId="0" applyNumberFormat="1" applyFont="1" applyBorder="1" applyAlignment="1">
      <alignment horizontal="right" vertical="center"/>
    </xf>
    <xf numFmtId="3" fontId="17" fillId="0" borderId="13" xfId="0" applyNumberFormat="1" applyFont="1" applyBorder="1" applyAlignment="1">
      <alignment horizontal="right" vertical="center"/>
    </xf>
    <xf numFmtId="3" fontId="17" fillId="0" borderId="33" xfId="0" applyNumberFormat="1" applyFont="1" applyBorder="1" applyAlignment="1">
      <alignment horizontal="right" vertical="center"/>
    </xf>
    <xf numFmtId="0" fontId="23" fillId="0" borderId="19" xfId="0" applyFont="1" applyBorder="1" applyAlignment="1">
      <alignment horizontal="left" vertical="center" wrapText="1"/>
    </xf>
    <xf numFmtId="0" fontId="23" fillId="0" borderId="20" xfId="0" applyFont="1" applyBorder="1" applyAlignment="1">
      <alignment horizontal="left" vertical="center" wrapText="1"/>
    </xf>
    <xf numFmtId="0" fontId="23" fillId="0" borderId="21" xfId="0" applyFont="1" applyBorder="1" applyAlignment="1">
      <alignment horizontal="left" vertical="center" wrapText="1"/>
    </xf>
    <xf numFmtId="3" fontId="17" fillId="0" borderId="53" xfId="0" applyNumberFormat="1" applyFont="1" applyBorder="1" applyAlignment="1">
      <alignment horizontal="right" vertical="center"/>
    </xf>
    <xf numFmtId="3" fontId="17" fillId="0" borderId="19" xfId="0" applyNumberFormat="1" applyFont="1" applyBorder="1" applyAlignment="1">
      <alignment horizontal="right" vertical="center"/>
    </xf>
    <xf numFmtId="3" fontId="17" fillId="0" borderId="20" xfId="0" applyNumberFormat="1" applyFont="1" applyBorder="1" applyAlignment="1">
      <alignment horizontal="right" vertical="center"/>
    </xf>
    <xf numFmtId="3" fontId="17" fillId="0" borderId="21" xfId="0" applyNumberFormat="1" applyFont="1" applyBorder="1" applyAlignment="1">
      <alignment horizontal="right" vertical="center"/>
    </xf>
    <xf numFmtId="0" fontId="19" fillId="0" borderId="0" xfId="0" applyFont="1" applyAlignment="1">
      <alignment horizontal="left" vertical="top"/>
    </xf>
    <xf numFmtId="0" fontId="23" fillId="0" borderId="35" xfId="0" applyFont="1" applyBorder="1" applyAlignment="1">
      <alignment horizontal="center" vertical="center" wrapText="1"/>
    </xf>
    <xf numFmtId="0" fontId="23" fillId="0" borderId="36" xfId="0" applyFont="1" applyBorder="1" applyAlignment="1">
      <alignment horizontal="center" vertical="center" wrapText="1"/>
    </xf>
    <xf numFmtId="0" fontId="23" fillId="0" borderId="37" xfId="0" applyFont="1" applyBorder="1" applyAlignment="1">
      <alignment horizontal="center" vertical="center" wrapText="1"/>
    </xf>
    <xf numFmtId="0" fontId="17" fillId="0" borderId="22" xfId="0" applyFont="1" applyBorder="1" applyAlignment="1">
      <alignment horizontal="left" vertical="center"/>
    </xf>
    <xf numFmtId="0" fontId="17" fillId="0" borderId="23" xfId="0" applyFont="1" applyBorder="1" applyAlignment="1">
      <alignment horizontal="left" vertical="center"/>
    </xf>
    <xf numFmtId="0" fontId="17" fillId="0" borderId="24" xfId="0" applyFont="1" applyBorder="1" applyAlignment="1">
      <alignment horizontal="left" vertical="center"/>
    </xf>
    <xf numFmtId="3" fontId="17" fillId="0" borderId="34" xfId="0" applyNumberFormat="1" applyFont="1" applyBorder="1" applyAlignment="1">
      <alignment horizontal="right" vertical="center"/>
    </xf>
    <xf numFmtId="3" fontId="17" fillId="0" borderId="22" xfId="0" applyNumberFormat="1" applyFont="1" applyBorder="1" applyAlignment="1">
      <alignment horizontal="right" vertical="center"/>
    </xf>
    <xf numFmtId="3" fontId="17" fillId="0" borderId="23" xfId="0" applyNumberFormat="1" applyFont="1" applyBorder="1" applyAlignment="1">
      <alignment horizontal="right" vertical="center"/>
    </xf>
    <xf numFmtId="3" fontId="17" fillId="0" borderId="24" xfId="0" applyNumberFormat="1" applyFont="1" applyBorder="1" applyAlignment="1">
      <alignment horizontal="right" vertical="center"/>
    </xf>
    <xf numFmtId="3" fontId="24" fillId="0" borderId="0" xfId="0" applyNumberFormat="1" applyFont="1" applyAlignment="1">
      <alignment horizontal="right" vertical="center" wrapText="1"/>
    </xf>
    <xf numFmtId="0" fontId="17" fillId="0" borderId="17" xfId="0" applyFont="1" applyBorder="1" applyAlignment="1">
      <alignment horizontal="left" vertical="center" wrapText="1"/>
    </xf>
    <xf numFmtId="3" fontId="17" fillId="0" borderId="17" xfId="0" applyNumberFormat="1" applyFont="1" applyBorder="1" applyAlignment="1">
      <alignment horizontal="right" vertical="center" wrapText="1"/>
    </xf>
    <xf numFmtId="0" fontId="17" fillId="0" borderId="18" xfId="0" applyFont="1" applyBorder="1" applyAlignment="1">
      <alignment horizontal="left" vertical="center" wrapText="1"/>
    </xf>
    <xf numFmtId="3" fontId="17" fillId="0" borderId="18" xfId="0" applyNumberFormat="1" applyFont="1" applyBorder="1" applyAlignment="1">
      <alignment horizontal="right" vertical="center" wrapText="1"/>
    </xf>
    <xf numFmtId="0" fontId="17" fillId="33" borderId="11" xfId="0" applyFont="1" applyFill="1" applyBorder="1" applyAlignment="1">
      <alignment horizontal="center"/>
    </xf>
    <xf numFmtId="0" fontId="17" fillId="33" borderId="10" xfId="0" applyFont="1" applyFill="1" applyBorder="1" applyAlignment="1">
      <alignment horizontal="center"/>
    </xf>
    <xf numFmtId="0" fontId="23" fillId="0" borderId="15" xfId="0" applyFont="1" applyBorder="1" applyAlignment="1">
      <alignment horizontal="center" vertical="center" wrapText="1"/>
    </xf>
    <xf numFmtId="0" fontId="17" fillId="0" borderId="16" xfId="0" applyFont="1" applyBorder="1" applyAlignment="1">
      <alignment horizontal="left" vertical="center" wrapText="1"/>
    </xf>
    <xf numFmtId="3" fontId="17" fillId="0" borderId="16" xfId="0" applyNumberFormat="1" applyFont="1" applyBorder="1" applyAlignment="1">
      <alignment horizontal="right" vertical="center" wrapText="1"/>
    </xf>
    <xf numFmtId="0" fontId="17" fillId="0" borderId="16" xfId="0" applyFont="1" applyBorder="1" applyAlignment="1">
      <alignment horizontal="center" vertical="center" wrapText="1"/>
    </xf>
    <xf numFmtId="164" fontId="17" fillId="0" borderId="16" xfId="0" applyNumberFormat="1" applyFont="1" applyBorder="1" applyAlignment="1">
      <alignment horizontal="right" vertical="center"/>
    </xf>
    <xf numFmtId="10" fontId="17" fillId="0" borderId="16" xfId="0" applyNumberFormat="1" applyFont="1" applyBorder="1" applyAlignment="1">
      <alignment horizontal="right" vertical="center"/>
    </xf>
    <xf numFmtId="0" fontId="17" fillId="0" borderId="17" xfId="0" applyFont="1" applyBorder="1" applyAlignment="1">
      <alignment horizontal="center" vertical="center" wrapText="1"/>
    </xf>
    <xf numFmtId="164" fontId="17" fillId="0" borderId="17" xfId="0" applyNumberFormat="1" applyFont="1" applyBorder="1" applyAlignment="1">
      <alignment horizontal="right" vertical="center"/>
    </xf>
    <xf numFmtId="0" fontId="17" fillId="0" borderId="17" xfId="0" applyFont="1" applyBorder="1" applyAlignment="1">
      <alignment horizontal="right" vertical="center"/>
    </xf>
    <xf numFmtId="0" fontId="23" fillId="0" borderId="19"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164" fontId="17" fillId="0" borderId="18" xfId="0" applyNumberFormat="1" applyFont="1" applyBorder="1" applyAlignment="1">
      <alignment horizontal="right" vertical="center"/>
    </xf>
    <xf numFmtId="9" fontId="17" fillId="0" borderId="19" xfId="1" applyFont="1" applyFill="1" applyBorder="1" applyAlignment="1">
      <alignment horizontal="right" vertical="center"/>
    </xf>
    <xf numFmtId="9" fontId="17" fillId="0" borderId="20" xfId="1" applyFont="1" applyFill="1" applyBorder="1" applyAlignment="1">
      <alignment horizontal="right" vertical="center"/>
    </xf>
    <xf numFmtId="9" fontId="17" fillId="0" borderId="21" xfId="1" applyFont="1" applyFill="1" applyBorder="1" applyAlignment="1">
      <alignment horizontal="right" vertical="center"/>
    </xf>
    <xf numFmtId="0" fontId="17" fillId="0" borderId="17" xfId="0" applyFont="1" applyBorder="1" applyAlignment="1">
      <alignment horizontal="center" vertical="center"/>
    </xf>
    <xf numFmtId="0" fontId="17" fillId="0" borderId="22" xfId="0" applyFont="1" applyBorder="1" applyAlignment="1">
      <alignment horizontal="center" vertical="center" wrapText="1"/>
    </xf>
    <xf numFmtId="0" fontId="17" fillId="0" borderId="23" xfId="0" applyFont="1" applyBorder="1" applyAlignment="1">
      <alignment horizontal="center" vertical="center" wrapText="1"/>
    </xf>
    <xf numFmtId="0" fontId="17" fillId="0" borderId="24" xfId="0" applyFont="1" applyBorder="1" applyAlignment="1">
      <alignment horizontal="center" vertical="center" wrapText="1"/>
    </xf>
    <xf numFmtId="14" fontId="17" fillId="0" borderId="16" xfId="0" applyNumberFormat="1" applyFont="1" applyBorder="1" applyAlignment="1">
      <alignment horizontal="right" vertical="center"/>
    </xf>
    <xf numFmtId="0" fontId="17" fillId="0" borderId="16" xfId="0" applyFont="1" applyBorder="1" applyAlignment="1">
      <alignment horizontal="right" vertical="center"/>
    </xf>
    <xf numFmtId="10" fontId="17" fillId="0" borderId="22" xfId="0" applyNumberFormat="1" applyFont="1" applyBorder="1" applyAlignment="1">
      <alignment horizontal="right" vertical="center"/>
    </xf>
    <xf numFmtId="10" fontId="17" fillId="0" borderId="23" xfId="0" applyNumberFormat="1" applyFont="1" applyBorder="1" applyAlignment="1">
      <alignment horizontal="right" vertical="center"/>
    </xf>
    <xf numFmtId="10" fontId="17" fillId="0" borderId="24" xfId="0" applyNumberFormat="1" applyFont="1" applyBorder="1" applyAlignment="1">
      <alignment horizontal="right" vertical="center"/>
    </xf>
    <xf numFmtId="0" fontId="23" fillId="0" borderId="19" xfId="0" applyFont="1" applyBorder="1" applyAlignment="1">
      <alignment horizontal="left"/>
    </xf>
    <xf numFmtId="0" fontId="23" fillId="0" borderId="20" xfId="0" applyFont="1" applyBorder="1" applyAlignment="1">
      <alignment horizontal="left"/>
    </xf>
    <xf numFmtId="0" fontId="23" fillId="0" borderId="21" xfId="0" applyFont="1" applyBorder="1" applyAlignment="1">
      <alignment horizontal="left"/>
    </xf>
    <xf numFmtId="0" fontId="17" fillId="0" borderId="18" xfId="0" applyFont="1" applyBorder="1" applyAlignment="1">
      <alignment horizontal="center" vertical="center"/>
    </xf>
    <xf numFmtId="3" fontId="17" fillId="0" borderId="18" xfId="0" applyNumberFormat="1" applyFont="1" applyBorder="1" applyAlignment="1">
      <alignment horizontal="right" vertical="center"/>
    </xf>
    <xf numFmtId="9" fontId="17" fillId="0" borderId="18" xfId="1" applyFont="1" applyFill="1" applyBorder="1" applyAlignment="1">
      <alignment horizontal="right" vertical="center"/>
    </xf>
    <xf numFmtId="0" fontId="23" fillId="0" borderId="11" xfId="0" applyFont="1" applyBorder="1" applyAlignment="1">
      <alignment horizontal="center" wrapText="1"/>
    </xf>
    <xf numFmtId="0" fontId="19" fillId="0" borderId="0" xfId="0" applyFont="1" applyAlignment="1">
      <alignment horizontal="justify" vertical="center" wrapText="1"/>
    </xf>
    <xf numFmtId="0" fontId="19" fillId="0" borderId="0" xfId="0" applyFont="1" applyAlignment="1">
      <alignment horizontal="left" wrapText="1"/>
    </xf>
    <xf numFmtId="0" fontId="23" fillId="0" borderId="0" xfId="0" applyFont="1" applyAlignment="1">
      <alignment horizontal="center"/>
    </xf>
    <xf numFmtId="0" fontId="17" fillId="0" borderId="26" xfId="0" applyFont="1" applyBorder="1" applyAlignment="1">
      <alignment horizontal="left"/>
    </xf>
    <xf numFmtId="0" fontId="18" fillId="0" borderId="26" xfId="0" applyFont="1" applyBorder="1" applyAlignment="1">
      <alignment horizontal="center"/>
    </xf>
    <xf numFmtId="0" fontId="17" fillId="0" borderId="0" xfId="0" applyFont="1" applyAlignment="1">
      <alignment horizontal="left"/>
    </xf>
    <xf numFmtId="0" fontId="17" fillId="0" borderId="0" xfId="0" applyFont="1" applyAlignment="1">
      <alignment horizontal="center"/>
    </xf>
    <xf numFmtId="0" fontId="18" fillId="0" borderId="0" xfId="0" applyFont="1" applyAlignment="1">
      <alignment horizontal="center"/>
    </xf>
    <xf numFmtId="49" fontId="17" fillId="0" borderId="0" xfId="0" applyNumberFormat="1" applyFont="1" applyAlignment="1">
      <alignment horizontal="center"/>
    </xf>
    <xf numFmtId="0" fontId="19" fillId="0" borderId="0" xfId="0" applyFont="1" applyAlignment="1">
      <alignment horizontal="justify" vertical="top"/>
    </xf>
    <xf numFmtId="0" fontId="17" fillId="0" borderId="26" xfId="0" applyFont="1" applyBorder="1" applyAlignment="1">
      <alignment horizontal="center"/>
    </xf>
    <xf numFmtId="49" fontId="17" fillId="0" borderId="26" xfId="0" applyNumberFormat="1" applyFont="1" applyBorder="1" applyAlignment="1">
      <alignment horizontal="center"/>
    </xf>
    <xf numFmtId="0" fontId="23" fillId="0" borderId="15" xfId="0" applyFont="1" applyBorder="1" applyAlignment="1">
      <alignment horizontal="center" vertical="center"/>
    </xf>
    <xf numFmtId="3" fontId="17" fillId="0" borderId="16" xfId="0" applyNumberFormat="1" applyFont="1" applyBorder="1" applyAlignment="1">
      <alignment horizontal="right" vertical="center"/>
    </xf>
    <xf numFmtId="3" fontId="17" fillId="33" borderId="16" xfId="0" applyNumberFormat="1" applyFont="1" applyFill="1" applyBorder="1" applyAlignment="1">
      <alignment horizontal="right" vertical="center"/>
    </xf>
    <xf numFmtId="0" fontId="17" fillId="0" borderId="17" xfId="0" applyFont="1" applyBorder="1" applyAlignment="1">
      <alignment horizontal="left" vertical="center"/>
    </xf>
    <xf numFmtId="0" fontId="17" fillId="0" borderId="15" xfId="0" applyFont="1" applyBorder="1" applyAlignment="1">
      <alignment horizontal="left" vertical="center"/>
    </xf>
    <xf numFmtId="0" fontId="23" fillId="0" borderId="16" xfId="0" applyFont="1" applyBorder="1" applyAlignment="1">
      <alignment horizontal="left" vertical="center" wrapText="1"/>
    </xf>
    <xf numFmtId="0" fontId="23" fillId="0" borderId="18" xfId="0" applyFont="1" applyBorder="1" applyAlignment="1">
      <alignment horizontal="left" vertical="center" wrapText="1"/>
    </xf>
    <xf numFmtId="3" fontId="17" fillId="33" borderId="18" xfId="0" applyNumberFormat="1" applyFont="1" applyFill="1" applyBorder="1" applyAlignment="1">
      <alignment horizontal="right" vertical="center"/>
    </xf>
    <xf numFmtId="0" fontId="23" fillId="0" borderId="22" xfId="0" applyFont="1" applyBorder="1" applyAlignment="1">
      <alignment horizontal="left" vertical="center" wrapText="1"/>
    </xf>
    <xf numFmtId="0" fontId="23" fillId="0" borderId="23" xfId="0" applyFont="1" applyBorder="1" applyAlignment="1">
      <alignment horizontal="left" vertical="center" wrapText="1"/>
    </xf>
    <xf numFmtId="0" fontId="23" fillId="0" borderId="24" xfId="0" applyFont="1" applyBorder="1" applyAlignment="1">
      <alignment horizontal="left" vertical="center" wrapText="1"/>
    </xf>
    <xf numFmtId="3" fontId="17" fillId="33" borderId="22" xfId="0" applyNumberFormat="1" applyFont="1" applyFill="1" applyBorder="1" applyAlignment="1">
      <alignment horizontal="right" vertical="center"/>
    </xf>
    <xf numFmtId="3" fontId="17" fillId="33" borderId="23" xfId="0" applyNumberFormat="1" applyFont="1" applyFill="1" applyBorder="1" applyAlignment="1">
      <alignment horizontal="right" vertical="center"/>
    </xf>
    <xf numFmtId="3" fontId="17" fillId="33" borderId="24" xfId="0" applyNumberFormat="1" applyFont="1" applyFill="1" applyBorder="1" applyAlignment="1">
      <alignment horizontal="right" vertical="center"/>
    </xf>
    <xf numFmtId="3" fontId="17" fillId="33" borderId="17" xfId="0" applyNumberFormat="1" applyFont="1" applyFill="1" applyBorder="1" applyAlignment="1">
      <alignment horizontal="right" vertical="center"/>
    </xf>
    <xf numFmtId="3" fontId="17" fillId="33" borderId="32" xfId="0" applyNumberFormat="1" applyFont="1" applyFill="1" applyBorder="1" applyAlignment="1">
      <alignment horizontal="right" vertical="center"/>
    </xf>
    <xf numFmtId="3" fontId="17" fillId="33" borderId="13" xfId="0" applyNumberFormat="1" applyFont="1" applyFill="1" applyBorder="1" applyAlignment="1">
      <alignment horizontal="right" vertical="center"/>
    </xf>
    <xf numFmtId="3" fontId="17" fillId="33" borderId="33" xfId="0" applyNumberFormat="1" applyFont="1" applyFill="1" applyBorder="1" applyAlignment="1">
      <alignment horizontal="right" vertical="center"/>
    </xf>
    <xf numFmtId="3" fontId="17" fillId="33" borderId="34" xfId="0" applyNumberFormat="1" applyFont="1" applyFill="1" applyBorder="1" applyAlignment="1">
      <alignment horizontal="right" vertical="center"/>
    </xf>
    <xf numFmtId="0" fontId="23" fillId="0" borderId="34" xfId="0" applyFont="1" applyBorder="1" applyAlignment="1">
      <alignment horizontal="left" vertical="center" wrapText="1"/>
    </xf>
    <xf numFmtId="0" fontId="17" fillId="0" borderId="34" xfId="0" applyFont="1" applyBorder="1" applyAlignment="1">
      <alignment horizontal="left" vertical="center" wrapText="1"/>
    </xf>
    <xf numFmtId="3" fontId="17" fillId="33" borderId="19" xfId="0" applyNumberFormat="1" applyFont="1" applyFill="1" applyBorder="1" applyAlignment="1">
      <alignment horizontal="right" vertical="center"/>
    </xf>
    <xf numFmtId="3" fontId="17" fillId="33" borderId="20" xfId="0" applyNumberFormat="1" applyFont="1" applyFill="1" applyBorder="1" applyAlignment="1">
      <alignment horizontal="right" vertical="center"/>
    </xf>
    <xf numFmtId="3" fontId="17" fillId="33" borderId="21" xfId="0" applyNumberFormat="1" applyFont="1" applyFill="1" applyBorder="1" applyAlignment="1">
      <alignment horizontal="right" vertical="center"/>
    </xf>
    <xf numFmtId="0" fontId="17" fillId="0" borderId="35" xfId="0" applyFont="1" applyBorder="1" applyAlignment="1">
      <alignment horizontal="left" vertical="center"/>
    </xf>
    <xf numFmtId="0" fontId="17" fillId="0" borderId="36" xfId="0" applyFont="1" applyBorder="1" applyAlignment="1">
      <alignment horizontal="left" vertical="center"/>
    </xf>
    <xf numFmtId="0" fontId="17" fillId="0" borderId="37" xfId="0" applyFont="1" applyBorder="1" applyAlignment="1">
      <alignment horizontal="left" vertical="center"/>
    </xf>
    <xf numFmtId="3" fontId="17" fillId="33" borderId="19" xfId="0" applyNumberFormat="1" applyFont="1" applyFill="1" applyBorder="1" applyAlignment="1">
      <alignment horizontal="right" vertical="center" wrapText="1"/>
    </xf>
    <xf numFmtId="3" fontId="17" fillId="33" borderId="20" xfId="0" applyNumberFormat="1" applyFont="1" applyFill="1" applyBorder="1" applyAlignment="1">
      <alignment horizontal="right" vertical="center" wrapText="1"/>
    </xf>
    <xf numFmtId="3" fontId="17" fillId="33" borderId="21" xfId="0" applyNumberFormat="1" applyFont="1" applyFill="1" applyBorder="1" applyAlignment="1">
      <alignment horizontal="right" vertical="center" wrapText="1"/>
    </xf>
    <xf numFmtId="3" fontId="17" fillId="35" borderId="17" xfId="0" applyNumberFormat="1" applyFont="1" applyFill="1" applyBorder="1" applyAlignment="1">
      <alignment horizontal="right" vertical="center"/>
    </xf>
    <xf numFmtId="3" fontId="17" fillId="33" borderId="18" xfId="0" applyNumberFormat="1" applyFont="1" applyFill="1" applyBorder="1" applyAlignment="1">
      <alignment horizontal="right" vertical="center" wrapText="1"/>
    </xf>
    <xf numFmtId="3" fontId="17" fillId="33" borderId="34" xfId="0" applyNumberFormat="1" applyFont="1" applyFill="1" applyBorder="1" applyAlignment="1">
      <alignment horizontal="right" vertical="center" wrapText="1"/>
    </xf>
    <xf numFmtId="3" fontId="17" fillId="33" borderId="27" xfId="0" applyNumberFormat="1" applyFont="1" applyFill="1" applyBorder="1" applyAlignment="1">
      <alignment horizontal="right" vertical="center"/>
    </xf>
    <xf numFmtId="3" fontId="17" fillId="33" borderId="28" xfId="0" applyNumberFormat="1" applyFont="1" applyFill="1" applyBorder="1" applyAlignment="1">
      <alignment horizontal="right" vertical="center"/>
    </xf>
    <xf numFmtId="3" fontId="17" fillId="33" borderId="29" xfId="0" applyNumberFormat="1" applyFont="1" applyFill="1" applyBorder="1" applyAlignment="1">
      <alignment horizontal="right" vertical="center"/>
    </xf>
    <xf numFmtId="3" fontId="17" fillId="0" borderId="41" xfId="0" applyNumberFormat="1" applyFont="1" applyBorder="1" applyAlignment="1">
      <alignment horizontal="right" vertical="center"/>
    </xf>
    <xf numFmtId="3" fontId="17" fillId="0" borderId="42" xfId="0" applyNumberFormat="1" applyFont="1" applyBorder="1" applyAlignment="1">
      <alignment horizontal="right" vertical="center"/>
    </xf>
    <xf numFmtId="3" fontId="17" fillId="0" borderId="43" xfId="0" applyNumberFormat="1" applyFont="1" applyBorder="1" applyAlignment="1">
      <alignment horizontal="right" vertical="center"/>
    </xf>
    <xf numFmtId="3" fontId="17" fillId="0" borderId="38" xfId="0" applyNumberFormat="1" applyFont="1" applyBorder="1" applyAlignment="1">
      <alignment horizontal="right" vertical="center"/>
    </xf>
    <xf numFmtId="3" fontId="17" fillId="0" borderId="39" xfId="0" applyNumberFormat="1" applyFont="1" applyBorder="1" applyAlignment="1">
      <alignment horizontal="right" vertical="center"/>
    </xf>
    <xf numFmtId="3" fontId="17" fillId="0" borderId="40" xfId="0" applyNumberFormat="1" applyFont="1" applyBorder="1" applyAlignment="1">
      <alignment horizontal="right" vertical="center"/>
    </xf>
    <xf numFmtId="3" fontId="17" fillId="33" borderId="49" xfId="0" applyNumberFormat="1" applyFont="1" applyFill="1" applyBorder="1" applyAlignment="1">
      <alignment horizontal="right" vertical="center"/>
    </xf>
    <xf numFmtId="3" fontId="17" fillId="33" borderId="26" xfId="0" applyNumberFormat="1" applyFont="1" applyFill="1" applyBorder="1" applyAlignment="1">
      <alignment horizontal="right" vertical="center"/>
    </xf>
    <xf numFmtId="3" fontId="17" fillId="33" borderId="50" xfId="0" applyNumberFormat="1" applyFont="1" applyFill="1" applyBorder="1" applyAlignment="1">
      <alignment horizontal="right" vertical="center"/>
    </xf>
    <xf numFmtId="3" fontId="17" fillId="33" borderId="35" xfId="0" applyNumberFormat="1" applyFont="1" applyFill="1" applyBorder="1" applyAlignment="1">
      <alignment horizontal="right" vertical="center" wrapText="1"/>
    </xf>
    <xf numFmtId="3" fontId="17" fillId="33" borderId="36" xfId="0" applyNumberFormat="1" applyFont="1" applyFill="1" applyBorder="1" applyAlignment="1">
      <alignment horizontal="right" vertical="center" wrapText="1"/>
    </xf>
    <xf numFmtId="3" fontId="17" fillId="33" borderId="37" xfId="0" applyNumberFormat="1" applyFont="1" applyFill="1" applyBorder="1" applyAlignment="1">
      <alignment horizontal="right" vertical="center" wrapText="1"/>
    </xf>
    <xf numFmtId="3" fontId="17" fillId="0" borderId="44" xfId="0" applyNumberFormat="1" applyFont="1" applyBorder="1" applyAlignment="1">
      <alignment horizontal="right" vertical="center"/>
    </xf>
    <xf numFmtId="3" fontId="17" fillId="0" borderId="45" xfId="0" applyNumberFormat="1" applyFont="1" applyBorder="1" applyAlignment="1">
      <alignment horizontal="right" vertical="center"/>
    </xf>
    <xf numFmtId="3" fontId="17" fillId="0" borderId="46" xfId="0" applyNumberFormat="1" applyFont="1" applyBorder="1" applyAlignment="1">
      <alignment horizontal="right" vertical="center"/>
    </xf>
    <xf numFmtId="3" fontId="17" fillId="0" borderId="32" xfId="0" applyNumberFormat="1" applyFont="1" applyBorder="1" applyAlignment="1">
      <alignment horizontal="right" vertical="center" wrapText="1"/>
    </xf>
    <xf numFmtId="3" fontId="17" fillId="0" borderId="13" xfId="0" applyNumberFormat="1" applyFont="1" applyBorder="1" applyAlignment="1">
      <alignment horizontal="right" vertical="center" wrapText="1"/>
    </xf>
    <xf numFmtId="3" fontId="17" fillId="0" borderId="33" xfId="0" applyNumberFormat="1" applyFont="1" applyBorder="1" applyAlignment="1">
      <alignment horizontal="right" vertical="center" wrapText="1"/>
    </xf>
    <xf numFmtId="3" fontId="17" fillId="0" borderId="22" xfId="0" applyNumberFormat="1" applyFont="1" applyBorder="1" applyAlignment="1">
      <alignment horizontal="right" vertical="center" wrapText="1"/>
    </xf>
    <xf numFmtId="3" fontId="17" fillId="0" borderId="23" xfId="0" applyNumberFormat="1" applyFont="1" applyBorder="1" applyAlignment="1">
      <alignment horizontal="right" vertical="center" wrapText="1"/>
    </xf>
    <xf numFmtId="3" fontId="17" fillId="0" borderId="24" xfId="0" applyNumberFormat="1" applyFont="1" applyBorder="1" applyAlignment="1">
      <alignment horizontal="right" vertical="center" wrapText="1"/>
    </xf>
    <xf numFmtId="0" fontId="17" fillId="0" borderId="15" xfId="0" applyFont="1" applyBorder="1" applyAlignment="1">
      <alignment horizontal="left" vertical="center" wrapText="1"/>
    </xf>
    <xf numFmtId="3" fontId="17" fillId="33" borderId="42" xfId="0" applyNumberFormat="1" applyFont="1" applyFill="1" applyBorder="1" applyAlignment="1">
      <alignment horizontal="right" vertical="center"/>
    </xf>
    <xf numFmtId="3" fontId="17" fillId="33" borderId="43" xfId="0" applyNumberFormat="1" applyFont="1" applyFill="1" applyBorder="1" applyAlignment="1">
      <alignment horizontal="right" vertical="center"/>
    </xf>
    <xf numFmtId="3" fontId="17" fillId="33" borderId="39" xfId="0" applyNumberFormat="1" applyFont="1" applyFill="1" applyBorder="1" applyAlignment="1">
      <alignment horizontal="right" vertical="center"/>
    </xf>
    <xf numFmtId="3" fontId="17" fillId="33" borderId="40" xfId="0" applyNumberFormat="1" applyFont="1" applyFill="1" applyBorder="1" applyAlignment="1">
      <alignment horizontal="right" vertical="center"/>
    </xf>
    <xf numFmtId="0" fontId="23" fillId="0" borderId="15" xfId="0" applyFont="1" applyBorder="1" applyAlignment="1">
      <alignment horizontal="left" vertical="center" wrapText="1"/>
    </xf>
    <xf numFmtId="3" fontId="23" fillId="33" borderId="44" xfId="0" applyNumberFormat="1" applyFont="1" applyFill="1" applyBorder="1" applyAlignment="1">
      <alignment horizontal="right" vertical="center"/>
    </xf>
    <xf numFmtId="3" fontId="23" fillId="33" borderId="45" xfId="0" applyNumberFormat="1" applyFont="1" applyFill="1" applyBorder="1" applyAlignment="1">
      <alignment horizontal="right" vertical="center"/>
    </xf>
    <xf numFmtId="3" fontId="23" fillId="33" borderId="46" xfId="0" applyNumberFormat="1" applyFont="1" applyFill="1" applyBorder="1" applyAlignment="1">
      <alignment horizontal="right" vertical="center"/>
    </xf>
    <xf numFmtId="0" fontId="17" fillId="0" borderId="22" xfId="0" applyFont="1" applyBorder="1" applyAlignment="1">
      <alignment horizontal="left" vertical="center" wrapText="1"/>
    </xf>
    <xf numFmtId="0" fontId="17" fillId="0" borderId="23" xfId="0" applyFont="1" applyBorder="1" applyAlignment="1">
      <alignment horizontal="left" vertical="center" wrapText="1"/>
    </xf>
    <xf numFmtId="0" fontId="17" fillId="0" borderId="24" xfId="0" applyFont="1" applyBorder="1" applyAlignment="1">
      <alignment horizontal="left" vertical="center" wrapText="1"/>
    </xf>
    <xf numFmtId="0" fontId="19" fillId="0" borderId="0" xfId="0" applyFont="1" applyAlignment="1">
      <alignment horizontal="left"/>
    </xf>
    <xf numFmtId="3" fontId="17" fillId="0" borderId="47" xfId="0" applyNumberFormat="1" applyFont="1" applyBorder="1" applyAlignment="1">
      <alignment horizontal="right" vertical="center"/>
    </xf>
    <xf numFmtId="3" fontId="17" fillId="0" borderId="48" xfId="0" applyNumberFormat="1" applyFont="1" applyBorder="1" applyAlignment="1">
      <alignment horizontal="right" vertical="center"/>
    </xf>
    <xf numFmtId="0" fontId="23" fillId="0" borderId="15" xfId="0" applyFont="1" applyBorder="1" applyAlignment="1">
      <alignment horizontal="left" vertical="center"/>
    </xf>
    <xf numFmtId="3" fontId="23" fillId="33" borderId="18" xfId="0" applyNumberFormat="1" applyFont="1" applyFill="1" applyBorder="1" applyAlignment="1">
      <alignment horizontal="right" vertical="center"/>
    </xf>
    <xf numFmtId="0" fontId="23" fillId="0" borderId="35" xfId="0" applyFont="1" applyBorder="1" applyAlignment="1">
      <alignment horizontal="left" vertical="center"/>
    </xf>
    <xf numFmtId="0" fontId="23" fillId="0" borderId="36" xfId="0" applyFont="1" applyBorder="1" applyAlignment="1">
      <alignment horizontal="left" vertical="center"/>
    </xf>
    <xf numFmtId="0" fontId="23" fillId="0" borderId="37" xfId="0" applyFont="1" applyBorder="1" applyAlignment="1">
      <alignment horizontal="left" vertical="center"/>
    </xf>
    <xf numFmtId="4" fontId="17" fillId="0" borderId="17" xfId="0" applyNumberFormat="1" applyFont="1" applyBorder="1" applyAlignment="1">
      <alignment horizontal="right" vertical="center"/>
    </xf>
    <xf numFmtId="0" fontId="17" fillId="0" borderId="49" xfId="0" applyFont="1" applyBorder="1" applyAlignment="1">
      <alignment horizontal="left" vertical="center" wrapText="1"/>
    </xf>
    <xf numFmtId="0" fontId="17" fillId="0" borderId="26" xfId="0" applyFont="1" applyBorder="1" applyAlignment="1">
      <alignment horizontal="left" vertical="center" wrapText="1"/>
    </xf>
    <xf numFmtId="0" fontId="17" fillId="0" borderId="50" xfId="0" applyFont="1" applyBorder="1" applyAlignment="1">
      <alignment horizontal="left" vertical="center" wrapText="1"/>
    </xf>
    <xf numFmtId="3" fontId="17" fillId="0" borderId="50" xfId="0" applyNumberFormat="1" applyFont="1" applyBorder="1" applyAlignment="1">
      <alignment horizontal="right" vertical="center"/>
    </xf>
    <xf numFmtId="3" fontId="17" fillId="0" borderId="51" xfId="0" applyNumberFormat="1" applyFont="1" applyBorder="1" applyAlignment="1">
      <alignment horizontal="right" vertical="center"/>
    </xf>
    <xf numFmtId="0" fontId="17" fillId="0" borderId="33" xfId="0" applyFont="1" applyBorder="1" applyAlignment="1">
      <alignment horizontal="center" vertical="center"/>
    </xf>
    <xf numFmtId="0" fontId="17" fillId="0" borderId="31" xfId="0" applyFont="1" applyBorder="1" applyAlignment="1">
      <alignment horizontal="center" vertical="center"/>
    </xf>
    <xf numFmtId="3" fontId="17" fillId="0" borderId="29" xfId="0" applyNumberFormat="1" applyFont="1" applyBorder="1" applyAlignment="1">
      <alignment horizontal="right" vertical="center"/>
    </xf>
    <xf numFmtId="0" fontId="23" fillId="0" borderId="35" xfId="0" applyFont="1" applyBorder="1" applyAlignment="1">
      <alignment horizontal="left" vertical="center" wrapText="1"/>
    </xf>
    <xf numFmtId="0" fontId="23" fillId="0" borderId="36" xfId="0" applyFont="1" applyBorder="1" applyAlignment="1">
      <alignment horizontal="left" vertical="center" wrapText="1"/>
    </xf>
    <xf numFmtId="3" fontId="23" fillId="0" borderId="35" xfId="0" applyNumberFormat="1" applyFont="1" applyBorder="1" applyAlignment="1">
      <alignment horizontal="right" vertical="center"/>
    </xf>
    <xf numFmtId="3" fontId="23" fillId="0" borderId="36" xfId="0" applyNumberFormat="1" applyFont="1" applyBorder="1" applyAlignment="1">
      <alignment horizontal="right" vertical="center"/>
    </xf>
    <xf numFmtId="3" fontId="23" fillId="0" borderId="37" xfId="0" applyNumberFormat="1" applyFont="1" applyBorder="1" applyAlignment="1">
      <alignment horizontal="right" vertical="center"/>
    </xf>
    <xf numFmtId="3" fontId="23" fillId="33" borderId="31" xfId="0" applyNumberFormat="1" applyFont="1" applyFill="1" applyBorder="1" applyAlignment="1">
      <alignment horizontal="right" vertical="center"/>
    </xf>
    <xf numFmtId="0" fontId="17" fillId="0" borderId="41" xfId="0" applyFont="1" applyBorder="1" applyAlignment="1">
      <alignment horizontal="left" vertical="center" wrapText="1"/>
    </xf>
    <xf numFmtId="0" fontId="17" fillId="0" borderId="42" xfId="0" applyFont="1" applyBorder="1" applyAlignment="1">
      <alignment horizontal="left" vertical="center" wrapText="1"/>
    </xf>
    <xf numFmtId="0" fontId="17" fillId="0" borderId="12" xfId="0" applyFont="1" applyBorder="1" applyAlignment="1">
      <alignment horizontal="left" vertical="center" wrapText="1"/>
    </xf>
    <xf numFmtId="3" fontId="17" fillId="0" borderId="41" xfId="0" applyNumberFormat="1" applyFont="1" applyBorder="1" applyAlignment="1">
      <alignment horizontal="right"/>
    </xf>
    <xf numFmtId="3" fontId="17" fillId="0" borderId="42" xfId="0" applyNumberFormat="1" applyFont="1" applyBorder="1" applyAlignment="1">
      <alignment horizontal="right"/>
    </xf>
    <xf numFmtId="3" fontId="17" fillId="0" borderId="43" xfId="0" applyNumberFormat="1" applyFont="1" applyBorder="1" applyAlignment="1">
      <alignment horizontal="right"/>
    </xf>
    <xf numFmtId="3" fontId="17" fillId="0" borderId="49" xfId="0" applyNumberFormat="1" applyFont="1" applyBorder="1" applyAlignment="1">
      <alignment horizontal="right"/>
    </xf>
    <xf numFmtId="3" fontId="17" fillId="0" borderId="26" xfId="0" applyNumberFormat="1" applyFont="1" applyBorder="1" applyAlignment="1">
      <alignment horizontal="right"/>
    </xf>
    <xf numFmtId="3" fontId="17" fillId="0" borderId="50" xfId="0" applyNumberFormat="1" applyFont="1" applyBorder="1" applyAlignment="1">
      <alignment horizontal="right"/>
    </xf>
    <xf numFmtId="0" fontId="23" fillId="36" borderId="27" xfId="0" applyFont="1" applyFill="1" applyBorder="1" applyAlignment="1">
      <alignment horizontal="left" vertical="center" wrapText="1"/>
    </xf>
    <xf numFmtId="0" fontId="23" fillId="36" borderId="28" xfId="0" applyFont="1" applyFill="1" applyBorder="1" applyAlignment="1">
      <alignment horizontal="left" vertical="center" wrapText="1"/>
    </xf>
    <xf numFmtId="3" fontId="23" fillId="0" borderId="15" xfId="0" applyNumberFormat="1" applyFont="1" applyBorder="1" applyAlignment="1">
      <alignment horizontal="right" vertical="center"/>
    </xf>
    <xf numFmtId="0" fontId="17" fillId="0" borderId="38" xfId="0" applyFont="1" applyBorder="1" applyAlignment="1">
      <alignment horizontal="left" vertical="center" wrapText="1"/>
    </xf>
    <xf numFmtId="0" fontId="17" fillId="0" borderId="39" xfId="0" applyFont="1" applyBorder="1" applyAlignment="1">
      <alignment horizontal="left" vertical="center" wrapText="1"/>
    </xf>
    <xf numFmtId="0" fontId="17" fillId="0" borderId="48" xfId="0" applyFont="1" applyBorder="1" applyAlignment="1">
      <alignment horizontal="left" vertical="center" wrapText="1"/>
    </xf>
    <xf numFmtId="3" fontId="17" fillId="0" borderId="27" xfId="0" applyNumberFormat="1" applyFont="1" applyBorder="1" applyAlignment="1">
      <alignment horizontal="right"/>
    </xf>
    <xf numFmtId="3" fontId="17" fillId="0" borderId="28" xfId="0" applyNumberFormat="1" applyFont="1" applyBorder="1" applyAlignment="1">
      <alignment horizontal="right"/>
    </xf>
    <xf numFmtId="3" fontId="17" fillId="0" borderId="29" xfId="0" applyNumberFormat="1" applyFont="1" applyBorder="1" applyAlignment="1">
      <alignment horizontal="right"/>
    </xf>
    <xf numFmtId="3" fontId="17" fillId="0" borderId="22" xfId="0" applyNumberFormat="1" applyFont="1" applyBorder="1" applyAlignment="1">
      <alignment horizontal="center"/>
    </xf>
    <xf numFmtId="3" fontId="17" fillId="0" borderId="23" xfId="0" applyNumberFormat="1" applyFont="1" applyBorder="1" applyAlignment="1">
      <alignment horizontal="center"/>
    </xf>
    <xf numFmtId="3" fontId="17" fillId="0" borderId="24" xfId="0" applyNumberFormat="1" applyFont="1" applyBorder="1" applyAlignment="1">
      <alignment horizontal="center"/>
    </xf>
    <xf numFmtId="3" fontId="17" fillId="0" borderId="19" xfId="0" applyNumberFormat="1" applyFont="1" applyBorder="1" applyAlignment="1">
      <alignment horizontal="center"/>
    </xf>
    <xf numFmtId="3" fontId="17" fillId="0" borderId="20" xfId="0" applyNumberFormat="1" applyFont="1" applyBorder="1" applyAlignment="1">
      <alignment horizontal="center"/>
    </xf>
    <xf numFmtId="3" fontId="17" fillId="0" borderId="21" xfId="0" applyNumberFormat="1" applyFont="1" applyBorder="1" applyAlignment="1">
      <alignment horizontal="center"/>
    </xf>
    <xf numFmtId="3" fontId="17" fillId="0" borderId="19" xfId="0" applyNumberFormat="1" applyFont="1" applyBorder="1"/>
    <xf numFmtId="3" fontId="17" fillId="0" borderId="20" xfId="0" applyNumberFormat="1" applyFont="1" applyBorder="1"/>
    <xf numFmtId="3" fontId="17" fillId="0" borderId="21" xfId="0" applyNumberFormat="1" applyFont="1" applyBorder="1"/>
    <xf numFmtId="3" fontId="17" fillId="0" borderId="52" xfId="0" applyNumberFormat="1" applyFont="1" applyBorder="1" applyAlignment="1">
      <alignment horizontal="right"/>
    </xf>
    <xf numFmtId="0" fontId="17" fillId="0" borderId="22" xfId="0" applyFont="1" applyBorder="1" applyAlignment="1">
      <alignment horizontal="left"/>
    </xf>
    <xf numFmtId="0" fontId="17" fillId="0" borderId="23" xfId="0" applyFont="1" applyBorder="1" applyAlignment="1">
      <alignment horizontal="left"/>
    </xf>
    <xf numFmtId="0" fontId="17" fillId="0" borderId="24" xfId="0" applyFont="1" applyBorder="1" applyAlignment="1">
      <alignment horizontal="left"/>
    </xf>
    <xf numFmtId="0" fontId="17" fillId="0" borderId="32" xfId="0" applyFont="1" applyBorder="1" applyAlignment="1">
      <alignment horizontal="left"/>
    </xf>
    <xf numFmtId="0" fontId="17" fillId="0" borderId="13" xfId="0" applyFont="1" applyBorder="1" applyAlignment="1">
      <alignment horizontal="left"/>
    </xf>
    <xf numFmtId="0" fontId="17" fillId="0" borderId="33" xfId="0" applyFont="1" applyBorder="1" applyAlignment="1">
      <alignment horizontal="left"/>
    </xf>
    <xf numFmtId="0" fontId="23" fillId="0" borderId="35" xfId="0" applyFont="1" applyBorder="1" applyAlignment="1">
      <alignment horizontal="center"/>
    </xf>
    <xf numFmtId="0" fontId="23" fillId="0" borderId="36" xfId="0" applyFont="1" applyBorder="1" applyAlignment="1">
      <alignment horizontal="center"/>
    </xf>
    <xf numFmtId="0" fontId="23" fillId="0" borderId="37" xfId="0" applyFont="1" applyBorder="1" applyAlignment="1">
      <alignment horizontal="center"/>
    </xf>
    <xf numFmtId="0" fontId="23" fillId="0" borderId="35" xfId="0" applyFont="1" applyBorder="1" applyAlignment="1">
      <alignment horizontal="left"/>
    </xf>
    <xf numFmtId="0" fontId="23" fillId="0" borderId="36" xfId="0" applyFont="1" applyBorder="1" applyAlignment="1">
      <alignment horizontal="left"/>
    </xf>
    <xf numFmtId="0" fontId="23" fillId="0" borderId="37" xfId="0" applyFont="1" applyBorder="1" applyAlignment="1">
      <alignment horizontal="left"/>
    </xf>
    <xf numFmtId="3" fontId="17" fillId="0" borderId="15" xfId="0" applyNumberFormat="1" applyFont="1" applyBorder="1" applyAlignment="1">
      <alignment horizontal="right" vertical="center"/>
    </xf>
    <xf numFmtId="0" fontId="17" fillId="0" borderId="53" xfId="0" applyFont="1" applyBorder="1" applyAlignment="1">
      <alignment horizontal="left" vertical="center" wrapText="1"/>
    </xf>
    <xf numFmtId="3" fontId="17" fillId="0" borderId="53" xfId="0" applyNumberFormat="1" applyFont="1" applyBorder="1" applyAlignment="1">
      <alignment horizontal="center"/>
    </xf>
    <xf numFmtId="0" fontId="23" fillId="0" borderId="37" xfId="0" applyFont="1" applyBorder="1" applyAlignment="1">
      <alignment horizontal="left" vertical="center" wrapText="1"/>
    </xf>
    <xf numFmtId="3" fontId="17" fillId="0" borderId="54" xfId="0" applyNumberFormat="1" applyFont="1" applyBorder="1" applyAlignment="1">
      <alignment horizontal="right" vertical="center"/>
    </xf>
    <xf numFmtId="3" fontId="17" fillId="0" borderId="55" xfId="0" applyNumberFormat="1" applyFont="1" applyBorder="1" applyAlignment="1">
      <alignment horizontal="right" vertical="center"/>
    </xf>
    <xf numFmtId="3" fontId="17" fillId="33" borderId="55" xfId="0" applyNumberFormat="1" applyFont="1" applyFill="1" applyBorder="1" applyAlignment="1">
      <alignment horizontal="right" vertical="center"/>
    </xf>
    <xf numFmtId="3" fontId="17" fillId="33" borderId="56" xfId="0" applyNumberFormat="1" applyFont="1" applyFill="1" applyBorder="1" applyAlignment="1">
      <alignment horizontal="right" vertical="center"/>
    </xf>
    <xf numFmtId="3" fontId="17" fillId="33" borderId="57" xfId="0" applyNumberFormat="1" applyFont="1" applyFill="1" applyBorder="1" applyAlignment="1">
      <alignment horizontal="right" vertical="center"/>
    </xf>
    <xf numFmtId="3" fontId="17" fillId="33" borderId="58" xfId="0" applyNumberFormat="1" applyFont="1" applyFill="1" applyBorder="1" applyAlignment="1">
      <alignment horizontal="right" vertical="center"/>
    </xf>
    <xf numFmtId="3" fontId="17" fillId="0" borderId="57" xfId="0" applyNumberFormat="1" applyFont="1" applyBorder="1" applyAlignment="1">
      <alignment horizontal="right" vertical="center"/>
    </xf>
    <xf numFmtId="0" fontId="17" fillId="0" borderId="59" xfId="0" applyFont="1" applyBorder="1" applyAlignment="1">
      <alignment horizontal="left" vertical="center" wrapText="1"/>
    </xf>
    <xf numFmtId="0" fontId="17" fillId="0" borderId="60" xfId="0" applyFont="1" applyBorder="1" applyAlignment="1">
      <alignment horizontal="left" vertical="center" wrapText="1"/>
    </xf>
    <xf numFmtId="0" fontId="17" fillId="0" borderId="61" xfId="0" applyFont="1" applyBorder="1" applyAlignment="1">
      <alignment horizontal="left" vertical="center" wrapText="1"/>
    </xf>
    <xf numFmtId="3" fontId="17" fillId="0" borderId="62" xfId="0" applyNumberFormat="1" applyFont="1" applyBorder="1" applyAlignment="1">
      <alignment horizontal="right" vertical="center"/>
    </xf>
    <xf numFmtId="3" fontId="17" fillId="0" borderId="63" xfId="0" applyNumberFormat="1" applyFont="1" applyBorder="1" applyAlignment="1">
      <alignment horizontal="right" vertical="center"/>
    </xf>
    <xf numFmtId="3" fontId="17" fillId="33" borderId="63" xfId="0" applyNumberFormat="1" applyFont="1" applyFill="1" applyBorder="1" applyAlignment="1">
      <alignment horizontal="right" vertical="center"/>
    </xf>
    <xf numFmtId="3" fontId="17" fillId="33" borderId="64" xfId="0" applyNumberFormat="1" applyFont="1" applyFill="1" applyBorder="1" applyAlignment="1">
      <alignment horizontal="right" vertical="center"/>
    </xf>
    <xf numFmtId="3" fontId="23" fillId="0" borderId="45" xfId="0" applyNumberFormat="1" applyFont="1" applyBorder="1" applyAlignment="1">
      <alignment horizontal="right" vertical="center"/>
    </xf>
    <xf numFmtId="3" fontId="17" fillId="33" borderId="45" xfId="0" applyNumberFormat="1" applyFont="1" applyFill="1" applyBorder="1" applyAlignment="1">
      <alignment horizontal="right" vertical="center"/>
    </xf>
    <xf numFmtId="3" fontId="17" fillId="33" borderId="46" xfId="0" applyNumberFormat="1" applyFont="1" applyFill="1" applyBorder="1" applyAlignment="1">
      <alignment horizontal="right" vertical="center"/>
    </xf>
    <xf numFmtId="3" fontId="17" fillId="0" borderId="65" xfId="0" applyNumberFormat="1" applyFont="1" applyBorder="1" applyAlignment="1">
      <alignment horizontal="right" vertical="center"/>
    </xf>
    <xf numFmtId="3" fontId="17" fillId="36" borderId="42" xfId="0" applyNumberFormat="1" applyFont="1" applyFill="1" applyBorder="1" applyAlignment="1">
      <alignment horizontal="right" vertical="center"/>
    </xf>
    <xf numFmtId="3" fontId="23" fillId="0" borderId="31" xfId="0" applyNumberFormat="1" applyFont="1" applyBorder="1" applyAlignment="1">
      <alignment horizontal="right" vertical="center"/>
    </xf>
    <xf numFmtId="3" fontId="23" fillId="0" borderId="18" xfId="0" applyNumberFormat="1" applyFont="1" applyBorder="1" applyAlignment="1">
      <alignment horizontal="right" vertical="center"/>
    </xf>
    <xf numFmtId="3" fontId="23" fillId="0" borderId="44" xfId="0" applyNumberFormat="1" applyFont="1" applyBorder="1" applyAlignment="1">
      <alignment horizontal="right" vertical="center"/>
    </xf>
    <xf numFmtId="3" fontId="17" fillId="36" borderId="50" xfId="0" applyNumberFormat="1" applyFont="1" applyFill="1" applyBorder="1" applyAlignment="1">
      <alignment horizontal="right" vertical="center"/>
    </xf>
    <xf numFmtId="3" fontId="17" fillId="36" borderId="51" xfId="0" applyNumberFormat="1" applyFont="1" applyFill="1" applyBorder="1" applyAlignment="1">
      <alignment horizontal="right" vertical="center"/>
    </xf>
    <xf numFmtId="3" fontId="23" fillId="36" borderId="31" xfId="0" applyNumberFormat="1" applyFont="1" applyFill="1" applyBorder="1" applyAlignment="1">
      <alignment horizontal="right" vertical="center"/>
    </xf>
    <xf numFmtId="3" fontId="23" fillId="36" borderId="18" xfId="0" applyNumberFormat="1" applyFont="1" applyFill="1" applyBorder="1" applyAlignment="1">
      <alignment horizontal="right" vertical="center"/>
    </xf>
    <xf numFmtId="0" fontId="23" fillId="0" borderId="17" xfId="0" applyFont="1" applyBorder="1" applyAlignment="1">
      <alignment horizontal="left" vertical="center" wrapText="1"/>
    </xf>
    <xf numFmtId="3" fontId="23" fillId="0" borderId="17" xfId="0" applyNumberFormat="1" applyFont="1" applyBorder="1" applyAlignment="1">
      <alignment horizontal="right" vertical="center"/>
    </xf>
    <xf numFmtId="3" fontId="23" fillId="0" borderId="16" xfId="0" applyNumberFormat="1" applyFont="1" applyBorder="1" applyAlignment="1">
      <alignment horizontal="right" vertical="center"/>
    </xf>
    <xf numFmtId="3" fontId="24" fillId="0" borderId="17" xfId="0" applyNumberFormat="1" applyFont="1" applyBorder="1" applyAlignment="1">
      <alignment horizontal="right" vertical="center"/>
    </xf>
    <xf numFmtId="0" fontId="23" fillId="0" borderId="22" xfId="0" applyFont="1" applyBorder="1" applyAlignment="1">
      <alignment horizontal="left" vertical="center"/>
    </xf>
    <xf numFmtId="0" fontId="23" fillId="0" borderId="23" xfId="0" applyFont="1" applyBorder="1" applyAlignment="1">
      <alignment horizontal="left" vertical="center"/>
    </xf>
    <xf numFmtId="0" fontId="23" fillId="0" borderId="24" xfId="0" applyFont="1" applyBorder="1" applyAlignment="1">
      <alignment horizontal="left" vertical="center"/>
    </xf>
    <xf numFmtId="3" fontId="17" fillId="33" borderId="51" xfId="0" applyNumberFormat="1" applyFont="1" applyFill="1" applyBorder="1" applyAlignment="1">
      <alignment horizontal="right" vertical="center"/>
    </xf>
    <xf numFmtId="0" fontId="23" fillId="0" borderId="32" xfId="0" applyFont="1" applyBorder="1" applyAlignment="1">
      <alignment horizontal="left" vertical="center"/>
    </xf>
    <xf numFmtId="0" fontId="23" fillId="0" borderId="13" xfId="0" applyFont="1" applyBorder="1" applyAlignment="1">
      <alignment horizontal="left" vertical="center"/>
    </xf>
    <xf numFmtId="0" fontId="23" fillId="0" borderId="33" xfId="0" applyFont="1" applyBorder="1" applyAlignment="1">
      <alignment horizontal="left" vertical="center"/>
    </xf>
    <xf numFmtId="0" fontId="23" fillId="0" borderId="19" xfId="0" applyFont="1" applyBorder="1" applyAlignment="1">
      <alignment horizontal="left" vertical="center"/>
    </xf>
    <xf numFmtId="0" fontId="23" fillId="0" borderId="20" xfId="0" applyFont="1" applyBorder="1" applyAlignment="1">
      <alignment horizontal="left" vertical="center"/>
    </xf>
    <xf numFmtId="0" fontId="23" fillId="0" borderId="21" xfId="0" applyFont="1" applyBorder="1" applyAlignment="1">
      <alignment horizontal="left" vertical="center"/>
    </xf>
    <xf numFmtId="3" fontId="17" fillId="0" borderId="12" xfId="0" applyNumberFormat="1" applyFont="1" applyBorder="1" applyAlignment="1">
      <alignment horizontal="right" vertical="center"/>
    </xf>
    <xf numFmtId="3" fontId="17" fillId="0" borderId="14" xfId="0" applyNumberFormat="1" applyFont="1" applyBorder="1" applyAlignment="1">
      <alignment horizontal="right" vertical="center"/>
    </xf>
    <xf numFmtId="0" fontId="17" fillId="0" borderId="18" xfId="0" applyFont="1" applyBorder="1" applyAlignment="1">
      <alignment horizontal="right" vertical="center"/>
    </xf>
    <xf numFmtId="0" fontId="17" fillId="0" borderId="19" xfId="0" applyFont="1" applyBorder="1" applyAlignment="1">
      <alignment horizontal="right" vertical="center"/>
    </xf>
    <xf numFmtId="0" fontId="17" fillId="0" borderId="20" xfId="0" applyFont="1" applyBorder="1" applyAlignment="1">
      <alignment horizontal="right" vertical="center"/>
    </xf>
    <xf numFmtId="0" fontId="17" fillId="0" borderId="45" xfId="0" applyFont="1" applyBorder="1" applyAlignment="1">
      <alignment horizontal="right" vertical="center"/>
    </xf>
    <xf numFmtId="3" fontId="17" fillId="0" borderId="66" xfId="0" applyNumberFormat="1" applyFont="1" applyBorder="1" applyAlignment="1">
      <alignment horizontal="right" vertical="center"/>
    </xf>
    <xf numFmtId="3" fontId="17" fillId="0" borderId="67" xfId="0" applyNumberFormat="1" applyFont="1" applyBorder="1" applyAlignment="1">
      <alignment horizontal="right" vertical="center"/>
    </xf>
    <xf numFmtId="0" fontId="17" fillId="0" borderId="32" xfId="0" applyFont="1" applyBorder="1" applyAlignment="1">
      <alignment horizontal="right" vertical="center"/>
    </xf>
    <xf numFmtId="0" fontId="17" fillId="0" borderId="13" xfId="0" applyFont="1" applyBorder="1" applyAlignment="1">
      <alignment horizontal="right" vertical="center"/>
    </xf>
    <xf numFmtId="0" fontId="17" fillId="0" borderId="42" xfId="0" applyFont="1" applyBorder="1" applyAlignment="1">
      <alignment horizontal="right" vertical="center"/>
    </xf>
    <xf numFmtId="0" fontId="17" fillId="0" borderId="23" xfId="0" applyFont="1" applyBorder="1" applyAlignment="1">
      <alignment horizontal="right" vertical="center"/>
    </xf>
    <xf numFmtId="14" fontId="17" fillId="0" borderId="39" xfId="0" applyNumberFormat="1" applyFont="1" applyBorder="1" applyAlignment="1">
      <alignment horizontal="right" vertical="center"/>
    </xf>
    <xf numFmtId="0" fontId="17" fillId="0" borderId="39" xfId="0" applyFont="1" applyBorder="1" applyAlignment="1">
      <alignment horizontal="right" vertical="center"/>
    </xf>
    <xf numFmtId="0" fontId="23" fillId="0" borderId="16" xfId="0" applyFont="1" applyBorder="1" applyAlignment="1">
      <alignment horizontal="center" vertical="center" wrapText="1"/>
    </xf>
    <xf numFmtId="3" fontId="17" fillId="0" borderId="66" xfId="0" applyNumberFormat="1" applyFont="1" applyBorder="1" applyAlignment="1">
      <alignment horizontal="center" vertical="center"/>
    </xf>
    <xf numFmtId="3" fontId="17" fillId="0" borderId="20" xfId="0" applyNumberFormat="1" applyFont="1" applyBorder="1" applyAlignment="1">
      <alignment horizontal="center" vertical="center"/>
    </xf>
    <xf numFmtId="3" fontId="17" fillId="0" borderId="67" xfId="0" applyNumberFormat="1" applyFont="1" applyBorder="1" applyAlignment="1">
      <alignment horizontal="center" vertical="center"/>
    </xf>
    <xf numFmtId="0" fontId="17" fillId="0" borderId="34" xfId="0" applyFont="1" applyBorder="1" applyAlignment="1">
      <alignment horizontal="right" vertical="center"/>
    </xf>
    <xf numFmtId="0" fontId="17" fillId="0" borderId="22" xfId="0" applyFont="1" applyBorder="1" applyAlignment="1">
      <alignment horizontal="right" vertical="center"/>
    </xf>
    <xf numFmtId="3" fontId="17" fillId="0" borderId="12" xfId="0" applyNumberFormat="1" applyFont="1" applyBorder="1" applyAlignment="1">
      <alignment horizontal="center" vertical="center"/>
    </xf>
    <xf numFmtId="3" fontId="17" fillId="0" borderId="13" xfId="0" applyNumberFormat="1" applyFont="1" applyBorder="1" applyAlignment="1">
      <alignment horizontal="center" vertical="center"/>
    </xf>
    <xf numFmtId="3" fontId="17" fillId="0" borderId="14" xfId="0" applyNumberFormat="1" applyFont="1" applyBorder="1" applyAlignment="1">
      <alignment horizontal="center" vertical="center"/>
    </xf>
    <xf numFmtId="0" fontId="17" fillId="0" borderId="51" xfId="0" applyFont="1" applyBorder="1" applyAlignment="1">
      <alignment horizontal="left" vertical="center" wrapText="1"/>
    </xf>
    <xf numFmtId="0" fontId="17" fillId="0" borderId="52" xfId="0" applyFont="1" applyBorder="1" applyAlignment="1">
      <alignment horizontal="left" vertical="center" wrapText="1"/>
    </xf>
    <xf numFmtId="3" fontId="17" fillId="0" borderId="52" xfId="0" applyNumberFormat="1" applyFont="1" applyBorder="1" applyAlignment="1">
      <alignment horizontal="right" vertical="center"/>
    </xf>
    <xf numFmtId="0" fontId="17" fillId="0" borderId="16" xfId="0" applyFont="1" applyBorder="1" applyAlignment="1">
      <alignment horizontal="center"/>
    </xf>
    <xf numFmtId="0" fontId="20" fillId="0" borderId="0" xfId="0" applyFont="1" applyAlignment="1">
      <alignment horizontal="left"/>
    </xf>
    <xf numFmtId="0" fontId="17" fillId="0" borderId="17" xfId="0" applyFont="1" applyBorder="1" applyAlignment="1">
      <alignment horizontal="center"/>
    </xf>
    <xf numFmtId="165" fontId="17" fillId="0" borderId="28" xfId="0" applyNumberFormat="1" applyFont="1" applyBorder="1" applyAlignment="1">
      <alignment horizontal="center"/>
    </xf>
    <xf numFmtId="0" fontId="23" fillId="0" borderId="18" xfId="0" applyFont="1" applyBorder="1" applyAlignment="1">
      <alignment horizontal="left"/>
    </xf>
    <xf numFmtId="0" fontId="17" fillId="0" borderId="43" xfId="0" applyFont="1" applyBorder="1" applyAlignment="1">
      <alignment horizontal="left" vertical="center" wrapText="1"/>
    </xf>
    <xf numFmtId="3" fontId="17" fillId="0" borderId="68" xfId="0" applyNumberFormat="1" applyFont="1" applyBorder="1" applyAlignment="1">
      <alignment horizontal="right" vertical="center"/>
    </xf>
    <xf numFmtId="3" fontId="17" fillId="0" borderId="27" xfId="0" applyNumberFormat="1" applyFont="1" applyBorder="1" applyAlignment="1">
      <alignment horizontal="right" vertical="center"/>
    </xf>
    <xf numFmtId="0" fontId="17" fillId="0" borderId="41" xfId="0" applyFont="1" applyBorder="1" applyAlignment="1">
      <alignment horizontal="center" vertical="center"/>
    </xf>
    <xf numFmtId="0" fontId="17" fillId="0" borderId="42" xfId="0" applyFont="1" applyBorder="1" applyAlignment="1">
      <alignment horizontal="center" vertical="center"/>
    </xf>
    <xf numFmtId="0" fontId="17" fillId="0" borderId="43" xfId="0" applyFont="1" applyBorder="1" applyAlignment="1">
      <alignment horizontal="center" vertical="center"/>
    </xf>
    <xf numFmtId="0" fontId="17" fillId="0" borderId="14" xfId="0" applyFont="1" applyBorder="1" applyAlignment="1">
      <alignment horizontal="center" vertical="center"/>
    </xf>
    <xf numFmtId="0" fontId="17" fillId="0" borderId="12" xfId="0" applyFont="1" applyBorder="1" applyAlignment="1">
      <alignment horizontal="center" vertical="center"/>
    </xf>
    <xf numFmtId="0" fontId="23" fillId="0" borderId="41" xfId="0" applyFont="1" applyBorder="1" applyAlignment="1">
      <alignment horizontal="left" vertical="center" wrapText="1"/>
    </xf>
    <xf numFmtId="0" fontId="23" fillId="0" borderId="42" xfId="0" applyFont="1" applyBorder="1" applyAlignment="1">
      <alignment horizontal="left" vertical="center" wrapText="1"/>
    </xf>
    <xf numFmtId="0" fontId="23" fillId="0" borderId="43" xfId="0" applyFont="1" applyBorder="1" applyAlignment="1">
      <alignment horizontal="left" vertical="center" wrapText="1"/>
    </xf>
    <xf numFmtId="3" fontId="23" fillId="0" borderId="41" xfId="0" applyNumberFormat="1" applyFont="1" applyBorder="1" applyAlignment="1">
      <alignment horizontal="right" vertical="center"/>
    </xf>
    <xf numFmtId="3" fontId="23" fillId="0" borderId="42" xfId="0" applyNumberFormat="1" applyFont="1" applyBorder="1" applyAlignment="1">
      <alignment horizontal="right" vertical="center"/>
    </xf>
    <xf numFmtId="3" fontId="23" fillId="0" borderId="43" xfId="0" applyNumberFormat="1" applyFont="1" applyBorder="1" applyAlignment="1">
      <alignment horizontal="right" vertical="center"/>
    </xf>
    <xf numFmtId="3" fontId="23" fillId="0" borderId="14" xfId="0" applyNumberFormat="1" applyFont="1" applyBorder="1" applyAlignment="1">
      <alignment horizontal="right" vertical="center"/>
    </xf>
    <xf numFmtId="3" fontId="23" fillId="0" borderId="12" xfId="0" applyNumberFormat="1" applyFont="1" applyBorder="1" applyAlignment="1">
      <alignment horizontal="right" vertical="center"/>
    </xf>
    <xf numFmtId="0" fontId="17" fillId="0" borderId="15" xfId="0" applyFont="1" applyBorder="1" applyAlignment="1">
      <alignment horizontal="center" vertical="center"/>
    </xf>
    <xf numFmtId="0" fontId="17" fillId="0" borderId="35" xfId="0" applyFont="1" applyBorder="1" applyAlignment="1">
      <alignment horizontal="center" vertical="center"/>
    </xf>
    <xf numFmtId="0" fontId="17" fillId="0" borderId="56" xfId="0" applyFont="1" applyBorder="1" applyAlignment="1">
      <alignment horizontal="center" vertical="center"/>
    </xf>
    <xf numFmtId="0" fontId="17" fillId="0" borderId="30" xfId="0" applyFont="1" applyBorder="1" applyAlignment="1">
      <alignment horizontal="center" vertical="center"/>
    </xf>
    <xf numFmtId="3" fontId="23" fillId="36" borderId="17" xfId="0" applyNumberFormat="1" applyFont="1" applyFill="1" applyBorder="1" applyAlignment="1">
      <alignment horizontal="right" vertical="center" wrapText="1"/>
    </xf>
    <xf numFmtId="3" fontId="17" fillId="36" borderId="17" xfId="0" applyNumberFormat="1" applyFont="1" applyFill="1" applyBorder="1" applyAlignment="1">
      <alignment horizontal="right" vertical="center" wrapText="1"/>
    </xf>
    <xf numFmtId="0" fontId="23" fillId="0" borderId="27" xfId="0" applyFont="1" applyBorder="1" applyAlignment="1">
      <alignment horizontal="center" vertical="center"/>
    </xf>
    <xf numFmtId="0" fontId="23" fillId="0" borderId="28" xfId="0" applyFont="1" applyBorder="1" applyAlignment="1">
      <alignment horizontal="center" vertical="center"/>
    </xf>
    <xf numFmtId="0" fontId="23" fillId="0" borderId="29" xfId="0" applyFont="1" applyBorder="1" applyAlignment="1">
      <alignment horizontal="center" vertical="center"/>
    </xf>
    <xf numFmtId="0" fontId="23" fillId="0" borderId="69" xfId="0" applyFont="1" applyBorder="1" applyAlignment="1">
      <alignment horizontal="center" vertical="center" wrapText="1"/>
    </xf>
    <xf numFmtId="0" fontId="23" fillId="0" borderId="0" xfId="0" applyFont="1" applyAlignment="1">
      <alignment horizontal="center" vertical="center" wrapText="1"/>
    </xf>
    <xf numFmtId="0" fontId="23" fillId="0" borderId="70" xfId="0" applyFont="1" applyBorder="1" applyAlignment="1">
      <alignment horizontal="center" vertical="center" wrapText="1"/>
    </xf>
    <xf numFmtId="3" fontId="23" fillId="0" borderId="17" xfId="0" applyNumberFormat="1" applyFont="1" applyBorder="1" applyAlignment="1">
      <alignment horizontal="right" vertical="center" wrapText="1"/>
    </xf>
    <xf numFmtId="0" fontId="23" fillId="0" borderId="30" xfId="0" applyFont="1" applyBorder="1" applyAlignment="1">
      <alignment horizontal="left" vertical="center" wrapText="1"/>
    </xf>
    <xf numFmtId="0" fontId="23" fillId="0" borderId="11" xfId="0" applyFont="1" applyBorder="1" applyAlignment="1">
      <alignment horizontal="left" vertical="center" wrapText="1"/>
    </xf>
    <xf numFmtId="0" fontId="23" fillId="0" borderId="31" xfId="0" applyFont="1" applyBorder="1" applyAlignment="1">
      <alignment horizontal="left" vertical="center" wrapText="1"/>
    </xf>
    <xf numFmtId="3" fontId="17" fillId="33" borderId="53" xfId="0" applyNumberFormat="1" applyFont="1" applyFill="1" applyBorder="1" applyAlignment="1">
      <alignment horizontal="right" vertical="center" wrapText="1"/>
    </xf>
    <xf numFmtId="3" fontId="17" fillId="0" borderId="59" xfId="0" applyNumberFormat="1" applyFont="1" applyBorder="1" applyAlignment="1">
      <alignment horizontal="right" vertical="center" wrapText="1"/>
    </xf>
    <xf numFmtId="3" fontId="17" fillId="0" borderId="60" xfId="0" applyNumberFormat="1" applyFont="1" applyBorder="1" applyAlignment="1">
      <alignment horizontal="right" vertical="center" wrapText="1"/>
    </xf>
    <xf numFmtId="3" fontId="17" fillId="0" borderId="61" xfId="0" applyNumberFormat="1" applyFont="1" applyBorder="1" applyAlignment="1">
      <alignment horizontal="right" vertical="center" wrapText="1"/>
    </xf>
    <xf numFmtId="0" fontId="28" fillId="0" borderId="32" xfId="0" applyFont="1" applyBorder="1" applyAlignment="1">
      <alignment horizontal="left" vertical="center" wrapText="1"/>
    </xf>
    <xf numFmtId="0" fontId="28" fillId="0" borderId="13" xfId="0" applyFont="1" applyBorder="1" applyAlignment="1">
      <alignment horizontal="left" vertical="center" wrapText="1"/>
    </xf>
    <xf numFmtId="0" fontId="28" fillId="0" borderId="33" xfId="0" applyFont="1" applyBorder="1" applyAlignment="1">
      <alignment horizontal="left" vertical="center" wrapText="1"/>
    </xf>
    <xf numFmtId="0" fontId="23" fillId="0" borderId="30" xfId="0" applyFont="1" applyBorder="1" applyAlignment="1">
      <alignment horizontal="center" vertical="center"/>
    </xf>
    <xf numFmtId="0" fontId="23" fillId="0" borderId="11" xfId="0" applyFont="1" applyBorder="1" applyAlignment="1">
      <alignment horizontal="center" vertical="center"/>
    </xf>
    <xf numFmtId="0" fontId="23" fillId="0" borderId="31" xfId="0" applyFont="1" applyBorder="1" applyAlignment="1">
      <alignment horizontal="center" vertical="center"/>
    </xf>
    <xf numFmtId="0" fontId="29" fillId="0" borderId="32" xfId="0" applyFont="1" applyBorder="1" applyAlignment="1">
      <alignment horizontal="left" vertical="center" wrapText="1"/>
    </xf>
    <xf numFmtId="0" fontId="29" fillId="0" borderId="13" xfId="0" applyFont="1" applyBorder="1" applyAlignment="1">
      <alignment horizontal="left" vertical="center" wrapText="1"/>
    </xf>
    <xf numFmtId="0" fontId="29" fillId="0" borderId="33" xfId="0" applyFont="1" applyBorder="1" applyAlignment="1">
      <alignment horizontal="left" vertical="center" wrapText="1"/>
    </xf>
    <xf numFmtId="3" fontId="17" fillId="36" borderId="32" xfId="0" applyNumberFormat="1" applyFont="1" applyFill="1" applyBorder="1" applyAlignment="1">
      <alignment horizontal="right" vertical="center" wrapText="1"/>
    </xf>
    <xf numFmtId="3" fontId="17" fillId="36" borderId="13" xfId="0" applyNumberFormat="1" applyFont="1" applyFill="1" applyBorder="1" applyAlignment="1">
      <alignment horizontal="right" vertical="center" wrapText="1"/>
    </xf>
    <xf numFmtId="3" fontId="17" fillId="36" borderId="33" xfId="0" applyNumberFormat="1" applyFont="1" applyFill="1" applyBorder="1" applyAlignment="1">
      <alignment horizontal="right" vertical="center" wrapText="1"/>
    </xf>
    <xf numFmtId="3" fontId="17" fillId="0" borderId="53" xfId="0" applyNumberFormat="1" applyFont="1" applyBorder="1" applyAlignment="1">
      <alignment horizontal="right" vertical="center" wrapText="1"/>
    </xf>
    <xf numFmtId="0" fontId="23" fillId="0" borderId="32" xfId="0" applyFont="1" applyBorder="1" applyAlignment="1">
      <alignment horizontal="left" vertical="center" wrapText="1"/>
    </xf>
    <xf numFmtId="0" fontId="23" fillId="0" borderId="13" xfId="0" applyFont="1" applyBorder="1" applyAlignment="1">
      <alignment horizontal="left" vertical="center" wrapText="1"/>
    </xf>
    <xf numFmtId="0" fontId="23" fillId="0" borderId="33" xfId="0" applyFont="1" applyBorder="1" applyAlignment="1">
      <alignment horizontal="left" vertical="center" wrapText="1"/>
    </xf>
    <xf numFmtId="0" fontId="30" fillId="0" borderId="27" xfId="0" applyFont="1" applyBorder="1" applyAlignment="1">
      <alignment horizontal="center" vertical="center" wrapText="1"/>
    </xf>
    <xf numFmtId="0" fontId="30" fillId="0" borderId="28" xfId="0" applyFont="1" applyBorder="1" applyAlignment="1">
      <alignment horizontal="center" vertical="center" wrapText="1"/>
    </xf>
    <xf numFmtId="0" fontId="30" fillId="0" borderId="29" xfId="0" applyFont="1" applyBorder="1" applyAlignment="1">
      <alignment horizontal="center" vertical="center" wrapText="1"/>
    </xf>
    <xf numFmtId="0" fontId="30" fillId="0" borderId="30"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31" xfId="0" applyFont="1" applyBorder="1" applyAlignment="1">
      <alignment horizontal="center" vertical="center" wrapText="1"/>
    </xf>
    <xf numFmtId="2" fontId="17" fillId="0" borderId="12" xfId="0" applyNumberFormat="1" applyFont="1" applyBorder="1" applyAlignment="1">
      <alignment horizontal="right" vertical="center"/>
    </xf>
    <xf numFmtId="2" fontId="17" fillId="0" borderId="13" xfId="0" applyNumberFormat="1" applyFont="1" applyBorder="1" applyAlignment="1">
      <alignment horizontal="right" vertical="center"/>
    </xf>
    <xf numFmtId="2" fontId="17" fillId="0" borderId="33" xfId="0" applyNumberFormat="1" applyFont="1" applyBorder="1" applyAlignment="1">
      <alignment horizontal="right" vertical="center"/>
    </xf>
    <xf numFmtId="3" fontId="17" fillId="36" borderId="43" xfId="0" applyNumberFormat="1" applyFont="1" applyFill="1" applyBorder="1" applyAlignment="1">
      <alignment horizontal="right" vertical="center"/>
    </xf>
    <xf numFmtId="3" fontId="17" fillId="36" borderId="17" xfId="0" applyNumberFormat="1" applyFont="1" applyFill="1" applyBorder="1" applyAlignment="1">
      <alignment horizontal="right" vertical="center"/>
    </xf>
    <xf numFmtId="3" fontId="17" fillId="36" borderId="41" xfId="0" applyNumberFormat="1" applyFont="1" applyFill="1" applyBorder="1" applyAlignment="1">
      <alignment horizontal="right" vertical="center"/>
    </xf>
    <xf numFmtId="3" fontId="17" fillId="0" borderId="69" xfId="0" applyNumberFormat="1" applyFont="1" applyBorder="1" applyAlignment="1">
      <alignment horizontal="right" vertical="center"/>
    </xf>
    <xf numFmtId="2" fontId="17" fillId="0" borderId="70" xfId="0" applyNumberFormat="1" applyFont="1" applyBorder="1" applyAlignment="1">
      <alignment horizontal="right" vertical="center"/>
    </xf>
    <xf numFmtId="2" fontId="17" fillId="0" borderId="68" xfId="0" applyNumberFormat="1" applyFont="1" applyBorder="1" applyAlignment="1">
      <alignment horizontal="right" vertical="center"/>
    </xf>
    <xf numFmtId="0" fontId="17" fillId="0" borderId="48" xfId="0" applyFont="1" applyBorder="1" applyAlignment="1">
      <alignment horizontal="center" vertical="center"/>
    </xf>
    <xf numFmtId="0" fontId="17" fillId="0" borderId="23" xfId="0" applyFont="1" applyBorder="1" applyAlignment="1">
      <alignment horizontal="center" vertical="center"/>
    </xf>
    <xf numFmtId="0" fontId="17" fillId="0" borderId="24" xfId="0" applyFont="1" applyBorder="1" applyAlignment="1">
      <alignment horizontal="center" vertical="center"/>
    </xf>
    <xf numFmtId="0" fontId="17" fillId="0" borderId="32" xfId="0" applyFont="1" applyBorder="1" applyAlignment="1">
      <alignment horizontal="center" vertical="center"/>
    </xf>
    <xf numFmtId="0" fontId="17" fillId="0" borderId="33" xfId="0" applyFont="1" applyBorder="1" applyAlignment="1">
      <alignment horizontal="right" vertical="center"/>
    </xf>
    <xf numFmtId="0" fontId="17" fillId="0" borderId="12" xfId="0" applyFont="1" applyBorder="1" applyAlignment="1">
      <alignment horizontal="right" vertical="center"/>
    </xf>
    <xf numFmtId="0" fontId="17" fillId="0" borderId="71" xfId="0" applyFont="1" applyBorder="1" applyAlignment="1">
      <alignment horizontal="center" vertical="center"/>
    </xf>
    <xf numFmtId="0" fontId="17" fillId="0" borderId="16" xfId="0" applyFont="1" applyBorder="1" applyAlignment="1">
      <alignment horizontal="center" vertical="center"/>
    </xf>
    <xf numFmtId="0" fontId="17" fillId="0" borderId="72" xfId="0" applyFont="1" applyBorder="1" applyAlignment="1">
      <alignment horizontal="center" vertical="center"/>
    </xf>
    <xf numFmtId="0" fontId="17" fillId="0" borderId="29" xfId="0" applyFont="1" applyBorder="1" applyAlignment="1">
      <alignment horizontal="center" vertical="center"/>
    </xf>
    <xf numFmtId="2" fontId="17" fillId="0" borderId="17" xfId="0" applyNumberFormat="1" applyFont="1" applyBorder="1" applyAlignment="1">
      <alignment horizontal="right" vertical="center"/>
    </xf>
    <xf numFmtId="0" fontId="17" fillId="0" borderId="53" xfId="0" applyFont="1" applyBorder="1" applyAlignment="1">
      <alignment horizontal="center" vertical="center"/>
    </xf>
    <xf numFmtId="0" fontId="17" fillId="0" borderId="19" xfId="0" applyFont="1" applyBorder="1" applyAlignment="1">
      <alignment horizontal="center" vertical="center"/>
    </xf>
    <xf numFmtId="3" fontId="17" fillId="33" borderId="53" xfId="0" applyNumberFormat="1" applyFont="1" applyFill="1" applyBorder="1" applyAlignment="1">
      <alignment horizontal="right" vertical="center"/>
    </xf>
    <xf numFmtId="3" fontId="17" fillId="33" borderId="44" xfId="0" applyNumberFormat="1" applyFont="1" applyFill="1" applyBorder="1" applyAlignment="1">
      <alignment horizontal="right" vertical="center"/>
    </xf>
    <xf numFmtId="0" fontId="17" fillId="0" borderId="66" xfId="0" applyFont="1" applyBorder="1" applyAlignment="1">
      <alignment horizontal="right" vertical="center"/>
    </xf>
    <xf numFmtId="0" fontId="17" fillId="0" borderId="21" xfId="0" applyFont="1" applyBorder="1" applyAlignment="1">
      <alignment horizontal="right" vertical="center"/>
    </xf>
    <xf numFmtId="3" fontId="17" fillId="0" borderId="73" xfId="0" applyNumberFormat="1" applyFont="1" applyBorder="1" applyAlignment="1">
      <alignment horizontal="right" vertical="center"/>
    </xf>
    <xf numFmtId="3" fontId="17" fillId="0" borderId="74" xfId="0" applyNumberFormat="1" applyFont="1" applyBorder="1" applyAlignment="1">
      <alignment horizontal="right" vertical="center"/>
    </xf>
    <xf numFmtId="0" fontId="17" fillId="0" borderId="32"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33" xfId="0" applyFont="1" applyBorder="1" applyAlignment="1">
      <alignment horizontal="center" vertical="center" wrapText="1"/>
    </xf>
    <xf numFmtId="0" fontId="17" fillId="0" borderId="13" xfId="0" applyFont="1" applyBorder="1" applyAlignment="1">
      <alignment horizontal="center" vertical="center"/>
    </xf>
    <xf numFmtId="0" fontId="19" fillId="35" borderId="0" xfId="0" applyFont="1" applyFill="1" applyAlignment="1">
      <alignment horizontal="left" vertical="top" wrapText="1"/>
    </xf>
    <xf numFmtId="0" fontId="23" fillId="33" borderId="19" xfId="0" applyFont="1" applyFill="1" applyBorder="1" applyAlignment="1">
      <alignment horizontal="left" vertical="center" wrapText="1"/>
    </xf>
    <xf numFmtId="0" fontId="23" fillId="33" borderId="20" xfId="0" applyFont="1" applyFill="1" applyBorder="1" applyAlignment="1">
      <alignment horizontal="left" vertical="center" wrapText="1"/>
    </xf>
    <xf numFmtId="0" fontId="23" fillId="33" borderId="21" xfId="0" applyFont="1" applyFill="1" applyBorder="1" applyAlignment="1">
      <alignment horizontal="left" vertical="center" wrapText="1"/>
    </xf>
    <xf numFmtId="0" fontId="23" fillId="33" borderId="18" xfId="0" applyFont="1" applyFill="1" applyBorder="1" applyAlignment="1">
      <alignment horizontal="center" vertical="center"/>
    </xf>
    <xf numFmtId="3" fontId="23" fillId="33" borderId="19" xfId="0" applyNumberFormat="1" applyFont="1" applyFill="1" applyBorder="1" applyAlignment="1">
      <alignment horizontal="right" vertical="center"/>
    </xf>
    <xf numFmtId="3" fontId="23" fillId="33" borderId="20" xfId="0" applyNumberFormat="1" applyFont="1" applyFill="1" applyBorder="1" applyAlignment="1">
      <alignment horizontal="right" vertical="center"/>
    </xf>
    <xf numFmtId="3" fontId="23" fillId="33" borderId="21" xfId="0" applyNumberFormat="1" applyFont="1" applyFill="1" applyBorder="1" applyAlignment="1">
      <alignment horizontal="right" vertical="center"/>
    </xf>
    <xf numFmtId="0" fontId="23" fillId="0" borderId="18" xfId="0" applyFont="1" applyBorder="1" applyAlignment="1">
      <alignment horizontal="center" vertical="center"/>
    </xf>
    <xf numFmtId="3" fontId="23" fillId="0" borderId="19" xfId="0" applyNumberFormat="1" applyFont="1" applyBorder="1" applyAlignment="1">
      <alignment horizontal="right" vertical="center"/>
    </xf>
    <xf numFmtId="3" fontId="23" fillId="0" borderId="20" xfId="0" applyNumberFormat="1" applyFont="1" applyBorder="1" applyAlignment="1">
      <alignment horizontal="right" vertical="center"/>
    </xf>
    <xf numFmtId="3" fontId="23" fillId="0" borderId="21" xfId="0" applyNumberFormat="1" applyFont="1" applyBorder="1" applyAlignment="1">
      <alignment horizontal="right" vertical="center"/>
    </xf>
    <xf numFmtId="0" fontId="20" fillId="0" borderId="0" xfId="0" applyFont="1" applyAlignment="1">
      <alignment horizontal="left" vertical="top"/>
    </xf>
  </cellXfs>
  <cellStyles count="246">
    <cellStyle name="%" xfId="2" xr:uid="{00000000-0005-0000-0000-000000000000}"/>
    <cellStyle name="20% - Accent1 2" xfId="3" xr:uid="{00000000-0005-0000-0000-000001000000}"/>
    <cellStyle name="20% - Accent1 2 2" xfId="4" xr:uid="{00000000-0005-0000-0000-000002000000}"/>
    <cellStyle name="20% - Accent1 2 2 2" xfId="5" xr:uid="{00000000-0005-0000-0000-000003000000}"/>
    <cellStyle name="20% - Accent1 2 3" xfId="6" xr:uid="{00000000-0005-0000-0000-000004000000}"/>
    <cellStyle name="20% - Accent1 3" xfId="7" xr:uid="{00000000-0005-0000-0000-000005000000}"/>
    <cellStyle name="20% - Accent1 3 2" xfId="8" xr:uid="{00000000-0005-0000-0000-000006000000}"/>
    <cellStyle name="20% - Accent1 3 2 2" xfId="9" xr:uid="{00000000-0005-0000-0000-000007000000}"/>
    <cellStyle name="20% - Accent1 3 3" xfId="10" xr:uid="{00000000-0005-0000-0000-000008000000}"/>
    <cellStyle name="20% - Accent1 4" xfId="11" xr:uid="{00000000-0005-0000-0000-000009000000}"/>
    <cellStyle name="20% - Accent1 4 2" xfId="12" xr:uid="{00000000-0005-0000-0000-00000A000000}"/>
    <cellStyle name="20% - Accent1 4 2 2" xfId="13" xr:uid="{00000000-0005-0000-0000-00000B000000}"/>
    <cellStyle name="20% - Accent2 2" xfId="14" xr:uid="{00000000-0005-0000-0000-00000C000000}"/>
    <cellStyle name="20% - Accent2 2 2" xfId="15" xr:uid="{00000000-0005-0000-0000-00000D000000}"/>
    <cellStyle name="20% - Accent2 2 2 2" xfId="16" xr:uid="{00000000-0005-0000-0000-00000E000000}"/>
    <cellStyle name="20% - Accent2 2 3" xfId="17" xr:uid="{00000000-0005-0000-0000-00000F000000}"/>
    <cellStyle name="20% - Accent2 3" xfId="18" xr:uid="{00000000-0005-0000-0000-000010000000}"/>
    <cellStyle name="20% - Accent2 3 2" xfId="19" xr:uid="{00000000-0005-0000-0000-000011000000}"/>
    <cellStyle name="20% - Accent2 3 2 2" xfId="20" xr:uid="{00000000-0005-0000-0000-000012000000}"/>
    <cellStyle name="20% - Accent2 3 3" xfId="21" xr:uid="{00000000-0005-0000-0000-000013000000}"/>
    <cellStyle name="20% - Accent2 4" xfId="22" xr:uid="{00000000-0005-0000-0000-000014000000}"/>
    <cellStyle name="20% - Accent2 4 2" xfId="23" xr:uid="{00000000-0005-0000-0000-000015000000}"/>
    <cellStyle name="20% - Accent2 4 2 2" xfId="24" xr:uid="{00000000-0005-0000-0000-000016000000}"/>
    <cellStyle name="20% - Accent3 2" xfId="25" xr:uid="{00000000-0005-0000-0000-000017000000}"/>
    <cellStyle name="20% - Accent3 2 2" xfId="26" xr:uid="{00000000-0005-0000-0000-000018000000}"/>
    <cellStyle name="20% - Accent3 2 2 2" xfId="27" xr:uid="{00000000-0005-0000-0000-000019000000}"/>
    <cellStyle name="20% - Accent3 2 3" xfId="28" xr:uid="{00000000-0005-0000-0000-00001A000000}"/>
    <cellStyle name="20% - Accent3 3" xfId="29" xr:uid="{00000000-0005-0000-0000-00001B000000}"/>
    <cellStyle name="20% - Accent3 3 2" xfId="30" xr:uid="{00000000-0005-0000-0000-00001C000000}"/>
    <cellStyle name="20% - Accent3 3 2 2" xfId="31" xr:uid="{00000000-0005-0000-0000-00001D000000}"/>
    <cellStyle name="20% - Accent3 3 3" xfId="32" xr:uid="{00000000-0005-0000-0000-00001E000000}"/>
    <cellStyle name="20% - Accent3 4" xfId="33" xr:uid="{00000000-0005-0000-0000-00001F000000}"/>
    <cellStyle name="20% - Accent3 4 2" xfId="34" xr:uid="{00000000-0005-0000-0000-000020000000}"/>
    <cellStyle name="20% - Accent3 4 2 2" xfId="35" xr:uid="{00000000-0005-0000-0000-000021000000}"/>
    <cellStyle name="20% - Accent4 2" xfId="36" xr:uid="{00000000-0005-0000-0000-000022000000}"/>
    <cellStyle name="20% - Accent4 2 2" xfId="37" xr:uid="{00000000-0005-0000-0000-000023000000}"/>
    <cellStyle name="20% - Accent4 2 2 2" xfId="38" xr:uid="{00000000-0005-0000-0000-000024000000}"/>
    <cellStyle name="20% - Accent4 2 3" xfId="39" xr:uid="{00000000-0005-0000-0000-000025000000}"/>
    <cellStyle name="20% - Accent4 3" xfId="40" xr:uid="{00000000-0005-0000-0000-000026000000}"/>
    <cellStyle name="20% - Accent4 3 2" xfId="41" xr:uid="{00000000-0005-0000-0000-000027000000}"/>
    <cellStyle name="20% - Accent4 3 2 2" xfId="42" xr:uid="{00000000-0005-0000-0000-000028000000}"/>
    <cellStyle name="20% - Accent4 3 3" xfId="43" xr:uid="{00000000-0005-0000-0000-000029000000}"/>
    <cellStyle name="20% - Accent4 4" xfId="44" xr:uid="{00000000-0005-0000-0000-00002A000000}"/>
    <cellStyle name="20% - Accent4 4 2" xfId="45" xr:uid="{00000000-0005-0000-0000-00002B000000}"/>
    <cellStyle name="20% - Accent4 4 2 2" xfId="46" xr:uid="{00000000-0005-0000-0000-00002C000000}"/>
    <cellStyle name="20% - Accent5 2" xfId="47" xr:uid="{00000000-0005-0000-0000-00002D000000}"/>
    <cellStyle name="20% - Accent5 2 2" xfId="48" xr:uid="{00000000-0005-0000-0000-00002E000000}"/>
    <cellStyle name="20% - Accent5 2 2 2" xfId="49" xr:uid="{00000000-0005-0000-0000-00002F000000}"/>
    <cellStyle name="20% - Accent5 2 3" xfId="50" xr:uid="{00000000-0005-0000-0000-000030000000}"/>
    <cellStyle name="20% - Accent5 3" xfId="51" xr:uid="{00000000-0005-0000-0000-000031000000}"/>
    <cellStyle name="20% - Accent5 3 2" xfId="52" xr:uid="{00000000-0005-0000-0000-000032000000}"/>
    <cellStyle name="20% - Accent5 3 2 2" xfId="53" xr:uid="{00000000-0005-0000-0000-000033000000}"/>
    <cellStyle name="20% - Accent5 3 3" xfId="54" xr:uid="{00000000-0005-0000-0000-000034000000}"/>
    <cellStyle name="20% - Accent5 4" xfId="55" xr:uid="{00000000-0005-0000-0000-000035000000}"/>
    <cellStyle name="20% - Accent5 4 2" xfId="56" xr:uid="{00000000-0005-0000-0000-000036000000}"/>
    <cellStyle name="20% - Accent5 4 2 2" xfId="57" xr:uid="{00000000-0005-0000-0000-000037000000}"/>
    <cellStyle name="20% - Accent6 2" xfId="58" xr:uid="{00000000-0005-0000-0000-000038000000}"/>
    <cellStyle name="20% - Accent6 2 2" xfId="59" xr:uid="{00000000-0005-0000-0000-000039000000}"/>
    <cellStyle name="20% - Accent6 2 2 2" xfId="60" xr:uid="{00000000-0005-0000-0000-00003A000000}"/>
    <cellStyle name="20% - Accent6 2 3" xfId="61" xr:uid="{00000000-0005-0000-0000-00003B000000}"/>
    <cellStyle name="20% - Accent6 3" xfId="62" xr:uid="{00000000-0005-0000-0000-00003C000000}"/>
    <cellStyle name="20% - Accent6 3 2" xfId="63" xr:uid="{00000000-0005-0000-0000-00003D000000}"/>
    <cellStyle name="20% - Accent6 3 2 2" xfId="64" xr:uid="{00000000-0005-0000-0000-00003E000000}"/>
    <cellStyle name="20% - Accent6 3 3" xfId="65" xr:uid="{00000000-0005-0000-0000-00003F000000}"/>
    <cellStyle name="20% - Accent6 4" xfId="66" xr:uid="{00000000-0005-0000-0000-000040000000}"/>
    <cellStyle name="20% - Accent6 4 2" xfId="67" xr:uid="{00000000-0005-0000-0000-000041000000}"/>
    <cellStyle name="20% - Accent6 4 2 2" xfId="68" xr:uid="{00000000-0005-0000-0000-000042000000}"/>
    <cellStyle name="40% - Accent1 2" xfId="69" xr:uid="{00000000-0005-0000-0000-000043000000}"/>
    <cellStyle name="40% - Accent1 2 2" xfId="70" xr:uid="{00000000-0005-0000-0000-000044000000}"/>
    <cellStyle name="40% - Accent1 2 2 2" xfId="71" xr:uid="{00000000-0005-0000-0000-000045000000}"/>
    <cellStyle name="40% - Accent1 2 3" xfId="72" xr:uid="{00000000-0005-0000-0000-000046000000}"/>
    <cellStyle name="40% - Accent1 3" xfId="73" xr:uid="{00000000-0005-0000-0000-000047000000}"/>
    <cellStyle name="40% - Accent1 3 2" xfId="74" xr:uid="{00000000-0005-0000-0000-000048000000}"/>
    <cellStyle name="40% - Accent1 3 2 2" xfId="75" xr:uid="{00000000-0005-0000-0000-000049000000}"/>
    <cellStyle name="40% - Accent1 3 3" xfId="76" xr:uid="{00000000-0005-0000-0000-00004A000000}"/>
    <cellStyle name="40% - Accent1 4" xfId="77" xr:uid="{00000000-0005-0000-0000-00004B000000}"/>
    <cellStyle name="40% - Accent1 4 2" xfId="78" xr:uid="{00000000-0005-0000-0000-00004C000000}"/>
    <cellStyle name="40% - Accent1 4 2 2" xfId="79" xr:uid="{00000000-0005-0000-0000-00004D000000}"/>
    <cellStyle name="40% - Accent2 2" xfId="80" xr:uid="{00000000-0005-0000-0000-00004E000000}"/>
    <cellStyle name="40% - Accent2 2 2" xfId="81" xr:uid="{00000000-0005-0000-0000-00004F000000}"/>
    <cellStyle name="40% - Accent2 2 2 2" xfId="82" xr:uid="{00000000-0005-0000-0000-000050000000}"/>
    <cellStyle name="40% - Accent2 2 3" xfId="83" xr:uid="{00000000-0005-0000-0000-000051000000}"/>
    <cellStyle name="40% - Accent2 3" xfId="84" xr:uid="{00000000-0005-0000-0000-000052000000}"/>
    <cellStyle name="40% - Accent2 3 2" xfId="85" xr:uid="{00000000-0005-0000-0000-000053000000}"/>
    <cellStyle name="40% - Accent2 3 2 2" xfId="86" xr:uid="{00000000-0005-0000-0000-000054000000}"/>
    <cellStyle name="40% - Accent2 3 3" xfId="87" xr:uid="{00000000-0005-0000-0000-000055000000}"/>
    <cellStyle name="40% - Accent2 4" xfId="88" xr:uid="{00000000-0005-0000-0000-000056000000}"/>
    <cellStyle name="40% - Accent2 4 2" xfId="89" xr:uid="{00000000-0005-0000-0000-000057000000}"/>
    <cellStyle name="40% - Accent2 4 2 2" xfId="90" xr:uid="{00000000-0005-0000-0000-000058000000}"/>
    <cellStyle name="40% - Accent3 2" xfId="91" xr:uid="{00000000-0005-0000-0000-000059000000}"/>
    <cellStyle name="40% - Accent3 2 2" xfId="92" xr:uid="{00000000-0005-0000-0000-00005A000000}"/>
    <cellStyle name="40% - Accent3 2 2 2" xfId="93" xr:uid="{00000000-0005-0000-0000-00005B000000}"/>
    <cellStyle name="40% - Accent3 2 3" xfId="94" xr:uid="{00000000-0005-0000-0000-00005C000000}"/>
    <cellStyle name="40% - Accent3 3" xfId="95" xr:uid="{00000000-0005-0000-0000-00005D000000}"/>
    <cellStyle name="40% - Accent3 3 2" xfId="96" xr:uid="{00000000-0005-0000-0000-00005E000000}"/>
    <cellStyle name="40% - Accent3 3 2 2" xfId="97" xr:uid="{00000000-0005-0000-0000-00005F000000}"/>
    <cellStyle name="40% - Accent3 3 3" xfId="98" xr:uid="{00000000-0005-0000-0000-000060000000}"/>
    <cellStyle name="40% - Accent3 4" xfId="99" xr:uid="{00000000-0005-0000-0000-000061000000}"/>
    <cellStyle name="40% - Accent3 4 2" xfId="100" xr:uid="{00000000-0005-0000-0000-000062000000}"/>
    <cellStyle name="40% - Accent3 4 2 2" xfId="101" xr:uid="{00000000-0005-0000-0000-000063000000}"/>
    <cellStyle name="40% - Accent4 2" xfId="102" xr:uid="{00000000-0005-0000-0000-000064000000}"/>
    <cellStyle name="40% - Accent4 2 2" xfId="103" xr:uid="{00000000-0005-0000-0000-000065000000}"/>
    <cellStyle name="40% - Accent4 2 2 2" xfId="104" xr:uid="{00000000-0005-0000-0000-000066000000}"/>
    <cellStyle name="40% - Accent4 2 3" xfId="105" xr:uid="{00000000-0005-0000-0000-000067000000}"/>
    <cellStyle name="40% - Accent4 3" xfId="106" xr:uid="{00000000-0005-0000-0000-000068000000}"/>
    <cellStyle name="40% - Accent4 3 2" xfId="107" xr:uid="{00000000-0005-0000-0000-000069000000}"/>
    <cellStyle name="40% - Accent4 3 2 2" xfId="108" xr:uid="{00000000-0005-0000-0000-00006A000000}"/>
    <cellStyle name="40% - Accent4 3 3" xfId="109" xr:uid="{00000000-0005-0000-0000-00006B000000}"/>
    <cellStyle name="40% - Accent4 4" xfId="110" xr:uid="{00000000-0005-0000-0000-00006C000000}"/>
    <cellStyle name="40% - Accent4 4 2" xfId="111" xr:uid="{00000000-0005-0000-0000-00006D000000}"/>
    <cellStyle name="40% - Accent4 4 2 2" xfId="112" xr:uid="{00000000-0005-0000-0000-00006E000000}"/>
    <cellStyle name="40% - Accent5 2" xfId="113" xr:uid="{00000000-0005-0000-0000-00006F000000}"/>
    <cellStyle name="40% - Accent5 2 2" xfId="114" xr:uid="{00000000-0005-0000-0000-000070000000}"/>
    <cellStyle name="40% - Accent5 2 2 2" xfId="115" xr:uid="{00000000-0005-0000-0000-000071000000}"/>
    <cellStyle name="40% - Accent5 2 3" xfId="116" xr:uid="{00000000-0005-0000-0000-000072000000}"/>
    <cellStyle name="40% - Accent5 3" xfId="117" xr:uid="{00000000-0005-0000-0000-000073000000}"/>
    <cellStyle name="40% - Accent5 3 2" xfId="118" xr:uid="{00000000-0005-0000-0000-000074000000}"/>
    <cellStyle name="40% - Accent5 3 2 2" xfId="119" xr:uid="{00000000-0005-0000-0000-000075000000}"/>
    <cellStyle name="40% - Accent5 3 3" xfId="120" xr:uid="{00000000-0005-0000-0000-000076000000}"/>
    <cellStyle name="40% - Accent5 4" xfId="121" xr:uid="{00000000-0005-0000-0000-000077000000}"/>
    <cellStyle name="40% - Accent5 4 2" xfId="122" xr:uid="{00000000-0005-0000-0000-000078000000}"/>
    <cellStyle name="40% - Accent5 4 2 2" xfId="123" xr:uid="{00000000-0005-0000-0000-000079000000}"/>
    <cellStyle name="40% - Accent6 2" xfId="124" xr:uid="{00000000-0005-0000-0000-00007A000000}"/>
    <cellStyle name="40% - Accent6 2 2" xfId="125" xr:uid="{00000000-0005-0000-0000-00007B000000}"/>
    <cellStyle name="40% - Accent6 2 2 2" xfId="126" xr:uid="{00000000-0005-0000-0000-00007C000000}"/>
    <cellStyle name="40% - Accent6 2 3" xfId="127" xr:uid="{00000000-0005-0000-0000-00007D000000}"/>
    <cellStyle name="40% - Accent6 3" xfId="128" xr:uid="{00000000-0005-0000-0000-00007E000000}"/>
    <cellStyle name="40% - Accent6 3 2" xfId="129" xr:uid="{00000000-0005-0000-0000-00007F000000}"/>
    <cellStyle name="40% - Accent6 3 2 2" xfId="130" xr:uid="{00000000-0005-0000-0000-000080000000}"/>
    <cellStyle name="40% - Accent6 3 3" xfId="131" xr:uid="{00000000-0005-0000-0000-000081000000}"/>
    <cellStyle name="40% - Accent6 4" xfId="132" xr:uid="{00000000-0005-0000-0000-000082000000}"/>
    <cellStyle name="40% - Accent6 4 2" xfId="133" xr:uid="{00000000-0005-0000-0000-000083000000}"/>
    <cellStyle name="40% - Accent6 4 2 2" xfId="134" xr:uid="{00000000-0005-0000-0000-000084000000}"/>
    <cellStyle name="60% - Accent1 2" xfId="135" xr:uid="{00000000-0005-0000-0000-000085000000}"/>
    <cellStyle name="60% - Accent1 3" xfId="136" xr:uid="{00000000-0005-0000-0000-000086000000}"/>
    <cellStyle name="60% - Accent2 2" xfId="137" xr:uid="{00000000-0005-0000-0000-000087000000}"/>
    <cellStyle name="60% - Accent2 3" xfId="138" xr:uid="{00000000-0005-0000-0000-000088000000}"/>
    <cellStyle name="60% - Accent3 2" xfId="139" xr:uid="{00000000-0005-0000-0000-000089000000}"/>
    <cellStyle name="60% - Accent3 3" xfId="140" xr:uid="{00000000-0005-0000-0000-00008A000000}"/>
    <cellStyle name="60% - Accent4 2" xfId="141" xr:uid="{00000000-0005-0000-0000-00008B000000}"/>
    <cellStyle name="60% - Accent4 3" xfId="142" xr:uid="{00000000-0005-0000-0000-00008C000000}"/>
    <cellStyle name="60% - Accent5 2" xfId="143" xr:uid="{00000000-0005-0000-0000-00008D000000}"/>
    <cellStyle name="60% - Accent5 3" xfId="144" xr:uid="{00000000-0005-0000-0000-00008E000000}"/>
    <cellStyle name="60% - Accent6 2" xfId="145" xr:uid="{00000000-0005-0000-0000-00008F000000}"/>
    <cellStyle name="60% - Accent6 3" xfId="146" xr:uid="{00000000-0005-0000-0000-000090000000}"/>
    <cellStyle name="Accent1 2" xfId="147" xr:uid="{00000000-0005-0000-0000-000091000000}"/>
    <cellStyle name="Accent1 3" xfId="148" xr:uid="{00000000-0005-0000-0000-000092000000}"/>
    <cellStyle name="Accent2 2" xfId="149" xr:uid="{00000000-0005-0000-0000-000093000000}"/>
    <cellStyle name="Accent2 3" xfId="150" xr:uid="{00000000-0005-0000-0000-000094000000}"/>
    <cellStyle name="Accent3 2" xfId="151" xr:uid="{00000000-0005-0000-0000-000095000000}"/>
    <cellStyle name="Accent3 3" xfId="152" xr:uid="{00000000-0005-0000-0000-000096000000}"/>
    <cellStyle name="Accent4 2" xfId="153" xr:uid="{00000000-0005-0000-0000-000097000000}"/>
    <cellStyle name="Accent4 3" xfId="154" xr:uid="{00000000-0005-0000-0000-000098000000}"/>
    <cellStyle name="Accent5 2" xfId="155" xr:uid="{00000000-0005-0000-0000-000099000000}"/>
    <cellStyle name="Accent5 3" xfId="156" xr:uid="{00000000-0005-0000-0000-00009A000000}"/>
    <cellStyle name="Accent6 2" xfId="157" xr:uid="{00000000-0005-0000-0000-00009B000000}"/>
    <cellStyle name="Accent6 3" xfId="158" xr:uid="{00000000-0005-0000-0000-00009C000000}"/>
    <cellStyle name="Bad 2" xfId="159" xr:uid="{00000000-0005-0000-0000-00009D000000}"/>
    <cellStyle name="Bad 3" xfId="160" xr:uid="{00000000-0005-0000-0000-00009E000000}"/>
    <cellStyle name="Calculation 2" xfId="161" xr:uid="{00000000-0005-0000-0000-00009F000000}"/>
    <cellStyle name="Calculation 3" xfId="162" xr:uid="{00000000-0005-0000-0000-0000A0000000}"/>
    <cellStyle name="Comma 2" xfId="163" xr:uid="{00000000-0005-0000-0000-0000A1000000}"/>
    <cellStyle name="Čiarka 2" xfId="164" xr:uid="{00000000-0005-0000-0000-0000A2000000}"/>
    <cellStyle name="Čiarka 3" xfId="165" xr:uid="{00000000-0005-0000-0000-0000A3000000}"/>
    <cellStyle name="Explanatory Text 2" xfId="166" xr:uid="{00000000-0005-0000-0000-0000A4000000}"/>
    <cellStyle name="Explanatory Text 3" xfId="167" xr:uid="{00000000-0005-0000-0000-0000A5000000}"/>
    <cellStyle name="Good 2" xfId="168" xr:uid="{00000000-0005-0000-0000-0000A6000000}"/>
    <cellStyle name="Good 3" xfId="169" xr:uid="{00000000-0005-0000-0000-0000A7000000}"/>
    <cellStyle name="Header 1" xfId="170" xr:uid="{00000000-0005-0000-0000-0000A8000000}"/>
    <cellStyle name="Header 2" xfId="171" xr:uid="{00000000-0005-0000-0000-0000A9000000}"/>
    <cellStyle name="Heading 1 2" xfId="172" xr:uid="{00000000-0005-0000-0000-0000AA000000}"/>
    <cellStyle name="Heading 1 3" xfId="173" xr:uid="{00000000-0005-0000-0000-0000AB000000}"/>
    <cellStyle name="Heading 2 2" xfId="174" xr:uid="{00000000-0005-0000-0000-0000AC000000}"/>
    <cellStyle name="Heading 2 3" xfId="175" xr:uid="{00000000-0005-0000-0000-0000AD000000}"/>
    <cellStyle name="Heading 3 2" xfId="176" xr:uid="{00000000-0005-0000-0000-0000AE000000}"/>
    <cellStyle name="Heading 3 3" xfId="177" xr:uid="{00000000-0005-0000-0000-0000AF000000}"/>
    <cellStyle name="Heading 4 2" xfId="178" xr:uid="{00000000-0005-0000-0000-0000B0000000}"/>
    <cellStyle name="Heading 4 3" xfId="179" xr:uid="{00000000-0005-0000-0000-0000B1000000}"/>
    <cellStyle name="Hyperlink 2" xfId="180" xr:uid="{00000000-0005-0000-0000-0000B2000000}"/>
    <cellStyle name="Hyperlink 3" xfId="181" xr:uid="{00000000-0005-0000-0000-0000B3000000}"/>
    <cellStyle name="Hypertextové prepojenie 2" xfId="182" xr:uid="{00000000-0005-0000-0000-0000B4000000}"/>
    <cellStyle name="Check Cell 2" xfId="183" xr:uid="{00000000-0005-0000-0000-0000B5000000}"/>
    <cellStyle name="Check Cell 3" xfId="184" xr:uid="{00000000-0005-0000-0000-0000B6000000}"/>
    <cellStyle name="Input 2" xfId="185" xr:uid="{00000000-0005-0000-0000-0000B7000000}"/>
    <cellStyle name="Input 3" xfId="186" xr:uid="{00000000-0005-0000-0000-0000B8000000}"/>
    <cellStyle name="Linked Cell 2" xfId="187" xr:uid="{00000000-0005-0000-0000-0000B9000000}"/>
    <cellStyle name="Linked Cell 3" xfId="188" xr:uid="{00000000-0005-0000-0000-0000BA000000}"/>
    <cellStyle name="Neutral 2" xfId="189" xr:uid="{00000000-0005-0000-0000-0000BB000000}"/>
    <cellStyle name="Neutral 3" xfId="190" xr:uid="{00000000-0005-0000-0000-0000BC000000}"/>
    <cellStyle name="Normal 2" xfId="191" xr:uid="{00000000-0005-0000-0000-0000BD000000}"/>
    <cellStyle name="Normal 2 2" xfId="192" xr:uid="{00000000-0005-0000-0000-0000BE000000}"/>
    <cellStyle name="Normal 2 2 2" xfId="193" xr:uid="{00000000-0005-0000-0000-0000BF000000}"/>
    <cellStyle name="Normal 2 3" xfId="194" xr:uid="{00000000-0005-0000-0000-0000C0000000}"/>
    <cellStyle name="Normal 2 3 2" xfId="195" xr:uid="{00000000-0005-0000-0000-0000C1000000}"/>
    <cellStyle name="Normal 2 4" xfId="196" xr:uid="{00000000-0005-0000-0000-0000C2000000}"/>
    <cellStyle name="Normal 2 5" xfId="197" xr:uid="{00000000-0005-0000-0000-0000C3000000}"/>
    <cellStyle name="Normal 2 6" xfId="198" xr:uid="{00000000-0005-0000-0000-0000C4000000}"/>
    <cellStyle name="Normal 2 7" xfId="199" xr:uid="{00000000-0005-0000-0000-0000C5000000}"/>
    <cellStyle name="Normal 3" xfId="200" xr:uid="{00000000-0005-0000-0000-0000C6000000}"/>
    <cellStyle name="Normal 3 2" xfId="201" xr:uid="{00000000-0005-0000-0000-0000C7000000}"/>
    <cellStyle name="Normal 3 2 2" xfId="202" xr:uid="{00000000-0005-0000-0000-0000C8000000}"/>
    <cellStyle name="Normal 3 2 3" xfId="203" xr:uid="{00000000-0005-0000-0000-0000C9000000}"/>
    <cellStyle name="Normal 3 3" xfId="204" xr:uid="{00000000-0005-0000-0000-0000CA000000}"/>
    <cellStyle name="Normal 3 4" xfId="205" xr:uid="{00000000-0005-0000-0000-0000CB000000}"/>
    <cellStyle name="Normal 3 5" xfId="206" xr:uid="{00000000-0005-0000-0000-0000CC000000}"/>
    <cellStyle name="Normal 3 6" xfId="207" xr:uid="{00000000-0005-0000-0000-0000CD000000}"/>
    <cellStyle name="Normal 4" xfId="208" xr:uid="{00000000-0005-0000-0000-0000CE000000}"/>
    <cellStyle name="Normal 4 2" xfId="209" xr:uid="{00000000-0005-0000-0000-0000CF000000}"/>
    <cellStyle name="Normal 4 2 2" xfId="210" xr:uid="{00000000-0005-0000-0000-0000D0000000}"/>
    <cellStyle name="Normal 4 3" xfId="211" xr:uid="{00000000-0005-0000-0000-0000D1000000}"/>
    <cellStyle name="Normal 4 4" xfId="212" xr:uid="{00000000-0005-0000-0000-0000D2000000}"/>
    <cellStyle name="Normal 4 5" xfId="213" xr:uid="{00000000-0005-0000-0000-0000D3000000}"/>
    <cellStyle name="Normal 5" xfId="214" xr:uid="{00000000-0005-0000-0000-0000D4000000}"/>
    <cellStyle name="Normal 5 2" xfId="215" xr:uid="{00000000-0005-0000-0000-0000D5000000}"/>
    <cellStyle name="Normal 5 3" xfId="216" xr:uid="{00000000-0005-0000-0000-0000D6000000}"/>
    <cellStyle name="Normal 5 4" xfId="217" xr:uid="{00000000-0005-0000-0000-0000D7000000}"/>
    <cellStyle name="Normal 6" xfId="218" xr:uid="{00000000-0005-0000-0000-0000D8000000}"/>
    <cellStyle name="Normal 7" xfId="219" xr:uid="{00000000-0005-0000-0000-0000D9000000}"/>
    <cellStyle name="Normal_Coffee Exporter FR1" xfId="220" xr:uid="{00000000-0005-0000-0000-0000DA000000}"/>
    <cellStyle name="Normálna" xfId="0" builtinId="0"/>
    <cellStyle name="Normálna 2" xfId="221" xr:uid="{00000000-0005-0000-0000-0000DC000000}"/>
    <cellStyle name="normální_cashflow96" xfId="222" xr:uid="{00000000-0005-0000-0000-0000DD000000}"/>
    <cellStyle name="Note 2" xfId="223" xr:uid="{00000000-0005-0000-0000-0000DE000000}"/>
    <cellStyle name="Note 2 2" xfId="224" xr:uid="{00000000-0005-0000-0000-0000DF000000}"/>
    <cellStyle name="Note 2 2 2" xfId="225" xr:uid="{00000000-0005-0000-0000-0000E0000000}"/>
    <cellStyle name="Note 2 3" xfId="226" xr:uid="{00000000-0005-0000-0000-0000E1000000}"/>
    <cellStyle name="Note 3" xfId="227" xr:uid="{00000000-0005-0000-0000-0000E2000000}"/>
    <cellStyle name="Note 3 2" xfId="228" xr:uid="{00000000-0005-0000-0000-0000E3000000}"/>
    <cellStyle name="Note 3 2 2" xfId="229" xr:uid="{00000000-0005-0000-0000-0000E4000000}"/>
    <cellStyle name="Note 3 3" xfId="230" xr:uid="{00000000-0005-0000-0000-0000E5000000}"/>
    <cellStyle name="Note 4" xfId="231" xr:uid="{00000000-0005-0000-0000-0000E6000000}"/>
    <cellStyle name="Note 4 2" xfId="232" xr:uid="{00000000-0005-0000-0000-0000E7000000}"/>
    <cellStyle name="Output 2" xfId="233" xr:uid="{00000000-0005-0000-0000-0000E8000000}"/>
    <cellStyle name="Output 3" xfId="234" xr:uid="{00000000-0005-0000-0000-0000E9000000}"/>
    <cellStyle name="Percent 2" xfId="235" xr:uid="{00000000-0005-0000-0000-0000EA000000}"/>
    <cellStyle name="Percent 2 2" xfId="236" xr:uid="{00000000-0005-0000-0000-0000EB000000}"/>
    <cellStyle name="Percent 3" xfId="237" xr:uid="{00000000-0005-0000-0000-0000EC000000}"/>
    <cellStyle name="Percentá" xfId="1" builtinId="5"/>
    <cellStyle name="Percentá 2" xfId="238" xr:uid="{00000000-0005-0000-0000-0000EE000000}"/>
    <cellStyle name="S6" xfId="239" xr:uid="{00000000-0005-0000-0000-0000EF000000}"/>
    <cellStyle name="S8" xfId="240" xr:uid="{00000000-0005-0000-0000-0000F0000000}"/>
    <cellStyle name="Style 1" xfId="241" xr:uid="{00000000-0005-0000-0000-0000F1000000}"/>
    <cellStyle name="Total 2" xfId="242" xr:uid="{00000000-0005-0000-0000-0000F2000000}"/>
    <cellStyle name="Total 3" xfId="243" xr:uid="{00000000-0005-0000-0000-0000F3000000}"/>
    <cellStyle name="Warning Text 2" xfId="244" xr:uid="{00000000-0005-0000-0000-0000F4000000}"/>
    <cellStyle name="Warning Text 3" xfId="245" xr:uid="{00000000-0005-0000-0000-0000F5000000}"/>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erbsfila01\TRN_Finance\DOCUME~1\mrnkp\LOCALS~1\Temp\notes42C9D0\smigi\testi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erbsfila01\TRN_Finance\Uctovne%20Uzavierky\&#218;&#269;tovn&#225;%20uz&#225;vierka%202020\Robertshaw%20a.s\Da&#328;ov&#233;%20priznanie%202019-2020\Pozn&#225;mky%20k%2031.3.2020%20Robertshaw%20a.s.%20-%20review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heet2"/>
      <sheetName val="Sheet3"/>
      <sheetName val="testik"/>
      <sheetName val="Invest "/>
      <sheetName val="Comment"/>
      <sheetName val="Konsolid. (2)"/>
      <sheetName val="character chart"/>
      <sheetName val="Help_sheet"/>
      <sheetName val="SEP US GAAP JV"/>
      <sheetName val="ValueList_Helper"/>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 data"/>
      <sheetName val="VYSVETLIVKY"/>
      <sheetName val="P&amp;L"/>
      <sheetName val="1"/>
      <sheetName val="2"/>
      <sheetName val="2_tabulka 2"/>
      <sheetName val="3"/>
      <sheetName val="4"/>
      <sheetName val="5"/>
      <sheetName val="6"/>
      <sheetName val="7"/>
      <sheetName val="8"/>
      <sheetName val="9"/>
      <sheetName val="10"/>
      <sheetName val="11"/>
      <sheetName val="12"/>
      <sheetName val="12_tabulka c.2"/>
      <sheetName val="13"/>
      <sheetName val="14_tabulka 1 a 3"/>
      <sheetName val="14_tabulka 2 a 4"/>
      <sheetName val="15"/>
      <sheetName val="16"/>
      <sheetName val="16_tabulka c.2"/>
      <sheetName val="17"/>
      <sheetName val="18"/>
      <sheetName val="18_tabulka c.2"/>
      <sheetName val="19"/>
      <sheetName val="20"/>
      <sheetName val="21"/>
      <sheetName val="22"/>
      <sheetName val="23"/>
      <sheetName val="24"/>
      <sheetName val="24_tabulky 3 a 4"/>
      <sheetName val="25"/>
      <sheetName val="26"/>
      <sheetName val="27"/>
      <sheetName val="28"/>
      <sheetName val="29"/>
      <sheetName val="30"/>
      <sheetName val="31"/>
      <sheetName val="32"/>
      <sheetName val="32_tabulka 2"/>
      <sheetName val="33"/>
      <sheetName val="34"/>
      <sheetName val="42"/>
      <sheetName val="43"/>
      <sheetName val="44"/>
      <sheetName val="35"/>
      <sheetName val="36"/>
      <sheetName val="37"/>
      <sheetName val="38"/>
      <sheetName val="39"/>
      <sheetName val="40"/>
      <sheetName val="41"/>
      <sheetName val="45"/>
      <sheetName val="46"/>
      <sheetName val="BS"/>
      <sheetName val="SK Cover sheet"/>
      <sheetName val="BS-SK Statutory"/>
      <sheetName val="IS-SK Statutory "/>
      <sheetName val="Notes- SK Template"/>
      <sheetName val="BS old"/>
      <sheetName val="P&amp;L old"/>
      <sheetName val="Notes-SK Cover sheet"/>
      <sheetName val="BS-SK Statutory old"/>
      <sheetName val="IS-SK Statutoryold "/>
      <sheetName val="IS-SK Cover sheet"/>
      <sheetName val="Notes- SK Template (2019)"/>
      <sheetName val="Hárok1"/>
      <sheetName val="Cash Flow SK netreba"/>
      <sheetName val="E_Cover sheet"/>
      <sheetName val="BS-E Cover sheet"/>
      <sheetName val="BS-E Statutory"/>
      <sheetName val="BS- E Statutory"/>
      <sheetName val="IS-E Cover sheet"/>
      <sheetName val="IS-E Statutory"/>
      <sheetName val="IS-E Statutory m"/>
      <sheetName val="Notes-E Cover sheet"/>
      <sheetName val="Notes - E Template"/>
      <sheetName val="Cash Flow (ENG)"/>
      <sheetName val="G-Cover sheet"/>
      <sheetName val="BS-G Cover sheet"/>
      <sheetName val="BS - G Statutoryo"/>
      <sheetName val="IS-G Cover sheet"/>
      <sheetName val="BS-G Statutory"/>
      <sheetName val="IS-G Statutory"/>
    </sheetNames>
    <sheetDataSet>
      <sheetData sheetId="0">
        <row r="3">
          <cell r="F3" t="str">
            <v>Robertshaw a.s.</v>
          </cell>
        </row>
        <row r="24">
          <cell r="C24">
            <v>2020233688</v>
          </cell>
        </row>
        <row r="26">
          <cell r="C26" t="str">
            <v>35783877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S1032"/>
  <sheetViews>
    <sheetView showGridLines="0" tabSelected="1" topLeftCell="A984" zoomScaleNormal="100" zoomScaleSheetLayoutView="100" workbookViewId="0">
      <selection activeCell="V989" sqref="V989:Y989"/>
    </sheetView>
  </sheetViews>
  <sheetFormatPr defaultColWidth="9.140625" defaultRowHeight="14.25" customHeight="1"/>
  <cols>
    <col min="1" max="1" width="3.42578125" style="5" customWidth="1"/>
    <col min="2" max="2" width="1.5703125" style="32" customWidth="1"/>
    <col min="3" max="12" width="3.42578125" style="32" customWidth="1"/>
    <col min="13" max="13" width="3.5703125" style="32" customWidth="1"/>
    <col min="14" max="31" width="3.42578125" style="32" customWidth="1"/>
    <col min="32" max="32" width="5.140625" style="32" customWidth="1"/>
    <col min="33" max="33" width="3.42578125" style="32" customWidth="1"/>
    <col min="34" max="34" width="3.5703125" style="32" customWidth="1"/>
    <col min="35" max="35" width="9.140625" style="32"/>
    <col min="36" max="36" width="40.42578125" style="7" bestFit="1" customWidth="1"/>
    <col min="37" max="37" width="11.85546875" style="41" customWidth="1"/>
    <col min="38" max="39" width="9.140625" style="32"/>
    <col min="40" max="40" width="18.42578125" style="32" customWidth="1"/>
    <col min="41" max="16384" width="9.140625" style="32"/>
  </cols>
  <sheetData>
    <row r="1" spans="1:37" s="2" customFormat="1" ht="15.75" customHeight="1" thickBot="1">
      <c r="A1" s="1" t="s">
        <v>0</v>
      </c>
      <c r="B1" s="119" t="s">
        <v>1</v>
      </c>
      <c r="C1" s="119"/>
      <c r="D1" s="119"/>
      <c r="E1" s="119"/>
      <c r="F1" s="119"/>
      <c r="G1" s="119"/>
      <c r="H1" s="119"/>
      <c r="I1" s="119"/>
      <c r="J1" s="119"/>
      <c r="K1" s="119"/>
      <c r="L1" s="119"/>
      <c r="M1" s="119"/>
      <c r="N1" s="119"/>
      <c r="O1" s="119"/>
      <c r="P1" s="119"/>
      <c r="Q1" s="119"/>
      <c r="R1" s="119"/>
      <c r="S1" s="119"/>
      <c r="T1" s="119"/>
      <c r="U1" s="119"/>
      <c r="V1" s="119"/>
      <c r="W1" s="119"/>
      <c r="X1" s="119"/>
      <c r="Y1" s="119"/>
      <c r="Z1" s="119"/>
      <c r="AA1" s="119"/>
      <c r="AB1" s="119"/>
      <c r="AC1" s="119"/>
      <c r="AD1" s="119"/>
      <c r="AE1" s="119"/>
      <c r="AF1" s="119"/>
      <c r="AG1" s="119"/>
      <c r="AH1" s="120"/>
      <c r="AJ1" s="3"/>
      <c r="AK1" s="4"/>
    </row>
    <row r="2" spans="1:37" s="6" customFormat="1" ht="9" customHeight="1">
      <c r="A2" s="5"/>
      <c r="AJ2" s="7"/>
      <c r="AK2" s="8"/>
    </row>
    <row r="3" spans="1:37" s="6" customFormat="1" ht="15" customHeight="1">
      <c r="A3" s="5"/>
      <c r="D3" s="9" t="s">
        <v>2</v>
      </c>
      <c r="E3" s="10"/>
      <c r="F3" s="10"/>
      <c r="G3" s="10"/>
      <c r="H3" s="10"/>
      <c r="I3" s="10"/>
      <c r="J3" s="11"/>
      <c r="K3" s="12"/>
      <c r="L3" s="13" t="s">
        <v>3</v>
      </c>
      <c r="M3" s="14" t="str">
        <f>MID('[2]Input data'!$C$24,1,1)</f>
        <v>2</v>
      </c>
      <c r="N3" s="15" t="str">
        <f>MID('[2]Input data'!$C$24,2,1)</f>
        <v>0</v>
      </c>
      <c r="O3" s="15" t="str">
        <f>MID('[2]Input data'!$C$24,3,1)</f>
        <v>2</v>
      </c>
      <c r="P3" s="15" t="str">
        <f>MID('[2]Input data'!$C$24,4,1)</f>
        <v>0</v>
      </c>
      <c r="Q3" s="15" t="str">
        <f>MID('[2]Input data'!$C$24,5,1)</f>
        <v>2</v>
      </c>
      <c r="R3" s="15" t="str">
        <f>MID('[2]Input data'!$C$24,6,1)</f>
        <v>3</v>
      </c>
      <c r="S3" s="15" t="str">
        <f>MID('[2]Input data'!$C$24,7,1)</f>
        <v>3</v>
      </c>
      <c r="T3" s="15" t="str">
        <f>MID('[2]Input data'!$C$24,8,1)</f>
        <v>6</v>
      </c>
      <c r="U3" s="15" t="str">
        <f>MID('[2]Input data'!$C$24,9,1)</f>
        <v>8</v>
      </c>
      <c r="V3" s="16" t="str">
        <f>MID('[2]Input data'!$C$24,10,1)</f>
        <v>8</v>
      </c>
      <c r="X3" s="13" t="s">
        <v>4</v>
      </c>
      <c r="Y3" s="14" t="str">
        <f>MID('[2]Input data'!$C$26,1,1)</f>
        <v>3</v>
      </c>
      <c r="Z3" s="15" t="str">
        <f>MID('[2]Input data'!$C$26,2,1)</f>
        <v>5</v>
      </c>
      <c r="AA3" s="15" t="str">
        <f>MID('[2]Input data'!$C$26,3,1)</f>
        <v>7</v>
      </c>
      <c r="AB3" s="15" t="str">
        <f>MID('[2]Input data'!$C$26,4,1)</f>
        <v>8</v>
      </c>
      <c r="AC3" s="15" t="str">
        <f>MID('[2]Input data'!$C$26,5,1)</f>
        <v>3</v>
      </c>
      <c r="AD3" s="15" t="str">
        <f>MID('[2]Input data'!$C$26,6,1)</f>
        <v>8</v>
      </c>
      <c r="AE3" s="15" t="str">
        <f>MID('[2]Input data'!$C$26,7,1)</f>
        <v>7</v>
      </c>
      <c r="AF3" s="16" t="str">
        <f>MID('[2]Input data'!$C$26,8,1)</f>
        <v>7</v>
      </c>
      <c r="AG3" s="17"/>
      <c r="AH3" s="17"/>
      <c r="AJ3" s="7"/>
      <c r="AK3" s="8"/>
    </row>
    <row r="4" spans="1:37" s="6" customFormat="1" ht="15" hidden="1" customHeight="1">
      <c r="A4" s="5"/>
      <c r="D4" s="18"/>
      <c r="E4" s="12"/>
      <c r="F4" s="12"/>
      <c r="G4" s="12"/>
      <c r="H4" s="12"/>
      <c r="I4" s="12"/>
      <c r="J4" s="12"/>
      <c r="K4" s="12"/>
      <c r="W4" s="13"/>
      <c r="X4" s="17"/>
      <c r="Y4" s="17"/>
      <c r="Z4" s="17"/>
      <c r="AA4" s="17"/>
      <c r="AB4" s="17"/>
      <c r="AC4" s="17"/>
      <c r="AD4" s="17"/>
      <c r="AE4" s="17"/>
      <c r="AF4" s="17"/>
      <c r="AG4" s="17"/>
      <c r="AJ4" s="7"/>
      <c r="AK4" s="8"/>
    </row>
    <row r="5" spans="1:37" s="6" customFormat="1" ht="15" customHeight="1">
      <c r="A5" s="5"/>
      <c r="D5" s="18" t="str">
        <f>'[2]Input data'!F3</f>
        <v>Robertshaw a.s.</v>
      </c>
      <c r="E5" s="12"/>
      <c r="F5" s="12"/>
      <c r="G5" s="12"/>
      <c r="H5" s="12"/>
      <c r="I5" s="12"/>
      <c r="J5" s="12"/>
      <c r="K5" s="12"/>
      <c r="W5" s="13"/>
      <c r="X5" s="17"/>
      <c r="Y5" s="17"/>
      <c r="Z5" s="17"/>
      <c r="AA5" s="17"/>
      <c r="AB5" s="17"/>
      <c r="AC5" s="17"/>
      <c r="AD5" s="17"/>
      <c r="AE5" s="17"/>
      <c r="AF5" s="17"/>
      <c r="AG5" s="17"/>
      <c r="AJ5" s="7"/>
      <c r="AK5" s="8"/>
    </row>
    <row r="6" spans="1:37" s="6" customFormat="1" ht="21.75" customHeight="1">
      <c r="A6" s="5"/>
      <c r="AJ6" s="7"/>
      <c r="AK6" s="8"/>
    </row>
    <row r="7" spans="1:37" s="6" customFormat="1">
      <c r="A7" s="5"/>
      <c r="D7" s="19" t="s">
        <v>5</v>
      </c>
      <c r="AJ7" s="7"/>
      <c r="AK7" s="8"/>
    </row>
    <row r="8" spans="1:37" s="6" customFormat="1">
      <c r="A8" s="5"/>
      <c r="D8" s="19"/>
      <c r="AJ8" s="7"/>
      <c r="AK8" s="8"/>
    </row>
    <row r="9" spans="1:37" s="6" customFormat="1" ht="15" customHeight="1">
      <c r="A9" s="5"/>
      <c r="D9" s="72" t="s">
        <v>6</v>
      </c>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J9" s="7"/>
      <c r="AK9" s="8"/>
    </row>
    <row r="10" spans="1:37" s="6" customFormat="1">
      <c r="A10" s="5"/>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J10" s="7"/>
      <c r="AK10" s="8"/>
    </row>
    <row r="11" spans="1:37" s="6" customFormat="1">
      <c r="A11" s="5"/>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J11" s="7"/>
      <c r="AK11" s="8"/>
    </row>
    <row r="12" spans="1:37" s="6" customFormat="1">
      <c r="A12" s="5"/>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J12" s="7"/>
      <c r="AK12" s="8"/>
    </row>
    <row r="13" spans="1:37" s="6" customFormat="1">
      <c r="A13" s="5"/>
      <c r="AJ13" s="7"/>
      <c r="AK13" s="8"/>
    </row>
    <row r="14" spans="1:37" s="6" customFormat="1">
      <c r="A14" s="5"/>
      <c r="AJ14" s="7"/>
      <c r="AK14" s="8"/>
    </row>
    <row r="15" spans="1:37" s="6" customFormat="1">
      <c r="A15" s="5"/>
      <c r="D15" s="7" t="s">
        <v>7</v>
      </c>
      <c r="AJ15" s="7"/>
      <c r="AK15" s="8"/>
    </row>
    <row r="16" spans="1:37" s="6" customFormat="1">
      <c r="A16" s="5"/>
      <c r="D16" s="20" t="s">
        <v>8</v>
      </c>
      <c r="E16" s="7" t="s">
        <v>9</v>
      </c>
      <c r="AJ16" s="7"/>
      <c r="AK16" s="8"/>
    </row>
    <row r="17" spans="1:45" s="6" customFormat="1">
      <c r="A17" s="5"/>
      <c r="D17" s="20" t="s">
        <v>10</v>
      </c>
      <c r="E17" s="7" t="s">
        <v>11</v>
      </c>
      <c r="AJ17" s="7"/>
      <c r="AK17" s="8"/>
    </row>
    <row r="18" spans="1:45" s="6" customFormat="1">
      <c r="A18" s="5"/>
      <c r="D18" s="20" t="s">
        <v>12</v>
      </c>
      <c r="E18" s="7" t="s">
        <v>13</v>
      </c>
      <c r="AJ18" s="7"/>
      <c r="AK18" s="8"/>
    </row>
    <row r="19" spans="1:45" s="6" customFormat="1">
      <c r="A19" s="5"/>
      <c r="D19" s="20" t="s">
        <v>14</v>
      </c>
      <c r="E19" s="7" t="s">
        <v>15</v>
      </c>
      <c r="AJ19" s="7"/>
      <c r="AK19" s="8"/>
    </row>
    <row r="20" spans="1:45" s="6" customFormat="1">
      <c r="A20" s="5"/>
      <c r="D20" s="20" t="s">
        <v>16</v>
      </c>
      <c r="E20" s="7" t="s">
        <v>17</v>
      </c>
      <c r="AJ20" s="7"/>
      <c r="AK20" s="8"/>
    </row>
    <row r="21" spans="1:45" s="6" customFormat="1">
      <c r="A21" s="5"/>
      <c r="D21" s="20" t="s">
        <v>18</v>
      </c>
      <c r="E21" s="21" t="s">
        <v>19</v>
      </c>
      <c r="AJ21" s="7"/>
      <c r="AK21" s="8"/>
    </row>
    <row r="22" spans="1:45" s="6" customFormat="1">
      <c r="A22" s="5"/>
      <c r="D22" s="20"/>
      <c r="E22" s="21" t="s">
        <v>20</v>
      </c>
      <c r="AJ22" s="7"/>
      <c r="AK22" s="8"/>
    </row>
    <row r="23" spans="1:45" s="6" customFormat="1">
      <c r="A23" s="5"/>
      <c r="AJ23" s="7"/>
      <c r="AK23" s="8"/>
    </row>
    <row r="24" spans="1:45" s="6" customFormat="1">
      <c r="A24" s="5"/>
      <c r="AJ24" s="7"/>
      <c r="AK24" s="8"/>
    </row>
    <row r="25" spans="1:45" s="6" customFormat="1">
      <c r="A25" s="5"/>
      <c r="D25" s="7" t="s">
        <v>21</v>
      </c>
      <c r="AJ25" s="7"/>
      <c r="AK25" s="8"/>
    </row>
    <row r="26" spans="1:45" s="6" customFormat="1" ht="15" thickBot="1">
      <c r="A26" s="5"/>
      <c r="AJ26" s="7"/>
      <c r="AK26" s="8"/>
    </row>
    <row r="27" spans="1:45" s="6" customFormat="1" ht="34.5" customHeight="1" thickBot="1">
      <c r="A27" s="5">
        <v>1</v>
      </c>
      <c r="D27" s="121" t="s">
        <v>22</v>
      </c>
      <c r="E27" s="121"/>
      <c r="F27" s="121"/>
      <c r="G27" s="121"/>
      <c r="H27" s="121"/>
      <c r="I27" s="121"/>
      <c r="J27" s="121"/>
      <c r="K27" s="121"/>
      <c r="L27" s="121"/>
      <c r="M27" s="121"/>
      <c r="N27" s="121"/>
      <c r="O27" s="121"/>
      <c r="P27" s="121" t="s">
        <v>23</v>
      </c>
      <c r="Q27" s="121"/>
      <c r="R27" s="121"/>
      <c r="S27" s="121"/>
      <c r="T27" s="121"/>
      <c r="U27" s="121"/>
      <c r="V27" s="121"/>
      <c r="W27" s="121"/>
      <c r="X27" s="121"/>
      <c r="Y27" s="121" t="s">
        <v>24</v>
      </c>
      <c r="Z27" s="121"/>
      <c r="AA27" s="121"/>
      <c r="AB27" s="121"/>
      <c r="AC27" s="121"/>
      <c r="AD27" s="121"/>
      <c r="AE27" s="121"/>
      <c r="AF27" s="121"/>
      <c r="AG27" s="121"/>
      <c r="AJ27" s="7"/>
      <c r="AK27" s="8"/>
    </row>
    <row r="28" spans="1:45" s="6" customFormat="1" ht="30" customHeight="1">
      <c r="A28" s="5"/>
      <c r="D28" s="122" t="s">
        <v>25</v>
      </c>
      <c r="E28" s="122"/>
      <c r="F28" s="122"/>
      <c r="G28" s="122"/>
      <c r="H28" s="122"/>
      <c r="I28" s="122"/>
      <c r="J28" s="122"/>
      <c r="K28" s="122"/>
      <c r="L28" s="122"/>
      <c r="M28" s="122"/>
      <c r="N28" s="122"/>
      <c r="O28" s="122"/>
      <c r="P28" s="123">
        <v>0</v>
      </c>
      <c r="Q28" s="123"/>
      <c r="R28" s="123"/>
      <c r="S28" s="123"/>
      <c r="T28" s="123"/>
      <c r="U28" s="123"/>
      <c r="V28" s="123"/>
      <c r="W28" s="123"/>
      <c r="X28" s="123"/>
      <c r="Y28" s="123">
        <v>0</v>
      </c>
      <c r="Z28" s="123"/>
      <c r="AA28" s="123"/>
      <c r="AB28" s="123"/>
      <c r="AC28" s="123"/>
      <c r="AD28" s="123"/>
      <c r="AE28" s="123"/>
      <c r="AF28" s="123"/>
      <c r="AG28" s="123"/>
      <c r="AJ28" s="114">
        <f>(271+271+270+263+260+269+272+261+250+248+233+231)/12</f>
        <v>258.25</v>
      </c>
      <c r="AK28" s="114"/>
      <c r="AL28" s="114"/>
      <c r="AM28" s="114"/>
      <c r="AN28" s="114"/>
      <c r="AO28" s="114"/>
      <c r="AP28" s="114"/>
      <c r="AQ28" s="114"/>
      <c r="AR28" s="114"/>
      <c r="AS28" s="22" t="s">
        <v>26</v>
      </c>
    </row>
    <row r="29" spans="1:45" s="6" customFormat="1" ht="30" customHeight="1">
      <c r="A29" s="5"/>
      <c r="D29" s="115" t="s">
        <v>27</v>
      </c>
      <c r="E29" s="115"/>
      <c r="F29" s="115"/>
      <c r="G29" s="115"/>
      <c r="H29" s="115"/>
      <c r="I29" s="115"/>
      <c r="J29" s="115"/>
      <c r="K29" s="115"/>
      <c r="L29" s="115"/>
      <c r="M29" s="115"/>
      <c r="N29" s="115"/>
      <c r="O29" s="115"/>
      <c r="P29" s="116">
        <v>0</v>
      </c>
      <c r="Q29" s="116"/>
      <c r="R29" s="116"/>
      <c r="S29" s="116"/>
      <c r="T29" s="116"/>
      <c r="U29" s="116"/>
      <c r="V29" s="116"/>
      <c r="W29" s="116"/>
      <c r="X29" s="116"/>
      <c r="Y29" s="116">
        <v>0</v>
      </c>
      <c r="Z29" s="116"/>
      <c r="AA29" s="116"/>
      <c r="AB29" s="116"/>
      <c r="AC29" s="116"/>
      <c r="AD29" s="116"/>
      <c r="AE29" s="116"/>
      <c r="AF29" s="116"/>
      <c r="AG29" s="116"/>
      <c r="AJ29" s="7"/>
      <c r="AK29" s="8"/>
    </row>
    <row r="30" spans="1:45" s="6" customFormat="1" ht="30" customHeight="1" thickBot="1">
      <c r="A30" s="5"/>
      <c r="D30" s="117" t="s">
        <v>28</v>
      </c>
      <c r="E30" s="117"/>
      <c r="F30" s="117"/>
      <c r="G30" s="117"/>
      <c r="H30" s="117"/>
      <c r="I30" s="117"/>
      <c r="J30" s="117"/>
      <c r="K30" s="117"/>
      <c r="L30" s="117"/>
      <c r="M30" s="117"/>
      <c r="N30" s="117"/>
      <c r="O30" s="117"/>
      <c r="P30" s="118">
        <v>0</v>
      </c>
      <c r="Q30" s="118"/>
      <c r="R30" s="118"/>
      <c r="S30" s="118"/>
      <c r="T30" s="118"/>
      <c r="U30" s="118"/>
      <c r="V30" s="118"/>
      <c r="W30" s="118"/>
      <c r="X30" s="118"/>
      <c r="Y30" s="118">
        <v>0</v>
      </c>
      <c r="Z30" s="118"/>
      <c r="AA30" s="118"/>
      <c r="AB30" s="118"/>
      <c r="AC30" s="118"/>
      <c r="AD30" s="118"/>
      <c r="AE30" s="118"/>
      <c r="AF30" s="118"/>
      <c r="AG30" s="118"/>
      <c r="AJ30" s="7"/>
      <c r="AK30" s="8"/>
    </row>
    <row r="31" spans="1:45" s="6" customFormat="1">
      <c r="A31" s="5"/>
      <c r="AJ31" s="7"/>
      <c r="AK31" s="8"/>
    </row>
    <row r="32" spans="1:45" s="6" customFormat="1">
      <c r="A32" s="5"/>
      <c r="AJ32" s="7"/>
      <c r="AK32" s="8"/>
    </row>
    <row r="33" spans="1:37" s="6" customFormat="1" ht="15" customHeight="1">
      <c r="A33" s="5"/>
      <c r="D33" s="72" t="s">
        <v>29</v>
      </c>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c r="AF33" s="72"/>
      <c r="AG33" s="72"/>
      <c r="AJ33" s="7"/>
      <c r="AK33" s="8"/>
    </row>
    <row r="34" spans="1:37" s="6" customFormat="1">
      <c r="A34" s="5"/>
      <c r="D34" s="72"/>
      <c r="E34" s="72"/>
      <c r="F34" s="72"/>
      <c r="G34" s="72"/>
      <c r="H34" s="72"/>
      <c r="I34" s="72"/>
      <c r="J34" s="72"/>
      <c r="K34" s="72"/>
      <c r="L34" s="72"/>
      <c r="M34" s="72"/>
      <c r="N34" s="72"/>
      <c r="O34" s="72"/>
      <c r="P34" s="72"/>
      <c r="Q34" s="72"/>
      <c r="R34" s="72"/>
      <c r="S34" s="72"/>
      <c r="T34" s="72"/>
      <c r="U34" s="72"/>
      <c r="V34" s="72"/>
      <c r="W34" s="72"/>
      <c r="X34" s="72"/>
      <c r="Y34" s="72"/>
      <c r="Z34" s="72"/>
      <c r="AA34" s="72"/>
      <c r="AB34" s="72"/>
      <c r="AC34" s="72"/>
      <c r="AD34" s="72"/>
      <c r="AE34" s="72"/>
      <c r="AF34" s="72"/>
      <c r="AG34" s="72"/>
      <c r="AJ34" s="7"/>
      <c r="AK34" s="8"/>
    </row>
    <row r="35" spans="1:37" s="6" customFormat="1" ht="15" thickBot="1">
      <c r="A35" s="5"/>
      <c r="D35" s="23"/>
      <c r="E35" s="23"/>
      <c r="F35" s="23"/>
      <c r="G35" s="23"/>
      <c r="H35" s="23"/>
      <c r="I35" s="23"/>
      <c r="J35" s="23"/>
      <c r="K35" s="23"/>
      <c r="L35" s="23"/>
      <c r="M35" s="23"/>
      <c r="N35" s="23"/>
      <c r="O35" s="23"/>
      <c r="P35" s="23"/>
      <c r="Q35" s="23"/>
      <c r="R35" s="23"/>
      <c r="S35" s="23"/>
      <c r="T35" s="23"/>
      <c r="U35" s="23"/>
      <c r="V35" s="23"/>
      <c r="W35" s="23"/>
      <c r="X35" s="23"/>
      <c r="Y35" s="23"/>
      <c r="Z35" s="23"/>
      <c r="AA35" s="23"/>
      <c r="AB35" s="23"/>
      <c r="AC35" s="23"/>
      <c r="AD35" s="23"/>
      <c r="AE35" s="23"/>
      <c r="AF35" s="23"/>
      <c r="AG35" s="23"/>
      <c r="AJ35" s="7"/>
      <c r="AK35" s="8"/>
    </row>
    <row r="36" spans="1:37" s="6" customFormat="1" ht="24.75" customHeight="1" thickBot="1">
      <c r="A36" s="5" t="s">
        <v>30</v>
      </c>
      <c r="D36" s="121" t="s">
        <v>31</v>
      </c>
      <c r="E36" s="121"/>
      <c r="F36" s="121"/>
      <c r="G36" s="121"/>
      <c r="H36" s="121"/>
      <c r="I36" s="121"/>
      <c r="J36" s="121"/>
      <c r="K36" s="121"/>
      <c r="L36" s="121"/>
      <c r="M36" s="121"/>
      <c r="N36" s="121" t="s">
        <v>32</v>
      </c>
      <c r="O36" s="121"/>
      <c r="P36" s="121"/>
      <c r="Q36" s="121"/>
      <c r="R36" s="121"/>
      <c r="S36" s="121"/>
      <c r="T36" s="121"/>
      <c r="U36" s="121"/>
      <c r="V36" s="121"/>
      <c r="W36" s="121"/>
      <c r="X36" s="121" t="s">
        <v>33</v>
      </c>
      <c r="Y36" s="121"/>
      <c r="Z36" s="121"/>
      <c r="AA36" s="121"/>
      <c r="AB36" s="121"/>
      <c r="AC36" s="121" t="s">
        <v>34</v>
      </c>
      <c r="AD36" s="121"/>
      <c r="AE36" s="121"/>
      <c r="AF36" s="121"/>
      <c r="AG36" s="121"/>
      <c r="AJ36" s="7"/>
      <c r="AK36" s="8"/>
    </row>
    <row r="37" spans="1:37" s="6" customFormat="1" ht="24.75" customHeight="1" thickBot="1">
      <c r="A37" s="5"/>
      <c r="D37" s="121"/>
      <c r="E37" s="121"/>
      <c r="F37" s="121"/>
      <c r="G37" s="121"/>
      <c r="H37" s="121"/>
      <c r="I37" s="121"/>
      <c r="J37" s="121"/>
      <c r="K37" s="121"/>
      <c r="L37" s="121"/>
      <c r="M37" s="121"/>
      <c r="N37" s="121" t="s">
        <v>35</v>
      </c>
      <c r="O37" s="121"/>
      <c r="P37" s="121"/>
      <c r="Q37" s="121"/>
      <c r="R37" s="121"/>
      <c r="S37" s="121" t="s">
        <v>36</v>
      </c>
      <c r="T37" s="121"/>
      <c r="U37" s="121"/>
      <c r="V37" s="121"/>
      <c r="W37" s="121"/>
      <c r="X37" s="121"/>
      <c r="Y37" s="121"/>
      <c r="Z37" s="121"/>
      <c r="AA37" s="121"/>
      <c r="AB37" s="121"/>
      <c r="AC37" s="121"/>
      <c r="AD37" s="121"/>
      <c r="AE37" s="121"/>
      <c r="AF37" s="121"/>
      <c r="AG37" s="121"/>
      <c r="AJ37" s="7"/>
      <c r="AK37" s="8"/>
    </row>
    <row r="38" spans="1:37" s="6" customFormat="1" ht="15.75" customHeight="1">
      <c r="A38" s="5"/>
      <c r="D38" s="124" t="s">
        <v>37</v>
      </c>
      <c r="E38" s="124"/>
      <c r="F38" s="124"/>
      <c r="G38" s="124"/>
      <c r="H38" s="124"/>
      <c r="I38" s="124"/>
      <c r="J38" s="124"/>
      <c r="K38" s="124"/>
      <c r="L38" s="124"/>
      <c r="M38" s="124"/>
      <c r="N38" s="125">
        <v>28725499</v>
      </c>
      <c r="O38" s="125"/>
      <c r="P38" s="125"/>
      <c r="Q38" s="125"/>
      <c r="R38" s="125"/>
      <c r="S38" s="126">
        <v>1</v>
      </c>
      <c r="T38" s="126"/>
      <c r="U38" s="126"/>
      <c r="V38" s="126"/>
      <c r="W38" s="126"/>
      <c r="X38" s="126">
        <v>1</v>
      </c>
      <c r="Y38" s="126"/>
      <c r="Z38" s="126"/>
      <c r="AA38" s="126"/>
      <c r="AB38" s="126"/>
      <c r="AC38" s="126">
        <v>0</v>
      </c>
      <c r="AD38" s="126"/>
      <c r="AE38" s="126"/>
      <c r="AF38" s="126"/>
      <c r="AG38" s="126"/>
      <c r="AJ38" s="7"/>
      <c r="AK38" s="8"/>
    </row>
    <row r="39" spans="1:37" s="6" customFormat="1" ht="15.75" customHeight="1">
      <c r="A39" s="5"/>
      <c r="D39" s="127"/>
      <c r="E39" s="127"/>
      <c r="F39" s="127"/>
      <c r="G39" s="127"/>
      <c r="H39" s="127"/>
      <c r="I39" s="127"/>
      <c r="J39" s="127"/>
      <c r="K39" s="127"/>
      <c r="L39" s="127"/>
      <c r="M39" s="127"/>
      <c r="N39" s="128"/>
      <c r="O39" s="128"/>
      <c r="P39" s="128"/>
      <c r="Q39" s="128"/>
      <c r="R39" s="128"/>
      <c r="S39" s="129"/>
      <c r="T39" s="129"/>
      <c r="U39" s="129"/>
      <c r="V39" s="129"/>
      <c r="W39" s="129"/>
      <c r="X39" s="129"/>
      <c r="Y39" s="129"/>
      <c r="Z39" s="129"/>
      <c r="AA39" s="129"/>
      <c r="AB39" s="129"/>
      <c r="AC39" s="129"/>
      <c r="AD39" s="129"/>
      <c r="AE39" s="129"/>
      <c r="AF39" s="129"/>
      <c r="AG39" s="129"/>
      <c r="AJ39" s="7"/>
      <c r="AK39" s="8"/>
    </row>
    <row r="40" spans="1:37" s="6" customFormat="1" ht="15.75" customHeight="1">
      <c r="A40" s="5"/>
      <c r="D40" s="127"/>
      <c r="E40" s="127"/>
      <c r="F40" s="127"/>
      <c r="G40" s="127"/>
      <c r="H40" s="127"/>
      <c r="I40" s="127"/>
      <c r="J40" s="127"/>
      <c r="K40" s="127"/>
      <c r="L40" s="127"/>
      <c r="M40" s="127"/>
      <c r="N40" s="128"/>
      <c r="O40" s="128"/>
      <c r="P40" s="128"/>
      <c r="Q40" s="128"/>
      <c r="R40" s="128"/>
      <c r="S40" s="129"/>
      <c r="T40" s="129"/>
      <c r="U40" s="129"/>
      <c r="V40" s="129"/>
      <c r="W40" s="129"/>
      <c r="X40" s="129"/>
      <c r="Y40" s="129"/>
      <c r="Z40" s="129"/>
      <c r="AA40" s="129"/>
      <c r="AB40" s="129"/>
      <c r="AC40" s="129"/>
      <c r="AD40" s="129"/>
      <c r="AE40" s="129"/>
      <c r="AF40" s="129"/>
      <c r="AG40" s="129"/>
      <c r="AJ40" s="7"/>
      <c r="AK40" s="8"/>
    </row>
    <row r="41" spans="1:37" s="6" customFormat="1" ht="15.75" customHeight="1">
      <c r="A41" s="5"/>
      <c r="D41" s="127"/>
      <c r="E41" s="127"/>
      <c r="F41" s="127"/>
      <c r="G41" s="127"/>
      <c r="H41" s="127"/>
      <c r="I41" s="127"/>
      <c r="J41" s="127"/>
      <c r="K41" s="127"/>
      <c r="L41" s="127"/>
      <c r="M41" s="127"/>
      <c r="N41" s="128"/>
      <c r="O41" s="128"/>
      <c r="P41" s="128"/>
      <c r="Q41" s="128"/>
      <c r="R41" s="128"/>
      <c r="S41" s="129"/>
      <c r="T41" s="129"/>
      <c r="U41" s="129"/>
      <c r="V41" s="129"/>
      <c r="W41" s="129"/>
      <c r="X41" s="129"/>
      <c r="Y41" s="129"/>
      <c r="Z41" s="129"/>
      <c r="AA41" s="129"/>
      <c r="AB41" s="129"/>
      <c r="AC41" s="129"/>
      <c r="AD41" s="129"/>
      <c r="AE41" s="129"/>
      <c r="AF41" s="129"/>
      <c r="AG41" s="129"/>
      <c r="AJ41" s="7"/>
      <c r="AK41" s="8"/>
    </row>
    <row r="42" spans="1:37" s="6" customFormat="1" ht="15.75" customHeight="1">
      <c r="A42" s="5"/>
      <c r="D42" s="127"/>
      <c r="E42" s="127"/>
      <c r="F42" s="127"/>
      <c r="G42" s="127"/>
      <c r="H42" s="127"/>
      <c r="I42" s="127"/>
      <c r="J42" s="127"/>
      <c r="K42" s="127"/>
      <c r="L42" s="127"/>
      <c r="M42" s="127"/>
      <c r="N42" s="128"/>
      <c r="O42" s="128"/>
      <c r="P42" s="128"/>
      <c r="Q42" s="128"/>
      <c r="R42" s="128"/>
      <c r="S42" s="129"/>
      <c r="T42" s="129"/>
      <c r="U42" s="129"/>
      <c r="V42" s="129"/>
      <c r="W42" s="129"/>
      <c r="X42" s="129"/>
      <c r="Y42" s="129"/>
      <c r="Z42" s="129"/>
      <c r="AA42" s="129"/>
      <c r="AB42" s="129"/>
      <c r="AC42" s="129"/>
      <c r="AD42" s="129"/>
      <c r="AE42" s="129"/>
      <c r="AF42" s="129"/>
      <c r="AG42" s="129"/>
      <c r="AJ42" s="7"/>
      <c r="AK42" s="8"/>
    </row>
    <row r="43" spans="1:37" s="6" customFormat="1" ht="15.75" customHeight="1" thickBot="1">
      <c r="A43" s="5"/>
      <c r="D43" s="130" t="s">
        <v>38</v>
      </c>
      <c r="E43" s="131"/>
      <c r="F43" s="131"/>
      <c r="G43" s="131"/>
      <c r="H43" s="131"/>
      <c r="I43" s="131"/>
      <c r="J43" s="131"/>
      <c r="K43" s="131"/>
      <c r="L43" s="131"/>
      <c r="M43" s="132"/>
      <c r="N43" s="133">
        <f>SUM(N38:R42)</f>
        <v>28725499</v>
      </c>
      <c r="O43" s="133"/>
      <c r="P43" s="133"/>
      <c r="Q43" s="133"/>
      <c r="R43" s="133"/>
      <c r="S43" s="134">
        <f t="shared" ref="S43" si="0">SUM(S38:W42)</f>
        <v>1</v>
      </c>
      <c r="T43" s="135"/>
      <c r="U43" s="135"/>
      <c r="V43" s="135"/>
      <c r="W43" s="136"/>
      <c r="X43" s="134">
        <f t="shared" ref="X43" si="1">SUM(X38:AB42)</f>
        <v>1</v>
      </c>
      <c r="Y43" s="135"/>
      <c r="Z43" s="135"/>
      <c r="AA43" s="135"/>
      <c r="AB43" s="136"/>
      <c r="AC43" s="134">
        <f t="shared" ref="AC43" si="2">SUM(AC38:AG42)</f>
        <v>0</v>
      </c>
      <c r="AD43" s="135"/>
      <c r="AE43" s="135"/>
      <c r="AF43" s="135"/>
      <c r="AG43" s="136"/>
      <c r="AJ43" s="7"/>
      <c r="AK43" s="8"/>
    </row>
    <row r="44" spans="1:37" s="6" customFormat="1" ht="15.75" customHeight="1">
      <c r="A44" s="5"/>
      <c r="D44" s="24"/>
      <c r="E44" s="24"/>
      <c r="F44" s="24"/>
      <c r="G44" s="24"/>
      <c r="H44" s="24"/>
      <c r="I44" s="24"/>
      <c r="J44" s="24"/>
      <c r="K44" s="24"/>
      <c r="L44" s="24"/>
      <c r="M44" s="24"/>
      <c r="N44" s="25"/>
      <c r="O44" s="25"/>
      <c r="P44" s="25"/>
      <c r="Q44" s="25"/>
      <c r="R44" s="25"/>
      <c r="S44" s="26"/>
      <c r="T44" s="26"/>
      <c r="U44" s="26"/>
      <c r="V44" s="26"/>
      <c r="W44" s="26"/>
      <c r="X44" s="26"/>
      <c r="Y44" s="26"/>
      <c r="Z44" s="26"/>
      <c r="AA44" s="26"/>
      <c r="AB44" s="26"/>
      <c r="AC44" s="26"/>
      <c r="AD44" s="26"/>
      <c r="AE44" s="26"/>
      <c r="AF44" s="26"/>
      <c r="AG44" s="26"/>
      <c r="AJ44" s="7"/>
      <c r="AK44" s="8"/>
    </row>
    <row r="45" spans="1:37" s="6" customFormat="1" ht="15" customHeight="1">
      <c r="A45" s="5"/>
      <c r="D45" s="72" t="s">
        <v>39</v>
      </c>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J45" s="7"/>
      <c r="AK45" s="8"/>
    </row>
    <row r="46" spans="1:37" s="6" customFormat="1" ht="2.25" customHeight="1">
      <c r="A46" s="5"/>
      <c r="D46" s="72"/>
      <c r="E46" s="72"/>
      <c r="F46" s="72"/>
      <c r="G46" s="72"/>
      <c r="H46" s="72"/>
      <c r="I46" s="72"/>
      <c r="J46" s="72"/>
      <c r="K46" s="72"/>
      <c r="L46" s="72"/>
      <c r="M46" s="72"/>
      <c r="N46" s="72"/>
      <c r="O46" s="72"/>
      <c r="P46" s="72"/>
      <c r="Q46" s="72"/>
      <c r="R46" s="72"/>
      <c r="S46" s="72"/>
      <c r="T46" s="72"/>
      <c r="U46" s="72"/>
      <c r="V46" s="72"/>
      <c r="W46" s="72"/>
      <c r="X46" s="72"/>
      <c r="Y46" s="72"/>
      <c r="Z46" s="72"/>
      <c r="AA46" s="72"/>
      <c r="AB46" s="72"/>
      <c r="AC46" s="72"/>
      <c r="AD46" s="72"/>
      <c r="AE46" s="72"/>
      <c r="AF46" s="72"/>
      <c r="AG46" s="72"/>
      <c r="AJ46" s="7"/>
      <c r="AK46" s="8"/>
    </row>
    <row r="47" spans="1:37" s="6" customFormat="1" hidden="1">
      <c r="A47" s="5"/>
      <c r="AJ47" s="7"/>
      <c r="AK47" s="8"/>
    </row>
    <row r="48" spans="1:37" s="6" customFormat="1" ht="24.75" hidden="1" customHeight="1" thickBot="1">
      <c r="A48" s="5" t="s">
        <v>40</v>
      </c>
      <c r="D48" s="121" t="s">
        <v>41</v>
      </c>
      <c r="E48" s="121"/>
      <c r="F48" s="121"/>
      <c r="G48" s="121"/>
      <c r="H48" s="121"/>
      <c r="I48" s="121"/>
      <c r="J48" s="121"/>
      <c r="K48" s="121"/>
      <c r="L48" s="121"/>
      <c r="M48" s="121"/>
      <c r="N48" s="121"/>
      <c r="O48" s="121"/>
      <c r="P48" s="121" t="s">
        <v>32</v>
      </c>
      <c r="Q48" s="121"/>
      <c r="R48" s="121"/>
      <c r="S48" s="121"/>
      <c r="T48" s="121"/>
      <c r="U48" s="121"/>
      <c r="V48" s="121"/>
      <c r="W48" s="121"/>
      <c r="X48" s="121"/>
      <c r="Y48" s="121" t="s">
        <v>33</v>
      </c>
      <c r="Z48" s="121"/>
      <c r="AA48" s="121"/>
      <c r="AB48" s="121"/>
      <c r="AC48" s="121" t="s">
        <v>34</v>
      </c>
      <c r="AD48" s="121"/>
      <c r="AE48" s="121"/>
      <c r="AF48" s="121"/>
      <c r="AG48" s="121"/>
      <c r="AJ48" s="7"/>
      <c r="AK48" s="8"/>
    </row>
    <row r="49" spans="1:37" s="6" customFormat="1" ht="24.75" hidden="1" customHeight="1" thickBot="1">
      <c r="A49" s="5"/>
      <c r="D49" s="121" t="s">
        <v>31</v>
      </c>
      <c r="E49" s="121"/>
      <c r="F49" s="121"/>
      <c r="G49" s="121"/>
      <c r="H49" s="121"/>
      <c r="I49" s="121"/>
      <c r="J49" s="121"/>
      <c r="K49" s="121"/>
      <c r="L49" s="121" t="s">
        <v>42</v>
      </c>
      <c r="M49" s="121"/>
      <c r="N49" s="121"/>
      <c r="O49" s="121"/>
      <c r="P49" s="121" t="s">
        <v>35</v>
      </c>
      <c r="Q49" s="121"/>
      <c r="R49" s="121"/>
      <c r="S49" s="121"/>
      <c r="T49" s="121"/>
      <c r="U49" s="121" t="s">
        <v>36</v>
      </c>
      <c r="V49" s="121"/>
      <c r="W49" s="121"/>
      <c r="X49" s="121"/>
      <c r="Y49" s="121"/>
      <c r="Z49" s="121"/>
      <c r="AA49" s="121"/>
      <c r="AB49" s="121"/>
      <c r="AC49" s="121"/>
      <c r="AD49" s="121"/>
      <c r="AE49" s="121"/>
      <c r="AF49" s="121"/>
      <c r="AG49" s="121"/>
      <c r="AJ49" s="7"/>
      <c r="AK49" s="8"/>
    </row>
    <row r="50" spans="1:37" s="6" customFormat="1" ht="38.25" hidden="1" customHeight="1">
      <c r="A50" s="5"/>
      <c r="D50" s="138" t="s">
        <v>43</v>
      </c>
      <c r="E50" s="139"/>
      <c r="F50" s="139"/>
      <c r="G50" s="139"/>
      <c r="H50" s="139"/>
      <c r="I50" s="139"/>
      <c r="J50" s="139"/>
      <c r="K50" s="140"/>
      <c r="L50" s="141">
        <v>41823</v>
      </c>
      <c r="M50" s="142"/>
      <c r="N50" s="142"/>
      <c r="O50" s="142"/>
      <c r="P50" s="125">
        <v>28725499</v>
      </c>
      <c r="Q50" s="125"/>
      <c r="R50" s="125"/>
      <c r="S50" s="125"/>
      <c r="T50" s="125"/>
      <c r="U50" s="143">
        <v>1</v>
      </c>
      <c r="V50" s="144"/>
      <c r="W50" s="144"/>
      <c r="X50" s="145"/>
      <c r="Y50" s="143">
        <v>1</v>
      </c>
      <c r="Z50" s="144"/>
      <c r="AA50" s="144"/>
      <c r="AB50" s="145"/>
      <c r="AC50" s="143">
        <v>0</v>
      </c>
      <c r="AD50" s="144"/>
      <c r="AE50" s="144"/>
      <c r="AF50" s="144"/>
      <c r="AG50" s="145"/>
      <c r="AJ50" s="7"/>
      <c r="AK50" s="8"/>
    </row>
    <row r="51" spans="1:37" s="6" customFormat="1" ht="15.75" hidden="1" customHeight="1">
      <c r="A51" s="5"/>
      <c r="D51" s="137"/>
      <c r="E51" s="137"/>
      <c r="F51" s="137"/>
      <c r="G51" s="137"/>
      <c r="H51" s="137"/>
      <c r="I51" s="137"/>
      <c r="J51" s="137"/>
      <c r="K51" s="137"/>
      <c r="L51" s="129"/>
      <c r="M51" s="129"/>
      <c r="N51" s="129"/>
      <c r="O51" s="129"/>
      <c r="P51" s="92"/>
      <c r="Q51" s="92"/>
      <c r="R51" s="92"/>
      <c r="S51" s="92"/>
      <c r="T51" s="92"/>
      <c r="U51" s="129"/>
      <c r="V51" s="129"/>
      <c r="W51" s="129"/>
      <c r="X51" s="129"/>
      <c r="Y51" s="129"/>
      <c r="Z51" s="129"/>
      <c r="AA51" s="129"/>
      <c r="AB51" s="129"/>
      <c r="AC51" s="129"/>
      <c r="AD51" s="129"/>
      <c r="AE51" s="129"/>
      <c r="AF51" s="129"/>
      <c r="AG51" s="129"/>
      <c r="AJ51" s="7"/>
      <c r="AK51" s="8"/>
    </row>
    <row r="52" spans="1:37" s="6" customFormat="1" ht="15.75" hidden="1" customHeight="1">
      <c r="A52" s="5"/>
      <c r="D52" s="137"/>
      <c r="E52" s="137"/>
      <c r="F52" s="137"/>
      <c r="G52" s="137"/>
      <c r="H52" s="137"/>
      <c r="I52" s="137"/>
      <c r="J52" s="137"/>
      <c r="K52" s="137"/>
      <c r="L52" s="129"/>
      <c r="M52" s="129"/>
      <c r="N52" s="129"/>
      <c r="O52" s="129"/>
      <c r="P52" s="92"/>
      <c r="Q52" s="92"/>
      <c r="R52" s="92"/>
      <c r="S52" s="92"/>
      <c r="T52" s="92"/>
      <c r="U52" s="129"/>
      <c r="V52" s="129"/>
      <c r="W52" s="129"/>
      <c r="X52" s="129"/>
      <c r="Y52" s="129"/>
      <c r="Z52" s="129"/>
      <c r="AA52" s="129"/>
      <c r="AB52" s="129"/>
      <c r="AC52" s="129"/>
      <c r="AD52" s="129"/>
      <c r="AE52" s="129"/>
      <c r="AF52" s="129"/>
      <c r="AG52" s="129"/>
      <c r="AJ52" s="7"/>
      <c r="AK52" s="8"/>
    </row>
    <row r="53" spans="1:37" s="6" customFormat="1" ht="15.75" hidden="1" customHeight="1">
      <c r="A53" s="5"/>
      <c r="D53" s="137"/>
      <c r="E53" s="137"/>
      <c r="F53" s="137"/>
      <c r="G53" s="137"/>
      <c r="H53" s="137"/>
      <c r="I53" s="137"/>
      <c r="J53" s="137"/>
      <c r="K53" s="137"/>
      <c r="L53" s="129"/>
      <c r="M53" s="129"/>
      <c r="N53" s="129"/>
      <c r="O53" s="129"/>
      <c r="P53" s="92"/>
      <c r="Q53" s="92"/>
      <c r="R53" s="92"/>
      <c r="S53" s="92"/>
      <c r="T53" s="92"/>
      <c r="U53" s="129"/>
      <c r="V53" s="129"/>
      <c r="W53" s="129"/>
      <c r="X53" s="129"/>
      <c r="Y53" s="129"/>
      <c r="Z53" s="129"/>
      <c r="AA53" s="129"/>
      <c r="AB53" s="129"/>
      <c r="AC53" s="129"/>
      <c r="AD53" s="129"/>
      <c r="AE53" s="129"/>
      <c r="AF53" s="129"/>
      <c r="AG53" s="129"/>
      <c r="AJ53" s="7"/>
      <c r="AK53" s="8"/>
    </row>
    <row r="54" spans="1:37" s="6" customFormat="1" ht="15.75" hidden="1" customHeight="1" thickBot="1">
      <c r="A54" s="5"/>
      <c r="D54" s="146" t="s">
        <v>38</v>
      </c>
      <c r="E54" s="147"/>
      <c r="F54" s="147"/>
      <c r="G54" s="147"/>
      <c r="H54" s="147"/>
      <c r="I54" s="147"/>
      <c r="J54" s="147"/>
      <c r="K54" s="148"/>
      <c r="L54" s="149" t="s">
        <v>44</v>
      </c>
      <c r="M54" s="149"/>
      <c r="N54" s="149"/>
      <c r="O54" s="149"/>
      <c r="P54" s="150">
        <f>SUM(P50:T53)</f>
        <v>28725499</v>
      </c>
      <c r="Q54" s="150"/>
      <c r="R54" s="150"/>
      <c r="S54" s="150"/>
      <c r="T54" s="150"/>
      <c r="U54" s="151">
        <f>SUM(U50:X53)</f>
        <v>1</v>
      </c>
      <c r="V54" s="151"/>
      <c r="W54" s="151"/>
      <c r="X54" s="151"/>
      <c r="Y54" s="151">
        <f>SUM(Y50:AB53)</f>
        <v>1</v>
      </c>
      <c r="Z54" s="151"/>
      <c r="AA54" s="151"/>
      <c r="AB54" s="151"/>
      <c r="AC54" s="151">
        <f>SUM(AC50:AG53)</f>
        <v>0</v>
      </c>
      <c r="AD54" s="151"/>
      <c r="AE54" s="151"/>
      <c r="AF54" s="151"/>
      <c r="AG54" s="151"/>
      <c r="AJ54" s="7"/>
      <c r="AK54" s="8"/>
    </row>
    <row r="55" spans="1:37" s="6" customFormat="1" ht="15.75" hidden="1" customHeight="1">
      <c r="A55" s="5"/>
      <c r="D55" s="27"/>
      <c r="E55" s="27"/>
      <c r="F55" s="27"/>
      <c r="G55" s="27"/>
      <c r="H55" s="27"/>
      <c r="I55" s="27"/>
      <c r="J55" s="27"/>
      <c r="K55" s="27"/>
      <c r="L55" s="28"/>
      <c r="M55" s="28"/>
      <c r="N55" s="28"/>
      <c r="O55" s="28"/>
      <c r="P55" s="29"/>
      <c r="Q55" s="29"/>
      <c r="R55" s="29"/>
      <c r="S55" s="29"/>
      <c r="T55" s="29"/>
      <c r="U55" s="26"/>
      <c r="V55" s="26"/>
      <c r="W55" s="26"/>
      <c r="X55" s="26"/>
      <c r="Y55" s="26"/>
      <c r="Z55" s="26"/>
      <c r="AA55" s="26"/>
      <c r="AB55" s="26"/>
      <c r="AC55" s="26"/>
      <c r="AD55" s="26"/>
      <c r="AE55" s="26"/>
      <c r="AF55" s="26"/>
      <c r="AG55" s="26"/>
      <c r="AJ55" s="7"/>
      <c r="AK55" s="8"/>
    </row>
    <row r="56" spans="1:37" s="6" customFormat="1">
      <c r="A56" s="5"/>
      <c r="AJ56" s="7"/>
      <c r="AK56" s="8"/>
    </row>
    <row r="57" spans="1:37" s="6" customFormat="1" ht="14.25" customHeight="1">
      <c r="A57" s="5"/>
      <c r="D57" s="72" t="s">
        <v>45</v>
      </c>
      <c r="E57" s="72"/>
      <c r="F57" s="72"/>
      <c r="G57" s="72"/>
      <c r="H57" s="72"/>
      <c r="I57" s="72"/>
      <c r="J57" s="72"/>
      <c r="K57" s="72"/>
      <c r="L57" s="72"/>
      <c r="M57" s="72"/>
      <c r="N57" s="72"/>
      <c r="O57" s="72"/>
      <c r="P57" s="72"/>
      <c r="Q57" s="72"/>
      <c r="R57" s="72"/>
      <c r="S57" s="72"/>
      <c r="T57" s="72"/>
      <c r="U57" s="72"/>
      <c r="V57" s="72"/>
      <c r="W57" s="72"/>
      <c r="X57" s="72"/>
      <c r="Y57" s="72"/>
      <c r="Z57" s="72"/>
      <c r="AA57" s="72"/>
      <c r="AB57" s="72"/>
      <c r="AC57" s="72"/>
      <c r="AD57" s="72"/>
      <c r="AE57" s="72"/>
      <c r="AF57" s="72"/>
      <c r="AG57" s="72"/>
      <c r="AJ57" s="7"/>
      <c r="AK57" s="8"/>
    </row>
    <row r="58" spans="1:37" s="6" customFormat="1">
      <c r="A58" s="5"/>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J58" s="7"/>
      <c r="AK58" s="8"/>
    </row>
    <row r="59" spans="1:37" s="6" customFormat="1">
      <c r="A59" s="5"/>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J59" s="7"/>
      <c r="AK59" s="8"/>
    </row>
    <row r="60" spans="1:37" s="6" customFormat="1">
      <c r="A60" s="5"/>
      <c r="D60" s="72"/>
      <c r="E60" s="72"/>
      <c r="F60" s="72"/>
      <c r="G60" s="72"/>
      <c r="H60" s="72"/>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J60" s="7"/>
      <c r="AK60" s="8"/>
    </row>
    <row r="61" spans="1:37" s="6" customFormat="1" ht="14.25" customHeight="1">
      <c r="A61" s="5"/>
      <c r="D61" s="72" t="s">
        <v>46</v>
      </c>
      <c r="E61" s="72"/>
      <c r="F61" s="72"/>
      <c r="G61" s="72"/>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J61" s="7"/>
      <c r="AK61" s="8"/>
    </row>
    <row r="62" spans="1:37" s="6" customFormat="1">
      <c r="A62" s="5"/>
      <c r="D62" s="72"/>
      <c r="E62" s="72"/>
      <c r="F62" s="72"/>
      <c r="G62" s="72"/>
      <c r="H62" s="72"/>
      <c r="I62" s="72"/>
      <c r="J62" s="72"/>
      <c r="K62" s="72"/>
      <c r="L62" s="72"/>
      <c r="M62" s="72"/>
      <c r="N62" s="72"/>
      <c r="O62" s="72"/>
      <c r="P62" s="72"/>
      <c r="Q62" s="72"/>
      <c r="R62" s="72"/>
      <c r="S62" s="72"/>
      <c r="T62" s="72"/>
      <c r="U62" s="72"/>
      <c r="V62" s="72"/>
      <c r="W62" s="72"/>
      <c r="X62" s="72"/>
      <c r="Y62" s="72"/>
      <c r="Z62" s="72"/>
      <c r="AA62" s="72"/>
      <c r="AB62" s="72"/>
      <c r="AC62" s="72"/>
      <c r="AD62" s="72"/>
      <c r="AE62" s="72"/>
      <c r="AF62" s="72"/>
      <c r="AG62" s="72"/>
      <c r="AJ62" s="7"/>
      <c r="AK62" s="8"/>
    </row>
    <row r="63" spans="1:37" s="6" customFormat="1">
      <c r="A63" s="5"/>
      <c r="D63" s="72"/>
      <c r="E63" s="72"/>
      <c r="F63" s="72"/>
      <c r="G63" s="72"/>
      <c r="H63" s="72"/>
      <c r="I63" s="72"/>
      <c r="J63" s="72"/>
      <c r="K63" s="72"/>
      <c r="L63" s="72"/>
      <c r="M63" s="72"/>
      <c r="N63" s="72"/>
      <c r="O63" s="72"/>
      <c r="P63" s="72"/>
      <c r="Q63" s="72"/>
      <c r="R63" s="72"/>
      <c r="S63" s="72"/>
      <c r="T63" s="72"/>
      <c r="U63" s="72"/>
      <c r="V63" s="72"/>
      <c r="W63" s="72"/>
      <c r="X63" s="72"/>
      <c r="Y63" s="72"/>
      <c r="Z63" s="72"/>
      <c r="AA63" s="72"/>
      <c r="AB63" s="72"/>
      <c r="AC63" s="72"/>
      <c r="AD63" s="72"/>
      <c r="AE63" s="72"/>
      <c r="AF63" s="72"/>
      <c r="AG63" s="72"/>
      <c r="AJ63" s="7"/>
      <c r="AK63" s="8"/>
    </row>
    <row r="64" spans="1:37" s="6" customFormat="1" ht="35.25" customHeight="1">
      <c r="A64" s="5"/>
      <c r="D64" s="72"/>
      <c r="E64" s="72"/>
      <c r="F64" s="72"/>
      <c r="G64" s="72"/>
      <c r="H64" s="72"/>
      <c r="I64" s="72"/>
      <c r="J64" s="72"/>
      <c r="K64" s="72"/>
      <c r="L64" s="72"/>
      <c r="M64" s="72"/>
      <c r="N64" s="72"/>
      <c r="O64" s="72"/>
      <c r="P64" s="72"/>
      <c r="Q64" s="72"/>
      <c r="R64" s="72"/>
      <c r="S64" s="72"/>
      <c r="T64" s="72"/>
      <c r="U64" s="72"/>
      <c r="V64" s="72"/>
      <c r="W64" s="72"/>
      <c r="X64" s="72"/>
      <c r="Y64" s="72"/>
      <c r="Z64" s="72"/>
      <c r="AA64" s="72"/>
      <c r="AB64" s="72"/>
      <c r="AC64" s="72"/>
      <c r="AD64" s="72"/>
      <c r="AE64" s="72"/>
      <c r="AF64" s="72"/>
      <c r="AG64" s="72"/>
      <c r="AJ64" s="7"/>
      <c r="AK64" s="8"/>
    </row>
    <row r="65" spans="1:37" s="6" customFormat="1" ht="31.5" customHeight="1">
      <c r="A65" s="5"/>
      <c r="D65" s="72" t="s">
        <v>47</v>
      </c>
      <c r="E65" s="72"/>
      <c r="F65" s="72"/>
      <c r="G65" s="72"/>
      <c r="H65" s="72"/>
      <c r="I65" s="72"/>
      <c r="J65" s="72"/>
      <c r="K65" s="72"/>
      <c r="L65" s="72"/>
      <c r="M65" s="72"/>
      <c r="N65" s="72"/>
      <c r="O65" s="72"/>
      <c r="P65" s="72"/>
      <c r="Q65" s="72"/>
      <c r="R65" s="72"/>
      <c r="S65" s="72"/>
      <c r="T65" s="72"/>
      <c r="U65" s="72"/>
      <c r="V65" s="72"/>
      <c r="W65" s="72"/>
      <c r="X65" s="72"/>
      <c r="Y65" s="72"/>
      <c r="Z65" s="72"/>
      <c r="AA65" s="72"/>
      <c r="AB65" s="72"/>
      <c r="AC65" s="72"/>
      <c r="AD65" s="72"/>
      <c r="AE65" s="72"/>
      <c r="AF65" s="72"/>
      <c r="AG65" s="72"/>
      <c r="AJ65" s="7"/>
      <c r="AK65" s="8"/>
    </row>
    <row r="66" spans="1:37" s="6" customFormat="1">
      <c r="A66" s="5"/>
      <c r="D66" s="72"/>
      <c r="E66" s="72"/>
      <c r="F66" s="72"/>
      <c r="G66" s="72"/>
      <c r="H66" s="72"/>
      <c r="I66" s="72"/>
      <c r="J66" s="72"/>
      <c r="K66" s="72"/>
      <c r="L66" s="72"/>
      <c r="M66" s="72"/>
      <c r="N66" s="72"/>
      <c r="O66" s="72"/>
      <c r="P66" s="72"/>
      <c r="Q66" s="72"/>
      <c r="R66" s="72"/>
      <c r="S66" s="72"/>
      <c r="T66" s="72"/>
      <c r="U66" s="72"/>
      <c r="V66" s="72"/>
      <c r="W66" s="72"/>
      <c r="X66" s="72"/>
      <c r="Y66" s="72"/>
      <c r="Z66" s="72"/>
      <c r="AA66" s="72"/>
      <c r="AB66" s="72"/>
      <c r="AC66" s="72"/>
      <c r="AD66" s="72"/>
      <c r="AE66" s="72"/>
      <c r="AF66" s="72"/>
      <c r="AG66" s="72"/>
      <c r="AJ66" s="7"/>
      <c r="AK66" s="8"/>
    </row>
    <row r="67" spans="1:37" s="6" customFormat="1" ht="14.25" customHeight="1">
      <c r="A67" s="5"/>
      <c r="D67" s="72"/>
      <c r="E67" s="72"/>
      <c r="F67" s="72"/>
      <c r="G67" s="72"/>
      <c r="H67" s="72"/>
      <c r="I67" s="72"/>
      <c r="J67" s="72"/>
      <c r="K67" s="72"/>
      <c r="L67" s="72"/>
      <c r="M67" s="72"/>
      <c r="N67" s="72"/>
      <c r="O67" s="72"/>
      <c r="P67" s="72"/>
      <c r="Q67" s="72"/>
      <c r="R67" s="72"/>
      <c r="S67" s="72"/>
      <c r="T67" s="72"/>
      <c r="U67" s="72"/>
      <c r="V67" s="72"/>
      <c r="W67" s="72"/>
      <c r="X67" s="72"/>
      <c r="Y67" s="72"/>
      <c r="Z67" s="72"/>
      <c r="AA67" s="72"/>
      <c r="AB67" s="72"/>
      <c r="AC67" s="72"/>
      <c r="AD67" s="72"/>
      <c r="AE67" s="72"/>
      <c r="AF67" s="72"/>
      <c r="AG67" s="72"/>
      <c r="AJ67" s="7"/>
      <c r="AK67" s="8"/>
    </row>
    <row r="68" spans="1:37" s="6" customFormat="1">
      <c r="A68" s="5"/>
      <c r="D68" s="72"/>
      <c r="E68" s="72"/>
      <c r="F68" s="72"/>
      <c r="G68" s="72"/>
      <c r="H68" s="72"/>
      <c r="I68" s="72"/>
      <c r="J68" s="72"/>
      <c r="K68" s="72"/>
      <c r="L68" s="72"/>
      <c r="M68" s="72"/>
      <c r="N68" s="72"/>
      <c r="O68" s="72"/>
      <c r="P68" s="72"/>
      <c r="Q68" s="72"/>
      <c r="R68" s="72"/>
      <c r="S68" s="72"/>
      <c r="T68" s="72"/>
      <c r="U68" s="72"/>
      <c r="V68" s="72"/>
      <c r="W68" s="72"/>
      <c r="X68" s="72"/>
      <c r="Y68" s="72"/>
      <c r="Z68" s="72"/>
      <c r="AA68" s="72"/>
      <c r="AB68" s="72"/>
      <c r="AC68" s="72"/>
      <c r="AD68" s="72"/>
      <c r="AE68" s="72"/>
      <c r="AF68" s="72"/>
      <c r="AG68" s="72"/>
      <c r="AJ68" s="7"/>
      <c r="AK68" s="8"/>
    </row>
    <row r="69" spans="1:37" s="6" customFormat="1" ht="132.6" customHeight="1">
      <c r="A69" s="5"/>
      <c r="D69" s="72" t="s">
        <v>567</v>
      </c>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J69" s="30"/>
      <c r="AK69" s="8"/>
    </row>
    <row r="70" spans="1:37" s="6" customFormat="1" ht="18.75" customHeight="1">
      <c r="A70" s="5"/>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J70" s="30"/>
      <c r="AK70" s="8"/>
    </row>
    <row r="71" spans="1:37" s="6" customFormat="1" ht="18.75" customHeight="1">
      <c r="A71" s="5"/>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J71" s="30"/>
      <c r="AK71" s="8"/>
    </row>
    <row r="72" spans="1:37" s="6" customFormat="1" ht="14.45" customHeight="1">
      <c r="A72" s="5"/>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J72" s="30"/>
      <c r="AK72" s="8"/>
    </row>
    <row r="73" spans="1:37" s="6" customFormat="1">
      <c r="A73" s="5"/>
      <c r="D73" s="7" t="s">
        <v>48</v>
      </c>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J73" s="7"/>
      <c r="AK73" s="8"/>
    </row>
    <row r="74" spans="1:37" s="6" customFormat="1">
      <c r="A74" s="5"/>
      <c r="AJ74" s="7"/>
      <c r="AK74" s="8"/>
    </row>
    <row r="75" spans="1:37" s="6" customFormat="1" ht="15" thickBot="1">
      <c r="A75" s="5"/>
      <c r="D75" s="155" t="s">
        <v>49</v>
      </c>
      <c r="E75" s="155"/>
      <c r="F75" s="155"/>
      <c r="G75" s="155"/>
      <c r="H75" s="155"/>
      <c r="I75" s="155"/>
      <c r="J75" s="155"/>
      <c r="K75" s="155"/>
      <c r="L75" s="155"/>
      <c r="M75" s="155"/>
      <c r="N75" s="155"/>
      <c r="O75" s="155"/>
      <c r="AJ75" s="7"/>
      <c r="AK75" s="8"/>
    </row>
    <row r="76" spans="1:37" s="6" customFormat="1" ht="15.75" thickTop="1" thickBot="1">
      <c r="A76" s="5"/>
      <c r="D76" s="31" t="s">
        <v>50</v>
      </c>
      <c r="E76" s="31"/>
      <c r="F76" s="31"/>
      <c r="G76" s="31" t="s">
        <v>51</v>
      </c>
      <c r="H76" s="31"/>
      <c r="I76" s="31"/>
      <c r="J76" s="31"/>
      <c r="K76" s="31"/>
      <c r="L76" s="31"/>
      <c r="M76" s="31" t="s">
        <v>52</v>
      </c>
      <c r="N76" s="31"/>
      <c r="O76" s="31"/>
      <c r="AJ76" s="7"/>
      <c r="AK76" s="8"/>
    </row>
    <row r="77" spans="1:37" s="6" customFormat="1" ht="15" thickTop="1">
      <c r="A77" s="5"/>
      <c r="D77" s="32" t="s">
        <v>53</v>
      </c>
      <c r="E77" s="32"/>
      <c r="F77" s="32"/>
      <c r="G77" s="32" t="s">
        <v>54</v>
      </c>
      <c r="H77" s="32"/>
      <c r="I77" s="32"/>
      <c r="J77" s="32"/>
      <c r="K77" s="32"/>
      <c r="L77" s="32"/>
      <c r="M77" s="31" t="s">
        <v>52</v>
      </c>
      <c r="N77" s="32"/>
      <c r="O77" s="32"/>
      <c r="AJ77" s="7"/>
      <c r="AK77" s="8"/>
    </row>
    <row r="78" spans="1:37" s="6" customFormat="1">
      <c r="A78" s="5"/>
      <c r="D78" s="32"/>
      <c r="E78" s="32"/>
      <c r="F78" s="32"/>
      <c r="G78" s="32"/>
      <c r="H78" s="32"/>
      <c r="I78" s="32"/>
      <c r="J78" s="32"/>
      <c r="K78" s="32"/>
      <c r="L78" s="32"/>
      <c r="M78" s="32"/>
      <c r="N78" s="32"/>
      <c r="O78" s="32"/>
      <c r="AJ78" s="7"/>
      <c r="AK78" s="8"/>
    </row>
    <row r="79" spans="1:37" s="6" customFormat="1" ht="28.5" customHeight="1" thickBot="1">
      <c r="A79" s="5"/>
      <c r="D79" s="155" t="s">
        <v>57</v>
      </c>
      <c r="E79" s="155"/>
      <c r="F79" s="155"/>
      <c r="G79" s="155"/>
      <c r="H79" s="155"/>
      <c r="I79" s="155"/>
      <c r="J79" s="155"/>
      <c r="K79" s="155"/>
      <c r="L79" s="155"/>
      <c r="M79" s="155"/>
      <c r="N79" s="155"/>
      <c r="O79" s="155"/>
      <c r="P79" s="32"/>
      <c r="Q79" s="32"/>
      <c r="R79" s="32"/>
      <c r="S79" s="32"/>
      <c r="T79" s="32"/>
      <c r="U79" s="32"/>
      <c r="V79" s="32"/>
      <c r="W79" s="32"/>
      <c r="X79" s="32"/>
      <c r="Y79" s="32"/>
      <c r="Z79" s="32"/>
      <c r="AA79" s="32"/>
      <c r="AB79" s="32"/>
      <c r="AC79" s="32"/>
      <c r="AD79" s="32"/>
      <c r="AE79" s="32"/>
      <c r="AJ79" s="7"/>
      <c r="AK79" s="8"/>
    </row>
    <row r="80" spans="1:37" s="6" customFormat="1" ht="15" thickTop="1">
      <c r="A80" s="5"/>
      <c r="D80" s="31" t="s">
        <v>53</v>
      </c>
      <c r="E80" s="31"/>
      <c r="F80" s="31"/>
      <c r="G80" s="31" t="s">
        <v>58</v>
      </c>
      <c r="H80" s="31"/>
      <c r="I80" s="31"/>
      <c r="J80" s="31"/>
      <c r="K80" s="31"/>
      <c r="L80" s="31"/>
      <c r="M80" s="31" t="s">
        <v>52</v>
      </c>
      <c r="N80" s="31"/>
      <c r="O80" s="31"/>
      <c r="P80" s="32"/>
      <c r="Q80" s="32"/>
      <c r="R80" s="32"/>
      <c r="S80" s="32"/>
      <c r="T80" s="32"/>
      <c r="U80" s="32"/>
      <c r="V80" s="32"/>
      <c r="W80" s="32"/>
      <c r="X80" s="32"/>
      <c r="Y80" s="32"/>
      <c r="Z80" s="32"/>
      <c r="AA80" s="32"/>
      <c r="AB80" s="32"/>
      <c r="AC80" s="32"/>
      <c r="AD80" s="32"/>
      <c r="AE80" s="32"/>
      <c r="AJ80" s="7"/>
      <c r="AK80" s="8"/>
    </row>
    <row r="81" spans="1:37" s="6" customFormat="1">
      <c r="A81" s="5"/>
      <c r="D81" s="32" t="s">
        <v>53</v>
      </c>
      <c r="E81" s="33"/>
      <c r="F81" s="32"/>
      <c r="G81" s="32" t="s">
        <v>59</v>
      </c>
      <c r="H81" s="32"/>
      <c r="I81" s="32"/>
      <c r="J81" s="32"/>
      <c r="K81" s="32"/>
      <c r="L81" s="32"/>
      <c r="M81" s="32" t="s">
        <v>60</v>
      </c>
      <c r="N81" s="32"/>
      <c r="O81" s="32"/>
      <c r="P81" s="32"/>
      <c r="Q81" s="32"/>
      <c r="R81" s="32"/>
      <c r="S81" s="32"/>
      <c r="T81" s="32"/>
      <c r="U81" s="32"/>
      <c r="V81" s="32"/>
      <c r="W81" s="32"/>
      <c r="X81" s="32"/>
      <c r="Y81" s="32"/>
      <c r="Z81" s="32"/>
      <c r="AA81" s="32"/>
      <c r="AB81" s="32"/>
      <c r="AC81" s="32"/>
      <c r="AD81" s="32"/>
      <c r="AE81" s="32"/>
      <c r="AJ81" s="7"/>
      <c r="AK81" s="8"/>
    </row>
    <row r="82" spans="1:37" s="6" customFormat="1">
      <c r="A82" s="5"/>
      <c r="D82" s="32" t="s">
        <v>55</v>
      </c>
      <c r="E82" s="33"/>
      <c r="F82" s="32"/>
      <c r="G82" s="32" t="s">
        <v>61</v>
      </c>
      <c r="H82" s="32"/>
      <c r="I82" s="32"/>
      <c r="J82" s="32"/>
      <c r="K82" s="32"/>
      <c r="L82" s="32"/>
      <c r="M82" s="32" t="s">
        <v>56</v>
      </c>
      <c r="N82" s="32"/>
      <c r="O82" s="32"/>
      <c r="P82" s="32"/>
      <c r="Q82" s="32"/>
      <c r="R82" s="32"/>
      <c r="S82" s="32"/>
      <c r="T82" s="32"/>
      <c r="U82" s="32"/>
      <c r="V82" s="32"/>
      <c r="W82" s="32"/>
      <c r="X82" s="32"/>
      <c r="Y82" s="32"/>
      <c r="Z82" s="32"/>
      <c r="AA82" s="32"/>
      <c r="AB82" s="32"/>
      <c r="AC82" s="32"/>
      <c r="AD82" s="32"/>
      <c r="AE82" s="32"/>
      <c r="AJ82" s="7"/>
      <c r="AK82" s="8"/>
    </row>
    <row r="83" spans="1:37" s="6" customFormat="1" ht="11.25" customHeight="1">
      <c r="A83" s="5"/>
      <c r="D83" s="153"/>
      <c r="E83" s="153"/>
      <c r="F83" s="153"/>
      <c r="G83" s="153"/>
      <c r="H83" s="153"/>
      <c r="I83" s="153"/>
      <c r="J83" s="153"/>
      <c r="K83" s="153"/>
      <c r="L83" s="153"/>
      <c r="M83" s="153"/>
      <c r="N83" s="153"/>
      <c r="O83" s="153"/>
      <c r="P83" s="153"/>
      <c r="Q83" s="153"/>
      <c r="R83" s="153"/>
      <c r="S83" s="153"/>
      <c r="T83" s="153"/>
      <c r="U83" s="153"/>
      <c r="V83" s="153"/>
      <c r="W83" s="153"/>
      <c r="X83" s="153"/>
      <c r="Y83" s="153"/>
      <c r="Z83" s="153"/>
      <c r="AA83" s="153"/>
      <c r="AB83" s="153"/>
      <c r="AC83" s="153"/>
      <c r="AD83" s="153"/>
      <c r="AE83" s="153"/>
      <c r="AF83" s="153"/>
      <c r="AG83" s="153"/>
      <c r="AJ83" s="7"/>
      <c r="AK83" s="8"/>
    </row>
    <row r="84" spans="1:37" s="6" customFormat="1" ht="14.25" customHeight="1">
      <c r="A84" s="5"/>
      <c r="D84" s="72" t="s">
        <v>62</v>
      </c>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2"/>
      <c r="AG84" s="72"/>
      <c r="AJ84" s="7"/>
      <c r="AK84" s="8"/>
    </row>
    <row r="85" spans="1:37" s="6" customFormat="1">
      <c r="A85" s="5"/>
      <c r="D85" s="34"/>
      <c r="E85" s="34"/>
      <c r="F85" s="34"/>
      <c r="G85" s="34"/>
      <c r="H85" s="34"/>
      <c r="I85" s="34"/>
      <c r="J85" s="34"/>
      <c r="K85" s="34"/>
      <c r="L85" s="34"/>
      <c r="M85" s="34"/>
      <c r="N85" s="34"/>
      <c r="O85" s="34"/>
      <c r="P85" s="34"/>
      <c r="Q85" s="34"/>
      <c r="R85" s="34"/>
      <c r="S85" s="34"/>
      <c r="T85" s="34"/>
      <c r="U85" s="34"/>
      <c r="V85" s="34"/>
      <c r="W85" s="34"/>
      <c r="X85" s="34"/>
      <c r="Y85" s="34"/>
      <c r="Z85" s="34"/>
      <c r="AA85" s="34"/>
      <c r="AB85" s="34"/>
      <c r="AC85" s="34"/>
      <c r="AD85" s="34"/>
      <c r="AE85" s="34"/>
      <c r="AF85" s="34"/>
      <c r="AG85" s="34"/>
      <c r="AJ85" s="7"/>
      <c r="AK85" s="8"/>
    </row>
    <row r="86" spans="1:37" s="6" customFormat="1">
      <c r="A86" s="5"/>
      <c r="AJ86" s="7"/>
      <c r="AK86" s="8"/>
    </row>
    <row r="87" spans="1:37" s="6" customFormat="1">
      <c r="A87" s="5"/>
      <c r="D87" s="19" t="s">
        <v>63</v>
      </c>
      <c r="AJ87" s="7"/>
      <c r="AK87" s="8"/>
    </row>
    <row r="88" spans="1:37" s="6" customFormat="1">
      <c r="A88" s="5"/>
      <c r="AJ88" s="7"/>
      <c r="AK88" s="8"/>
    </row>
    <row r="89" spans="1:37" s="6" customFormat="1" ht="53.45" customHeight="1">
      <c r="A89" s="5"/>
      <c r="D89" s="72" t="s">
        <v>64</v>
      </c>
      <c r="E89" s="72"/>
      <c r="F89" s="72"/>
      <c r="G89" s="72"/>
      <c r="H89" s="72"/>
      <c r="I89" s="72"/>
      <c r="J89" s="72"/>
      <c r="K89" s="72"/>
      <c r="L89" s="72"/>
      <c r="M89" s="72"/>
      <c r="N89" s="72"/>
      <c r="O89" s="72"/>
      <c r="P89" s="72"/>
      <c r="Q89" s="72"/>
      <c r="R89" s="72"/>
      <c r="S89" s="72"/>
      <c r="T89" s="72"/>
      <c r="U89" s="72"/>
      <c r="V89" s="72"/>
      <c r="W89" s="72"/>
      <c r="X89" s="72"/>
      <c r="Y89" s="72"/>
      <c r="Z89" s="72"/>
      <c r="AA89" s="72"/>
      <c r="AB89" s="72"/>
      <c r="AC89" s="72"/>
      <c r="AD89" s="72"/>
      <c r="AE89" s="72"/>
      <c r="AF89" s="72"/>
      <c r="AG89" s="72"/>
      <c r="AJ89" s="7"/>
      <c r="AK89" s="8"/>
    </row>
    <row r="90" spans="1:37" s="6" customFormat="1" ht="26.25" customHeight="1">
      <c r="A90" s="5"/>
      <c r="D90" s="72"/>
      <c r="E90" s="72"/>
      <c r="F90" s="72"/>
      <c r="G90" s="72"/>
      <c r="H90" s="72"/>
      <c r="I90" s="72"/>
      <c r="J90" s="72"/>
      <c r="K90" s="72"/>
      <c r="L90" s="72"/>
      <c r="M90" s="72"/>
      <c r="N90" s="72"/>
      <c r="O90" s="72"/>
      <c r="P90" s="72"/>
      <c r="Q90" s="72"/>
      <c r="R90" s="72"/>
      <c r="S90" s="72"/>
      <c r="T90" s="72"/>
      <c r="U90" s="72"/>
      <c r="V90" s="72"/>
      <c r="W90" s="72"/>
      <c r="X90" s="72"/>
      <c r="Y90" s="72"/>
      <c r="Z90" s="72"/>
      <c r="AA90" s="72"/>
      <c r="AB90" s="72"/>
      <c r="AC90" s="72"/>
      <c r="AD90" s="72"/>
      <c r="AE90" s="72"/>
      <c r="AF90" s="72"/>
      <c r="AG90" s="72"/>
      <c r="AJ90" s="7"/>
      <c r="AK90" s="8"/>
    </row>
    <row r="91" spans="1:37" s="6" customFormat="1">
      <c r="A91" s="5"/>
      <c r="AJ91" s="7"/>
      <c r="AK91" s="8"/>
    </row>
    <row r="92" spans="1:37" s="6" customFormat="1" ht="14.25" customHeight="1">
      <c r="A92" s="5"/>
      <c r="D92" s="72"/>
      <c r="E92" s="72"/>
      <c r="F92" s="72"/>
      <c r="G92" s="72"/>
      <c r="H92" s="72"/>
      <c r="I92" s="72"/>
      <c r="J92" s="72"/>
      <c r="K92" s="72"/>
      <c r="L92" s="72"/>
      <c r="M92" s="72"/>
      <c r="N92" s="72"/>
      <c r="O92" s="72"/>
      <c r="P92" s="72"/>
      <c r="Q92" s="72"/>
      <c r="R92" s="72"/>
      <c r="S92" s="72"/>
      <c r="T92" s="72"/>
      <c r="U92" s="72"/>
      <c r="V92" s="72"/>
      <c r="W92" s="72"/>
      <c r="X92" s="72"/>
      <c r="Y92" s="72"/>
      <c r="Z92" s="72"/>
      <c r="AA92" s="72"/>
      <c r="AB92" s="72"/>
      <c r="AC92" s="72"/>
      <c r="AD92" s="72"/>
      <c r="AE92" s="72"/>
      <c r="AF92" s="72"/>
      <c r="AG92" s="72"/>
      <c r="AJ92" s="7"/>
      <c r="AK92" s="8"/>
    </row>
    <row r="93" spans="1:37" s="6" customFormat="1" hidden="1">
      <c r="A93" s="5"/>
      <c r="AJ93" s="7"/>
      <c r="AK93" s="8"/>
    </row>
    <row r="94" spans="1:37" s="6" customFormat="1">
      <c r="A94" s="5"/>
      <c r="AJ94" s="7"/>
      <c r="AK94" s="8"/>
    </row>
    <row r="95" spans="1:37" s="6" customFormat="1">
      <c r="A95" s="5"/>
      <c r="D95" s="19" t="s">
        <v>65</v>
      </c>
      <c r="AJ95" s="7"/>
      <c r="AK95" s="8"/>
    </row>
    <row r="96" spans="1:37" s="6" customFormat="1">
      <c r="A96" s="5"/>
      <c r="AJ96" s="7"/>
      <c r="AK96" s="8"/>
    </row>
    <row r="97" spans="1:37" s="6" customFormat="1" ht="47.45" customHeight="1">
      <c r="A97" s="5"/>
      <c r="D97" s="154" t="s">
        <v>66</v>
      </c>
      <c r="E97" s="154"/>
      <c r="F97" s="154"/>
      <c r="G97" s="154"/>
      <c r="H97" s="154"/>
      <c r="I97" s="154"/>
      <c r="J97" s="154"/>
      <c r="K97" s="154"/>
      <c r="L97" s="154"/>
      <c r="M97" s="154"/>
      <c r="N97" s="154"/>
      <c r="O97" s="154"/>
      <c r="P97" s="154"/>
      <c r="Q97" s="154"/>
      <c r="R97" s="154"/>
      <c r="S97" s="154"/>
      <c r="T97" s="154"/>
      <c r="U97" s="154"/>
      <c r="V97" s="154"/>
      <c r="W97" s="154"/>
      <c r="X97" s="154"/>
      <c r="Y97" s="154"/>
      <c r="Z97" s="154"/>
      <c r="AA97" s="154"/>
      <c r="AB97" s="154"/>
      <c r="AC97" s="154"/>
      <c r="AD97" s="154"/>
      <c r="AE97" s="154"/>
      <c r="AF97" s="154"/>
      <c r="AG97" s="154"/>
      <c r="AH97" s="154"/>
      <c r="AJ97" s="7"/>
      <c r="AK97" s="8"/>
    </row>
    <row r="98" spans="1:37" s="6" customFormat="1" ht="14.45" customHeight="1">
      <c r="A98" s="5"/>
      <c r="D98" s="73"/>
      <c r="E98" s="73"/>
      <c r="F98" s="73"/>
      <c r="G98" s="73"/>
      <c r="H98" s="73"/>
      <c r="I98" s="73"/>
      <c r="J98" s="73"/>
      <c r="K98" s="73"/>
      <c r="L98" s="73"/>
      <c r="M98" s="73"/>
      <c r="N98" s="73"/>
      <c r="O98" s="73"/>
      <c r="P98" s="73"/>
      <c r="Q98" s="73"/>
      <c r="R98" s="73"/>
      <c r="S98" s="73"/>
      <c r="T98" s="73"/>
      <c r="U98" s="73"/>
      <c r="V98" s="73"/>
      <c r="W98" s="73"/>
      <c r="X98" s="73"/>
      <c r="Y98" s="73"/>
      <c r="Z98" s="73"/>
      <c r="AA98" s="73"/>
      <c r="AB98" s="73"/>
      <c r="AC98" s="73"/>
      <c r="AD98" s="73"/>
      <c r="AE98" s="73"/>
      <c r="AF98" s="73"/>
      <c r="AG98" s="73"/>
      <c r="AH98" s="35"/>
      <c r="AJ98" s="7"/>
      <c r="AK98" s="8"/>
    </row>
    <row r="99" spans="1:37" s="6" customFormat="1">
      <c r="A99" s="5"/>
      <c r="D99" s="73"/>
      <c r="E99" s="73"/>
      <c r="F99" s="73"/>
      <c r="G99" s="73"/>
      <c r="H99" s="73"/>
      <c r="I99" s="73"/>
      <c r="J99" s="73"/>
      <c r="K99" s="73"/>
      <c r="L99" s="73"/>
      <c r="M99" s="73"/>
      <c r="N99" s="73"/>
      <c r="O99" s="73"/>
      <c r="P99" s="73"/>
      <c r="Q99" s="73"/>
      <c r="R99" s="73"/>
      <c r="S99" s="73"/>
      <c r="T99" s="73"/>
      <c r="U99" s="73"/>
      <c r="V99" s="73"/>
      <c r="W99" s="73"/>
      <c r="X99" s="73"/>
      <c r="Y99" s="73"/>
      <c r="Z99" s="73"/>
      <c r="AA99" s="73"/>
      <c r="AB99" s="73"/>
      <c r="AC99" s="73"/>
      <c r="AD99" s="73"/>
      <c r="AE99" s="73"/>
      <c r="AF99" s="73"/>
      <c r="AG99" s="73"/>
      <c r="AH99" s="35"/>
      <c r="AJ99" s="7"/>
      <c r="AK99" s="8"/>
    </row>
    <row r="100" spans="1:37" s="6" customFormat="1" ht="14.25" customHeight="1">
      <c r="A100" s="5"/>
      <c r="D100" s="72" t="s">
        <v>67</v>
      </c>
      <c r="E100" s="72"/>
      <c r="F100" s="72"/>
      <c r="G100" s="72"/>
      <c r="H100" s="72"/>
      <c r="I100" s="72"/>
      <c r="J100" s="72"/>
      <c r="K100" s="72"/>
      <c r="L100" s="72"/>
      <c r="M100" s="72"/>
      <c r="N100" s="72"/>
      <c r="O100" s="72"/>
      <c r="P100" s="72"/>
      <c r="Q100" s="72"/>
      <c r="R100" s="72"/>
      <c r="S100" s="72"/>
      <c r="T100" s="72"/>
      <c r="U100" s="72"/>
      <c r="V100" s="72"/>
      <c r="W100" s="72"/>
      <c r="X100" s="72"/>
      <c r="Y100" s="72"/>
      <c r="Z100" s="72"/>
      <c r="AA100" s="72"/>
      <c r="AB100" s="72"/>
      <c r="AC100" s="72"/>
      <c r="AD100" s="72"/>
      <c r="AE100" s="72"/>
      <c r="AF100" s="72"/>
      <c r="AG100" s="72"/>
      <c r="AJ100" s="7"/>
      <c r="AK100" s="8"/>
    </row>
    <row r="101" spans="1:37" s="6" customFormat="1">
      <c r="A101" s="5"/>
      <c r="D101" s="72"/>
      <c r="E101" s="72"/>
      <c r="F101" s="72"/>
      <c r="G101" s="72"/>
      <c r="H101" s="72"/>
      <c r="I101" s="72"/>
      <c r="J101" s="72"/>
      <c r="K101" s="72"/>
      <c r="L101" s="72"/>
      <c r="M101" s="72"/>
      <c r="N101" s="72"/>
      <c r="O101" s="72"/>
      <c r="P101" s="72"/>
      <c r="Q101" s="72"/>
      <c r="R101" s="72"/>
      <c r="S101" s="72"/>
      <c r="T101" s="72"/>
      <c r="U101" s="72"/>
      <c r="V101" s="72"/>
      <c r="W101" s="72"/>
      <c r="X101" s="72"/>
      <c r="Y101" s="72"/>
      <c r="Z101" s="72"/>
      <c r="AA101" s="72"/>
      <c r="AB101" s="72"/>
      <c r="AC101" s="72"/>
      <c r="AD101" s="72"/>
      <c r="AE101" s="72"/>
      <c r="AF101" s="72"/>
      <c r="AG101" s="72"/>
      <c r="AJ101" s="7"/>
      <c r="AK101" s="8"/>
    </row>
    <row r="102" spans="1:37" s="6" customFormat="1" ht="1.5" customHeight="1">
      <c r="A102" s="5"/>
      <c r="AJ102" s="7"/>
      <c r="AK102" s="8"/>
    </row>
    <row r="103" spans="1:37" s="6" customFormat="1">
      <c r="A103" s="5"/>
      <c r="D103" s="19" t="s">
        <v>68</v>
      </c>
      <c r="AJ103" s="7"/>
      <c r="AK103" s="8"/>
    </row>
    <row r="104" spans="1:37" s="6" customFormat="1">
      <c r="A104" s="5"/>
      <c r="AJ104" s="7"/>
      <c r="AK104" s="8"/>
    </row>
    <row r="105" spans="1:37" s="6" customFormat="1">
      <c r="A105" s="5"/>
      <c r="D105" s="72" t="s">
        <v>69</v>
      </c>
      <c r="E105" s="72"/>
      <c r="F105" s="72"/>
      <c r="G105" s="72"/>
      <c r="H105" s="72"/>
      <c r="I105" s="72"/>
      <c r="J105" s="72"/>
      <c r="K105" s="72"/>
      <c r="L105" s="72"/>
      <c r="M105" s="72"/>
      <c r="N105" s="72"/>
      <c r="O105" s="72"/>
      <c r="P105" s="72"/>
      <c r="Q105" s="72"/>
      <c r="R105" s="72"/>
      <c r="S105" s="72"/>
      <c r="T105" s="72"/>
      <c r="U105" s="72"/>
      <c r="V105" s="72"/>
      <c r="W105" s="72"/>
      <c r="X105" s="72"/>
      <c r="Y105" s="72"/>
      <c r="Z105" s="72"/>
      <c r="AA105" s="72"/>
      <c r="AB105" s="72"/>
      <c r="AC105" s="72"/>
      <c r="AD105" s="72"/>
      <c r="AE105" s="72"/>
      <c r="AF105" s="72"/>
      <c r="AG105" s="72"/>
      <c r="AJ105" s="7"/>
      <c r="AK105" s="8"/>
    </row>
    <row r="106" spans="1:37" s="6" customFormat="1">
      <c r="A106" s="5"/>
      <c r="D106" s="72"/>
      <c r="E106" s="72"/>
      <c r="F106" s="72"/>
      <c r="G106" s="72"/>
      <c r="H106" s="72"/>
      <c r="I106" s="72"/>
      <c r="J106" s="72"/>
      <c r="K106" s="72"/>
      <c r="L106" s="72"/>
      <c r="M106" s="72"/>
      <c r="N106" s="72"/>
      <c r="O106" s="72"/>
      <c r="P106" s="72"/>
      <c r="Q106" s="72"/>
      <c r="R106" s="72"/>
      <c r="S106" s="72"/>
      <c r="T106" s="72"/>
      <c r="U106" s="72"/>
      <c r="V106" s="72"/>
      <c r="W106" s="72"/>
      <c r="X106" s="72"/>
      <c r="Y106" s="72"/>
      <c r="Z106" s="72"/>
      <c r="AA106" s="72"/>
      <c r="AB106" s="72"/>
      <c r="AC106" s="72"/>
      <c r="AD106" s="72"/>
      <c r="AE106" s="72"/>
      <c r="AF106" s="72"/>
      <c r="AG106" s="72"/>
      <c r="AJ106" s="7"/>
      <c r="AK106" s="8"/>
    </row>
    <row r="107" spans="1:37" s="6" customFormat="1">
      <c r="A107" s="5"/>
      <c r="AJ107" s="7"/>
      <c r="AK107" s="8"/>
    </row>
    <row r="108" spans="1:37" s="6" customFormat="1" ht="14.25" customHeight="1">
      <c r="A108" s="5"/>
      <c r="D108" s="72" t="s">
        <v>70</v>
      </c>
      <c r="E108" s="72"/>
      <c r="F108" s="72"/>
      <c r="G108" s="72"/>
      <c r="H108" s="72"/>
      <c r="I108" s="72"/>
      <c r="J108" s="72"/>
      <c r="K108" s="72"/>
      <c r="L108" s="72"/>
      <c r="M108" s="72"/>
      <c r="N108" s="72"/>
      <c r="O108" s="72"/>
      <c r="P108" s="72"/>
      <c r="Q108" s="72"/>
      <c r="R108" s="72"/>
      <c r="S108" s="72"/>
      <c r="T108" s="72"/>
      <c r="U108" s="72"/>
      <c r="V108" s="72"/>
      <c r="W108" s="72"/>
      <c r="X108" s="72"/>
      <c r="Y108" s="72"/>
      <c r="Z108" s="72"/>
      <c r="AA108" s="72"/>
      <c r="AB108" s="72"/>
      <c r="AC108" s="72"/>
      <c r="AD108" s="72"/>
      <c r="AE108" s="72"/>
      <c r="AF108" s="72"/>
      <c r="AG108" s="72"/>
      <c r="AJ108" s="7"/>
      <c r="AK108" s="8"/>
    </row>
    <row r="109" spans="1:37" s="6" customFormat="1">
      <c r="A109" s="5"/>
      <c r="D109" s="72"/>
      <c r="E109" s="72"/>
      <c r="F109" s="72"/>
      <c r="G109" s="72"/>
      <c r="H109" s="72"/>
      <c r="I109" s="72"/>
      <c r="J109" s="72"/>
      <c r="K109" s="72"/>
      <c r="L109" s="72"/>
      <c r="M109" s="72"/>
      <c r="N109" s="72"/>
      <c r="O109" s="72"/>
      <c r="P109" s="72"/>
      <c r="Q109" s="72"/>
      <c r="R109" s="72"/>
      <c r="S109" s="72"/>
      <c r="T109" s="72"/>
      <c r="U109" s="72"/>
      <c r="V109" s="72"/>
      <c r="W109" s="72"/>
      <c r="X109" s="72"/>
      <c r="Y109" s="72"/>
      <c r="Z109" s="72"/>
      <c r="AA109" s="72"/>
      <c r="AB109" s="72"/>
      <c r="AC109" s="72"/>
      <c r="AD109" s="72"/>
      <c r="AE109" s="72"/>
      <c r="AF109" s="72"/>
      <c r="AG109" s="72"/>
      <c r="AJ109" s="7"/>
      <c r="AK109" s="8"/>
    </row>
    <row r="110" spans="1:37" s="6" customFormat="1">
      <c r="A110" s="5"/>
      <c r="AJ110" s="7"/>
      <c r="AK110" s="8"/>
    </row>
    <row r="111" spans="1:37" s="6" customFormat="1">
      <c r="A111" s="5"/>
      <c r="D111" s="36" t="s">
        <v>71</v>
      </c>
      <c r="AJ111" s="7"/>
      <c r="AK111" s="8"/>
    </row>
    <row r="112" spans="1:37" s="6" customFormat="1">
      <c r="A112" s="5"/>
      <c r="AJ112" s="7"/>
      <c r="AK112" s="8"/>
    </row>
    <row r="113" spans="1:37" s="6" customFormat="1" ht="14.25" customHeight="1">
      <c r="A113" s="5"/>
      <c r="D113" s="72" t="s">
        <v>72</v>
      </c>
      <c r="E113" s="72"/>
      <c r="F113" s="72"/>
      <c r="G113" s="72"/>
      <c r="H113" s="72"/>
      <c r="I113" s="72"/>
      <c r="J113" s="72"/>
      <c r="K113" s="72"/>
      <c r="L113" s="72"/>
      <c r="M113" s="72"/>
      <c r="N113" s="72"/>
      <c r="O113" s="72"/>
      <c r="P113" s="72"/>
      <c r="Q113" s="72"/>
      <c r="R113" s="72"/>
      <c r="S113" s="72"/>
      <c r="T113" s="72"/>
      <c r="U113" s="72"/>
      <c r="V113" s="72"/>
      <c r="W113" s="72"/>
      <c r="X113" s="72"/>
      <c r="Y113" s="72"/>
      <c r="Z113" s="72"/>
      <c r="AA113" s="72"/>
      <c r="AB113" s="72"/>
      <c r="AC113" s="72"/>
      <c r="AD113" s="72"/>
      <c r="AE113" s="72"/>
      <c r="AF113" s="72"/>
      <c r="AG113" s="72"/>
      <c r="AJ113" s="7"/>
      <c r="AK113" s="8"/>
    </row>
    <row r="114" spans="1:37" s="6" customFormat="1">
      <c r="A114" s="5"/>
      <c r="D114" s="72"/>
      <c r="E114" s="72"/>
      <c r="F114" s="72"/>
      <c r="G114" s="72"/>
      <c r="H114" s="72"/>
      <c r="I114" s="72"/>
      <c r="J114" s="72"/>
      <c r="K114" s="72"/>
      <c r="L114" s="72"/>
      <c r="M114" s="72"/>
      <c r="N114" s="72"/>
      <c r="O114" s="72"/>
      <c r="P114" s="72"/>
      <c r="Q114" s="72"/>
      <c r="R114" s="72"/>
      <c r="S114" s="72"/>
      <c r="T114" s="72"/>
      <c r="U114" s="72"/>
      <c r="V114" s="72"/>
      <c r="W114" s="72"/>
      <c r="X114" s="72"/>
      <c r="Y114" s="72"/>
      <c r="Z114" s="72"/>
      <c r="AA114" s="72"/>
      <c r="AB114" s="72"/>
      <c r="AC114" s="72"/>
      <c r="AD114" s="72"/>
      <c r="AE114" s="72"/>
      <c r="AF114" s="72"/>
      <c r="AG114" s="72"/>
      <c r="AJ114" s="7"/>
      <c r="AK114" s="8"/>
    </row>
    <row r="115" spans="1:37" s="6" customFormat="1" ht="54.75" customHeight="1">
      <c r="A115" s="5"/>
      <c r="D115" s="72"/>
      <c r="E115" s="72"/>
      <c r="F115" s="72"/>
      <c r="G115" s="72"/>
      <c r="H115" s="72"/>
      <c r="I115" s="72"/>
      <c r="J115" s="72"/>
      <c r="K115" s="72"/>
      <c r="L115" s="72"/>
      <c r="M115" s="72"/>
      <c r="N115" s="72"/>
      <c r="O115" s="72"/>
      <c r="P115" s="72"/>
      <c r="Q115" s="72"/>
      <c r="R115" s="72"/>
      <c r="S115" s="72"/>
      <c r="T115" s="72"/>
      <c r="U115" s="72"/>
      <c r="V115" s="72"/>
      <c r="W115" s="72"/>
      <c r="X115" s="72"/>
      <c r="Y115" s="72"/>
      <c r="Z115" s="72"/>
      <c r="AA115" s="72"/>
      <c r="AB115" s="72"/>
      <c r="AC115" s="72"/>
      <c r="AD115" s="72"/>
      <c r="AE115" s="72"/>
      <c r="AF115" s="72"/>
      <c r="AG115" s="72"/>
      <c r="AJ115" s="7"/>
      <c r="AK115" s="8"/>
    </row>
    <row r="116" spans="1:37" s="6" customFormat="1" ht="7.5" customHeight="1">
      <c r="A116" s="5"/>
      <c r="AJ116" s="7"/>
      <c r="AK116" s="8"/>
    </row>
    <row r="117" spans="1:37" s="6" customFormat="1" ht="37.5" customHeight="1" thickBot="1">
      <c r="A117" s="5"/>
      <c r="D117" s="2"/>
      <c r="E117" s="2"/>
      <c r="F117" s="2"/>
      <c r="G117" s="2"/>
      <c r="H117" s="2"/>
      <c r="I117" s="2"/>
      <c r="J117" s="2"/>
      <c r="K117" s="2"/>
      <c r="L117" s="2"/>
      <c r="M117" s="2"/>
      <c r="N117" s="2"/>
      <c r="O117" s="152" t="s">
        <v>73</v>
      </c>
      <c r="P117" s="152"/>
      <c r="Q117" s="152"/>
      <c r="R117" s="152"/>
      <c r="S117" s="152"/>
      <c r="T117" s="152" t="s">
        <v>74</v>
      </c>
      <c r="U117" s="152"/>
      <c r="V117" s="152"/>
      <c r="W117" s="152"/>
      <c r="X117" s="152"/>
      <c r="Y117" s="152" t="s">
        <v>75</v>
      </c>
      <c r="Z117" s="152"/>
      <c r="AA117" s="152"/>
      <c r="AB117" s="152"/>
      <c r="AC117" s="152"/>
      <c r="AJ117" s="7"/>
      <c r="AK117" s="8"/>
    </row>
    <row r="118" spans="1:37" s="6" customFormat="1">
      <c r="A118" s="5"/>
      <c r="D118" s="158" t="s">
        <v>76</v>
      </c>
      <c r="E118" s="158"/>
      <c r="F118" s="158"/>
      <c r="G118" s="158"/>
      <c r="H118" s="158"/>
      <c r="I118" s="158"/>
      <c r="J118" s="158"/>
      <c r="K118" s="158"/>
      <c r="L118" s="158"/>
      <c r="M118" s="158"/>
      <c r="N118" s="158"/>
      <c r="O118" s="160" t="s">
        <v>77</v>
      </c>
      <c r="P118" s="160"/>
      <c r="Q118" s="160"/>
      <c r="R118" s="160"/>
      <c r="S118" s="160"/>
      <c r="T118" s="160" t="s">
        <v>77</v>
      </c>
      <c r="U118" s="160"/>
      <c r="V118" s="160"/>
      <c r="W118" s="160"/>
      <c r="X118" s="160"/>
      <c r="Y118" s="160" t="s">
        <v>77</v>
      </c>
      <c r="Z118" s="160"/>
      <c r="AA118" s="160"/>
      <c r="AB118" s="160"/>
      <c r="AC118" s="160"/>
      <c r="AJ118" s="7"/>
      <c r="AK118" s="8"/>
    </row>
    <row r="119" spans="1:37" s="6" customFormat="1">
      <c r="A119" s="5"/>
      <c r="D119" s="158" t="s">
        <v>78</v>
      </c>
      <c r="E119" s="158"/>
      <c r="F119" s="158"/>
      <c r="G119" s="158"/>
      <c r="H119" s="158"/>
      <c r="I119" s="158"/>
      <c r="J119" s="158"/>
      <c r="K119" s="158"/>
      <c r="L119" s="158"/>
      <c r="M119" s="158"/>
      <c r="N119" s="158"/>
      <c r="O119" s="159">
        <v>5</v>
      </c>
      <c r="P119" s="159"/>
      <c r="Q119" s="159"/>
      <c r="R119" s="159"/>
      <c r="S119" s="159"/>
      <c r="T119" s="159">
        <v>20</v>
      </c>
      <c r="U119" s="159"/>
      <c r="V119" s="159"/>
      <c r="W119" s="159"/>
      <c r="X119" s="159"/>
      <c r="Y119" s="159" t="s">
        <v>79</v>
      </c>
      <c r="Z119" s="159"/>
      <c r="AA119" s="159"/>
      <c r="AB119" s="159"/>
      <c r="AC119" s="159"/>
      <c r="AJ119" s="7"/>
      <c r="AK119" s="8"/>
    </row>
    <row r="120" spans="1:37" s="6" customFormat="1">
      <c r="A120" s="5"/>
      <c r="D120" s="158" t="s">
        <v>80</v>
      </c>
      <c r="E120" s="158"/>
      <c r="F120" s="158"/>
      <c r="G120" s="158"/>
      <c r="H120" s="158"/>
      <c r="I120" s="158"/>
      <c r="J120" s="158"/>
      <c r="K120" s="158"/>
      <c r="L120" s="158"/>
      <c r="M120" s="158"/>
      <c r="N120" s="158"/>
      <c r="O120" s="159" t="s">
        <v>77</v>
      </c>
      <c r="P120" s="159"/>
      <c r="Q120" s="159"/>
      <c r="R120" s="159"/>
      <c r="S120" s="159"/>
      <c r="T120" s="159" t="s">
        <v>77</v>
      </c>
      <c r="U120" s="159"/>
      <c r="V120" s="159"/>
      <c r="W120" s="159"/>
      <c r="X120" s="159"/>
      <c r="Y120" s="159" t="s">
        <v>77</v>
      </c>
      <c r="Z120" s="159"/>
      <c r="AA120" s="159"/>
      <c r="AB120" s="159"/>
      <c r="AC120" s="159"/>
      <c r="AJ120" s="7"/>
      <c r="AK120" s="8"/>
    </row>
    <row r="121" spans="1:37" s="6" customFormat="1">
      <c r="A121" s="5"/>
      <c r="D121" s="158" t="s">
        <v>81</v>
      </c>
      <c r="E121" s="158"/>
      <c r="F121" s="158"/>
      <c r="G121" s="158"/>
      <c r="H121" s="158"/>
      <c r="I121" s="158"/>
      <c r="J121" s="158"/>
      <c r="K121" s="158"/>
      <c r="L121" s="158"/>
      <c r="M121" s="158"/>
      <c r="N121" s="158"/>
      <c r="O121" s="159" t="s">
        <v>77</v>
      </c>
      <c r="P121" s="159"/>
      <c r="Q121" s="159"/>
      <c r="R121" s="159"/>
      <c r="S121" s="159"/>
      <c r="T121" s="159" t="s">
        <v>77</v>
      </c>
      <c r="U121" s="159"/>
      <c r="V121" s="159"/>
      <c r="W121" s="159"/>
      <c r="X121" s="159"/>
      <c r="Y121" s="159" t="s">
        <v>77</v>
      </c>
      <c r="Z121" s="159"/>
      <c r="AA121" s="159"/>
      <c r="AB121" s="159"/>
      <c r="AC121" s="159"/>
      <c r="AJ121" s="7"/>
      <c r="AK121" s="8"/>
    </row>
    <row r="122" spans="1:37" s="6" customFormat="1">
      <c r="A122" s="5"/>
      <c r="D122" s="156" t="s">
        <v>82</v>
      </c>
      <c r="E122" s="156"/>
      <c r="F122" s="156"/>
      <c r="G122" s="156"/>
      <c r="H122" s="156"/>
      <c r="I122" s="156"/>
      <c r="J122" s="156"/>
      <c r="K122" s="156"/>
      <c r="L122" s="156"/>
      <c r="M122" s="156"/>
      <c r="N122" s="156"/>
      <c r="O122" s="157" t="s">
        <v>77</v>
      </c>
      <c r="P122" s="157"/>
      <c r="Q122" s="157"/>
      <c r="R122" s="157"/>
      <c r="S122" s="157"/>
      <c r="T122" s="157" t="s">
        <v>77</v>
      </c>
      <c r="U122" s="157"/>
      <c r="V122" s="157"/>
      <c r="W122" s="157"/>
      <c r="X122" s="157"/>
      <c r="Y122" s="157" t="s">
        <v>77</v>
      </c>
      <c r="Z122" s="157"/>
      <c r="AA122" s="157"/>
      <c r="AB122" s="157"/>
      <c r="AC122" s="157"/>
      <c r="AJ122" s="7"/>
      <c r="AK122" s="8"/>
    </row>
    <row r="123" spans="1:37" s="6" customFormat="1">
      <c r="A123" s="5"/>
      <c r="D123" s="7"/>
      <c r="AJ123" s="7"/>
      <c r="AK123" s="8"/>
    </row>
    <row r="124" spans="1:37" s="6" customFormat="1">
      <c r="A124" s="5"/>
      <c r="D124" s="72" t="s">
        <v>83</v>
      </c>
      <c r="E124" s="72"/>
      <c r="F124" s="72"/>
      <c r="G124" s="72"/>
      <c r="H124" s="72"/>
      <c r="I124" s="72"/>
      <c r="J124" s="72"/>
      <c r="K124" s="72"/>
      <c r="L124" s="72"/>
      <c r="M124" s="72"/>
      <c r="N124" s="72"/>
      <c r="O124" s="72"/>
      <c r="P124" s="72"/>
      <c r="Q124" s="72"/>
      <c r="R124" s="72"/>
      <c r="S124" s="72"/>
      <c r="T124" s="72"/>
      <c r="U124" s="72"/>
      <c r="V124" s="72"/>
      <c r="W124" s="72"/>
      <c r="X124" s="72"/>
      <c r="Y124" s="72"/>
      <c r="Z124" s="72"/>
      <c r="AA124" s="72"/>
      <c r="AB124" s="72"/>
      <c r="AC124" s="72"/>
      <c r="AD124" s="72"/>
      <c r="AE124" s="72"/>
      <c r="AF124" s="72"/>
      <c r="AG124" s="72"/>
      <c r="AJ124" s="7"/>
      <c r="AK124" s="8"/>
    </row>
    <row r="125" spans="1:37" s="6" customFormat="1">
      <c r="A125" s="5"/>
      <c r="D125" s="72"/>
      <c r="E125" s="72"/>
      <c r="F125" s="72"/>
      <c r="G125" s="72"/>
      <c r="H125" s="72"/>
      <c r="I125" s="72"/>
      <c r="J125" s="72"/>
      <c r="K125" s="72"/>
      <c r="L125" s="72"/>
      <c r="M125" s="72"/>
      <c r="N125" s="72"/>
      <c r="O125" s="72"/>
      <c r="P125" s="72"/>
      <c r="Q125" s="72"/>
      <c r="R125" s="72"/>
      <c r="S125" s="72"/>
      <c r="T125" s="72"/>
      <c r="U125" s="72"/>
      <c r="V125" s="72"/>
      <c r="W125" s="72"/>
      <c r="X125" s="72"/>
      <c r="Y125" s="72"/>
      <c r="Z125" s="72"/>
      <c r="AA125" s="72"/>
      <c r="AB125" s="72"/>
      <c r="AC125" s="72"/>
      <c r="AD125" s="72"/>
      <c r="AE125" s="72"/>
      <c r="AF125" s="72"/>
      <c r="AG125" s="72"/>
      <c r="AJ125" s="7"/>
      <c r="AK125" s="8"/>
    </row>
    <row r="126" spans="1:37" s="6" customFormat="1">
      <c r="A126" s="5"/>
      <c r="AJ126" s="7"/>
      <c r="AK126" s="8"/>
    </row>
    <row r="127" spans="1:37" s="6" customFormat="1">
      <c r="A127" s="5"/>
      <c r="D127" s="19" t="s">
        <v>84</v>
      </c>
      <c r="AJ127" s="7"/>
      <c r="AK127" s="8"/>
    </row>
    <row r="128" spans="1:37" s="6" customFormat="1">
      <c r="A128" s="5"/>
      <c r="AJ128" s="7"/>
      <c r="AK128" s="8"/>
    </row>
    <row r="129" spans="1:37" s="6" customFormat="1">
      <c r="A129" s="5"/>
      <c r="D129" s="72" t="s">
        <v>85</v>
      </c>
      <c r="E129" s="72"/>
      <c r="F129" s="72"/>
      <c r="G129" s="72"/>
      <c r="H129" s="72"/>
      <c r="I129" s="72"/>
      <c r="J129" s="72"/>
      <c r="K129" s="72"/>
      <c r="L129" s="72"/>
      <c r="M129" s="72"/>
      <c r="N129" s="72"/>
      <c r="O129" s="72"/>
      <c r="P129" s="72"/>
      <c r="Q129" s="72"/>
      <c r="R129" s="72"/>
      <c r="S129" s="72"/>
      <c r="T129" s="72"/>
      <c r="U129" s="72"/>
      <c r="V129" s="72"/>
      <c r="W129" s="72"/>
      <c r="X129" s="72"/>
      <c r="Y129" s="72"/>
      <c r="Z129" s="72"/>
      <c r="AA129" s="72"/>
      <c r="AB129" s="72"/>
      <c r="AC129" s="72"/>
      <c r="AD129" s="72"/>
      <c r="AE129" s="72"/>
      <c r="AF129" s="72"/>
      <c r="AG129" s="72"/>
      <c r="AJ129" s="7"/>
      <c r="AK129" s="8"/>
    </row>
    <row r="130" spans="1:37" s="6" customFormat="1">
      <c r="A130" s="5"/>
      <c r="D130" s="72"/>
      <c r="E130" s="72"/>
      <c r="F130" s="72"/>
      <c r="G130" s="72"/>
      <c r="H130" s="72"/>
      <c r="I130" s="72"/>
      <c r="J130" s="72"/>
      <c r="K130" s="72"/>
      <c r="L130" s="72"/>
      <c r="M130" s="72"/>
      <c r="N130" s="72"/>
      <c r="O130" s="72"/>
      <c r="P130" s="72"/>
      <c r="Q130" s="72"/>
      <c r="R130" s="72"/>
      <c r="S130" s="72"/>
      <c r="T130" s="72"/>
      <c r="U130" s="72"/>
      <c r="V130" s="72"/>
      <c r="W130" s="72"/>
      <c r="X130" s="72"/>
      <c r="Y130" s="72"/>
      <c r="Z130" s="72"/>
      <c r="AA130" s="72"/>
      <c r="AB130" s="72"/>
      <c r="AC130" s="72"/>
      <c r="AD130" s="72"/>
      <c r="AE130" s="72"/>
      <c r="AF130" s="72"/>
      <c r="AG130" s="72"/>
      <c r="AJ130" s="7"/>
      <c r="AK130" s="8"/>
    </row>
    <row r="131" spans="1:37" s="6" customFormat="1">
      <c r="A131" s="5"/>
      <c r="AJ131" s="7"/>
      <c r="AK131" s="8"/>
    </row>
    <row r="132" spans="1:37" s="6" customFormat="1">
      <c r="A132" s="5"/>
      <c r="D132" s="72" t="s">
        <v>86</v>
      </c>
      <c r="E132" s="72"/>
      <c r="F132" s="72"/>
      <c r="G132" s="72"/>
      <c r="H132" s="72"/>
      <c r="I132" s="72"/>
      <c r="J132" s="72"/>
      <c r="K132" s="72"/>
      <c r="L132" s="72"/>
      <c r="M132" s="72"/>
      <c r="N132" s="72"/>
      <c r="O132" s="72"/>
      <c r="P132" s="72"/>
      <c r="Q132" s="72"/>
      <c r="R132" s="72"/>
      <c r="S132" s="72"/>
      <c r="T132" s="72"/>
      <c r="U132" s="72"/>
      <c r="V132" s="72"/>
      <c r="W132" s="72"/>
      <c r="X132" s="72"/>
      <c r="Y132" s="72"/>
      <c r="Z132" s="72"/>
      <c r="AA132" s="72"/>
      <c r="AB132" s="72"/>
      <c r="AC132" s="72"/>
      <c r="AD132" s="72"/>
      <c r="AE132" s="72"/>
      <c r="AF132" s="72"/>
      <c r="AG132" s="72"/>
      <c r="AJ132" s="7"/>
      <c r="AK132" s="8"/>
    </row>
    <row r="133" spans="1:37" s="6" customFormat="1">
      <c r="A133" s="5"/>
      <c r="D133" s="72"/>
      <c r="E133" s="72"/>
      <c r="F133" s="72"/>
      <c r="G133" s="72"/>
      <c r="H133" s="72"/>
      <c r="I133" s="72"/>
      <c r="J133" s="72"/>
      <c r="K133" s="72"/>
      <c r="L133" s="72"/>
      <c r="M133" s="72"/>
      <c r="N133" s="72"/>
      <c r="O133" s="72"/>
      <c r="P133" s="72"/>
      <c r="Q133" s="72"/>
      <c r="R133" s="72"/>
      <c r="S133" s="72"/>
      <c r="T133" s="72"/>
      <c r="U133" s="72"/>
      <c r="V133" s="72"/>
      <c r="W133" s="72"/>
      <c r="X133" s="72"/>
      <c r="Y133" s="72"/>
      <c r="Z133" s="72"/>
      <c r="AA133" s="72"/>
      <c r="AB133" s="72"/>
      <c r="AC133" s="72"/>
      <c r="AD133" s="72"/>
      <c r="AE133" s="72"/>
      <c r="AF133" s="72"/>
      <c r="AG133" s="72"/>
      <c r="AJ133" s="7"/>
      <c r="AK133" s="8"/>
    </row>
    <row r="134" spans="1:37" s="6" customFormat="1">
      <c r="A134" s="5"/>
      <c r="AJ134" s="7"/>
      <c r="AK134" s="8"/>
    </row>
    <row r="135" spans="1:37" s="6" customFormat="1">
      <c r="A135" s="5"/>
      <c r="D135" s="72" t="s">
        <v>87</v>
      </c>
      <c r="E135" s="72"/>
      <c r="F135" s="72"/>
      <c r="G135" s="72"/>
      <c r="H135" s="72"/>
      <c r="I135" s="72"/>
      <c r="J135" s="72"/>
      <c r="K135" s="72"/>
      <c r="L135" s="72"/>
      <c r="M135" s="72"/>
      <c r="N135" s="72"/>
      <c r="O135" s="72"/>
      <c r="P135" s="72"/>
      <c r="Q135" s="72"/>
      <c r="R135" s="72"/>
      <c r="S135" s="72"/>
      <c r="T135" s="72"/>
      <c r="U135" s="72"/>
      <c r="V135" s="72"/>
      <c r="W135" s="72"/>
      <c r="X135" s="72"/>
      <c r="Y135" s="72"/>
      <c r="Z135" s="72"/>
      <c r="AA135" s="72"/>
      <c r="AB135" s="72"/>
      <c r="AC135" s="72"/>
      <c r="AD135" s="72"/>
      <c r="AE135" s="72"/>
      <c r="AF135" s="72"/>
      <c r="AG135" s="72"/>
      <c r="AJ135" s="7"/>
      <c r="AK135" s="8"/>
    </row>
    <row r="136" spans="1:37" s="6" customFormat="1">
      <c r="A136" s="5"/>
      <c r="D136" s="72"/>
      <c r="E136" s="72"/>
      <c r="F136" s="72"/>
      <c r="G136" s="72"/>
      <c r="H136" s="72"/>
      <c r="I136" s="72"/>
      <c r="J136" s="72"/>
      <c r="K136" s="72"/>
      <c r="L136" s="72"/>
      <c r="M136" s="72"/>
      <c r="N136" s="72"/>
      <c r="O136" s="72"/>
      <c r="P136" s="72"/>
      <c r="Q136" s="72"/>
      <c r="R136" s="72"/>
      <c r="S136" s="72"/>
      <c r="T136" s="72"/>
      <c r="U136" s="72"/>
      <c r="V136" s="72"/>
      <c r="W136" s="72"/>
      <c r="X136" s="72"/>
      <c r="Y136" s="72"/>
      <c r="Z136" s="72"/>
      <c r="AA136" s="72"/>
      <c r="AB136" s="72"/>
      <c r="AC136" s="72"/>
      <c r="AD136" s="72"/>
      <c r="AE136" s="72"/>
      <c r="AF136" s="72"/>
      <c r="AG136" s="72"/>
      <c r="AJ136" s="7"/>
      <c r="AK136" s="8"/>
    </row>
    <row r="137" spans="1:37" s="6" customFormat="1">
      <c r="A137" s="5"/>
      <c r="AJ137" s="7"/>
      <c r="AK137" s="8"/>
    </row>
    <row r="138" spans="1:37" s="6" customFormat="1">
      <c r="A138" s="5"/>
      <c r="AJ138" s="7"/>
      <c r="AK138" s="8"/>
    </row>
    <row r="139" spans="1:37" s="6" customFormat="1">
      <c r="A139" s="5"/>
      <c r="D139" s="36" t="s">
        <v>71</v>
      </c>
      <c r="AJ139" s="7"/>
      <c r="AK139" s="8"/>
    </row>
    <row r="140" spans="1:37" s="6" customFormat="1">
      <c r="A140" s="5"/>
      <c r="AJ140" s="7"/>
      <c r="AK140" s="8"/>
    </row>
    <row r="141" spans="1:37" s="6" customFormat="1" ht="14.25" customHeight="1">
      <c r="A141" s="5"/>
      <c r="D141" s="72" t="s">
        <v>88</v>
      </c>
      <c r="E141" s="72"/>
      <c r="F141" s="72"/>
      <c r="G141" s="72"/>
      <c r="H141" s="72"/>
      <c r="I141" s="72"/>
      <c r="J141" s="72"/>
      <c r="K141" s="72"/>
      <c r="L141" s="72"/>
      <c r="M141" s="72"/>
      <c r="N141" s="72"/>
      <c r="O141" s="72"/>
      <c r="P141" s="72"/>
      <c r="Q141" s="72"/>
      <c r="R141" s="72"/>
      <c r="S141" s="72"/>
      <c r="T141" s="72"/>
      <c r="U141" s="72"/>
      <c r="V141" s="72"/>
      <c r="W141" s="72"/>
      <c r="X141" s="72"/>
      <c r="Y141" s="72"/>
      <c r="Z141" s="72"/>
      <c r="AA141" s="72"/>
      <c r="AB141" s="72"/>
      <c r="AC141" s="72"/>
      <c r="AD141" s="72"/>
      <c r="AE141" s="72"/>
      <c r="AF141" s="72"/>
      <c r="AG141" s="72"/>
      <c r="AJ141" s="7"/>
      <c r="AK141" s="8"/>
    </row>
    <row r="142" spans="1:37" s="6" customFormat="1">
      <c r="A142" s="5"/>
      <c r="D142" s="72"/>
      <c r="E142" s="72"/>
      <c r="F142" s="72"/>
      <c r="G142" s="72"/>
      <c r="H142" s="72"/>
      <c r="I142" s="72"/>
      <c r="J142" s="72"/>
      <c r="K142" s="72"/>
      <c r="L142" s="72"/>
      <c r="M142" s="72"/>
      <c r="N142" s="72"/>
      <c r="O142" s="72"/>
      <c r="P142" s="72"/>
      <c r="Q142" s="72"/>
      <c r="R142" s="72"/>
      <c r="S142" s="72"/>
      <c r="T142" s="72"/>
      <c r="U142" s="72"/>
      <c r="V142" s="72"/>
      <c r="W142" s="72"/>
      <c r="X142" s="72"/>
      <c r="Y142" s="72"/>
      <c r="Z142" s="72"/>
      <c r="AA142" s="72"/>
      <c r="AB142" s="72"/>
      <c r="AC142" s="72"/>
      <c r="AD142" s="72"/>
      <c r="AE142" s="72"/>
      <c r="AF142" s="72"/>
      <c r="AG142" s="72"/>
      <c r="AJ142" s="7"/>
      <c r="AK142" s="8"/>
    </row>
    <row r="143" spans="1:37" s="6" customFormat="1" ht="44.25" customHeight="1">
      <c r="A143" s="5"/>
      <c r="D143" s="72"/>
      <c r="E143" s="72"/>
      <c r="F143" s="72"/>
      <c r="G143" s="72"/>
      <c r="H143" s="72"/>
      <c r="I143" s="72"/>
      <c r="J143" s="72"/>
      <c r="K143" s="72"/>
      <c r="L143" s="72"/>
      <c r="M143" s="72"/>
      <c r="N143" s="72"/>
      <c r="O143" s="72"/>
      <c r="P143" s="72"/>
      <c r="Q143" s="72"/>
      <c r="R143" s="72"/>
      <c r="S143" s="72"/>
      <c r="T143" s="72"/>
      <c r="U143" s="72"/>
      <c r="V143" s="72"/>
      <c r="W143" s="72"/>
      <c r="X143" s="72"/>
      <c r="Y143" s="72"/>
      <c r="Z143" s="72"/>
      <c r="AA143" s="72"/>
      <c r="AB143" s="72"/>
      <c r="AC143" s="72"/>
      <c r="AD143" s="72"/>
      <c r="AE143" s="72"/>
      <c r="AF143" s="72"/>
      <c r="AG143" s="72"/>
      <c r="AJ143" s="7"/>
      <c r="AK143" s="8"/>
    </row>
    <row r="144" spans="1:37" s="6" customFormat="1" ht="27" customHeight="1" thickBot="1">
      <c r="A144" s="5"/>
      <c r="D144" s="2"/>
      <c r="E144" s="2"/>
      <c r="F144" s="2"/>
      <c r="G144" s="2"/>
      <c r="H144" s="2"/>
      <c r="I144" s="2"/>
      <c r="J144" s="2"/>
      <c r="K144" s="2"/>
      <c r="L144" s="2"/>
      <c r="M144" s="2"/>
      <c r="N144" s="2"/>
      <c r="O144" s="152" t="s">
        <v>73</v>
      </c>
      <c r="P144" s="152"/>
      <c r="Q144" s="152"/>
      <c r="R144" s="152"/>
      <c r="S144" s="152"/>
      <c r="T144" s="152" t="s">
        <v>74</v>
      </c>
      <c r="U144" s="152"/>
      <c r="V144" s="152"/>
      <c r="W144" s="152"/>
      <c r="X144" s="152"/>
      <c r="Y144" s="152" t="s">
        <v>75</v>
      </c>
      <c r="Z144" s="152"/>
      <c r="AA144" s="152"/>
      <c r="AB144" s="152"/>
      <c r="AC144" s="152"/>
      <c r="AJ144" s="7"/>
      <c r="AK144" s="8"/>
    </row>
    <row r="145" spans="1:37" s="6" customFormat="1">
      <c r="A145" s="5"/>
      <c r="D145" s="158" t="s">
        <v>89</v>
      </c>
      <c r="E145" s="158"/>
      <c r="F145" s="158"/>
      <c r="G145" s="158"/>
      <c r="H145" s="158"/>
      <c r="I145" s="158"/>
      <c r="J145" s="158"/>
      <c r="K145" s="158"/>
      <c r="L145" s="158"/>
      <c r="M145" s="158"/>
      <c r="N145" s="158"/>
      <c r="O145" s="159">
        <v>30</v>
      </c>
      <c r="P145" s="159"/>
      <c r="Q145" s="159"/>
      <c r="R145" s="159"/>
      <c r="S145" s="159"/>
      <c r="T145" s="161" t="s">
        <v>90</v>
      </c>
      <c r="U145" s="161"/>
      <c r="V145" s="161"/>
      <c r="W145" s="161"/>
      <c r="X145" s="161"/>
      <c r="Y145" s="159" t="s">
        <v>79</v>
      </c>
      <c r="Z145" s="159"/>
      <c r="AA145" s="159"/>
      <c r="AB145" s="159"/>
      <c r="AC145" s="159"/>
      <c r="AJ145" s="7"/>
      <c r="AK145" s="8"/>
    </row>
    <row r="146" spans="1:37" s="6" customFormat="1">
      <c r="A146" s="5"/>
      <c r="D146" s="158" t="s">
        <v>91</v>
      </c>
      <c r="E146" s="158"/>
      <c r="F146" s="158"/>
      <c r="G146" s="158"/>
      <c r="H146" s="158"/>
      <c r="I146" s="158"/>
      <c r="J146" s="158"/>
      <c r="K146" s="158"/>
      <c r="L146" s="158"/>
      <c r="M146" s="158"/>
      <c r="N146" s="158"/>
      <c r="O146" s="159">
        <v>20</v>
      </c>
      <c r="P146" s="159"/>
      <c r="Q146" s="159"/>
      <c r="R146" s="159"/>
      <c r="S146" s="159"/>
      <c r="T146" s="161" t="s">
        <v>92</v>
      </c>
      <c r="U146" s="161"/>
      <c r="V146" s="161"/>
      <c r="W146" s="161"/>
      <c r="X146" s="161"/>
      <c r="Y146" s="159" t="s">
        <v>79</v>
      </c>
      <c r="Z146" s="159"/>
      <c r="AA146" s="159"/>
      <c r="AB146" s="159"/>
      <c r="AC146" s="159"/>
      <c r="AJ146" s="7"/>
      <c r="AK146" s="8"/>
    </row>
    <row r="147" spans="1:37" s="6" customFormat="1">
      <c r="A147" s="5"/>
      <c r="D147" s="158" t="s">
        <v>93</v>
      </c>
      <c r="E147" s="158"/>
      <c r="F147" s="158"/>
      <c r="G147" s="158"/>
      <c r="H147" s="158"/>
      <c r="I147" s="158"/>
      <c r="J147" s="158"/>
      <c r="K147" s="158"/>
      <c r="L147" s="158"/>
      <c r="M147" s="158"/>
      <c r="N147" s="158"/>
      <c r="O147" s="161" t="s">
        <v>94</v>
      </c>
      <c r="P147" s="161"/>
      <c r="Q147" s="161"/>
      <c r="R147" s="161"/>
      <c r="S147" s="161"/>
      <c r="T147" s="161" t="s">
        <v>95</v>
      </c>
      <c r="U147" s="161"/>
      <c r="V147" s="161"/>
      <c r="W147" s="161"/>
      <c r="X147" s="161"/>
      <c r="Y147" s="159" t="s">
        <v>79</v>
      </c>
      <c r="Z147" s="159"/>
      <c r="AA147" s="159"/>
      <c r="AB147" s="159"/>
      <c r="AC147" s="159"/>
      <c r="AJ147" s="7"/>
      <c r="AK147" s="8"/>
    </row>
    <row r="148" spans="1:37" s="6" customFormat="1">
      <c r="A148" s="5"/>
      <c r="D148" s="158" t="s">
        <v>96</v>
      </c>
      <c r="E148" s="158"/>
      <c r="F148" s="158"/>
      <c r="G148" s="158"/>
      <c r="H148" s="158"/>
      <c r="I148" s="158"/>
      <c r="J148" s="158"/>
      <c r="K148" s="158"/>
      <c r="L148" s="158"/>
      <c r="M148" s="158"/>
      <c r="N148" s="158"/>
      <c r="O148" s="159">
        <v>4</v>
      </c>
      <c r="P148" s="159"/>
      <c r="Q148" s="159"/>
      <c r="R148" s="159"/>
      <c r="S148" s="159"/>
      <c r="T148" s="161" t="s">
        <v>97</v>
      </c>
      <c r="U148" s="161"/>
      <c r="V148" s="161"/>
      <c r="W148" s="161"/>
      <c r="X148" s="161"/>
      <c r="Y148" s="159" t="s">
        <v>79</v>
      </c>
      <c r="Z148" s="159"/>
      <c r="AA148" s="159"/>
      <c r="AB148" s="159"/>
      <c r="AC148" s="159"/>
      <c r="AJ148" s="7"/>
      <c r="AK148" s="8"/>
    </row>
    <row r="149" spans="1:37" s="6" customFormat="1">
      <c r="A149" s="5"/>
      <c r="D149" s="158" t="s">
        <v>98</v>
      </c>
      <c r="E149" s="158"/>
      <c r="F149" s="158"/>
      <c r="G149" s="158"/>
      <c r="H149" s="158"/>
      <c r="I149" s="158"/>
      <c r="J149" s="158"/>
      <c r="K149" s="158"/>
      <c r="L149" s="158"/>
      <c r="M149" s="158"/>
      <c r="N149" s="158"/>
      <c r="O149" s="159" t="s">
        <v>77</v>
      </c>
      <c r="P149" s="159"/>
      <c r="Q149" s="159"/>
      <c r="R149" s="159"/>
      <c r="S149" s="159"/>
      <c r="T149" s="161" t="s">
        <v>77</v>
      </c>
      <c r="U149" s="161"/>
      <c r="V149" s="161"/>
      <c r="W149" s="161"/>
      <c r="X149" s="161"/>
      <c r="Y149" s="159" t="s">
        <v>77</v>
      </c>
      <c r="Z149" s="159"/>
      <c r="AA149" s="159"/>
      <c r="AB149" s="159"/>
      <c r="AC149" s="159"/>
      <c r="AJ149" s="7"/>
      <c r="AK149" s="8"/>
    </row>
    <row r="150" spans="1:37" s="6" customFormat="1">
      <c r="A150" s="5"/>
      <c r="D150" s="156" t="s">
        <v>99</v>
      </c>
      <c r="E150" s="156"/>
      <c r="F150" s="156"/>
      <c r="G150" s="156"/>
      <c r="H150" s="156"/>
      <c r="I150" s="156"/>
      <c r="J150" s="156"/>
      <c r="K150" s="156"/>
      <c r="L150" s="156"/>
      <c r="M150" s="156"/>
      <c r="N150" s="156"/>
      <c r="O150" s="163">
        <v>2</v>
      </c>
      <c r="P150" s="163"/>
      <c r="Q150" s="163"/>
      <c r="R150" s="163"/>
      <c r="S150" s="163"/>
      <c r="T150" s="164" t="s">
        <v>100</v>
      </c>
      <c r="U150" s="164"/>
      <c r="V150" s="164"/>
      <c r="W150" s="164"/>
      <c r="X150" s="164"/>
      <c r="Y150" s="163" t="s">
        <v>79</v>
      </c>
      <c r="Z150" s="163"/>
      <c r="AA150" s="163"/>
      <c r="AB150" s="163"/>
      <c r="AC150" s="163"/>
      <c r="AJ150" s="7"/>
      <c r="AK150" s="8"/>
    </row>
    <row r="151" spans="1:37" s="6" customFormat="1">
      <c r="A151" s="5"/>
      <c r="AJ151" s="7"/>
      <c r="AK151" s="8"/>
    </row>
    <row r="152" spans="1:37" s="6" customFormat="1">
      <c r="A152" s="5"/>
      <c r="D152" s="72" t="s">
        <v>101</v>
      </c>
      <c r="E152" s="72"/>
      <c r="F152" s="72"/>
      <c r="G152" s="72"/>
      <c r="H152" s="72"/>
      <c r="I152" s="72"/>
      <c r="J152" s="72"/>
      <c r="K152" s="72"/>
      <c r="L152" s="72"/>
      <c r="M152" s="72"/>
      <c r="N152" s="72"/>
      <c r="O152" s="72"/>
      <c r="P152" s="72"/>
      <c r="Q152" s="72"/>
      <c r="R152" s="72"/>
      <c r="S152" s="72"/>
      <c r="T152" s="72"/>
      <c r="U152" s="72"/>
      <c r="V152" s="72"/>
      <c r="W152" s="72"/>
      <c r="X152" s="72"/>
      <c r="Y152" s="72"/>
      <c r="Z152" s="72"/>
      <c r="AA152" s="72"/>
      <c r="AB152" s="72"/>
      <c r="AC152" s="72"/>
      <c r="AD152" s="72"/>
      <c r="AE152" s="72"/>
      <c r="AF152" s="72"/>
      <c r="AG152" s="72"/>
      <c r="AJ152" s="7"/>
      <c r="AK152" s="8"/>
    </row>
    <row r="153" spans="1:37" s="6" customFormat="1">
      <c r="A153" s="5"/>
      <c r="D153" s="72"/>
      <c r="E153" s="72"/>
      <c r="F153" s="72"/>
      <c r="G153" s="72"/>
      <c r="H153" s="72"/>
      <c r="I153" s="72"/>
      <c r="J153" s="72"/>
      <c r="K153" s="72"/>
      <c r="L153" s="72"/>
      <c r="M153" s="72"/>
      <c r="N153" s="72"/>
      <c r="O153" s="72"/>
      <c r="P153" s="72"/>
      <c r="Q153" s="72"/>
      <c r="R153" s="72"/>
      <c r="S153" s="72"/>
      <c r="T153" s="72"/>
      <c r="U153" s="72"/>
      <c r="V153" s="72"/>
      <c r="W153" s="72"/>
      <c r="X153" s="72"/>
      <c r="Y153" s="72"/>
      <c r="Z153" s="72"/>
      <c r="AA153" s="72"/>
      <c r="AB153" s="72"/>
      <c r="AC153" s="72"/>
      <c r="AD153" s="72"/>
      <c r="AE153" s="72"/>
      <c r="AF153" s="72"/>
      <c r="AG153" s="72"/>
      <c r="AJ153" s="7"/>
      <c r="AK153" s="8"/>
    </row>
    <row r="154" spans="1:37" s="6" customFormat="1">
      <c r="A154" s="5"/>
      <c r="AJ154" s="7"/>
      <c r="AK154" s="8"/>
    </row>
    <row r="155" spans="1:37" s="6" customFormat="1">
      <c r="A155" s="5"/>
      <c r="AJ155" s="7"/>
      <c r="AK155" s="8"/>
    </row>
    <row r="156" spans="1:37" s="6" customFormat="1">
      <c r="A156" s="5"/>
      <c r="D156" s="19" t="s">
        <v>102</v>
      </c>
      <c r="AJ156" s="7"/>
      <c r="AK156" s="8"/>
    </row>
    <row r="157" spans="1:37" s="6" customFormat="1">
      <c r="A157" s="5"/>
      <c r="AJ157" s="7"/>
      <c r="AK157" s="8"/>
    </row>
    <row r="158" spans="1:37" s="6" customFormat="1" ht="14.25" customHeight="1">
      <c r="A158" s="5"/>
      <c r="D158" s="72" t="s">
        <v>103</v>
      </c>
      <c r="E158" s="72"/>
      <c r="F158" s="72"/>
      <c r="G158" s="72"/>
      <c r="H158" s="72"/>
      <c r="I158" s="72"/>
      <c r="J158" s="72"/>
      <c r="K158" s="72"/>
      <c r="L158" s="72"/>
      <c r="M158" s="72"/>
      <c r="N158" s="72"/>
      <c r="O158" s="72"/>
      <c r="P158" s="72"/>
      <c r="Q158" s="72"/>
      <c r="R158" s="72"/>
      <c r="S158" s="72"/>
      <c r="T158" s="72"/>
      <c r="U158" s="72"/>
      <c r="V158" s="72"/>
      <c r="W158" s="72"/>
      <c r="X158" s="72"/>
      <c r="Y158" s="72"/>
      <c r="Z158" s="72"/>
      <c r="AA158" s="72"/>
      <c r="AB158" s="72"/>
      <c r="AC158" s="72"/>
      <c r="AD158" s="72"/>
      <c r="AE158" s="72"/>
      <c r="AF158" s="72"/>
      <c r="AG158" s="72"/>
      <c r="AJ158" s="7"/>
      <c r="AK158" s="8"/>
    </row>
    <row r="159" spans="1:37" s="6" customFormat="1">
      <c r="A159" s="5"/>
      <c r="AJ159" s="7"/>
      <c r="AK159" s="8"/>
    </row>
    <row r="160" spans="1:37" s="6" customFormat="1">
      <c r="A160" s="5"/>
      <c r="D160" s="19" t="s">
        <v>104</v>
      </c>
      <c r="AJ160" s="7"/>
      <c r="AK160" s="8"/>
    </row>
    <row r="161" spans="1:37" s="6" customFormat="1">
      <c r="A161" s="5"/>
      <c r="AJ161" s="7"/>
      <c r="AK161" s="8"/>
    </row>
    <row r="162" spans="1:37" s="6" customFormat="1" ht="14.25" customHeight="1">
      <c r="A162" s="5"/>
      <c r="D162" s="72" t="s">
        <v>105</v>
      </c>
      <c r="E162" s="72"/>
      <c r="F162" s="72"/>
      <c r="G162" s="72"/>
      <c r="H162" s="72"/>
      <c r="I162" s="72"/>
      <c r="J162" s="72"/>
      <c r="K162" s="72"/>
      <c r="L162" s="72"/>
      <c r="M162" s="72"/>
      <c r="N162" s="72"/>
      <c r="O162" s="72"/>
      <c r="P162" s="72"/>
      <c r="Q162" s="72"/>
      <c r="R162" s="72"/>
      <c r="S162" s="72"/>
      <c r="T162" s="72"/>
      <c r="U162" s="72"/>
      <c r="V162" s="72"/>
      <c r="W162" s="72"/>
      <c r="X162" s="72"/>
      <c r="Y162" s="72"/>
      <c r="Z162" s="72"/>
      <c r="AA162" s="72"/>
      <c r="AB162" s="72"/>
      <c r="AC162" s="72"/>
      <c r="AD162" s="72"/>
      <c r="AE162" s="72"/>
      <c r="AF162" s="72"/>
      <c r="AG162" s="72"/>
      <c r="AJ162" s="7"/>
      <c r="AK162" s="8"/>
    </row>
    <row r="163" spans="1:37" s="6" customFormat="1">
      <c r="A163" s="5"/>
      <c r="D163" s="72"/>
      <c r="E163" s="72"/>
      <c r="F163" s="72"/>
      <c r="G163" s="72"/>
      <c r="H163" s="72"/>
      <c r="I163" s="72"/>
      <c r="J163" s="72"/>
      <c r="K163" s="72"/>
      <c r="L163" s="72"/>
      <c r="M163" s="72"/>
      <c r="N163" s="72"/>
      <c r="O163" s="72"/>
      <c r="P163" s="72"/>
      <c r="Q163" s="72"/>
      <c r="R163" s="72"/>
      <c r="S163" s="72"/>
      <c r="T163" s="72"/>
      <c r="U163" s="72"/>
      <c r="V163" s="72"/>
      <c r="W163" s="72"/>
      <c r="X163" s="72"/>
      <c r="Y163" s="72"/>
      <c r="Z163" s="72"/>
      <c r="AA163" s="72"/>
      <c r="AB163" s="72"/>
      <c r="AC163" s="72"/>
      <c r="AD163" s="72"/>
      <c r="AE163" s="72"/>
      <c r="AF163" s="72"/>
      <c r="AG163" s="72"/>
      <c r="AJ163" s="7"/>
      <c r="AK163" s="8"/>
    </row>
    <row r="164" spans="1:37" s="6" customFormat="1">
      <c r="A164" s="5"/>
      <c r="D164" s="72"/>
      <c r="E164" s="72"/>
      <c r="F164" s="72"/>
      <c r="G164" s="72"/>
      <c r="H164" s="72"/>
      <c r="I164" s="72"/>
      <c r="J164" s="72"/>
      <c r="K164" s="72"/>
      <c r="L164" s="72"/>
      <c r="M164" s="72"/>
      <c r="N164" s="72"/>
      <c r="O164" s="72"/>
      <c r="P164" s="72"/>
      <c r="Q164" s="72"/>
      <c r="R164" s="72"/>
      <c r="S164" s="72"/>
      <c r="T164" s="72"/>
      <c r="U164" s="72"/>
      <c r="V164" s="72"/>
      <c r="W164" s="72"/>
      <c r="X164" s="72"/>
      <c r="Y164" s="72"/>
      <c r="Z164" s="72"/>
      <c r="AA164" s="72"/>
      <c r="AB164" s="72"/>
      <c r="AC164" s="72"/>
      <c r="AD164" s="72"/>
      <c r="AE164" s="72"/>
      <c r="AF164" s="72"/>
      <c r="AG164" s="72"/>
      <c r="AJ164" s="7"/>
      <c r="AK164" s="8"/>
    </row>
    <row r="165" spans="1:37" s="6" customFormat="1" ht="0.75" customHeight="1">
      <c r="A165" s="5"/>
      <c r="D165" s="23"/>
      <c r="E165" s="23"/>
      <c r="F165" s="23"/>
      <c r="G165" s="23"/>
      <c r="H165" s="23"/>
      <c r="I165" s="23"/>
      <c r="J165" s="23"/>
      <c r="K165" s="23"/>
      <c r="L165" s="23"/>
      <c r="M165" s="23"/>
      <c r="N165" s="23"/>
      <c r="O165" s="23"/>
      <c r="P165" s="23"/>
      <c r="Q165" s="23"/>
      <c r="R165" s="23"/>
      <c r="S165" s="23"/>
      <c r="T165" s="23"/>
      <c r="U165" s="23"/>
      <c r="V165" s="23"/>
      <c r="W165" s="23"/>
      <c r="X165" s="23"/>
      <c r="Y165" s="23"/>
      <c r="Z165" s="23"/>
      <c r="AA165" s="23"/>
      <c r="AB165" s="23"/>
      <c r="AC165" s="23"/>
      <c r="AD165" s="23"/>
      <c r="AE165" s="23"/>
      <c r="AF165" s="23"/>
      <c r="AG165" s="23"/>
      <c r="AJ165" s="7"/>
      <c r="AK165" s="8"/>
    </row>
    <row r="166" spans="1:37" s="6" customFormat="1" ht="18" customHeight="1">
      <c r="A166" s="5"/>
      <c r="AJ166" s="7"/>
      <c r="AK166" s="8"/>
    </row>
    <row r="167" spans="1:37" s="6" customFormat="1" ht="22.5" customHeight="1">
      <c r="A167" s="5"/>
      <c r="D167" s="72" t="s">
        <v>106</v>
      </c>
      <c r="E167" s="72"/>
      <c r="F167" s="72"/>
      <c r="G167" s="72"/>
      <c r="H167" s="72"/>
      <c r="I167" s="72"/>
      <c r="J167" s="72"/>
      <c r="K167" s="72"/>
      <c r="L167" s="72"/>
      <c r="M167" s="72"/>
      <c r="N167" s="72"/>
      <c r="O167" s="72"/>
      <c r="P167" s="72"/>
      <c r="Q167" s="72"/>
      <c r="R167" s="72"/>
      <c r="S167" s="72"/>
      <c r="T167" s="72"/>
      <c r="U167" s="72"/>
      <c r="V167" s="72"/>
      <c r="W167" s="72"/>
      <c r="X167" s="72"/>
      <c r="Y167" s="72"/>
      <c r="Z167" s="72"/>
      <c r="AA167" s="72"/>
      <c r="AB167" s="72"/>
      <c r="AC167" s="72"/>
      <c r="AD167" s="72"/>
      <c r="AE167" s="72"/>
      <c r="AF167" s="72"/>
      <c r="AG167" s="72"/>
      <c r="AJ167" s="7"/>
      <c r="AK167" s="8"/>
    </row>
    <row r="168" spans="1:37" s="6" customFormat="1" ht="45.75" customHeight="1">
      <c r="A168" s="5"/>
      <c r="D168" s="72"/>
      <c r="E168" s="72"/>
      <c r="F168" s="72"/>
      <c r="G168" s="72"/>
      <c r="H168" s="72"/>
      <c r="I168" s="72"/>
      <c r="J168" s="72"/>
      <c r="K168" s="72"/>
      <c r="L168" s="72"/>
      <c r="M168" s="72"/>
      <c r="N168" s="72"/>
      <c r="O168" s="72"/>
      <c r="P168" s="72"/>
      <c r="Q168" s="72"/>
      <c r="R168" s="72"/>
      <c r="S168" s="72"/>
      <c r="T168" s="72"/>
      <c r="U168" s="72"/>
      <c r="V168" s="72"/>
      <c r="W168" s="72"/>
      <c r="X168" s="72"/>
      <c r="Y168" s="72"/>
      <c r="Z168" s="72"/>
      <c r="AA168" s="72"/>
      <c r="AB168" s="72"/>
      <c r="AC168" s="72"/>
      <c r="AD168" s="72"/>
      <c r="AE168" s="72"/>
      <c r="AF168" s="72"/>
      <c r="AG168" s="72"/>
      <c r="AJ168" s="7"/>
      <c r="AK168" s="8"/>
    </row>
    <row r="169" spans="1:37" s="6" customFormat="1" ht="31.15" customHeight="1">
      <c r="A169" s="5"/>
      <c r="D169" s="162" t="s">
        <v>107</v>
      </c>
      <c r="E169" s="162"/>
      <c r="F169" s="162"/>
      <c r="G169" s="162"/>
      <c r="H169" s="162"/>
      <c r="I169" s="162"/>
      <c r="J169" s="162"/>
      <c r="K169" s="162"/>
      <c r="L169" s="162"/>
      <c r="M169" s="162"/>
      <c r="N169" s="162"/>
      <c r="O169" s="162"/>
      <c r="P169" s="162"/>
      <c r="Q169" s="162"/>
      <c r="R169" s="162"/>
      <c r="S169" s="162"/>
      <c r="T169" s="162"/>
      <c r="U169" s="162"/>
      <c r="V169" s="162"/>
      <c r="W169" s="162"/>
      <c r="X169" s="162"/>
      <c r="Y169" s="162"/>
      <c r="Z169" s="162"/>
      <c r="AA169" s="162"/>
      <c r="AB169" s="162"/>
      <c r="AC169" s="162"/>
      <c r="AD169" s="162"/>
      <c r="AE169" s="162"/>
      <c r="AF169" s="162"/>
      <c r="AG169" s="162"/>
      <c r="AJ169" s="7"/>
      <c r="AK169" s="8"/>
    </row>
    <row r="170" spans="1:37" s="6" customFormat="1">
      <c r="A170" s="5"/>
      <c r="AJ170" s="7"/>
      <c r="AK170" s="8"/>
    </row>
    <row r="171" spans="1:37" s="6" customFormat="1" ht="20.25" customHeight="1">
      <c r="A171" s="5"/>
      <c r="D171" s="162" t="s">
        <v>108</v>
      </c>
      <c r="E171" s="162"/>
      <c r="F171" s="162"/>
      <c r="G171" s="162"/>
      <c r="H171" s="162"/>
      <c r="I171" s="162"/>
      <c r="J171" s="162"/>
      <c r="K171" s="162"/>
      <c r="L171" s="162"/>
      <c r="M171" s="162"/>
      <c r="N171" s="162"/>
      <c r="O171" s="162"/>
      <c r="P171" s="162"/>
      <c r="Q171" s="162"/>
      <c r="R171" s="162"/>
      <c r="S171" s="162"/>
      <c r="T171" s="162"/>
      <c r="U171" s="162"/>
      <c r="V171" s="162"/>
      <c r="W171" s="162"/>
      <c r="X171" s="162"/>
      <c r="Y171" s="162"/>
      <c r="Z171" s="162"/>
      <c r="AA171" s="162"/>
      <c r="AB171" s="162"/>
      <c r="AC171" s="162"/>
      <c r="AD171" s="162"/>
      <c r="AE171" s="162"/>
      <c r="AF171" s="162"/>
      <c r="AG171" s="162"/>
      <c r="AJ171" s="7"/>
      <c r="AK171" s="8"/>
    </row>
    <row r="172" spans="1:37" s="6" customFormat="1" hidden="1">
      <c r="A172" s="5"/>
      <c r="AJ172" s="7"/>
      <c r="AK172" s="8"/>
    </row>
    <row r="173" spans="1:37" s="6" customFormat="1">
      <c r="A173" s="5"/>
      <c r="D173" s="19" t="s">
        <v>109</v>
      </c>
      <c r="AJ173" s="7"/>
      <c r="AK173" s="8"/>
    </row>
    <row r="174" spans="1:37" s="6" customFormat="1">
      <c r="A174" s="5"/>
      <c r="AJ174" s="7"/>
      <c r="AK174" s="8"/>
    </row>
    <row r="175" spans="1:37" s="6" customFormat="1" ht="14.25" customHeight="1">
      <c r="A175" s="5"/>
      <c r="D175" s="72" t="s">
        <v>110</v>
      </c>
      <c r="E175" s="72"/>
      <c r="F175" s="72"/>
      <c r="G175" s="72"/>
      <c r="H175" s="72"/>
      <c r="I175" s="72"/>
      <c r="J175" s="72"/>
      <c r="K175" s="72"/>
      <c r="L175" s="72"/>
      <c r="M175" s="72"/>
      <c r="N175" s="72"/>
      <c r="O175" s="72"/>
      <c r="P175" s="72"/>
      <c r="Q175" s="72"/>
      <c r="R175" s="72"/>
      <c r="S175" s="72"/>
      <c r="T175" s="72"/>
      <c r="U175" s="72"/>
      <c r="V175" s="72"/>
      <c r="W175" s="72"/>
      <c r="X175" s="72"/>
      <c r="Y175" s="72"/>
      <c r="Z175" s="72"/>
      <c r="AA175" s="72"/>
      <c r="AB175" s="72"/>
      <c r="AC175" s="72"/>
      <c r="AD175" s="72"/>
      <c r="AE175" s="72"/>
      <c r="AF175" s="72"/>
      <c r="AG175" s="72"/>
      <c r="AJ175" s="7"/>
      <c r="AK175" s="8"/>
    </row>
    <row r="176" spans="1:37" s="6" customFormat="1">
      <c r="A176" s="5"/>
      <c r="D176" s="72"/>
      <c r="E176" s="72"/>
      <c r="F176" s="72"/>
      <c r="G176" s="72"/>
      <c r="H176" s="72"/>
      <c r="I176" s="72"/>
      <c r="J176" s="72"/>
      <c r="K176" s="72"/>
      <c r="L176" s="72"/>
      <c r="M176" s="72"/>
      <c r="N176" s="72"/>
      <c r="O176" s="72"/>
      <c r="P176" s="72"/>
      <c r="Q176" s="72"/>
      <c r="R176" s="72"/>
      <c r="S176" s="72"/>
      <c r="T176" s="72"/>
      <c r="U176" s="72"/>
      <c r="V176" s="72"/>
      <c r="W176" s="72"/>
      <c r="X176" s="72"/>
      <c r="Y176" s="72"/>
      <c r="Z176" s="72"/>
      <c r="AA176" s="72"/>
      <c r="AB176" s="72"/>
      <c r="AC176" s="72"/>
      <c r="AD176" s="72"/>
      <c r="AE176" s="72"/>
      <c r="AF176" s="72"/>
      <c r="AG176" s="72"/>
      <c r="AJ176" s="7"/>
      <c r="AK176" s="8"/>
    </row>
    <row r="177" spans="1:37" s="6" customFormat="1" ht="4.5" customHeight="1">
      <c r="A177" s="5"/>
      <c r="D177" s="72"/>
      <c r="E177" s="72"/>
      <c r="F177" s="72"/>
      <c r="G177" s="72"/>
      <c r="H177" s="72"/>
      <c r="I177" s="72"/>
      <c r="J177" s="72"/>
      <c r="K177" s="72"/>
      <c r="L177" s="72"/>
      <c r="M177" s="72"/>
      <c r="N177" s="72"/>
      <c r="O177" s="72"/>
      <c r="P177" s="72"/>
      <c r="Q177" s="72"/>
      <c r="R177" s="72"/>
      <c r="S177" s="72"/>
      <c r="T177" s="72"/>
      <c r="U177" s="72"/>
      <c r="V177" s="72"/>
      <c r="W177" s="72"/>
      <c r="X177" s="72"/>
      <c r="Y177" s="72"/>
      <c r="Z177" s="72"/>
      <c r="AA177" s="72"/>
      <c r="AB177" s="72"/>
      <c r="AC177" s="72"/>
      <c r="AD177" s="72"/>
      <c r="AE177" s="72"/>
      <c r="AF177" s="72"/>
      <c r="AG177" s="72"/>
      <c r="AJ177" s="7"/>
      <c r="AK177" s="8"/>
    </row>
    <row r="178" spans="1:37" s="6" customFormat="1" ht="14.25" customHeight="1">
      <c r="A178" s="5"/>
      <c r="D178" s="72" t="s">
        <v>111</v>
      </c>
      <c r="E178" s="72"/>
      <c r="F178" s="72"/>
      <c r="G178" s="72"/>
      <c r="H178" s="72"/>
      <c r="I178" s="72"/>
      <c r="J178" s="72"/>
      <c r="K178" s="72"/>
      <c r="L178" s="72"/>
      <c r="M178" s="72"/>
      <c r="N178" s="72"/>
      <c r="O178" s="72"/>
      <c r="P178" s="72"/>
      <c r="Q178" s="72"/>
      <c r="R178" s="72"/>
      <c r="S178" s="72"/>
      <c r="T178" s="72"/>
      <c r="U178" s="72"/>
      <c r="V178" s="72"/>
      <c r="W178" s="72"/>
      <c r="X178" s="72"/>
      <c r="Y178" s="72"/>
      <c r="Z178" s="72"/>
      <c r="AA178" s="72"/>
      <c r="AB178" s="72"/>
      <c r="AC178" s="72"/>
      <c r="AD178" s="72"/>
      <c r="AE178" s="72"/>
      <c r="AF178" s="72"/>
      <c r="AG178" s="72"/>
      <c r="AJ178" s="7"/>
      <c r="AK178" s="8"/>
    </row>
    <row r="179" spans="1:37" s="6" customFormat="1" ht="10.5" customHeight="1">
      <c r="A179" s="5"/>
      <c r="D179" s="72"/>
      <c r="E179" s="72"/>
      <c r="F179" s="72"/>
      <c r="G179" s="72"/>
      <c r="H179" s="72"/>
      <c r="I179" s="72"/>
      <c r="J179" s="72"/>
      <c r="K179" s="72"/>
      <c r="L179" s="72"/>
      <c r="M179" s="72"/>
      <c r="N179" s="72"/>
      <c r="O179" s="72"/>
      <c r="P179" s="72"/>
      <c r="Q179" s="72"/>
      <c r="R179" s="72"/>
      <c r="S179" s="72"/>
      <c r="T179" s="72"/>
      <c r="U179" s="72"/>
      <c r="V179" s="72"/>
      <c r="W179" s="72"/>
      <c r="X179" s="72"/>
      <c r="Y179" s="72"/>
      <c r="Z179" s="72"/>
      <c r="AA179" s="72"/>
      <c r="AB179" s="72"/>
      <c r="AC179" s="72"/>
      <c r="AD179" s="72"/>
      <c r="AE179" s="72"/>
      <c r="AF179" s="72"/>
      <c r="AG179" s="72"/>
      <c r="AJ179" s="7"/>
      <c r="AK179" s="8"/>
    </row>
    <row r="180" spans="1:37" s="6" customFormat="1" hidden="1">
      <c r="A180" s="5"/>
      <c r="AJ180" s="7"/>
      <c r="AK180" s="8"/>
    </row>
    <row r="181" spans="1:37" s="6" customFormat="1">
      <c r="A181" s="5"/>
      <c r="D181" s="19" t="s">
        <v>112</v>
      </c>
      <c r="AJ181" s="7"/>
      <c r="AK181" s="8"/>
    </row>
    <row r="182" spans="1:37" s="6" customFormat="1">
      <c r="A182" s="5"/>
      <c r="AJ182" s="7"/>
      <c r="AK182" s="8"/>
    </row>
    <row r="183" spans="1:37" s="6" customFormat="1" ht="14.25" customHeight="1">
      <c r="A183" s="5"/>
      <c r="D183" s="72" t="s">
        <v>113</v>
      </c>
      <c r="E183" s="72"/>
      <c r="F183" s="72"/>
      <c r="G183" s="72"/>
      <c r="H183" s="72"/>
      <c r="I183" s="72"/>
      <c r="J183" s="72"/>
      <c r="K183" s="72"/>
      <c r="L183" s="72"/>
      <c r="M183" s="72"/>
      <c r="N183" s="72"/>
      <c r="O183" s="72"/>
      <c r="P183" s="72"/>
      <c r="Q183" s="72"/>
      <c r="R183" s="72"/>
      <c r="S183" s="72"/>
      <c r="T183" s="72"/>
      <c r="U183" s="72"/>
      <c r="V183" s="72"/>
      <c r="W183" s="72"/>
      <c r="X183" s="72"/>
      <c r="Y183" s="72"/>
      <c r="Z183" s="72"/>
      <c r="AA183" s="72"/>
      <c r="AB183" s="72"/>
      <c r="AC183" s="72"/>
      <c r="AD183" s="72"/>
      <c r="AE183" s="72"/>
      <c r="AF183" s="72"/>
      <c r="AG183" s="72"/>
      <c r="AJ183" s="7"/>
      <c r="AK183" s="8"/>
    </row>
    <row r="184" spans="1:37" s="6" customFormat="1" ht="32.25" customHeight="1">
      <c r="A184" s="5"/>
      <c r="D184" s="72"/>
      <c r="E184" s="72"/>
      <c r="F184" s="72"/>
      <c r="G184" s="72"/>
      <c r="H184" s="72"/>
      <c r="I184" s="72"/>
      <c r="J184" s="72"/>
      <c r="K184" s="72"/>
      <c r="L184" s="72"/>
      <c r="M184" s="72"/>
      <c r="N184" s="72"/>
      <c r="O184" s="72"/>
      <c r="P184" s="72"/>
      <c r="Q184" s="72"/>
      <c r="R184" s="72"/>
      <c r="S184" s="72"/>
      <c r="T184" s="72"/>
      <c r="U184" s="72"/>
      <c r="V184" s="72"/>
      <c r="W184" s="72"/>
      <c r="X184" s="72"/>
      <c r="Y184" s="72"/>
      <c r="Z184" s="72"/>
      <c r="AA184" s="72"/>
      <c r="AB184" s="72"/>
      <c r="AC184" s="72"/>
      <c r="AD184" s="72"/>
      <c r="AE184" s="72"/>
      <c r="AF184" s="72"/>
      <c r="AG184" s="72"/>
      <c r="AJ184" s="7"/>
      <c r="AK184" s="8"/>
    </row>
    <row r="185" spans="1:37" s="6" customFormat="1" ht="6" customHeight="1">
      <c r="A185" s="5"/>
      <c r="AJ185" s="7"/>
      <c r="AK185" s="8"/>
    </row>
    <row r="186" spans="1:37" s="6" customFormat="1">
      <c r="A186" s="5"/>
      <c r="D186" s="19" t="s">
        <v>114</v>
      </c>
      <c r="AJ186" s="7"/>
      <c r="AK186" s="8"/>
    </row>
    <row r="187" spans="1:37" s="6" customFormat="1">
      <c r="A187" s="5"/>
      <c r="AJ187" s="7"/>
      <c r="AK187" s="8"/>
    </row>
    <row r="188" spans="1:37" s="6" customFormat="1" ht="14.25" customHeight="1">
      <c r="A188" s="5"/>
      <c r="D188" s="72" t="s">
        <v>115</v>
      </c>
      <c r="E188" s="72"/>
      <c r="F188" s="72"/>
      <c r="G188" s="72"/>
      <c r="H188" s="72"/>
      <c r="I188" s="72"/>
      <c r="J188" s="72"/>
      <c r="K188" s="72"/>
      <c r="L188" s="72"/>
      <c r="M188" s="72"/>
      <c r="N188" s="72"/>
      <c r="O188" s="72"/>
      <c r="P188" s="72"/>
      <c r="Q188" s="72"/>
      <c r="R188" s="72"/>
      <c r="S188" s="72"/>
      <c r="T188" s="72"/>
      <c r="U188" s="72"/>
      <c r="V188" s="72"/>
      <c r="W188" s="72"/>
      <c r="X188" s="72"/>
      <c r="Y188" s="72"/>
      <c r="Z188" s="72"/>
      <c r="AA188" s="72"/>
      <c r="AB188" s="72"/>
      <c r="AC188" s="72"/>
      <c r="AD188" s="72"/>
      <c r="AE188" s="72"/>
      <c r="AF188" s="72"/>
      <c r="AG188" s="72"/>
      <c r="AJ188" s="7"/>
      <c r="AK188" s="8"/>
    </row>
    <row r="189" spans="1:37" s="6" customFormat="1" ht="11.25" customHeight="1">
      <c r="A189" s="5"/>
      <c r="D189" s="72"/>
      <c r="E189" s="72"/>
      <c r="F189" s="72"/>
      <c r="G189" s="72"/>
      <c r="H189" s="72"/>
      <c r="I189" s="72"/>
      <c r="J189" s="72"/>
      <c r="K189" s="72"/>
      <c r="L189" s="72"/>
      <c r="M189" s="72"/>
      <c r="N189" s="72"/>
      <c r="O189" s="72"/>
      <c r="P189" s="72"/>
      <c r="Q189" s="72"/>
      <c r="R189" s="72"/>
      <c r="S189" s="72"/>
      <c r="T189" s="72"/>
      <c r="U189" s="72"/>
      <c r="V189" s="72"/>
      <c r="W189" s="72"/>
      <c r="X189" s="72"/>
      <c r="Y189" s="72"/>
      <c r="Z189" s="72"/>
      <c r="AA189" s="72"/>
      <c r="AB189" s="72"/>
      <c r="AC189" s="72"/>
      <c r="AD189" s="72"/>
      <c r="AE189" s="72"/>
      <c r="AF189" s="72"/>
      <c r="AG189" s="72"/>
      <c r="AJ189" s="7"/>
      <c r="AK189" s="8"/>
    </row>
    <row r="190" spans="1:37" s="6" customFormat="1" hidden="1">
      <c r="A190" s="5"/>
      <c r="AJ190" s="7"/>
      <c r="AK190" s="8"/>
    </row>
    <row r="191" spans="1:37" s="6" customFormat="1">
      <c r="A191" s="5"/>
      <c r="D191" s="72" t="s">
        <v>116</v>
      </c>
      <c r="E191" s="72"/>
      <c r="F191" s="72"/>
      <c r="G191" s="72"/>
      <c r="H191" s="72"/>
      <c r="I191" s="72"/>
      <c r="J191" s="72"/>
      <c r="K191" s="72"/>
      <c r="L191" s="72"/>
      <c r="M191" s="72"/>
      <c r="N191" s="72"/>
      <c r="O191" s="72"/>
      <c r="P191" s="72"/>
      <c r="Q191" s="72"/>
      <c r="R191" s="72"/>
      <c r="S191" s="72"/>
      <c r="T191" s="72"/>
      <c r="U191" s="72"/>
      <c r="V191" s="72"/>
      <c r="W191" s="72"/>
      <c r="X191" s="72"/>
      <c r="Y191" s="72"/>
      <c r="Z191" s="72"/>
      <c r="AA191" s="72"/>
      <c r="AB191" s="72"/>
      <c r="AC191" s="72"/>
      <c r="AD191" s="72"/>
      <c r="AE191" s="72"/>
      <c r="AF191" s="72"/>
      <c r="AG191" s="72"/>
      <c r="AJ191" s="7"/>
      <c r="AK191" s="8"/>
    </row>
    <row r="192" spans="1:37" s="6" customFormat="1">
      <c r="A192" s="5"/>
      <c r="D192" s="72"/>
      <c r="E192" s="72"/>
      <c r="F192" s="72"/>
      <c r="G192" s="72"/>
      <c r="H192" s="72"/>
      <c r="I192" s="72"/>
      <c r="J192" s="72"/>
      <c r="K192" s="72"/>
      <c r="L192" s="72"/>
      <c r="M192" s="72"/>
      <c r="N192" s="72"/>
      <c r="O192" s="72"/>
      <c r="P192" s="72"/>
      <c r="Q192" s="72"/>
      <c r="R192" s="72"/>
      <c r="S192" s="72"/>
      <c r="T192" s="72"/>
      <c r="U192" s="72"/>
      <c r="V192" s="72"/>
      <c r="W192" s="72"/>
      <c r="X192" s="72"/>
      <c r="Y192" s="72"/>
      <c r="Z192" s="72"/>
      <c r="AA192" s="72"/>
      <c r="AB192" s="72"/>
      <c r="AC192" s="72"/>
      <c r="AD192" s="72"/>
      <c r="AE192" s="72"/>
      <c r="AF192" s="72"/>
      <c r="AG192" s="72"/>
      <c r="AJ192" s="7"/>
      <c r="AK192" s="8"/>
    </row>
    <row r="193" spans="1:37" s="6" customFormat="1" ht="25.5" customHeight="1">
      <c r="A193" s="5"/>
      <c r="AJ193" s="7"/>
      <c r="AK193" s="8"/>
    </row>
    <row r="194" spans="1:37" s="6" customFormat="1">
      <c r="A194" s="5"/>
      <c r="D194" s="19" t="s">
        <v>117</v>
      </c>
      <c r="AJ194" s="7"/>
      <c r="AK194" s="8"/>
    </row>
    <row r="195" spans="1:37" s="6" customFormat="1">
      <c r="A195" s="5"/>
      <c r="AJ195" s="7"/>
      <c r="AK195" s="8"/>
    </row>
    <row r="196" spans="1:37" s="6" customFormat="1" ht="14.25" customHeight="1">
      <c r="A196" s="5"/>
      <c r="D196" s="72" t="s">
        <v>118</v>
      </c>
      <c r="E196" s="72"/>
      <c r="F196" s="72"/>
      <c r="G196" s="72"/>
      <c r="H196" s="72"/>
      <c r="I196" s="72"/>
      <c r="J196" s="72"/>
      <c r="K196" s="72"/>
      <c r="L196" s="72"/>
      <c r="M196" s="72"/>
      <c r="N196" s="72"/>
      <c r="O196" s="72"/>
      <c r="P196" s="72"/>
      <c r="Q196" s="72"/>
      <c r="R196" s="72"/>
      <c r="S196" s="72"/>
      <c r="T196" s="72"/>
      <c r="U196" s="72"/>
      <c r="V196" s="72"/>
      <c r="W196" s="72"/>
      <c r="X196" s="72"/>
      <c r="Y196" s="72"/>
      <c r="Z196" s="72"/>
      <c r="AA196" s="72"/>
      <c r="AB196" s="72"/>
      <c r="AC196" s="72"/>
      <c r="AD196" s="72"/>
      <c r="AE196" s="72"/>
      <c r="AF196" s="72"/>
      <c r="AG196" s="72"/>
      <c r="AJ196" s="7"/>
      <c r="AK196" s="8"/>
    </row>
    <row r="197" spans="1:37" s="6" customFormat="1" ht="30" customHeight="1">
      <c r="A197" s="5"/>
      <c r="D197" s="72"/>
      <c r="E197" s="72"/>
      <c r="F197" s="72"/>
      <c r="G197" s="72"/>
      <c r="H197" s="72"/>
      <c r="I197" s="72"/>
      <c r="J197" s="72"/>
      <c r="K197" s="72"/>
      <c r="L197" s="72"/>
      <c r="M197" s="72"/>
      <c r="N197" s="72"/>
      <c r="O197" s="72"/>
      <c r="P197" s="72"/>
      <c r="Q197" s="72"/>
      <c r="R197" s="72"/>
      <c r="S197" s="72"/>
      <c r="T197" s="72"/>
      <c r="U197" s="72"/>
      <c r="V197" s="72"/>
      <c r="W197" s="72"/>
      <c r="X197" s="72"/>
      <c r="Y197" s="72"/>
      <c r="Z197" s="72"/>
      <c r="AA197" s="72"/>
      <c r="AB197" s="72"/>
      <c r="AC197" s="72"/>
      <c r="AD197" s="72"/>
      <c r="AE197" s="72"/>
      <c r="AF197" s="72"/>
      <c r="AG197" s="72"/>
      <c r="AJ197" s="7"/>
      <c r="AK197" s="8"/>
    </row>
    <row r="198" spans="1:37" s="6" customFormat="1">
      <c r="A198" s="5"/>
      <c r="AJ198" s="7"/>
      <c r="AK198" s="8"/>
    </row>
    <row r="199" spans="1:37" s="6" customFormat="1" ht="14.25" customHeight="1">
      <c r="A199" s="5"/>
      <c r="D199" s="72" t="s">
        <v>119</v>
      </c>
      <c r="E199" s="72"/>
      <c r="F199" s="72"/>
      <c r="G199" s="72"/>
      <c r="H199" s="72"/>
      <c r="I199" s="72"/>
      <c r="J199" s="72"/>
      <c r="K199" s="72"/>
      <c r="L199" s="72"/>
      <c r="M199" s="72"/>
      <c r="N199" s="72"/>
      <c r="O199" s="72"/>
      <c r="P199" s="72"/>
      <c r="Q199" s="72"/>
      <c r="R199" s="72"/>
      <c r="S199" s="72"/>
      <c r="T199" s="72"/>
      <c r="U199" s="72"/>
      <c r="V199" s="72"/>
      <c r="W199" s="72"/>
      <c r="X199" s="72"/>
      <c r="Y199" s="72"/>
      <c r="Z199" s="72"/>
      <c r="AA199" s="72"/>
      <c r="AB199" s="72"/>
      <c r="AC199" s="72"/>
      <c r="AD199" s="72"/>
      <c r="AE199" s="72"/>
      <c r="AF199" s="72"/>
      <c r="AG199" s="72"/>
      <c r="AJ199" s="7"/>
      <c r="AK199" s="8"/>
    </row>
    <row r="200" spans="1:37" s="6" customFormat="1">
      <c r="A200" s="5"/>
      <c r="D200" s="72"/>
      <c r="E200" s="72"/>
      <c r="F200" s="72"/>
      <c r="G200" s="72"/>
      <c r="H200" s="72"/>
      <c r="I200" s="72"/>
      <c r="J200" s="72"/>
      <c r="K200" s="72"/>
      <c r="L200" s="72"/>
      <c r="M200" s="72"/>
      <c r="N200" s="72"/>
      <c r="O200" s="72"/>
      <c r="P200" s="72"/>
      <c r="Q200" s="72"/>
      <c r="R200" s="72"/>
      <c r="S200" s="72"/>
      <c r="T200" s="72"/>
      <c r="U200" s="72"/>
      <c r="V200" s="72"/>
      <c r="W200" s="72"/>
      <c r="X200" s="72"/>
      <c r="Y200" s="72"/>
      <c r="Z200" s="72"/>
      <c r="AA200" s="72"/>
      <c r="AB200" s="72"/>
      <c r="AC200" s="72"/>
      <c r="AD200" s="72"/>
      <c r="AE200" s="72"/>
      <c r="AF200" s="72"/>
      <c r="AG200" s="72"/>
      <c r="AJ200" s="7"/>
      <c r="AK200" s="8"/>
    </row>
    <row r="201" spans="1:37" s="6" customFormat="1">
      <c r="A201" s="5"/>
      <c r="D201" s="23"/>
      <c r="E201" s="23"/>
      <c r="F201" s="23"/>
      <c r="G201" s="23"/>
      <c r="H201" s="23"/>
      <c r="I201" s="23"/>
      <c r="J201" s="23"/>
      <c r="K201" s="23"/>
      <c r="L201" s="23"/>
      <c r="M201" s="23"/>
      <c r="N201" s="23"/>
      <c r="O201" s="23"/>
      <c r="P201" s="23"/>
      <c r="Q201" s="23"/>
      <c r="R201" s="23"/>
      <c r="S201" s="23"/>
      <c r="T201" s="23"/>
      <c r="U201" s="23"/>
      <c r="V201" s="23"/>
      <c r="W201" s="23"/>
      <c r="X201" s="23"/>
      <c r="Y201" s="23"/>
      <c r="Z201" s="23"/>
      <c r="AA201" s="23"/>
      <c r="AB201" s="23"/>
      <c r="AC201" s="23"/>
      <c r="AD201" s="23"/>
      <c r="AE201" s="23"/>
      <c r="AF201" s="23"/>
      <c r="AG201" s="23"/>
      <c r="AJ201" s="7"/>
      <c r="AK201" s="8"/>
    </row>
    <row r="202" spans="1:37" s="6" customFormat="1">
      <c r="A202" s="5"/>
      <c r="D202" s="23"/>
      <c r="E202" s="23"/>
      <c r="F202" s="23"/>
      <c r="G202" s="23"/>
      <c r="H202" s="23"/>
      <c r="I202" s="23"/>
      <c r="J202" s="23"/>
      <c r="K202" s="23"/>
      <c r="L202" s="23"/>
      <c r="M202" s="23"/>
      <c r="N202" s="23"/>
      <c r="O202" s="23"/>
      <c r="P202" s="23"/>
      <c r="Q202" s="23"/>
      <c r="R202" s="23"/>
      <c r="S202" s="23"/>
      <c r="T202" s="23"/>
      <c r="U202" s="23"/>
      <c r="V202" s="23"/>
      <c r="W202" s="23"/>
      <c r="X202" s="23"/>
      <c r="Y202" s="23"/>
      <c r="Z202" s="23"/>
      <c r="AA202" s="23"/>
      <c r="AB202" s="23"/>
      <c r="AC202" s="23"/>
      <c r="AD202" s="23"/>
      <c r="AE202" s="23"/>
      <c r="AF202" s="23"/>
      <c r="AG202" s="23"/>
      <c r="AJ202" s="7"/>
      <c r="AK202" s="8"/>
    </row>
    <row r="203" spans="1:37" s="6" customFormat="1">
      <c r="A203" s="5"/>
      <c r="D203" s="23"/>
      <c r="E203" s="23"/>
      <c r="F203" s="23"/>
      <c r="G203" s="23"/>
      <c r="H203" s="23"/>
      <c r="I203" s="23"/>
      <c r="J203" s="23"/>
      <c r="K203" s="23"/>
      <c r="L203" s="23"/>
      <c r="M203" s="23"/>
      <c r="N203" s="23"/>
      <c r="O203" s="23"/>
      <c r="P203" s="23"/>
      <c r="Q203" s="23"/>
      <c r="R203" s="23"/>
      <c r="S203" s="23"/>
      <c r="T203" s="23"/>
      <c r="U203" s="23"/>
      <c r="V203" s="23"/>
      <c r="W203" s="23"/>
      <c r="X203" s="23"/>
      <c r="Y203" s="23"/>
      <c r="Z203" s="23"/>
      <c r="AA203" s="23"/>
      <c r="AB203" s="23"/>
      <c r="AC203" s="23"/>
      <c r="AD203" s="23"/>
      <c r="AE203" s="23"/>
      <c r="AF203" s="23"/>
      <c r="AG203" s="23"/>
      <c r="AJ203" s="7"/>
      <c r="AK203" s="8"/>
    </row>
    <row r="204" spans="1:37" s="6" customFormat="1">
      <c r="A204" s="5"/>
      <c r="D204" s="23"/>
      <c r="E204" s="23"/>
      <c r="F204" s="23"/>
      <c r="G204" s="23"/>
      <c r="H204" s="23"/>
      <c r="I204" s="23"/>
      <c r="J204" s="23"/>
      <c r="K204" s="23"/>
      <c r="L204" s="23"/>
      <c r="M204" s="23"/>
      <c r="N204" s="23"/>
      <c r="O204" s="23"/>
      <c r="P204" s="23"/>
      <c r="Q204" s="23"/>
      <c r="R204" s="23"/>
      <c r="S204" s="23"/>
      <c r="T204" s="23"/>
      <c r="U204" s="23"/>
      <c r="V204" s="23"/>
      <c r="W204" s="23"/>
      <c r="X204" s="23"/>
      <c r="Y204" s="23"/>
      <c r="Z204" s="23"/>
      <c r="AA204" s="23"/>
      <c r="AB204" s="23"/>
      <c r="AC204" s="23"/>
      <c r="AD204" s="23"/>
      <c r="AE204" s="23"/>
      <c r="AF204" s="23"/>
      <c r="AG204" s="23"/>
      <c r="AJ204" s="7"/>
      <c r="AK204" s="8"/>
    </row>
    <row r="205" spans="1:37" s="6" customFormat="1">
      <c r="A205" s="5"/>
      <c r="AJ205" s="7"/>
      <c r="AK205" s="8"/>
    </row>
    <row r="206" spans="1:37" s="6" customFormat="1">
      <c r="A206" s="5"/>
      <c r="D206" s="19" t="s">
        <v>120</v>
      </c>
      <c r="AJ206" s="7"/>
      <c r="AK206" s="8"/>
    </row>
    <row r="207" spans="1:37" s="6" customFormat="1">
      <c r="A207" s="5"/>
      <c r="AJ207" s="7"/>
      <c r="AK207" s="8"/>
    </row>
    <row r="208" spans="1:37" s="6" customFormat="1" ht="14.25" customHeight="1">
      <c r="A208" s="5"/>
      <c r="D208" s="72" t="s">
        <v>121</v>
      </c>
      <c r="E208" s="72"/>
      <c r="F208" s="72"/>
      <c r="G208" s="72"/>
      <c r="H208" s="72"/>
      <c r="I208" s="72"/>
      <c r="J208" s="72"/>
      <c r="K208" s="72"/>
      <c r="L208" s="72"/>
      <c r="M208" s="72"/>
      <c r="N208" s="72"/>
      <c r="O208" s="72"/>
      <c r="P208" s="72"/>
      <c r="Q208" s="72"/>
      <c r="R208" s="72"/>
      <c r="S208" s="72"/>
      <c r="T208" s="72"/>
      <c r="U208" s="72"/>
      <c r="V208" s="72"/>
      <c r="W208" s="72"/>
      <c r="X208" s="72"/>
      <c r="Y208" s="72"/>
      <c r="Z208" s="72"/>
      <c r="AA208" s="72"/>
      <c r="AB208" s="72"/>
      <c r="AC208" s="72"/>
      <c r="AD208" s="72"/>
      <c r="AE208" s="72"/>
      <c r="AF208" s="72"/>
      <c r="AG208" s="72"/>
      <c r="AJ208" s="7"/>
      <c r="AK208" s="8"/>
    </row>
    <row r="209" spans="1:37" s="6" customFormat="1" ht="32.25" customHeight="1">
      <c r="A209" s="5"/>
      <c r="D209" s="72"/>
      <c r="E209" s="72"/>
      <c r="F209" s="72"/>
      <c r="G209" s="72"/>
      <c r="H209" s="72"/>
      <c r="I209" s="72"/>
      <c r="J209" s="72"/>
      <c r="K209" s="72"/>
      <c r="L209" s="72"/>
      <c r="M209" s="72"/>
      <c r="N209" s="72"/>
      <c r="O209" s="72"/>
      <c r="P209" s="72"/>
      <c r="Q209" s="72"/>
      <c r="R209" s="72"/>
      <c r="S209" s="72"/>
      <c r="T209" s="72"/>
      <c r="U209" s="72"/>
      <c r="V209" s="72"/>
      <c r="W209" s="72"/>
      <c r="X209" s="72"/>
      <c r="Y209" s="72"/>
      <c r="Z209" s="72"/>
      <c r="AA209" s="72"/>
      <c r="AB209" s="72"/>
      <c r="AC209" s="72"/>
      <c r="AD209" s="72"/>
      <c r="AE209" s="72"/>
      <c r="AF209" s="72"/>
      <c r="AG209" s="72"/>
      <c r="AJ209" s="7"/>
      <c r="AK209" s="8"/>
    </row>
    <row r="210" spans="1:37" s="6" customFormat="1" ht="6" customHeight="1">
      <c r="A210" s="5"/>
      <c r="AJ210" s="7"/>
      <c r="AK210" s="8"/>
    </row>
    <row r="211" spans="1:37" s="6" customFormat="1">
      <c r="A211" s="5"/>
      <c r="D211" s="19" t="s">
        <v>122</v>
      </c>
      <c r="AJ211" s="7"/>
      <c r="AK211" s="8"/>
    </row>
    <row r="212" spans="1:37" s="6" customFormat="1">
      <c r="A212" s="5"/>
      <c r="AJ212" s="7"/>
      <c r="AK212" s="8"/>
    </row>
    <row r="213" spans="1:37" s="6" customFormat="1">
      <c r="A213" s="5"/>
      <c r="D213" s="72" t="s">
        <v>123</v>
      </c>
      <c r="E213" s="72"/>
      <c r="F213" s="72"/>
      <c r="G213" s="72"/>
      <c r="H213" s="72"/>
      <c r="I213" s="72"/>
      <c r="J213" s="72"/>
      <c r="K213" s="72"/>
      <c r="L213" s="72"/>
      <c r="M213" s="72"/>
      <c r="N213" s="72"/>
      <c r="O213" s="72"/>
      <c r="P213" s="72"/>
      <c r="Q213" s="72"/>
      <c r="R213" s="72"/>
      <c r="S213" s="72"/>
      <c r="T213" s="72"/>
      <c r="U213" s="72"/>
      <c r="V213" s="72"/>
      <c r="W213" s="72"/>
      <c r="X213" s="72"/>
      <c r="Y213" s="72"/>
      <c r="Z213" s="72"/>
      <c r="AA213" s="72"/>
      <c r="AB213" s="72"/>
      <c r="AC213" s="72"/>
      <c r="AD213" s="72"/>
      <c r="AE213" s="72"/>
      <c r="AF213" s="72"/>
      <c r="AG213" s="72"/>
      <c r="AJ213" s="7"/>
      <c r="AK213" s="8"/>
    </row>
    <row r="214" spans="1:37" s="6" customFormat="1" ht="29.25" customHeight="1">
      <c r="A214" s="5"/>
      <c r="D214" s="72"/>
      <c r="E214" s="72"/>
      <c r="F214" s="72"/>
      <c r="G214" s="72"/>
      <c r="H214" s="72"/>
      <c r="I214" s="72"/>
      <c r="J214" s="72"/>
      <c r="K214" s="72"/>
      <c r="L214" s="72"/>
      <c r="M214" s="72"/>
      <c r="N214" s="72"/>
      <c r="O214" s="72"/>
      <c r="P214" s="72"/>
      <c r="Q214" s="72"/>
      <c r="R214" s="72"/>
      <c r="S214" s="72"/>
      <c r="T214" s="72"/>
      <c r="U214" s="72"/>
      <c r="V214" s="72"/>
      <c r="W214" s="72"/>
      <c r="X214" s="72"/>
      <c r="Y214" s="72"/>
      <c r="Z214" s="72"/>
      <c r="AA214" s="72"/>
      <c r="AB214" s="72"/>
      <c r="AC214" s="72"/>
      <c r="AD214" s="72"/>
      <c r="AE214" s="72"/>
      <c r="AF214" s="72"/>
      <c r="AG214" s="72"/>
      <c r="AJ214" s="7"/>
      <c r="AK214" s="8"/>
    </row>
    <row r="215" spans="1:37" s="6" customFormat="1">
      <c r="A215" s="5"/>
      <c r="AJ215" s="7"/>
      <c r="AK215" s="8"/>
    </row>
    <row r="216" spans="1:37" s="6" customFormat="1" ht="14.25" customHeight="1">
      <c r="A216" s="5"/>
      <c r="D216" s="72" t="s">
        <v>124</v>
      </c>
      <c r="E216" s="72"/>
      <c r="F216" s="72"/>
      <c r="G216" s="72"/>
      <c r="H216" s="72"/>
      <c r="I216" s="72"/>
      <c r="J216" s="72"/>
      <c r="K216" s="72"/>
      <c r="L216" s="72"/>
      <c r="M216" s="72"/>
      <c r="N216" s="72"/>
      <c r="O216" s="72"/>
      <c r="P216" s="72"/>
      <c r="Q216" s="72"/>
      <c r="R216" s="72"/>
      <c r="S216" s="72"/>
      <c r="T216" s="72"/>
      <c r="U216" s="72"/>
      <c r="V216" s="72"/>
      <c r="W216" s="72"/>
      <c r="X216" s="72"/>
      <c r="Y216" s="72"/>
      <c r="Z216" s="72"/>
      <c r="AA216" s="72"/>
      <c r="AB216" s="72"/>
      <c r="AC216" s="72"/>
      <c r="AD216" s="72"/>
      <c r="AE216" s="72"/>
      <c r="AF216" s="72"/>
      <c r="AG216" s="72"/>
      <c r="AJ216" s="7"/>
      <c r="AK216" s="8"/>
    </row>
    <row r="217" spans="1:37" s="6" customFormat="1">
      <c r="A217" s="5"/>
      <c r="D217" s="72"/>
      <c r="E217" s="72"/>
      <c r="F217" s="72"/>
      <c r="G217" s="72"/>
      <c r="H217" s="72"/>
      <c r="I217" s="72"/>
      <c r="J217" s="72"/>
      <c r="K217" s="72"/>
      <c r="L217" s="72"/>
      <c r="M217" s="72"/>
      <c r="N217" s="72"/>
      <c r="O217" s="72"/>
      <c r="P217" s="72"/>
      <c r="Q217" s="72"/>
      <c r="R217" s="72"/>
      <c r="S217" s="72"/>
      <c r="T217" s="72"/>
      <c r="U217" s="72"/>
      <c r="V217" s="72"/>
      <c r="W217" s="72"/>
      <c r="X217" s="72"/>
      <c r="Y217" s="72"/>
      <c r="Z217" s="72"/>
      <c r="AA217" s="72"/>
      <c r="AB217" s="72"/>
      <c r="AC217" s="72"/>
      <c r="AD217" s="72"/>
      <c r="AE217" s="72"/>
      <c r="AF217" s="72"/>
      <c r="AG217" s="72"/>
      <c r="AJ217" s="7"/>
      <c r="AK217" s="8"/>
    </row>
    <row r="218" spans="1:37" s="6" customFormat="1">
      <c r="A218" s="5"/>
      <c r="D218" s="72"/>
      <c r="E218" s="72"/>
      <c r="F218" s="72"/>
      <c r="G218" s="72"/>
      <c r="H218" s="72"/>
      <c r="I218" s="72"/>
      <c r="J218" s="72"/>
      <c r="K218" s="72"/>
      <c r="L218" s="72"/>
      <c r="M218" s="72"/>
      <c r="N218" s="72"/>
      <c r="O218" s="72"/>
      <c r="P218" s="72"/>
      <c r="Q218" s="72"/>
      <c r="R218" s="72"/>
      <c r="S218" s="72"/>
      <c r="T218" s="72"/>
      <c r="U218" s="72"/>
      <c r="V218" s="72"/>
      <c r="W218" s="72"/>
      <c r="X218" s="72"/>
      <c r="Y218" s="72"/>
      <c r="Z218" s="72"/>
      <c r="AA218" s="72"/>
      <c r="AB218" s="72"/>
      <c r="AC218" s="72"/>
      <c r="AD218" s="72"/>
      <c r="AE218" s="72"/>
      <c r="AF218" s="72"/>
      <c r="AG218" s="72"/>
      <c r="AJ218" s="7"/>
      <c r="AK218" s="8"/>
    </row>
    <row r="219" spans="1:37" s="6" customFormat="1">
      <c r="A219" s="5"/>
      <c r="D219" s="72"/>
      <c r="E219" s="72"/>
      <c r="F219" s="72"/>
      <c r="G219" s="72"/>
      <c r="H219" s="72"/>
      <c r="I219" s="72"/>
      <c r="J219" s="72"/>
      <c r="K219" s="72"/>
      <c r="L219" s="72"/>
      <c r="M219" s="72"/>
      <c r="N219" s="72"/>
      <c r="O219" s="72"/>
      <c r="P219" s="72"/>
      <c r="Q219" s="72"/>
      <c r="R219" s="72"/>
      <c r="S219" s="72"/>
      <c r="T219" s="72"/>
      <c r="U219" s="72"/>
      <c r="V219" s="72"/>
      <c r="W219" s="72"/>
      <c r="X219" s="72"/>
      <c r="Y219" s="72"/>
      <c r="Z219" s="72"/>
      <c r="AA219" s="72"/>
      <c r="AB219" s="72"/>
      <c r="AC219" s="72"/>
      <c r="AD219" s="72"/>
      <c r="AE219" s="72"/>
      <c r="AF219" s="72"/>
      <c r="AG219" s="72"/>
      <c r="AJ219" s="7"/>
      <c r="AK219" s="8"/>
    </row>
    <row r="220" spans="1:37" s="6" customFormat="1" ht="8.25" customHeight="1">
      <c r="A220" s="5"/>
      <c r="AJ220" s="7"/>
      <c r="AK220" s="8"/>
    </row>
    <row r="221" spans="1:37" s="6" customFormat="1" ht="14.25" customHeight="1">
      <c r="A221" s="5"/>
      <c r="D221" s="162" t="s">
        <v>125</v>
      </c>
      <c r="E221" s="162"/>
      <c r="F221" s="162"/>
      <c r="G221" s="162"/>
      <c r="H221" s="162"/>
      <c r="I221" s="162"/>
      <c r="J221" s="162"/>
      <c r="K221" s="162"/>
      <c r="L221" s="162"/>
      <c r="M221" s="162"/>
      <c r="N221" s="162"/>
      <c r="O221" s="162"/>
      <c r="P221" s="162"/>
      <c r="Q221" s="162"/>
      <c r="R221" s="162"/>
      <c r="S221" s="162"/>
      <c r="T221" s="162"/>
      <c r="U221" s="162"/>
      <c r="V221" s="162"/>
      <c r="W221" s="162"/>
      <c r="X221" s="162"/>
      <c r="Y221" s="162"/>
      <c r="Z221" s="162"/>
      <c r="AA221" s="162"/>
      <c r="AB221" s="162"/>
      <c r="AC221" s="162"/>
      <c r="AD221" s="162"/>
      <c r="AE221" s="162"/>
      <c r="AF221" s="162"/>
      <c r="AG221" s="162"/>
      <c r="AJ221" s="7"/>
      <c r="AK221" s="8"/>
    </row>
    <row r="222" spans="1:37" s="6" customFormat="1" ht="14.25" customHeight="1">
      <c r="A222" s="5"/>
      <c r="D222" s="37"/>
      <c r="E222" s="37"/>
      <c r="F222" s="37"/>
      <c r="G222" s="37"/>
      <c r="H222" s="37"/>
      <c r="I222" s="37"/>
      <c r="J222" s="37"/>
      <c r="K222" s="37"/>
      <c r="L222" s="37"/>
      <c r="M222" s="37"/>
      <c r="N222" s="37"/>
      <c r="O222" s="37"/>
      <c r="P222" s="37"/>
      <c r="Q222" s="37"/>
      <c r="R222" s="37"/>
      <c r="S222" s="37"/>
      <c r="T222" s="37"/>
      <c r="U222" s="37"/>
      <c r="V222" s="37"/>
      <c r="W222" s="37"/>
      <c r="X222" s="37"/>
      <c r="Y222" s="37"/>
      <c r="Z222" s="37"/>
      <c r="AA222" s="37"/>
      <c r="AB222" s="37"/>
      <c r="AC222" s="37"/>
      <c r="AD222" s="37"/>
      <c r="AE222" s="37"/>
      <c r="AF222" s="37"/>
      <c r="AG222" s="37"/>
      <c r="AJ222" s="7"/>
      <c r="AK222" s="8"/>
    </row>
    <row r="223" spans="1:37" s="6" customFormat="1">
      <c r="A223" s="5"/>
      <c r="D223" s="19" t="s">
        <v>126</v>
      </c>
      <c r="AJ223" s="7"/>
      <c r="AK223" s="8"/>
    </row>
    <row r="224" spans="1:37" s="6" customFormat="1">
      <c r="A224" s="5"/>
      <c r="AJ224" s="7"/>
      <c r="AK224" s="8"/>
    </row>
    <row r="225" spans="1:37" s="6" customFormat="1">
      <c r="A225" s="5"/>
      <c r="D225" s="72" t="s">
        <v>127</v>
      </c>
      <c r="E225" s="72"/>
      <c r="F225" s="72"/>
      <c r="G225" s="72"/>
      <c r="H225" s="72"/>
      <c r="I225" s="72"/>
      <c r="J225" s="72"/>
      <c r="K225" s="72"/>
      <c r="L225" s="72"/>
      <c r="M225" s="72"/>
      <c r="N225" s="72"/>
      <c r="O225" s="72"/>
      <c r="P225" s="72"/>
      <c r="Q225" s="72"/>
      <c r="R225" s="72"/>
      <c r="S225" s="72"/>
      <c r="T225" s="72"/>
      <c r="U225" s="72"/>
      <c r="V225" s="72"/>
      <c r="W225" s="72"/>
      <c r="X225" s="72"/>
      <c r="Y225" s="72"/>
      <c r="Z225" s="72"/>
      <c r="AA225" s="72"/>
      <c r="AB225" s="72"/>
      <c r="AC225" s="72"/>
      <c r="AD225" s="72"/>
      <c r="AE225" s="72"/>
      <c r="AF225" s="72"/>
      <c r="AG225" s="72"/>
      <c r="AJ225" s="7"/>
      <c r="AK225" s="8"/>
    </row>
    <row r="226" spans="1:37" s="6" customFormat="1">
      <c r="A226" s="5"/>
      <c r="D226" s="72"/>
      <c r="E226" s="72"/>
      <c r="F226" s="72"/>
      <c r="G226" s="72"/>
      <c r="H226" s="72"/>
      <c r="I226" s="72"/>
      <c r="J226" s="72"/>
      <c r="K226" s="72"/>
      <c r="L226" s="72"/>
      <c r="M226" s="72"/>
      <c r="N226" s="72"/>
      <c r="O226" s="72"/>
      <c r="P226" s="72"/>
      <c r="Q226" s="72"/>
      <c r="R226" s="72"/>
      <c r="S226" s="72"/>
      <c r="T226" s="72"/>
      <c r="U226" s="72"/>
      <c r="V226" s="72"/>
      <c r="W226" s="72"/>
      <c r="X226" s="72"/>
      <c r="Y226" s="72"/>
      <c r="Z226" s="72"/>
      <c r="AA226" s="72"/>
      <c r="AB226" s="72"/>
      <c r="AC226" s="72"/>
      <c r="AD226" s="72"/>
      <c r="AE226" s="72"/>
      <c r="AF226" s="72"/>
      <c r="AG226" s="72"/>
      <c r="AJ226" s="7"/>
      <c r="AK226" s="8"/>
    </row>
    <row r="227" spans="1:37" s="6" customFormat="1">
      <c r="A227" s="5"/>
      <c r="AJ227" s="7"/>
      <c r="AK227" s="8"/>
    </row>
    <row r="228" spans="1:37" s="6" customFormat="1">
      <c r="A228" s="5"/>
      <c r="D228" s="72" t="s">
        <v>128</v>
      </c>
      <c r="E228" s="72"/>
      <c r="F228" s="72"/>
      <c r="G228" s="72"/>
      <c r="H228" s="72"/>
      <c r="I228" s="72"/>
      <c r="J228" s="72"/>
      <c r="K228" s="72"/>
      <c r="L228" s="72"/>
      <c r="M228" s="72"/>
      <c r="N228" s="72"/>
      <c r="O228" s="72"/>
      <c r="P228" s="72"/>
      <c r="Q228" s="72"/>
      <c r="R228" s="72"/>
      <c r="S228" s="72"/>
      <c r="T228" s="72"/>
      <c r="U228" s="72"/>
      <c r="V228" s="72"/>
      <c r="W228" s="72"/>
      <c r="X228" s="72"/>
      <c r="Y228" s="72"/>
      <c r="Z228" s="72"/>
      <c r="AA228" s="72"/>
      <c r="AB228" s="72"/>
      <c r="AC228" s="72"/>
      <c r="AD228" s="72"/>
      <c r="AE228" s="72"/>
      <c r="AF228" s="72"/>
      <c r="AG228" s="72"/>
      <c r="AJ228" s="7"/>
      <c r="AK228" s="8"/>
    </row>
    <row r="229" spans="1:37" s="6" customFormat="1">
      <c r="A229" s="5"/>
      <c r="D229" s="72"/>
      <c r="E229" s="72"/>
      <c r="F229" s="72"/>
      <c r="G229" s="72"/>
      <c r="H229" s="72"/>
      <c r="I229" s="72"/>
      <c r="J229" s="72"/>
      <c r="K229" s="72"/>
      <c r="L229" s="72"/>
      <c r="M229" s="72"/>
      <c r="N229" s="72"/>
      <c r="O229" s="72"/>
      <c r="P229" s="72"/>
      <c r="Q229" s="72"/>
      <c r="R229" s="72"/>
      <c r="S229" s="72"/>
      <c r="T229" s="72"/>
      <c r="U229" s="72"/>
      <c r="V229" s="72"/>
      <c r="W229" s="72"/>
      <c r="X229" s="72"/>
      <c r="Y229" s="72"/>
      <c r="Z229" s="72"/>
      <c r="AA229" s="72"/>
      <c r="AB229" s="72"/>
      <c r="AC229" s="72"/>
      <c r="AD229" s="72"/>
      <c r="AE229" s="72"/>
      <c r="AF229" s="72"/>
      <c r="AG229" s="72"/>
      <c r="AJ229" s="7"/>
      <c r="AK229" s="8"/>
    </row>
    <row r="230" spans="1:37" s="6" customFormat="1">
      <c r="A230" s="5"/>
      <c r="D230" s="72" t="s">
        <v>129</v>
      </c>
      <c r="E230" s="72"/>
      <c r="F230" s="72"/>
      <c r="G230" s="72"/>
      <c r="H230" s="72"/>
      <c r="I230" s="72"/>
      <c r="J230" s="72"/>
      <c r="K230" s="72"/>
      <c r="L230" s="72"/>
      <c r="M230" s="72"/>
      <c r="N230" s="72"/>
      <c r="O230" s="72"/>
      <c r="P230" s="72"/>
      <c r="Q230" s="72"/>
      <c r="R230" s="72"/>
      <c r="S230" s="72"/>
      <c r="T230" s="72"/>
      <c r="U230" s="72"/>
      <c r="V230" s="72"/>
      <c r="W230" s="72"/>
      <c r="X230" s="72"/>
      <c r="Y230" s="72"/>
      <c r="Z230" s="72"/>
      <c r="AA230" s="72"/>
      <c r="AB230" s="72"/>
      <c r="AC230" s="72"/>
      <c r="AD230" s="72"/>
      <c r="AE230" s="72"/>
      <c r="AF230" s="72"/>
      <c r="AG230" s="72"/>
      <c r="AJ230" s="7"/>
      <c r="AK230" s="8"/>
    </row>
    <row r="231" spans="1:37" s="6" customFormat="1">
      <c r="A231" s="5"/>
      <c r="AJ231" s="7"/>
      <c r="AK231" s="8"/>
    </row>
    <row r="232" spans="1:37" s="6" customFormat="1">
      <c r="A232" s="5"/>
      <c r="D232" s="19" t="s">
        <v>130</v>
      </c>
      <c r="AJ232" s="7"/>
      <c r="AK232" s="8"/>
    </row>
    <row r="233" spans="1:37" s="6" customFormat="1">
      <c r="A233" s="5"/>
      <c r="AJ233" s="7"/>
      <c r="AK233" s="8"/>
    </row>
    <row r="234" spans="1:37" s="6" customFormat="1">
      <c r="A234" s="5"/>
      <c r="D234" s="72" t="s">
        <v>131</v>
      </c>
      <c r="E234" s="72"/>
      <c r="F234" s="72"/>
      <c r="G234" s="72"/>
      <c r="H234" s="72"/>
      <c r="I234" s="72"/>
      <c r="J234" s="72"/>
      <c r="K234" s="72"/>
      <c r="L234" s="72"/>
      <c r="M234" s="72"/>
      <c r="N234" s="72"/>
      <c r="O234" s="72"/>
      <c r="P234" s="72"/>
      <c r="Q234" s="72"/>
      <c r="R234" s="72"/>
      <c r="S234" s="72"/>
      <c r="T234" s="72"/>
      <c r="U234" s="72"/>
      <c r="V234" s="72"/>
      <c r="W234" s="72"/>
      <c r="X234" s="72"/>
      <c r="Y234" s="72"/>
      <c r="Z234" s="72"/>
      <c r="AA234" s="72"/>
      <c r="AB234" s="72"/>
      <c r="AC234" s="72"/>
      <c r="AD234" s="72"/>
      <c r="AE234" s="72"/>
      <c r="AF234" s="72"/>
      <c r="AG234" s="72"/>
      <c r="AJ234" s="7"/>
      <c r="AK234" s="8"/>
    </row>
    <row r="235" spans="1:37" s="6" customFormat="1" ht="48" customHeight="1">
      <c r="A235" s="5"/>
      <c r="D235" s="72"/>
      <c r="E235" s="72"/>
      <c r="F235" s="72"/>
      <c r="G235" s="72"/>
      <c r="H235" s="72"/>
      <c r="I235" s="72"/>
      <c r="J235" s="72"/>
      <c r="K235" s="72"/>
      <c r="L235" s="72"/>
      <c r="M235" s="72"/>
      <c r="N235" s="72"/>
      <c r="O235" s="72"/>
      <c r="P235" s="72"/>
      <c r="Q235" s="72"/>
      <c r="R235" s="72"/>
      <c r="S235" s="72"/>
      <c r="T235" s="72"/>
      <c r="U235" s="72"/>
      <c r="V235" s="72"/>
      <c r="W235" s="72"/>
      <c r="X235" s="72"/>
      <c r="Y235" s="72"/>
      <c r="Z235" s="72"/>
      <c r="AA235" s="72"/>
      <c r="AB235" s="72"/>
      <c r="AC235" s="72"/>
      <c r="AD235" s="72"/>
      <c r="AE235" s="72"/>
      <c r="AF235" s="72"/>
      <c r="AG235" s="72"/>
      <c r="AJ235" s="7"/>
      <c r="AK235" s="8"/>
    </row>
    <row r="236" spans="1:37" s="6" customFormat="1">
      <c r="A236" s="5"/>
      <c r="AJ236" s="7"/>
      <c r="AK236" s="8"/>
    </row>
    <row r="237" spans="1:37" s="6" customFormat="1">
      <c r="A237" s="5"/>
      <c r="D237" s="19" t="s">
        <v>132</v>
      </c>
      <c r="AJ237" s="7"/>
      <c r="AK237" s="8"/>
    </row>
    <row r="238" spans="1:37" s="6" customFormat="1">
      <c r="A238" s="5"/>
      <c r="AJ238" s="7"/>
      <c r="AK238" s="8"/>
    </row>
    <row r="239" spans="1:37" s="6" customFormat="1">
      <c r="A239" s="5"/>
      <c r="D239" s="72" t="s">
        <v>133</v>
      </c>
      <c r="E239" s="72"/>
      <c r="F239" s="72"/>
      <c r="G239" s="72"/>
      <c r="H239" s="72"/>
      <c r="I239" s="72"/>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J239" s="7"/>
      <c r="AK239" s="8"/>
    </row>
    <row r="240" spans="1:37" s="6" customFormat="1">
      <c r="A240" s="5"/>
      <c r="D240" s="72"/>
      <c r="E240" s="72"/>
      <c r="F240" s="72"/>
      <c r="G240" s="72"/>
      <c r="H240" s="72"/>
      <c r="I240" s="72"/>
      <c r="J240" s="72"/>
      <c r="K240" s="72"/>
      <c r="L240" s="72"/>
      <c r="M240" s="72"/>
      <c r="N240" s="72"/>
      <c r="O240" s="72"/>
      <c r="P240" s="72"/>
      <c r="Q240" s="72"/>
      <c r="R240" s="72"/>
      <c r="S240" s="72"/>
      <c r="T240" s="72"/>
      <c r="U240" s="72"/>
      <c r="V240" s="72"/>
      <c r="W240" s="72"/>
      <c r="X240" s="72"/>
      <c r="Y240" s="72"/>
      <c r="Z240" s="72"/>
      <c r="AA240" s="72"/>
      <c r="AB240" s="72"/>
      <c r="AC240" s="72"/>
      <c r="AD240" s="72"/>
      <c r="AE240" s="72"/>
      <c r="AF240" s="72"/>
      <c r="AG240" s="72"/>
      <c r="AJ240" s="7"/>
      <c r="AK240" s="8"/>
    </row>
    <row r="241" spans="1:37" s="6" customFormat="1">
      <c r="A241" s="5"/>
      <c r="D241" s="72"/>
      <c r="E241" s="72"/>
      <c r="F241" s="72"/>
      <c r="G241" s="72"/>
      <c r="H241" s="72"/>
      <c r="I241" s="72"/>
      <c r="J241" s="72"/>
      <c r="K241" s="72"/>
      <c r="L241" s="72"/>
      <c r="M241" s="72"/>
      <c r="N241" s="72"/>
      <c r="O241" s="72"/>
      <c r="P241" s="72"/>
      <c r="Q241" s="72"/>
      <c r="R241" s="72"/>
      <c r="S241" s="72"/>
      <c r="T241" s="72"/>
      <c r="U241" s="72"/>
      <c r="V241" s="72"/>
      <c r="W241" s="72"/>
      <c r="X241" s="72"/>
      <c r="Y241" s="72"/>
      <c r="Z241" s="72"/>
      <c r="AA241" s="72"/>
      <c r="AB241" s="72"/>
      <c r="AC241" s="72"/>
      <c r="AD241" s="72"/>
      <c r="AE241" s="72"/>
      <c r="AF241" s="72"/>
      <c r="AG241" s="72"/>
      <c r="AJ241" s="7"/>
      <c r="AK241" s="8"/>
    </row>
    <row r="242" spans="1:37" s="6" customFormat="1">
      <c r="A242" s="5"/>
      <c r="AJ242" s="7"/>
      <c r="AK242" s="8"/>
    </row>
    <row r="243" spans="1:37" s="6" customFormat="1">
      <c r="A243" s="5"/>
      <c r="D243" s="6" t="s">
        <v>77</v>
      </c>
      <c r="E243" s="72" t="s">
        <v>134</v>
      </c>
      <c r="F243" s="72"/>
      <c r="G243" s="72"/>
      <c r="H243" s="72"/>
      <c r="I243" s="72"/>
      <c r="J243" s="72"/>
      <c r="K243" s="72"/>
      <c r="L243" s="72"/>
      <c r="M243" s="72"/>
      <c r="N243" s="72"/>
      <c r="O243" s="72"/>
      <c r="P243" s="72"/>
      <c r="Q243" s="72"/>
      <c r="R243" s="72"/>
      <c r="S243" s="72"/>
      <c r="T243" s="72"/>
      <c r="U243" s="72"/>
      <c r="V243" s="72"/>
      <c r="W243" s="72"/>
      <c r="X243" s="72"/>
      <c r="Y243" s="72"/>
      <c r="Z243" s="72"/>
      <c r="AA243" s="72"/>
      <c r="AB243" s="72"/>
      <c r="AC243" s="72"/>
      <c r="AD243" s="72"/>
      <c r="AE243" s="72"/>
      <c r="AF243" s="72"/>
      <c r="AG243" s="72"/>
      <c r="AJ243" s="7"/>
      <c r="AK243" s="8"/>
    </row>
    <row r="244" spans="1:37" s="6" customFormat="1">
      <c r="A244" s="5"/>
      <c r="E244" s="72"/>
      <c r="F244" s="72"/>
      <c r="G244" s="72"/>
      <c r="H244" s="72"/>
      <c r="I244" s="72"/>
      <c r="J244" s="72"/>
      <c r="K244" s="72"/>
      <c r="L244" s="72"/>
      <c r="M244" s="72"/>
      <c r="N244" s="72"/>
      <c r="O244" s="72"/>
      <c r="P244" s="72"/>
      <c r="Q244" s="72"/>
      <c r="R244" s="72"/>
      <c r="S244" s="72"/>
      <c r="T244" s="72"/>
      <c r="U244" s="72"/>
      <c r="V244" s="72"/>
      <c r="W244" s="72"/>
      <c r="X244" s="72"/>
      <c r="Y244" s="72"/>
      <c r="Z244" s="72"/>
      <c r="AA244" s="72"/>
      <c r="AB244" s="72"/>
      <c r="AC244" s="72"/>
      <c r="AD244" s="72"/>
      <c r="AE244" s="72"/>
      <c r="AF244" s="72"/>
      <c r="AG244" s="72"/>
      <c r="AJ244" s="7"/>
      <c r="AK244" s="8"/>
    </row>
    <row r="245" spans="1:37" s="6" customFormat="1">
      <c r="A245" s="5"/>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c r="AE245" s="38"/>
      <c r="AF245" s="38"/>
      <c r="AG245" s="38"/>
      <c r="AJ245" s="7"/>
      <c r="AK245" s="8"/>
    </row>
    <row r="246" spans="1:37" s="6" customFormat="1">
      <c r="A246" s="5"/>
      <c r="D246" s="6" t="s">
        <v>77</v>
      </c>
      <c r="E246" s="72" t="s">
        <v>135</v>
      </c>
      <c r="F246" s="72"/>
      <c r="G246" s="72"/>
      <c r="H246" s="72"/>
      <c r="I246" s="72"/>
      <c r="J246" s="72"/>
      <c r="K246" s="72"/>
      <c r="L246" s="72"/>
      <c r="M246" s="72"/>
      <c r="N246" s="72"/>
      <c r="O246" s="72"/>
      <c r="P246" s="72"/>
      <c r="Q246" s="72"/>
      <c r="R246" s="72"/>
      <c r="S246" s="72"/>
      <c r="T246" s="72"/>
      <c r="U246" s="72"/>
      <c r="V246" s="72"/>
      <c r="W246" s="72"/>
      <c r="X246" s="72"/>
      <c r="Y246" s="72"/>
      <c r="Z246" s="72"/>
      <c r="AA246" s="72"/>
      <c r="AB246" s="72"/>
      <c r="AC246" s="72"/>
      <c r="AD246" s="72"/>
      <c r="AE246" s="72"/>
      <c r="AF246" s="72"/>
      <c r="AG246" s="72"/>
      <c r="AJ246" s="7"/>
      <c r="AK246" s="8"/>
    </row>
    <row r="247" spans="1:37" s="6" customFormat="1">
      <c r="A247" s="5"/>
      <c r="E247" s="72"/>
      <c r="F247" s="72"/>
      <c r="G247" s="72"/>
      <c r="H247" s="72"/>
      <c r="I247" s="72"/>
      <c r="J247" s="72"/>
      <c r="K247" s="72"/>
      <c r="L247" s="72"/>
      <c r="M247" s="72"/>
      <c r="N247" s="72"/>
      <c r="O247" s="72"/>
      <c r="P247" s="72"/>
      <c r="Q247" s="72"/>
      <c r="R247" s="72"/>
      <c r="S247" s="72"/>
      <c r="T247" s="72"/>
      <c r="U247" s="72"/>
      <c r="V247" s="72"/>
      <c r="W247" s="72"/>
      <c r="X247" s="72"/>
      <c r="Y247" s="72"/>
      <c r="Z247" s="72"/>
      <c r="AA247" s="72"/>
      <c r="AB247" s="72"/>
      <c r="AC247" s="72"/>
      <c r="AD247" s="72"/>
      <c r="AE247" s="72"/>
      <c r="AF247" s="72"/>
      <c r="AG247" s="72"/>
      <c r="AJ247" s="7"/>
      <c r="AK247" s="8"/>
    </row>
    <row r="248" spans="1:37" s="6" customFormat="1">
      <c r="A248" s="5"/>
      <c r="AJ248" s="7"/>
      <c r="AK248" s="8"/>
    </row>
    <row r="249" spans="1:37" s="6" customFormat="1">
      <c r="A249" s="5"/>
      <c r="D249" s="6" t="s">
        <v>77</v>
      </c>
      <c r="E249" s="72" t="s">
        <v>136</v>
      </c>
      <c r="F249" s="72"/>
      <c r="G249" s="72"/>
      <c r="H249" s="72"/>
      <c r="I249" s="72"/>
      <c r="J249" s="72"/>
      <c r="K249" s="72"/>
      <c r="L249" s="72"/>
      <c r="M249" s="72"/>
      <c r="N249" s="72"/>
      <c r="O249" s="72"/>
      <c r="P249" s="72"/>
      <c r="Q249" s="72"/>
      <c r="R249" s="72"/>
      <c r="S249" s="72"/>
      <c r="T249" s="72"/>
      <c r="U249" s="72"/>
      <c r="V249" s="72"/>
      <c r="W249" s="72"/>
      <c r="X249" s="72"/>
      <c r="Y249" s="72"/>
      <c r="Z249" s="72"/>
      <c r="AA249" s="72"/>
      <c r="AB249" s="72"/>
      <c r="AC249" s="72"/>
      <c r="AD249" s="72"/>
      <c r="AE249" s="72"/>
      <c r="AF249" s="72"/>
      <c r="AG249" s="72"/>
      <c r="AJ249" s="7"/>
      <c r="AK249" s="8"/>
    </row>
    <row r="250" spans="1:37" s="6" customFormat="1">
      <c r="A250" s="5"/>
      <c r="AJ250" s="7"/>
      <c r="AK250" s="8"/>
    </row>
    <row r="251" spans="1:37" s="6" customFormat="1" ht="13.5" customHeight="1">
      <c r="A251" s="5"/>
      <c r="D251" s="72" t="s">
        <v>137</v>
      </c>
      <c r="E251" s="72"/>
      <c r="F251" s="72"/>
      <c r="G251" s="72"/>
      <c r="H251" s="72"/>
      <c r="I251" s="72"/>
      <c r="J251" s="72"/>
      <c r="K251" s="72"/>
      <c r="L251" s="72"/>
      <c r="M251" s="72"/>
      <c r="N251" s="72"/>
      <c r="O251" s="72"/>
      <c r="P251" s="72"/>
      <c r="Q251" s="72"/>
      <c r="R251" s="72"/>
      <c r="S251" s="72"/>
      <c r="T251" s="72"/>
      <c r="U251" s="72"/>
      <c r="V251" s="72"/>
      <c r="W251" s="72"/>
      <c r="X251" s="72"/>
      <c r="Y251" s="72"/>
      <c r="Z251" s="72"/>
      <c r="AA251" s="72"/>
      <c r="AB251" s="72"/>
      <c r="AC251" s="72"/>
      <c r="AD251" s="72"/>
      <c r="AE251" s="72"/>
      <c r="AF251" s="72"/>
      <c r="AG251" s="72"/>
      <c r="AJ251" s="7"/>
      <c r="AK251" s="8"/>
    </row>
    <row r="252" spans="1:37" s="6" customFormat="1" hidden="1">
      <c r="A252" s="5"/>
      <c r="AJ252" s="7"/>
      <c r="AK252" s="8"/>
    </row>
    <row r="253" spans="1:37" s="6" customFormat="1">
      <c r="A253" s="5"/>
      <c r="D253" s="23"/>
      <c r="E253" s="23"/>
      <c r="F253" s="23"/>
      <c r="G253" s="23"/>
      <c r="H253" s="23"/>
      <c r="I253" s="23"/>
      <c r="J253" s="23"/>
      <c r="K253" s="23"/>
      <c r="L253" s="23"/>
      <c r="M253" s="23"/>
      <c r="N253" s="23"/>
      <c r="O253" s="23"/>
      <c r="P253" s="23"/>
      <c r="Q253" s="23"/>
      <c r="R253" s="23"/>
      <c r="S253" s="23"/>
      <c r="T253" s="23"/>
      <c r="U253" s="23"/>
      <c r="V253" s="23"/>
      <c r="W253" s="23"/>
      <c r="X253" s="23"/>
      <c r="Y253" s="23"/>
      <c r="Z253" s="23"/>
      <c r="AA253" s="23"/>
      <c r="AB253" s="23"/>
      <c r="AC253" s="23"/>
      <c r="AD253" s="23"/>
      <c r="AE253" s="23"/>
      <c r="AF253" s="23"/>
      <c r="AG253" s="23"/>
      <c r="AJ253" s="7"/>
      <c r="AK253" s="8"/>
    </row>
    <row r="254" spans="1:37" s="6" customFormat="1">
      <c r="A254" s="5"/>
      <c r="D254" s="19" t="s">
        <v>138</v>
      </c>
      <c r="E254" s="23"/>
      <c r="F254" s="23"/>
      <c r="G254" s="23"/>
      <c r="H254" s="23"/>
      <c r="I254" s="23"/>
      <c r="J254" s="23"/>
      <c r="K254" s="23"/>
      <c r="L254" s="23"/>
      <c r="M254" s="23"/>
      <c r="N254" s="23"/>
      <c r="O254" s="23"/>
      <c r="P254" s="23"/>
      <c r="Q254" s="23"/>
      <c r="R254" s="23"/>
      <c r="S254" s="23"/>
      <c r="T254" s="23"/>
      <c r="U254" s="23"/>
      <c r="V254" s="23"/>
      <c r="W254" s="23"/>
      <c r="X254" s="23"/>
      <c r="Y254" s="23"/>
      <c r="Z254" s="23"/>
      <c r="AA254" s="23"/>
      <c r="AB254" s="23"/>
      <c r="AC254" s="23"/>
      <c r="AD254" s="23"/>
      <c r="AE254" s="23"/>
      <c r="AF254" s="23"/>
      <c r="AG254" s="23"/>
      <c r="AJ254" s="7"/>
      <c r="AK254" s="8"/>
    </row>
    <row r="255" spans="1:37" s="6" customFormat="1">
      <c r="A255" s="5"/>
      <c r="D255" s="23"/>
      <c r="E255" s="23"/>
      <c r="F255" s="23"/>
      <c r="G255" s="23"/>
      <c r="H255" s="23"/>
      <c r="I255" s="23"/>
      <c r="J255" s="23"/>
      <c r="K255" s="23"/>
      <c r="L255" s="23"/>
      <c r="M255" s="23"/>
      <c r="N255" s="23"/>
      <c r="O255" s="23"/>
      <c r="P255" s="23"/>
      <c r="Q255" s="23"/>
      <c r="R255" s="23"/>
      <c r="S255" s="23"/>
      <c r="T255" s="23"/>
      <c r="U255" s="23"/>
      <c r="V255" s="23"/>
      <c r="W255" s="23"/>
      <c r="X255" s="23"/>
      <c r="Y255" s="23"/>
      <c r="Z255" s="23"/>
      <c r="AA255" s="23"/>
      <c r="AB255" s="23"/>
      <c r="AC255" s="23"/>
      <c r="AD255" s="23"/>
      <c r="AE255" s="23"/>
      <c r="AF255" s="23"/>
      <c r="AG255" s="23"/>
      <c r="AJ255" s="7"/>
      <c r="AK255" s="8"/>
    </row>
    <row r="256" spans="1:37" s="6" customFormat="1" ht="14.25" customHeight="1">
      <c r="A256" s="5"/>
      <c r="D256" s="7" t="s">
        <v>139</v>
      </c>
      <c r="E256" s="23"/>
      <c r="F256" s="23"/>
      <c r="G256" s="23"/>
      <c r="H256" s="23"/>
      <c r="I256" s="23"/>
      <c r="J256" s="23"/>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J256" s="7"/>
      <c r="AK256" s="8"/>
    </row>
    <row r="257" spans="1:37" s="6" customFormat="1">
      <c r="A257" s="5"/>
      <c r="AJ257" s="7"/>
      <c r="AK257" s="8"/>
    </row>
    <row r="258" spans="1:37" s="6" customFormat="1" ht="9" customHeight="1">
      <c r="A258" s="5"/>
      <c r="AJ258" s="7"/>
      <c r="AK258" s="8"/>
    </row>
    <row r="259" spans="1:37" s="6" customFormat="1">
      <c r="A259" s="5"/>
      <c r="D259" s="19" t="s">
        <v>140</v>
      </c>
      <c r="AJ259" s="7"/>
      <c r="AK259" s="8"/>
    </row>
    <row r="260" spans="1:37" s="6" customFormat="1" ht="3.75" customHeight="1">
      <c r="A260" s="5"/>
      <c r="AJ260" s="7"/>
      <c r="AK260" s="8"/>
    </row>
    <row r="261" spans="1:37" s="6" customFormat="1">
      <c r="A261" s="5"/>
      <c r="D261" s="19" t="s">
        <v>141</v>
      </c>
      <c r="E261" s="7"/>
      <c r="F261" s="7"/>
      <c r="AJ261" s="7"/>
      <c r="AK261" s="8"/>
    </row>
    <row r="262" spans="1:37" s="6" customFormat="1" ht="6.75" hidden="1" customHeight="1">
      <c r="A262" s="5"/>
      <c r="AJ262" s="7"/>
      <c r="AK262" s="8"/>
    </row>
    <row r="263" spans="1:37" s="6" customFormat="1">
      <c r="A263" s="5"/>
      <c r="D263" s="7" t="s">
        <v>142</v>
      </c>
      <c r="AJ263" s="7"/>
      <c r="AK263" s="8"/>
    </row>
    <row r="264" spans="1:37" s="6" customFormat="1" ht="1.5" customHeight="1" thickBot="1">
      <c r="A264" s="5"/>
      <c r="AJ264" s="7"/>
      <c r="AK264" s="8"/>
    </row>
    <row r="265" spans="1:37" s="6" customFormat="1" ht="15" customHeight="1" thickBot="1">
      <c r="A265" s="5" t="s">
        <v>143</v>
      </c>
      <c r="D265" s="74" t="s">
        <v>144</v>
      </c>
      <c r="E265" s="75"/>
      <c r="F265" s="75"/>
      <c r="G265" s="75"/>
      <c r="H265" s="75"/>
      <c r="I265" s="76"/>
      <c r="J265" s="165" t="s">
        <v>23</v>
      </c>
      <c r="K265" s="165"/>
      <c r="L265" s="165"/>
      <c r="M265" s="165"/>
      <c r="N265" s="165"/>
      <c r="O265" s="165"/>
      <c r="P265" s="165"/>
      <c r="Q265" s="165"/>
      <c r="R265" s="165"/>
      <c r="S265" s="165"/>
      <c r="T265" s="165"/>
      <c r="U265" s="165"/>
      <c r="V265" s="165"/>
      <c r="W265" s="165"/>
      <c r="X265" s="165"/>
      <c r="Y265" s="165"/>
      <c r="Z265" s="165"/>
      <c r="AA265" s="165"/>
      <c r="AB265" s="165"/>
      <c r="AC265" s="165"/>
      <c r="AD265" s="165"/>
      <c r="AE265" s="165"/>
      <c r="AF265" s="165"/>
      <c r="AG265" s="165"/>
      <c r="AJ265" s="7"/>
      <c r="AK265" s="8"/>
    </row>
    <row r="266" spans="1:37" s="6" customFormat="1" ht="35.25" customHeight="1" thickBot="1">
      <c r="A266" s="5"/>
      <c r="D266" s="77"/>
      <c r="E266" s="78"/>
      <c r="F266" s="78"/>
      <c r="G266" s="78"/>
      <c r="H266" s="78"/>
      <c r="I266" s="79"/>
      <c r="J266" s="121" t="s">
        <v>145</v>
      </c>
      <c r="K266" s="121"/>
      <c r="L266" s="121"/>
      <c r="M266" s="121" t="s">
        <v>78</v>
      </c>
      <c r="N266" s="121"/>
      <c r="O266" s="121"/>
      <c r="P266" s="121" t="s">
        <v>80</v>
      </c>
      <c r="Q266" s="121"/>
      <c r="R266" s="121"/>
      <c r="S266" s="121" t="s">
        <v>81</v>
      </c>
      <c r="T266" s="121"/>
      <c r="U266" s="121"/>
      <c r="V266" s="121" t="s">
        <v>146</v>
      </c>
      <c r="W266" s="121"/>
      <c r="X266" s="121"/>
      <c r="Y266" s="121" t="s">
        <v>147</v>
      </c>
      <c r="Z266" s="121"/>
      <c r="AA266" s="121"/>
      <c r="AB266" s="121" t="s">
        <v>148</v>
      </c>
      <c r="AC266" s="121"/>
      <c r="AD266" s="121"/>
      <c r="AE266" s="121" t="s">
        <v>38</v>
      </c>
      <c r="AF266" s="121"/>
      <c r="AG266" s="121"/>
      <c r="AJ266" s="7"/>
      <c r="AK266" s="8"/>
    </row>
    <row r="267" spans="1:37" s="6" customFormat="1" ht="15" thickBot="1">
      <c r="A267" s="5"/>
      <c r="D267" s="169" t="s">
        <v>149</v>
      </c>
      <c r="E267" s="169"/>
      <c r="F267" s="169"/>
      <c r="G267" s="169"/>
      <c r="H267" s="169"/>
      <c r="I267" s="169"/>
      <c r="J267" s="169"/>
      <c r="K267" s="169"/>
      <c r="L267" s="169"/>
      <c r="M267" s="169"/>
      <c r="N267" s="169"/>
      <c r="O267" s="169"/>
      <c r="P267" s="169"/>
      <c r="Q267" s="169"/>
      <c r="R267" s="169"/>
      <c r="S267" s="169"/>
      <c r="T267" s="169"/>
      <c r="U267" s="169"/>
      <c r="V267" s="169"/>
      <c r="W267" s="169"/>
      <c r="X267" s="169"/>
      <c r="Y267" s="169"/>
      <c r="Z267" s="169"/>
      <c r="AA267" s="169"/>
      <c r="AB267" s="169"/>
      <c r="AC267" s="169"/>
      <c r="AD267" s="169"/>
      <c r="AE267" s="169"/>
      <c r="AF267" s="169"/>
      <c r="AG267" s="169"/>
      <c r="AH267" s="39"/>
      <c r="AJ267" s="7"/>
      <c r="AK267" s="8"/>
    </row>
    <row r="268" spans="1:37" s="6" customFormat="1" ht="21.75" customHeight="1" thickBot="1">
      <c r="A268" s="5"/>
      <c r="D268" s="170" t="s">
        <v>150</v>
      </c>
      <c r="E268" s="170"/>
      <c r="F268" s="170"/>
      <c r="G268" s="170"/>
      <c r="H268" s="170"/>
      <c r="I268" s="170"/>
      <c r="J268" s="166">
        <v>0</v>
      </c>
      <c r="K268" s="166"/>
      <c r="L268" s="166"/>
      <c r="M268" s="111">
        <v>0</v>
      </c>
      <c r="N268" s="112"/>
      <c r="O268" s="113"/>
      <c r="P268" s="111">
        <v>0</v>
      </c>
      <c r="Q268" s="112"/>
      <c r="R268" s="113"/>
      <c r="S268" s="111">
        <v>0</v>
      </c>
      <c r="T268" s="112"/>
      <c r="U268" s="113"/>
      <c r="V268" s="111">
        <v>0</v>
      </c>
      <c r="W268" s="112"/>
      <c r="X268" s="113"/>
      <c r="Y268" s="111">
        <v>0</v>
      </c>
      <c r="Z268" s="112"/>
      <c r="AA268" s="113"/>
      <c r="AB268" s="166">
        <v>0</v>
      </c>
      <c r="AC268" s="166"/>
      <c r="AD268" s="166"/>
      <c r="AE268" s="167">
        <f>SUM(J268:AD268)</f>
        <v>0</v>
      </c>
      <c r="AF268" s="167"/>
      <c r="AG268" s="167"/>
      <c r="AJ268" s="7"/>
      <c r="AK268" s="8"/>
    </row>
    <row r="269" spans="1:37" s="6" customFormat="1" ht="15" thickBot="1">
      <c r="A269" s="5"/>
      <c r="D269" s="168" t="s">
        <v>151</v>
      </c>
      <c r="E269" s="168"/>
      <c r="F269" s="168"/>
      <c r="G269" s="168"/>
      <c r="H269" s="168"/>
      <c r="I269" s="168"/>
      <c r="J269" s="92"/>
      <c r="K269" s="92"/>
      <c r="L269" s="92"/>
      <c r="M269" s="93"/>
      <c r="N269" s="94"/>
      <c r="O269" s="95"/>
      <c r="P269" s="93"/>
      <c r="Q269" s="94"/>
      <c r="R269" s="95"/>
      <c r="S269" s="93"/>
      <c r="T269" s="94"/>
      <c r="U269" s="95"/>
      <c r="V269" s="93"/>
      <c r="W269" s="94"/>
      <c r="X269" s="95"/>
      <c r="Y269" s="93"/>
      <c r="Z269" s="94"/>
      <c r="AA269" s="95"/>
      <c r="AB269" s="92"/>
      <c r="AC269" s="92"/>
      <c r="AD269" s="92"/>
      <c r="AE269" s="167">
        <f>SUM(J269:AD269)</f>
        <v>0</v>
      </c>
      <c r="AF269" s="167"/>
      <c r="AG269" s="167"/>
      <c r="AJ269" s="7"/>
      <c r="AK269" s="8"/>
    </row>
    <row r="270" spans="1:37" s="6" customFormat="1" ht="15" thickBot="1">
      <c r="A270" s="5"/>
      <c r="D270" s="168" t="s">
        <v>152</v>
      </c>
      <c r="E270" s="168"/>
      <c r="F270" s="168"/>
      <c r="G270" s="168"/>
      <c r="H270" s="168"/>
      <c r="I270" s="168"/>
      <c r="J270" s="92"/>
      <c r="K270" s="92"/>
      <c r="L270" s="92"/>
      <c r="M270" s="93">
        <v>0</v>
      </c>
      <c r="N270" s="94"/>
      <c r="O270" s="95"/>
      <c r="P270" s="93"/>
      <c r="Q270" s="94"/>
      <c r="R270" s="95"/>
      <c r="S270" s="93"/>
      <c r="T270" s="94"/>
      <c r="U270" s="95"/>
      <c r="V270" s="93"/>
      <c r="W270" s="94"/>
      <c r="X270" s="95"/>
      <c r="Y270" s="93">
        <v>0</v>
      </c>
      <c r="Z270" s="94"/>
      <c r="AA270" s="95"/>
      <c r="AB270" s="92"/>
      <c r="AC270" s="92"/>
      <c r="AD270" s="92"/>
      <c r="AE270" s="167">
        <f t="shared" ref="AE270:AE271" si="3">SUM(J270:AD270)</f>
        <v>0</v>
      </c>
      <c r="AF270" s="167"/>
      <c r="AG270" s="167"/>
      <c r="AJ270" s="7"/>
      <c r="AK270" s="8"/>
    </row>
    <row r="271" spans="1:37" s="6" customFormat="1" ht="15" thickBot="1">
      <c r="A271" s="5"/>
      <c r="D271" s="168" t="s">
        <v>153</v>
      </c>
      <c r="E271" s="168"/>
      <c r="F271" s="168"/>
      <c r="G271" s="168"/>
      <c r="H271" s="168"/>
      <c r="I271" s="168"/>
      <c r="J271" s="92"/>
      <c r="K271" s="92"/>
      <c r="L271" s="92"/>
      <c r="M271" s="93"/>
      <c r="N271" s="94"/>
      <c r="O271" s="95"/>
      <c r="P271" s="93"/>
      <c r="Q271" s="94"/>
      <c r="R271" s="95"/>
      <c r="S271" s="93"/>
      <c r="T271" s="94"/>
      <c r="U271" s="95"/>
      <c r="V271" s="93"/>
      <c r="W271" s="94"/>
      <c r="X271" s="95"/>
      <c r="Y271" s="93"/>
      <c r="Z271" s="94"/>
      <c r="AA271" s="95"/>
      <c r="AB271" s="92"/>
      <c r="AC271" s="92"/>
      <c r="AD271" s="92"/>
      <c r="AE271" s="167">
        <f t="shared" si="3"/>
        <v>0</v>
      </c>
      <c r="AF271" s="167"/>
      <c r="AG271" s="167"/>
      <c r="AJ271" s="7"/>
      <c r="AK271" s="8"/>
    </row>
    <row r="272" spans="1:37" s="6" customFormat="1" ht="21.75" customHeight="1" thickBot="1">
      <c r="A272" s="5"/>
      <c r="D272" s="171" t="s">
        <v>154</v>
      </c>
      <c r="E272" s="171"/>
      <c r="F272" s="171"/>
      <c r="G272" s="171"/>
      <c r="H272" s="171"/>
      <c r="I272" s="171"/>
      <c r="J272" s="172">
        <f>J268+J269-J270+J271</f>
        <v>0</v>
      </c>
      <c r="K272" s="172"/>
      <c r="L272" s="172"/>
      <c r="M272" s="172">
        <f>M268+M269-M270+M271</f>
        <v>0</v>
      </c>
      <c r="N272" s="172"/>
      <c r="O272" s="172"/>
      <c r="P272" s="172">
        <f t="shared" ref="P272" si="4">P268+P269-P270+P271</f>
        <v>0</v>
      </c>
      <c r="Q272" s="172"/>
      <c r="R272" s="172"/>
      <c r="S272" s="172">
        <f t="shared" ref="S272" si="5">S268+S269-S270+S271</f>
        <v>0</v>
      </c>
      <c r="T272" s="172"/>
      <c r="U272" s="172"/>
      <c r="V272" s="172">
        <f t="shared" ref="V272" si="6">V268+V269-V270+V271</f>
        <v>0</v>
      </c>
      <c r="W272" s="172"/>
      <c r="X272" s="172"/>
      <c r="Y272" s="172">
        <f t="shared" ref="Y272" si="7">Y268+Y269-Y270+Y271</f>
        <v>0</v>
      </c>
      <c r="Z272" s="172"/>
      <c r="AA272" s="172"/>
      <c r="AB272" s="172">
        <f t="shared" ref="AB272" si="8">AB268+AB269-AB270+AB271</f>
        <v>0</v>
      </c>
      <c r="AC272" s="172"/>
      <c r="AD272" s="172"/>
      <c r="AE272" s="167">
        <f>SUM(J272:AD272)</f>
        <v>0</v>
      </c>
      <c r="AF272" s="167"/>
      <c r="AG272" s="167"/>
      <c r="AJ272" s="7"/>
      <c r="AK272" s="8"/>
    </row>
    <row r="273" spans="1:37" s="6" customFormat="1" ht="15" thickBot="1">
      <c r="A273" s="5"/>
      <c r="D273" s="169" t="s">
        <v>155</v>
      </c>
      <c r="E273" s="169"/>
      <c r="F273" s="169"/>
      <c r="G273" s="169"/>
      <c r="H273" s="169"/>
      <c r="I273" s="169"/>
      <c r="J273" s="169"/>
      <c r="K273" s="169"/>
      <c r="L273" s="169"/>
      <c r="M273" s="169"/>
      <c r="N273" s="169"/>
      <c r="O273" s="169"/>
      <c r="P273" s="169"/>
      <c r="Q273" s="169"/>
      <c r="R273" s="169"/>
      <c r="S273" s="169"/>
      <c r="T273" s="169"/>
      <c r="U273" s="169"/>
      <c r="V273" s="169"/>
      <c r="W273" s="169"/>
      <c r="X273" s="169"/>
      <c r="Y273" s="169"/>
      <c r="Z273" s="169"/>
      <c r="AA273" s="169"/>
      <c r="AB273" s="169"/>
      <c r="AC273" s="169"/>
      <c r="AD273" s="169"/>
      <c r="AE273" s="169"/>
      <c r="AF273" s="169"/>
      <c r="AG273" s="169"/>
      <c r="AH273" s="39"/>
      <c r="AJ273" s="7"/>
      <c r="AK273" s="8"/>
    </row>
    <row r="274" spans="1:37" s="6" customFormat="1" ht="21.75" customHeight="1" thickBot="1">
      <c r="A274" s="5"/>
      <c r="D274" s="173" t="s">
        <v>156</v>
      </c>
      <c r="E274" s="174"/>
      <c r="F274" s="174"/>
      <c r="G274" s="174"/>
      <c r="H274" s="174"/>
      <c r="I274" s="175"/>
      <c r="J274" s="111">
        <v>0</v>
      </c>
      <c r="K274" s="112"/>
      <c r="L274" s="113"/>
      <c r="M274" s="111">
        <v>0</v>
      </c>
      <c r="N274" s="112"/>
      <c r="O274" s="113"/>
      <c r="P274" s="111">
        <v>0</v>
      </c>
      <c r="Q274" s="112"/>
      <c r="R274" s="113"/>
      <c r="S274" s="111">
        <v>0</v>
      </c>
      <c r="T274" s="112"/>
      <c r="U274" s="113"/>
      <c r="V274" s="111">
        <v>0</v>
      </c>
      <c r="W274" s="112"/>
      <c r="X274" s="113"/>
      <c r="Y274" s="111">
        <v>0</v>
      </c>
      <c r="Z274" s="112"/>
      <c r="AA274" s="113"/>
      <c r="AB274" s="111">
        <v>0</v>
      </c>
      <c r="AC274" s="112"/>
      <c r="AD274" s="113"/>
      <c r="AE274" s="167">
        <f>SUM(J274:AD274)</f>
        <v>0</v>
      </c>
      <c r="AF274" s="167"/>
      <c r="AG274" s="167"/>
      <c r="AJ274" s="7"/>
      <c r="AK274" s="8"/>
    </row>
    <row r="275" spans="1:37" s="6" customFormat="1" ht="15" thickBot="1">
      <c r="A275" s="5"/>
      <c r="D275" s="89" t="s">
        <v>151</v>
      </c>
      <c r="E275" s="90"/>
      <c r="F275" s="90"/>
      <c r="G275" s="90"/>
      <c r="H275" s="90"/>
      <c r="I275" s="91"/>
      <c r="J275" s="93"/>
      <c r="K275" s="94"/>
      <c r="L275" s="95"/>
      <c r="M275" s="93">
        <v>0</v>
      </c>
      <c r="N275" s="94"/>
      <c r="O275" s="95"/>
      <c r="P275" s="93"/>
      <c r="Q275" s="94"/>
      <c r="R275" s="95"/>
      <c r="S275" s="93"/>
      <c r="T275" s="94"/>
      <c r="U275" s="95"/>
      <c r="V275" s="93"/>
      <c r="W275" s="94"/>
      <c r="X275" s="95"/>
      <c r="Y275" s="93"/>
      <c r="Z275" s="94"/>
      <c r="AA275" s="95"/>
      <c r="AB275" s="93"/>
      <c r="AC275" s="94"/>
      <c r="AD275" s="95"/>
      <c r="AE275" s="167">
        <f t="shared" ref="AE275:AE277" si="9">SUM(J275:AD275)</f>
        <v>0</v>
      </c>
      <c r="AF275" s="167"/>
      <c r="AG275" s="167"/>
      <c r="AJ275" s="7"/>
      <c r="AK275" s="8"/>
    </row>
    <row r="276" spans="1:37" s="6" customFormat="1" ht="15" thickBot="1">
      <c r="A276" s="5"/>
      <c r="D276" s="89" t="s">
        <v>152</v>
      </c>
      <c r="E276" s="90"/>
      <c r="F276" s="90"/>
      <c r="G276" s="90"/>
      <c r="H276" s="90"/>
      <c r="I276" s="91"/>
      <c r="J276" s="93"/>
      <c r="K276" s="94"/>
      <c r="L276" s="95"/>
      <c r="M276" s="93">
        <v>0</v>
      </c>
      <c r="N276" s="94"/>
      <c r="O276" s="95"/>
      <c r="P276" s="93"/>
      <c r="Q276" s="94"/>
      <c r="R276" s="95"/>
      <c r="S276" s="93"/>
      <c r="T276" s="94"/>
      <c r="U276" s="95"/>
      <c r="V276" s="93"/>
      <c r="W276" s="94"/>
      <c r="X276" s="95"/>
      <c r="Y276" s="93"/>
      <c r="Z276" s="94"/>
      <c r="AA276" s="95"/>
      <c r="AB276" s="93"/>
      <c r="AC276" s="94"/>
      <c r="AD276" s="95"/>
      <c r="AE276" s="167">
        <f t="shared" si="9"/>
        <v>0</v>
      </c>
      <c r="AF276" s="167"/>
      <c r="AG276" s="167"/>
      <c r="AJ276" s="7"/>
      <c r="AK276" s="8"/>
    </row>
    <row r="277" spans="1:37" s="6" customFormat="1" ht="15" thickBot="1">
      <c r="A277" s="5"/>
      <c r="D277" s="168" t="s">
        <v>153</v>
      </c>
      <c r="E277" s="168"/>
      <c r="F277" s="168"/>
      <c r="G277" s="168"/>
      <c r="H277" s="168"/>
      <c r="I277" s="168"/>
      <c r="J277" s="92"/>
      <c r="K277" s="92"/>
      <c r="L277" s="92"/>
      <c r="M277" s="92"/>
      <c r="N277" s="92"/>
      <c r="O277" s="92"/>
      <c r="P277" s="92"/>
      <c r="Q277" s="92"/>
      <c r="R277" s="92"/>
      <c r="S277" s="92"/>
      <c r="T277" s="92"/>
      <c r="U277" s="92"/>
      <c r="V277" s="92"/>
      <c r="W277" s="92"/>
      <c r="X277" s="92"/>
      <c r="Y277" s="92"/>
      <c r="Z277" s="92"/>
      <c r="AA277" s="92"/>
      <c r="AB277" s="92"/>
      <c r="AC277" s="92"/>
      <c r="AD277" s="92"/>
      <c r="AE277" s="167">
        <f t="shared" si="9"/>
        <v>0</v>
      </c>
      <c r="AF277" s="167"/>
      <c r="AG277" s="167"/>
      <c r="AJ277" s="7"/>
      <c r="AK277" s="8"/>
    </row>
    <row r="278" spans="1:37" s="6" customFormat="1" ht="21.75" customHeight="1" thickBot="1">
      <c r="A278" s="5"/>
      <c r="D278" s="96" t="s">
        <v>154</v>
      </c>
      <c r="E278" s="97"/>
      <c r="F278" s="97"/>
      <c r="G278" s="97"/>
      <c r="H278" s="97"/>
      <c r="I278" s="98"/>
      <c r="J278" s="172">
        <f>J274+J275-J276+J277</f>
        <v>0</v>
      </c>
      <c r="K278" s="172"/>
      <c r="L278" s="172"/>
      <c r="M278" s="172">
        <f>M274+M275-M276+M277</f>
        <v>0</v>
      </c>
      <c r="N278" s="172"/>
      <c r="O278" s="172"/>
      <c r="P278" s="172">
        <f t="shared" ref="P278" si="10">P274+P275-P276+P277</f>
        <v>0</v>
      </c>
      <c r="Q278" s="172"/>
      <c r="R278" s="172"/>
      <c r="S278" s="172">
        <f t="shared" ref="S278" si="11">S274+S275-S276+S277</f>
        <v>0</v>
      </c>
      <c r="T278" s="172"/>
      <c r="U278" s="172"/>
      <c r="V278" s="172">
        <f t="shared" ref="V278" si="12">V274+V275-V276+V277</f>
        <v>0</v>
      </c>
      <c r="W278" s="172"/>
      <c r="X278" s="172"/>
      <c r="Y278" s="172">
        <f t="shared" ref="Y278" si="13">Y274+Y275-Y276+Y277</f>
        <v>0</v>
      </c>
      <c r="Z278" s="172"/>
      <c r="AA278" s="172"/>
      <c r="AB278" s="172">
        <f t="shared" ref="AB278" si="14">AB274+AB275-AB276+AB277</f>
        <v>0</v>
      </c>
      <c r="AC278" s="172"/>
      <c r="AD278" s="172"/>
      <c r="AE278" s="167">
        <f>SUM(J278:AD278)</f>
        <v>0</v>
      </c>
      <c r="AF278" s="167"/>
      <c r="AG278" s="167"/>
      <c r="AJ278" s="7"/>
      <c r="AK278" s="8"/>
    </row>
    <row r="279" spans="1:37" s="6" customFormat="1" ht="15" thickBot="1">
      <c r="A279" s="5"/>
      <c r="D279" s="169" t="s">
        <v>157</v>
      </c>
      <c r="E279" s="169"/>
      <c r="F279" s="169"/>
      <c r="G279" s="169"/>
      <c r="H279" s="169"/>
      <c r="I279" s="169"/>
      <c r="J279" s="169"/>
      <c r="K279" s="169"/>
      <c r="L279" s="169"/>
      <c r="M279" s="169"/>
      <c r="N279" s="169"/>
      <c r="O279" s="169"/>
      <c r="P279" s="169"/>
      <c r="Q279" s="169"/>
      <c r="R279" s="169"/>
      <c r="S279" s="169"/>
      <c r="T279" s="169"/>
      <c r="U279" s="169"/>
      <c r="V279" s="169"/>
      <c r="W279" s="169"/>
      <c r="X279" s="169"/>
      <c r="Y279" s="169"/>
      <c r="Z279" s="169"/>
      <c r="AA279" s="169"/>
      <c r="AB279" s="169"/>
      <c r="AC279" s="169"/>
      <c r="AD279" s="169"/>
      <c r="AE279" s="169"/>
      <c r="AF279" s="169"/>
      <c r="AG279" s="169"/>
      <c r="AH279" s="39"/>
      <c r="AJ279" s="7"/>
      <c r="AK279" s="8"/>
    </row>
    <row r="280" spans="1:37" s="6" customFormat="1" ht="21.75" customHeight="1">
      <c r="A280" s="5"/>
      <c r="D280" s="173" t="s">
        <v>156</v>
      </c>
      <c r="E280" s="174"/>
      <c r="F280" s="174"/>
      <c r="G280" s="174"/>
      <c r="H280" s="174"/>
      <c r="I280" s="175"/>
      <c r="J280" s="111"/>
      <c r="K280" s="112"/>
      <c r="L280" s="113"/>
      <c r="M280" s="111"/>
      <c r="N280" s="112"/>
      <c r="O280" s="113"/>
      <c r="P280" s="111"/>
      <c r="Q280" s="112"/>
      <c r="R280" s="113"/>
      <c r="S280" s="111"/>
      <c r="T280" s="112"/>
      <c r="U280" s="113"/>
      <c r="V280" s="111"/>
      <c r="W280" s="112"/>
      <c r="X280" s="113"/>
      <c r="Y280" s="111"/>
      <c r="Z280" s="112"/>
      <c r="AA280" s="113"/>
      <c r="AB280" s="111"/>
      <c r="AC280" s="112"/>
      <c r="AD280" s="113"/>
      <c r="AE280" s="176">
        <f>SUM(J280:AD280)</f>
        <v>0</v>
      </c>
      <c r="AF280" s="177"/>
      <c r="AG280" s="178"/>
      <c r="AJ280" s="7"/>
      <c r="AK280" s="8"/>
    </row>
    <row r="281" spans="1:37" s="6" customFormat="1">
      <c r="A281" s="5"/>
      <c r="D281" s="89" t="s">
        <v>151</v>
      </c>
      <c r="E281" s="90"/>
      <c r="F281" s="90"/>
      <c r="G281" s="90"/>
      <c r="H281" s="90"/>
      <c r="I281" s="91"/>
      <c r="J281" s="93"/>
      <c r="K281" s="94"/>
      <c r="L281" s="95"/>
      <c r="M281" s="93"/>
      <c r="N281" s="94"/>
      <c r="O281" s="95"/>
      <c r="P281" s="93"/>
      <c r="Q281" s="94"/>
      <c r="R281" s="95"/>
      <c r="S281" s="93"/>
      <c r="T281" s="94"/>
      <c r="U281" s="95"/>
      <c r="V281" s="93"/>
      <c r="W281" s="94"/>
      <c r="X281" s="95"/>
      <c r="Y281" s="93"/>
      <c r="Z281" s="94"/>
      <c r="AA281" s="95"/>
      <c r="AB281" s="93"/>
      <c r="AC281" s="94"/>
      <c r="AD281" s="95"/>
      <c r="AE281" s="180">
        <f>SUM(J281:AD281)</f>
        <v>0</v>
      </c>
      <c r="AF281" s="181"/>
      <c r="AG281" s="182"/>
      <c r="AJ281" s="7"/>
      <c r="AK281" s="8"/>
    </row>
    <row r="282" spans="1:37" s="6" customFormat="1">
      <c r="A282" s="5"/>
      <c r="D282" s="89" t="s">
        <v>152</v>
      </c>
      <c r="E282" s="90"/>
      <c r="F282" s="90"/>
      <c r="G282" s="90"/>
      <c r="H282" s="90"/>
      <c r="I282" s="91"/>
      <c r="J282" s="93"/>
      <c r="K282" s="94"/>
      <c r="L282" s="95"/>
      <c r="M282" s="93"/>
      <c r="N282" s="94"/>
      <c r="O282" s="95"/>
      <c r="P282" s="93"/>
      <c r="Q282" s="94"/>
      <c r="R282" s="95"/>
      <c r="S282" s="93"/>
      <c r="T282" s="94"/>
      <c r="U282" s="95"/>
      <c r="V282" s="93"/>
      <c r="W282" s="94"/>
      <c r="X282" s="95"/>
      <c r="Y282" s="93"/>
      <c r="Z282" s="94"/>
      <c r="AA282" s="95"/>
      <c r="AB282" s="93"/>
      <c r="AC282" s="94"/>
      <c r="AD282" s="95"/>
      <c r="AE282" s="180">
        <f>SUM(J281:AD281)</f>
        <v>0</v>
      </c>
      <c r="AF282" s="181"/>
      <c r="AG282" s="182"/>
      <c r="AJ282" s="7"/>
      <c r="AK282" s="8"/>
    </row>
    <row r="283" spans="1:37" s="6" customFormat="1">
      <c r="A283" s="5"/>
      <c r="D283" s="168" t="s">
        <v>153</v>
      </c>
      <c r="E283" s="168"/>
      <c r="F283" s="168"/>
      <c r="G283" s="168"/>
      <c r="H283" s="168"/>
      <c r="I283" s="168"/>
      <c r="J283" s="92"/>
      <c r="K283" s="92"/>
      <c r="L283" s="92"/>
      <c r="M283" s="92"/>
      <c r="N283" s="92"/>
      <c r="O283" s="92"/>
      <c r="P283" s="92"/>
      <c r="Q283" s="92"/>
      <c r="R283" s="92"/>
      <c r="S283" s="92"/>
      <c r="T283" s="92"/>
      <c r="U283" s="92"/>
      <c r="V283" s="92"/>
      <c r="W283" s="92"/>
      <c r="X283" s="92"/>
      <c r="Y283" s="92"/>
      <c r="Z283" s="92"/>
      <c r="AA283" s="92"/>
      <c r="AB283" s="92"/>
      <c r="AC283" s="92"/>
      <c r="AD283" s="92"/>
      <c r="AE283" s="179">
        <f>SUM(J283:AD283)</f>
        <v>0</v>
      </c>
      <c r="AF283" s="179"/>
      <c r="AG283" s="179"/>
      <c r="AJ283" s="7"/>
      <c r="AK283" s="8"/>
    </row>
    <row r="284" spans="1:37" s="6" customFormat="1" ht="21.75" customHeight="1" thickBot="1">
      <c r="A284" s="5"/>
      <c r="D284" s="96" t="s">
        <v>154</v>
      </c>
      <c r="E284" s="97"/>
      <c r="F284" s="97"/>
      <c r="G284" s="97"/>
      <c r="H284" s="97"/>
      <c r="I284" s="98"/>
      <c r="J284" s="172">
        <f>J280+J281-J282+J283</f>
        <v>0</v>
      </c>
      <c r="K284" s="172"/>
      <c r="L284" s="172"/>
      <c r="M284" s="172">
        <f t="shared" ref="M284" si="15">M280+M281-M282+M283</f>
        <v>0</v>
      </c>
      <c r="N284" s="172"/>
      <c r="O284" s="172"/>
      <c r="P284" s="172">
        <f t="shared" ref="P284" si="16">P280+P281-P282+P283</f>
        <v>0</v>
      </c>
      <c r="Q284" s="172"/>
      <c r="R284" s="172"/>
      <c r="S284" s="172">
        <f t="shared" ref="S284" si="17">S280+S281-S282+S283</f>
        <v>0</v>
      </c>
      <c r="T284" s="172"/>
      <c r="U284" s="172"/>
      <c r="V284" s="172">
        <f t="shared" ref="V284" si="18">V280+V281-V282+V283</f>
        <v>0</v>
      </c>
      <c r="W284" s="172"/>
      <c r="X284" s="172"/>
      <c r="Y284" s="172">
        <f t="shared" ref="Y284" si="19">Y280+Y281-Y282+Y283</f>
        <v>0</v>
      </c>
      <c r="Z284" s="172"/>
      <c r="AA284" s="172"/>
      <c r="AB284" s="172">
        <f t="shared" ref="AB284" si="20">AB280+AB281-AB282+AB283</f>
        <v>0</v>
      </c>
      <c r="AC284" s="172"/>
      <c r="AD284" s="172"/>
      <c r="AE284" s="172">
        <f t="shared" ref="AE284" si="21">AE280+AE281-AE282+AE283</f>
        <v>0</v>
      </c>
      <c r="AF284" s="172"/>
      <c r="AG284" s="172"/>
      <c r="AJ284" s="7"/>
      <c r="AK284" s="8"/>
    </row>
    <row r="285" spans="1:37" s="6" customFormat="1" ht="15" thickBot="1">
      <c r="A285" s="5"/>
      <c r="D285" s="169" t="s">
        <v>158</v>
      </c>
      <c r="E285" s="169"/>
      <c r="F285" s="169"/>
      <c r="G285" s="169"/>
      <c r="H285" s="169"/>
      <c r="I285" s="169"/>
      <c r="J285" s="169"/>
      <c r="K285" s="169"/>
      <c r="L285" s="169"/>
      <c r="M285" s="169"/>
      <c r="N285" s="169"/>
      <c r="O285" s="169"/>
      <c r="P285" s="169"/>
      <c r="Q285" s="169"/>
      <c r="R285" s="169"/>
      <c r="S285" s="169"/>
      <c r="T285" s="169"/>
      <c r="U285" s="169"/>
      <c r="V285" s="169"/>
      <c r="W285" s="169"/>
      <c r="X285" s="169"/>
      <c r="Y285" s="169"/>
      <c r="Z285" s="169"/>
      <c r="AA285" s="169"/>
      <c r="AB285" s="169"/>
      <c r="AC285" s="169"/>
      <c r="AD285" s="169"/>
      <c r="AE285" s="169"/>
      <c r="AF285" s="169"/>
      <c r="AG285" s="169"/>
      <c r="AH285" s="39"/>
      <c r="AJ285" s="7"/>
      <c r="AK285" s="8"/>
    </row>
    <row r="286" spans="1:37" s="6" customFormat="1" ht="21.75" customHeight="1">
      <c r="A286" s="5"/>
      <c r="D286" s="184" t="s">
        <v>156</v>
      </c>
      <c r="E286" s="184"/>
      <c r="F286" s="184"/>
      <c r="G286" s="184"/>
      <c r="H286" s="184"/>
      <c r="I286" s="184"/>
      <c r="J286" s="183">
        <f>J268-J274-J280</f>
        <v>0</v>
      </c>
      <c r="K286" s="183"/>
      <c r="L286" s="183"/>
      <c r="M286" s="183">
        <f>M268-M274-M280</f>
        <v>0</v>
      </c>
      <c r="N286" s="183"/>
      <c r="O286" s="183"/>
      <c r="P286" s="183">
        <f>P268-P274-P280</f>
        <v>0</v>
      </c>
      <c r="Q286" s="183"/>
      <c r="R286" s="183"/>
      <c r="S286" s="183">
        <f>S268-S274-S280</f>
        <v>0</v>
      </c>
      <c r="T286" s="183"/>
      <c r="U286" s="183"/>
      <c r="V286" s="183">
        <f>V268-V274-V280</f>
        <v>0</v>
      </c>
      <c r="W286" s="183"/>
      <c r="X286" s="183"/>
      <c r="Y286" s="183">
        <f>Y268-Y274-Y280</f>
        <v>0</v>
      </c>
      <c r="Z286" s="183"/>
      <c r="AA286" s="183"/>
      <c r="AB286" s="183">
        <f>AB268-AB274-AB280</f>
        <v>0</v>
      </c>
      <c r="AC286" s="183"/>
      <c r="AD286" s="183"/>
      <c r="AE286" s="183">
        <f>AE268-AE274-AE280</f>
        <v>0</v>
      </c>
      <c r="AF286" s="183"/>
      <c r="AG286" s="183"/>
      <c r="AJ286" s="7"/>
      <c r="AK286" s="8"/>
    </row>
    <row r="287" spans="1:37" s="6" customFormat="1" ht="21.75" customHeight="1" thickBot="1">
      <c r="A287" s="5"/>
      <c r="D287" s="171" t="s">
        <v>154</v>
      </c>
      <c r="E287" s="171"/>
      <c r="F287" s="171"/>
      <c r="G287" s="171"/>
      <c r="H287" s="171"/>
      <c r="I287" s="171"/>
      <c r="J287" s="172">
        <f>J272-J278-J284</f>
        <v>0</v>
      </c>
      <c r="K287" s="172"/>
      <c r="L287" s="172"/>
      <c r="M287" s="172">
        <f>M272-M278-M284</f>
        <v>0</v>
      </c>
      <c r="N287" s="172"/>
      <c r="O287" s="172"/>
      <c r="P287" s="172">
        <f>P272-P278-P284</f>
        <v>0</v>
      </c>
      <c r="Q287" s="172"/>
      <c r="R287" s="172"/>
      <c r="S287" s="172">
        <f>S272-S278-S284</f>
        <v>0</v>
      </c>
      <c r="T287" s="172"/>
      <c r="U287" s="172"/>
      <c r="V287" s="172">
        <f>V272-V278-V284</f>
        <v>0</v>
      </c>
      <c r="W287" s="172"/>
      <c r="X287" s="172"/>
      <c r="Y287" s="172">
        <f>Y272-Y278-Y284</f>
        <v>0</v>
      </c>
      <c r="Z287" s="172"/>
      <c r="AA287" s="172"/>
      <c r="AB287" s="172">
        <f>AB272-AB278-AB284</f>
        <v>0</v>
      </c>
      <c r="AC287" s="172"/>
      <c r="AD287" s="172"/>
      <c r="AE287" s="172">
        <f>AE272-AE278-AE284</f>
        <v>0</v>
      </c>
      <c r="AF287" s="172"/>
      <c r="AG287" s="172"/>
      <c r="AJ287" s="7"/>
      <c r="AK287" s="8"/>
    </row>
    <row r="288" spans="1:37" s="6" customFormat="1" ht="14.25" customHeight="1" thickBot="1">
      <c r="A288" s="5"/>
      <c r="AJ288" s="7"/>
      <c r="AK288" s="8"/>
    </row>
    <row r="289" spans="1:37" s="6" customFormat="1" ht="1.5" hidden="1" customHeight="1" thickBot="1">
      <c r="A289" s="5"/>
      <c r="AJ289" s="7"/>
      <c r="AK289" s="8"/>
    </row>
    <row r="290" spans="1:37" s="6" customFormat="1" ht="16.5" customHeight="1" thickBot="1">
      <c r="A290" s="5" t="s">
        <v>159</v>
      </c>
      <c r="D290" s="74" t="s">
        <v>144</v>
      </c>
      <c r="E290" s="75"/>
      <c r="F290" s="75"/>
      <c r="G290" s="75"/>
      <c r="H290" s="75"/>
      <c r="I290" s="76"/>
      <c r="J290" s="165" t="s">
        <v>24</v>
      </c>
      <c r="K290" s="165"/>
      <c r="L290" s="165"/>
      <c r="M290" s="165"/>
      <c r="N290" s="165"/>
      <c r="O290" s="165"/>
      <c r="P290" s="165"/>
      <c r="Q290" s="165"/>
      <c r="R290" s="165"/>
      <c r="S290" s="165"/>
      <c r="T290" s="165"/>
      <c r="U290" s="165"/>
      <c r="V290" s="165"/>
      <c r="W290" s="165"/>
      <c r="X290" s="165"/>
      <c r="Y290" s="165"/>
      <c r="Z290" s="165"/>
      <c r="AA290" s="165"/>
      <c r="AB290" s="165"/>
      <c r="AC290" s="165"/>
      <c r="AD290" s="165"/>
      <c r="AE290" s="165"/>
      <c r="AF290" s="165"/>
      <c r="AG290" s="165"/>
      <c r="AJ290" s="7"/>
      <c r="AK290" s="8"/>
    </row>
    <row r="291" spans="1:37" s="6" customFormat="1" ht="39" customHeight="1" thickBot="1">
      <c r="A291" s="5"/>
      <c r="D291" s="77"/>
      <c r="E291" s="78"/>
      <c r="F291" s="78"/>
      <c r="G291" s="78"/>
      <c r="H291" s="78"/>
      <c r="I291" s="79"/>
      <c r="J291" s="121" t="s">
        <v>145</v>
      </c>
      <c r="K291" s="121"/>
      <c r="L291" s="121"/>
      <c r="M291" s="121" t="s">
        <v>78</v>
      </c>
      <c r="N291" s="121"/>
      <c r="O291" s="121"/>
      <c r="P291" s="121" t="s">
        <v>80</v>
      </c>
      <c r="Q291" s="121"/>
      <c r="R291" s="121"/>
      <c r="S291" s="121" t="s">
        <v>81</v>
      </c>
      <c r="T291" s="121"/>
      <c r="U291" s="121"/>
      <c r="V291" s="121" t="s">
        <v>146</v>
      </c>
      <c r="W291" s="121"/>
      <c r="X291" s="121"/>
      <c r="Y291" s="121" t="s">
        <v>147</v>
      </c>
      <c r="Z291" s="121"/>
      <c r="AA291" s="121"/>
      <c r="AB291" s="121" t="s">
        <v>148</v>
      </c>
      <c r="AC291" s="121"/>
      <c r="AD291" s="121"/>
      <c r="AE291" s="121" t="s">
        <v>38</v>
      </c>
      <c r="AF291" s="121"/>
      <c r="AG291" s="121"/>
      <c r="AJ291" s="7"/>
      <c r="AK291" s="8"/>
    </row>
    <row r="292" spans="1:37" s="6" customFormat="1" ht="15" thickBot="1">
      <c r="A292" s="5"/>
      <c r="D292" s="169" t="s">
        <v>149</v>
      </c>
      <c r="E292" s="169"/>
      <c r="F292" s="169"/>
      <c r="G292" s="169"/>
      <c r="H292" s="169"/>
      <c r="I292" s="169"/>
      <c r="J292" s="169"/>
      <c r="K292" s="169"/>
      <c r="L292" s="169"/>
      <c r="M292" s="169"/>
      <c r="N292" s="169"/>
      <c r="O292" s="169"/>
      <c r="P292" s="169"/>
      <c r="Q292" s="169"/>
      <c r="R292" s="169"/>
      <c r="S292" s="169"/>
      <c r="T292" s="169"/>
      <c r="U292" s="169"/>
      <c r="V292" s="169"/>
      <c r="W292" s="169"/>
      <c r="X292" s="169"/>
      <c r="Y292" s="169"/>
      <c r="Z292" s="169"/>
      <c r="AA292" s="169"/>
      <c r="AB292" s="169"/>
      <c r="AC292" s="169"/>
      <c r="AD292" s="169"/>
      <c r="AE292" s="169"/>
      <c r="AF292" s="169"/>
      <c r="AG292" s="169"/>
      <c r="AH292" s="39"/>
      <c r="AJ292" s="7"/>
      <c r="AK292" s="8"/>
    </row>
    <row r="293" spans="1:37" s="6" customFormat="1" ht="21.75" customHeight="1" thickBot="1">
      <c r="A293" s="5"/>
      <c r="D293" s="170" t="s">
        <v>150</v>
      </c>
      <c r="E293" s="170"/>
      <c r="F293" s="170"/>
      <c r="G293" s="170"/>
      <c r="H293" s="170"/>
      <c r="I293" s="170"/>
      <c r="J293" s="166">
        <v>0</v>
      </c>
      <c r="K293" s="166"/>
      <c r="L293" s="166"/>
      <c r="M293" s="111"/>
      <c r="N293" s="112"/>
      <c r="O293" s="113"/>
      <c r="P293" s="111"/>
      <c r="Q293" s="112"/>
      <c r="R293" s="113"/>
      <c r="S293" s="111"/>
      <c r="T293" s="112"/>
      <c r="U293" s="113"/>
      <c r="V293" s="111"/>
      <c r="W293" s="112"/>
      <c r="X293" s="113"/>
      <c r="Y293" s="111"/>
      <c r="Z293" s="112"/>
      <c r="AA293" s="113"/>
      <c r="AB293" s="166">
        <v>0</v>
      </c>
      <c r="AC293" s="166"/>
      <c r="AD293" s="166"/>
      <c r="AE293" s="167">
        <f>SUM(J293:AD293)</f>
        <v>0</v>
      </c>
      <c r="AF293" s="167"/>
      <c r="AG293" s="167"/>
      <c r="AJ293" s="7"/>
      <c r="AK293" s="8"/>
    </row>
    <row r="294" spans="1:37" s="6" customFormat="1" ht="15" thickBot="1">
      <c r="A294" s="5"/>
      <c r="D294" s="168" t="s">
        <v>151</v>
      </c>
      <c r="E294" s="168"/>
      <c r="F294" s="168"/>
      <c r="G294" s="168"/>
      <c r="H294" s="168"/>
      <c r="I294" s="168"/>
      <c r="J294" s="92"/>
      <c r="K294" s="92"/>
      <c r="L294" s="92"/>
      <c r="M294" s="93"/>
      <c r="N294" s="94"/>
      <c r="O294" s="95"/>
      <c r="P294" s="93"/>
      <c r="Q294" s="94"/>
      <c r="R294" s="95"/>
      <c r="S294" s="93"/>
      <c r="T294" s="94"/>
      <c r="U294" s="95"/>
      <c r="V294" s="93"/>
      <c r="W294" s="94"/>
      <c r="X294" s="95"/>
      <c r="Y294" s="93"/>
      <c r="Z294" s="94"/>
      <c r="AA294" s="95"/>
      <c r="AB294" s="92"/>
      <c r="AC294" s="92"/>
      <c r="AD294" s="92"/>
      <c r="AE294" s="167">
        <f t="shared" ref="AE294:AE297" si="22">SUM(J294:AD294)</f>
        <v>0</v>
      </c>
      <c r="AF294" s="167"/>
      <c r="AG294" s="167"/>
      <c r="AJ294" s="7"/>
      <c r="AK294" s="8"/>
    </row>
    <row r="295" spans="1:37" s="6" customFormat="1" ht="15" thickBot="1">
      <c r="A295" s="5"/>
      <c r="D295" s="168" t="s">
        <v>152</v>
      </c>
      <c r="E295" s="168"/>
      <c r="F295" s="168"/>
      <c r="G295" s="168"/>
      <c r="H295" s="168"/>
      <c r="I295" s="168"/>
      <c r="J295" s="92"/>
      <c r="K295" s="92"/>
      <c r="L295" s="92"/>
      <c r="M295" s="93"/>
      <c r="N295" s="94"/>
      <c r="O295" s="95"/>
      <c r="P295" s="93"/>
      <c r="Q295" s="94"/>
      <c r="R295" s="95"/>
      <c r="S295" s="93"/>
      <c r="T295" s="94"/>
      <c r="U295" s="95"/>
      <c r="V295" s="93"/>
      <c r="W295" s="94"/>
      <c r="X295" s="95"/>
      <c r="Y295" s="93"/>
      <c r="Z295" s="94"/>
      <c r="AA295" s="95"/>
      <c r="AB295" s="92"/>
      <c r="AC295" s="92"/>
      <c r="AD295" s="92"/>
      <c r="AE295" s="167">
        <f t="shared" si="22"/>
        <v>0</v>
      </c>
      <c r="AF295" s="167"/>
      <c r="AG295" s="167"/>
      <c r="AJ295" s="7"/>
      <c r="AK295" s="8"/>
    </row>
    <row r="296" spans="1:37" s="6" customFormat="1" ht="15" thickBot="1">
      <c r="A296" s="5"/>
      <c r="D296" s="168" t="s">
        <v>153</v>
      </c>
      <c r="E296" s="168"/>
      <c r="F296" s="168"/>
      <c r="G296" s="168"/>
      <c r="H296" s="168"/>
      <c r="I296" s="168"/>
      <c r="J296" s="92"/>
      <c r="K296" s="92"/>
      <c r="L296" s="92"/>
      <c r="M296" s="93"/>
      <c r="N296" s="94"/>
      <c r="O296" s="95"/>
      <c r="P296" s="93"/>
      <c r="Q296" s="94"/>
      <c r="R296" s="95"/>
      <c r="S296" s="93"/>
      <c r="T296" s="94"/>
      <c r="U296" s="95"/>
      <c r="V296" s="93"/>
      <c r="W296" s="94"/>
      <c r="X296" s="95"/>
      <c r="Y296" s="93"/>
      <c r="Z296" s="94"/>
      <c r="AA296" s="95"/>
      <c r="AB296" s="92"/>
      <c r="AC296" s="92"/>
      <c r="AD296" s="92"/>
      <c r="AE296" s="167">
        <f t="shared" si="22"/>
        <v>0</v>
      </c>
      <c r="AF296" s="167"/>
      <c r="AG296" s="167"/>
      <c r="AJ296" s="7"/>
      <c r="AK296" s="8"/>
    </row>
    <row r="297" spans="1:37" s="6" customFormat="1" ht="21.75" customHeight="1" thickBot="1">
      <c r="A297" s="5"/>
      <c r="D297" s="171" t="s">
        <v>154</v>
      </c>
      <c r="E297" s="171"/>
      <c r="F297" s="171"/>
      <c r="G297" s="171"/>
      <c r="H297" s="171"/>
      <c r="I297" s="171"/>
      <c r="J297" s="172">
        <f>J306+J307-J308+J309</f>
        <v>0</v>
      </c>
      <c r="K297" s="172"/>
      <c r="L297" s="172"/>
      <c r="M297" s="172">
        <f>M293+M294-M295+M296</f>
        <v>0</v>
      </c>
      <c r="N297" s="172"/>
      <c r="O297" s="172"/>
      <c r="P297" s="172">
        <f t="shared" ref="P297" si="23">P293+P294-P295+P296</f>
        <v>0</v>
      </c>
      <c r="Q297" s="172"/>
      <c r="R297" s="172"/>
      <c r="S297" s="172">
        <f t="shared" ref="S297" si="24">S293+S294-S295+S296</f>
        <v>0</v>
      </c>
      <c r="T297" s="172"/>
      <c r="U297" s="172"/>
      <c r="V297" s="172">
        <f t="shared" ref="V297" si="25">V293+V294-V295+V296</f>
        <v>0</v>
      </c>
      <c r="W297" s="172"/>
      <c r="X297" s="172"/>
      <c r="Y297" s="172">
        <f t="shared" ref="Y297" si="26">Y293+Y294-Y295+Y296</f>
        <v>0</v>
      </c>
      <c r="Z297" s="172"/>
      <c r="AA297" s="172"/>
      <c r="AB297" s="172">
        <f t="shared" ref="AB297" si="27">AB293+AB294-AB295+AB296</f>
        <v>0</v>
      </c>
      <c r="AC297" s="172"/>
      <c r="AD297" s="172"/>
      <c r="AE297" s="167">
        <f t="shared" si="22"/>
        <v>0</v>
      </c>
      <c r="AF297" s="167"/>
      <c r="AG297" s="167"/>
      <c r="AJ297" s="7"/>
      <c r="AK297" s="8"/>
    </row>
    <row r="298" spans="1:37" s="6" customFormat="1" ht="15" thickBot="1">
      <c r="A298" s="5"/>
      <c r="D298" s="169" t="s">
        <v>155</v>
      </c>
      <c r="E298" s="169"/>
      <c r="F298" s="169"/>
      <c r="G298" s="169"/>
      <c r="H298" s="169"/>
      <c r="I298" s="169"/>
      <c r="J298" s="169"/>
      <c r="K298" s="169"/>
      <c r="L298" s="169"/>
      <c r="M298" s="169"/>
      <c r="N298" s="169"/>
      <c r="O298" s="169"/>
      <c r="P298" s="169"/>
      <c r="Q298" s="169"/>
      <c r="R298" s="169"/>
      <c r="S298" s="169"/>
      <c r="T298" s="169"/>
      <c r="U298" s="169"/>
      <c r="V298" s="169"/>
      <c r="W298" s="169"/>
      <c r="X298" s="169"/>
      <c r="Y298" s="169"/>
      <c r="Z298" s="169"/>
      <c r="AA298" s="169"/>
      <c r="AB298" s="169"/>
      <c r="AC298" s="169"/>
      <c r="AD298" s="169"/>
      <c r="AE298" s="169"/>
      <c r="AF298" s="169"/>
      <c r="AG298" s="169"/>
      <c r="AH298" s="39"/>
      <c r="AJ298" s="7"/>
      <c r="AK298" s="8"/>
    </row>
    <row r="299" spans="1:37" s="6" customFormat="1" ht="21.75" customHeight="1" thickBot="1">
      <c r="A299" s="5"/>
      <c r="D299" s="173" t="s">
        <v>156</v>
      </c>
      <c r="E299" s="174"/>
      <c r="F299" s="174"/>
      <c r="G299" s="174"/>
      <c r="H299" s="174"/>
      <c r="I299" s="175"/>
      <c r="J299" s="111">
        <v>0</v>
      </c>
      <c r="K299" s="112"/>
      <c r="L299" s="113"/>
      <c r="M299" s="111"/>
      <c r="N299" s="112"/>
      <c r="O299" s="113"/>
      <c r="P299" s="111">
        <v>0</v>
      </c>
      <c r="Q299" s="112"/>
      <c r="R299" s="113"/>
      <c r="S299" s="111">
        <v>0</v>
      </c>
      <c r="T299" s="112"/>
      <c r="U299" s="113"/>
      <c r="V299" s="111">
        <v>0</v>
      </c>
      <c r="W299" s="112"/>
      <c r="X299" s="113"/>
      <c r="Y299" s="111">
        <v>0</v>
      </c>
      <c r="Z299" s="112"/>
      <c r="AA299" s="113"/>
      <c r="AB299" s="111">
        <v>0</v>
      </c>
      <c r="AC299" s="112"/>
      <c r="AD299" s="113"/>
      <c r="AE299" s="167">
        <f>SUM(J299:AD299)</f>
        <v>0</v>
      </c>
      <c r="AF299" s="167"/>
      <c r="AG299" s="167"/>
      <c r="AJ299" s="7"/>
      <c r="AK299" s="8"/>
    </row>
    <row r="300" spans="1:37" s="6" customFormat="1" ht="15" thickBot="1">
      <c r="A300" s="5"/>
      <c r="D300" s="89" t="s">
        <v>151</v>
      </c>
      <c r="E300" s="90"/>
      <c r="F300" s="90"/>
      <c r="G300" s="90"/>
      <c r="H300" s="90"/>
      <c r="I300" s="91"/>
      <c r="J300" s="93"/>
      <c r="K300" s="94"/>
      <c r="L300" s="95"/>
      <c r="M300" s="93"/>
      <c r="N300" s="94"/>
      <c r="O300" s="95"/>
      <c r="P300" s="93"/>
      <c r="Q300" s="94"/>
      <c r="R300" s="95"/>
      <c r="S300" s="93"/>
      <c r="T300" s="94"/>
      <c r="U300" s="95"/>
      <c r="V300" s="93"/>
      <c r="W300" s="94"/>
      <c r="X300" s="95"/>
      <c r="Y300" s="93"/>
      <c r="Z300" s="94"/>
      <c r="AA300" s="95"/>
      <c r="AB300" s="93"/>
      <c r="AC300" s="94"/>
      <c r="AD300" s="95"/>
      <c r="AE300" s="167">
        <f>SUM(J300:AD300)</f>
        <v>0</v>
      </c>
      <c r="AF300" s="167"/>
      <c r="AG300" s="167"/>
      <c r="AJ300" s="7"/>
      <c r="AK300" s="8"/>
    </row>
    <row r="301" spans="1:37" s="6" customFormat="1" ht="15" thickBot="1">
      <c r="A301" s="5"/>
      <c r="D301" s="89" t="s">
        <v>152</v>
      </c>
      <c r="E301" s="90"/>
      <c r="F301" s="90"/>
      <c r="G301" s="90"/>
      <c r="H301" s="90"/>
      <c r="I301" s="91"/>
      <c r="J301" s="93"/>
      <c r="K301" s="94"/>
      <c r="L301" s="95"/>
      <c r="M301" s="93"/>
      <c r="N301" s="94"/>
      <c r="O301" s="95"/>
      <c r="P301" s="93"/>
      <c r="Q301" s="94"/>
      <c r="R301" s="95"/>
      <c r="S301" s="93"/>
      <c r="T301" s="94"/>
      <c r="U301" s="95"/>
      <c r="V301" s="93"/>
      <c r="W301" s="94"/>
      <c r="X301" s="95"/>
      <c r="Y301" s="93"/>
      <c r="Z301" s="94"/>
      <c r="AA301" s="95"/>
      <c r="AB301" s="93"/>
      <c r="AC301" s="94"/>
      <c r="AD301" s="95"/>
      <c r="AE301" s="167">
        <f>SUM(J301:AD301)</f>
        <v>0</v>
      </c>
      <c r="AF301" s="167"/>
      <c r="AG301" s="167"/>
      <c r="AJ301" s="7"/>
      <c r="AK301" s="8"/>
    </row>
    <row r="302" spans="1:37" s="6" customFormat="1" ht="15" thickBot="1">
      <c r="A302" s="5"/>
      <c r="D302" s="168" t="s">
        <v>153</v>
      </c>
      <c r="E302" s="168"/>
      <c r="F302" s="168"/>
      <c r="G302" s="168"/>
      <c r="H302" s="168"/>
      <c r="I302" s="168"/>
      <c r="J302" s="92"/>
      <c r="K302" s="92"/>
      <c r="L302" s="92"/>
      <c r="M302" s="92"/>
      <c r="N302" s="92"/>
      <c r="O302" s="92"/>
      <c r="P302" s="92"/>
      <c r="Q302" s="92"/>
      <c r="R302" s="92"/>
      <c r="S302" s="92"/>
      <c r="T302" s="92"/>
      <c r="U302" s="92"/>
      <c r="V302" s="92"/>
      <c r="W302" s="92"/>
      <c r="X302" s="92"/>
      <c r="Y302" s="92"/>
      <c r="Z302" s="92"/>
      <c r="AA302" s="92"/>
      <c r="AB302" s="92"/>
      <c r="AC302" s="92"/>
      <c r="AD302" s="92"/>
      <c r="AE302" s="167">
        <f t="shared" ref="AE302" si="28">SUM(J296:AD296)</f>
        <v>0</v>
      </c>
      <c r="AF302" s="167"/>
      <c r="AG302" s="167"/>
      <c r="AJ302" s="7"/>
      <c r="AK302" s="8"/>
    </row>
    <row r="303" spans="1:37" s="6" customFormat="1" ht="21.75" customHeight="1" thickBot="1">
      <c r="A303" s="5"/>
      <c r="D303" s="96" t="s">
        <v>154</v>
      </c>
      <c r="E303" s="97"/>
      <c r="F303" s="97"/>
      <c r="G303" s="97"/>
      <c r="H303" s="97"/>
      <c r="I303" s="98"/>
      <c r="J303" s="172">
        <v>0</v>
      </c>
      <c r="K303" s="172"/>
      <c r="L303" s="172"/>
      <c r="M303" s="172">
        <f t="shared" ref="M303" si="29">M299+M300-M301+M302</f>
        <v>0</v>
      </c>
      <c r="N303" s="172"/>
      <c r="O303" s="172"/>
      <c r="P303" s="172">
        <v>0</v>
      </c>
      <c r="Q303" s="172"/>
      <c r="R303" s="172"/>
      <c r="S303" s="172">
        <v>0</v>
      </c>
      <c r="T303" s="172"/>
      <c r="U303" s="172"/>
      <c r="V303" s="172">
        <v>0</v>
      </c>
      <c r="W303" s="172"/>
      <c r="X303" s="172"/>
      <c r="Y303" s="172">
        <v>0</v>
      </c>
      <c r="Z303" s="172"/>
      <c r="AA303" s="172"/>
      <c r="AB303" s="172">
        <v>0</v>
      </c>
      <c r="AC303" s="172"/>
      <c r="AD303" s="172"/>
      <c r="AE303" s="167">
        <f>SUM(J303:AD303)</f>
        <v>0</v>
      </c>
      <c r="AF303" s="167"/>
      <c r="AG303" s="167"/>
      <c r="AJ303" s="7"/>
      <c r="AK303" s="8"/>
    </row>
    <row r="304" spans="1:37" s="6" customFormat="1" ht="15" thickBot="1">
      <c r="A304" s="5"/>
      <c r="D304" s="169" t="s">
        <v>157</v>
      </c>
      <c r="E304" s="169"/>
      <c r="F304" s="169"/>
      <c r="G304" s="169"/>
      <c r="H304" s="169"/>
      <c r="I304" s="169"/>
      <c r="J304" s="169"/>
      <c r="K304" s="169"/>
      <c r="L304" s="169"/>
      <c r="M304" s="169"/>
      <c r="N304" s="169"/>
      <c r="O304" s="169"/>
      <c r="P304" s="169"/>
      <c r="Q304" s="169"/>
      <c r="R304" s="169"/>
      <c r="S304" s="169"/>
      <c r="T304" s="169"/>
      <c r="U304" s="169"/>
      <c r="V304" s="169"/>
      <c r="W304" s="169"/>
      <c r="X304" s="169"/>
      <c r="Y304" s="169"/>
      <c r="Z304" s="169"/>
      <c r="AA304" s="169"/>
      <c r="AB304" s="169"/>
      <c r="AC304" s="169"/>
      <c r="AD304" s="169"/>
      <c r="AE304" s="169"/>
      <c r="AF304" s="169"/>
      <c r="AG304" s="169"/>
      <c r="AH304" s="39"/>
      <c r="AJ304" s="7"/>
      <c r="AK304" s="8"/>
    </row>
    <row r="305" spans="1:37" s="6" customFormat="1" ht="21.75" customHeight="1">
      <c r="A305" s="5"/>
      <c r="D305" s="173" t="s">
        <v>156</v>
      </c>
      <c r="E305" s="174"/>
      <c r="F305" s="174"/>
      <c r="G305" s="174"/>
      <c r="H305" s="174"/>
      <c r="I305" s="175"/>
      <c r="J305" s="111"/>
      <c r="K305" s="112"/>
      <c r="L305" s="113"/>
      <c r="M305" s="111"/>
      <c r="N305" s="112"/>
      <c r="O305" s="113"/>
      <c r="P305" s="111"/>
      <c r="Q305" s="112"/>
      <c r="R305" s="113"/>
      <c r="S305" s="111"/>
      <c r="T305" s="112"/>
      <c r="U305" s="113"/>
      <c r="V305" s="111"/>
      <c r="W305" s="112"/>
      <c r="X305" s="113"/>
      <c r="Y305" s="111"/>
      <c r="Z305" s="112"/>
      <c r="AA305" s="113"/>
      <c r="AB305" s="111"/>
      <c r="AC305" s="112"/>
      <c r="AD305" s="113"/>
      <c r="AE305" s="176">
        <f>SUM(J317:AD317)</f>
        <v>0</v>
      </c>
      <c r="AF305" s="177"/>
      <c r="AG305" s="178"/>
      <c r="AJ305" s="7"/>
      <c r="AK305" s="8"/>
    </row>
    <row r="306" spans="1:37" s="6" customFormat="1">
      <c r="A306" s="5"/>
      <c r="D306" s="89" t="s">
        <v>151</v>
      </c>
      <c r="E306" s="90"/>
      <c r="F306" s="90"/>
      <c r="G306" s="90"/>
      <c r="H306" s="90"/>
      <c r="I306" s="91"/>
      <c r="J306" s="93"/>
      <c r="K306" s="94"/>
      <c r="L306" s="95"/>
      <c r="M306" s="93"/>
      <c r="N306" s="94"/>
      <c r="O306" s="95"/>
      <c r="P306" s="93"/>
      <c r="Q306" s="94"/>
      <c r="R306" s="95"/>
      <c r="S306" s="93"/>
      <c r="T306" s="94"/>
      <c r="U306" s="95"/>
      <c r="V306" s="93"/>
      <c r="W306" s="94"/>
      <c r="X306" s="95"/>
      <c r="Y306" s="93"/>
      <c r="Z306" s="94"/>
      <c r="AA306" s="95"/>
      <c r="AB306" s="93"/>
      <c r="AC306" s="94"/>
      <c r="AD306" s="95"/>
      <c r="AE306" s="180">
        <f>SUM(J318:AD318)</f>
        <v>0</v>
      </c>
      <c r="AF306" s="181"/>
      <c r="AG306" s="182"/>
      <c r="AJ306" s="7"/>
      <c r="AK306" s="8"/>
    </row>
    <row r="307" spans="1:37" s="6" customFormat="1">
      <c r="A307" s="5"/>
      <c r="D307" s="89" t="s">
        <v>152</v>
      </c>
      <c r="E307" s="90"/>
      <c r="F307" s="90"/>
      <c r="G307" s="90"/>
      <c r="H307" s="90"/>
      <c r="I307" s="91"/>
      <c r="J307" s="93"/>
      <c r="K307" s="94"/>
      <c r="L307" s="95"/>
      <c r="M307" s="93"/>
      <c r="N307" s="94"/>
      <c r="O307" s="95"/>
      <c r="P307" s="93"/>
      <c r="Q307" s="94"/>
      <c r="R307" s="95"/>
      <c r="S307" s="93"/>
      <c r="T307" s="94"/>
      <c r="U307" s="95"/>
      <c r="V307" s="93"/>
      <c r="W307" s="94"/>
      <c r="X307" s="95"/>
      <c r="Y307" s="93"/>
      <c r="Z307" s="94"/>
      <c r="AA307" s="95"/>
      <c r="AB307" s="93"/>
      <c r="AC307" s="94"/>
      <c r="AD307" s="95"/>
      <c r="AE307" s="180">
        <f>SUM(J318:AD318)</f>
        <v>0</v>
      </c>
      <c r="AF307" s="181"/>
      <c r="AG307" s="182"/>
      <c r="AJ307" s="7"/>
      <c r="AK307" s="8"/>
    </row>
    <row r="308" spans="1:37" s="6" customFormat="1">
      <c r="A308" s="5"/>
      <c r="D308" s="168" t="s">
        <v>153</v>
      </c>
      <c r="E308" s="168"/>
      <c r="F308" s="168"/>
      <c r="G308" s="168"/>
      <c r="H308" s="168"/>
      <c r="I308" s="168"/>
      <c r="J308" s="92"/>
      <c r="K308" s="92"/>
      <c r="L308" s="92"/>
      <c r="M308" s="92"/>
      <c r="N308" s="92"/>
      <c r="O308" s="92"/>
      <c r="P308" s="92"/>
      <c r="Q308" s="92"/>
      <c r="R308" s="92"/>
      <c r="S308" s="92"/>
      <c r="T308" s="92"/>
      <c r="U308" s="92"/>
      <c r="V308" s="92"/>
      <c r="W308" s="92"/>
      <c r="X308" s="92"/>
      <c r="Y308" s="92"/>
      <c r="Z308" s="92"/>
      <c r="AA308" s="92"/>
      <c r="AB308" s="92"/>
      <c r="AC308" s="92"/>
      <c r="AD308" s="92"/>
      <c r="AE308" s="179">
        <f>SUM(J320:AD320)</f>
        <v>0</v>
      </c>
      <c r="AF308" s="179"/>
      <c r="AG308" s="179"/>
      <c r="AJ308" s="7"/>
      <c r="AK308" s="8"/>
    </row>
    <row r="309" spans="1:37" s="6" customFormat="1" ht="21.75" customHeight="1" thickBot="1">
      <c r="A309" s="5"/>
      <c r="D309" s="96" t="s">
        <v>154</v>
      </c>
      <c r="E309" s="97"/>
      <c r="F309" s="97"/>
      <c r="G309" s="97"/>
      <c r="H309" s="97"/>
      <c r="I309" s="98"/>
      <c r="J309" s="172">
        <f>J317+J318-J319+J320</f>
        <v>0</v>
      </c>
      <c r="K309" s="172"/>
      <c r="L309" s="172"/>
      <c r="M309" s="172">
        <f t="shared" ref="M309" si="30">M305+M306-M307+M308</f>
        <v>0</v>
      </c>
      <c r="N309" s="172"/>
      <c r="O309" s="172"/>
      <c r="P309" s="172">
        <f t="shared" ref="P309" si="31">P305+P306-P307+P308</f>
        <v>0</v>
      </c>
      <c r="Q309" s="172"/>
      <c r="R309" s="172"/>
      <c r="S309" s="172">
        <f t="shared" ref="S309" si="32">S305+S306-S307+S308</f>
        <v>0</v>
      </c>
      <c r="T309" s="172"/>
      <c r="U309" s="172"/>
      <c r="V309" s="172">
        <f t="shared" ref="V309" si="33">V305+V306-V307+V308</f>
        <v>0</v>
      </c>
      <c r="W309" s="172"/>
      <c r="X309" s="172"/>
      <c r="Y309" s="172">
        <f t="shared" ref="Y309" si="34">Y305+Y306-Y307+Y308</f>
        <v>0</v>
      </c>
      <c r="Z309" s="172"/>
      <c r="AA309" s="172"/>
      <c r="AB309" s="172">
        <f t="shared" ref="AB309" si="35">AB305+AB306-AB307+AB308</f>
        <v>0</v>
      </c>
      <c r="AC309" s="172"/>
      <c r="AD309" s="172"/>
      <c r="AE309" s="172">
        <f t="shared" ref="AE309" si="36">AE305+AE306-AE307+AE308</f>
        <v>0</v>
      </c>
      <c r="AF309" s="172"/>
      <c r="AG309" s="172"/>
      <c r="AJ309" s="7"/>
      <c r="AK309" s="8"/>
    </row>
    <row r="310" spans="1:37" s="6" customFormat="1" ht="15" thickBot="1">
      <c r="A310" s="5"/>
      <c r="D310" s="169" t="s">
        <v>158</v>
      </c>
      <c r="E310" s="169"/>
      <c r="F310" s="169"/>
      <c r="G310" s="169"/>
      <c r="H310" s="169"/>
      <c r="I310" s="169"/>
      <c r="J310" s="169"/>
      <c r="K310" s="169"/>
      <c r="L310" s="169"/>
      <c r="M310" s="169"/>
      <c r="N310" s="169"/>
      <c r="O310" s="169"/>
      <c r="P310" s="169"/>
      <c r="Q310" s="169"/>
      <c r="R310" s="169"/>
      <c r="S310" s="169"/>
      <c r="T310" s="169"/>
      <c r="U310" s="169"/>
      <c r="V310" s="169"/>
      <c r="W310" s="169"/>
      <c r="X310" s="169"/>
      <c r="Y310" s="169"/>
      <c r="Z310" s="169"/>
      <c r="AA310" s="169"/>
      <c r="AB310" s="169"/>
      <c r="AC310" s="169"/>
      <c r="AD310" s="169"/>
      <c r="AE310" s="169"/>
      <c r="AF310" s="169"/>
      <c r="AG310" s="169"/>
      <c r="AH310" s="39"/>
      <c r="AJ310" s="7"/>
      <c r="AK310" s="8"/>
    </row>
    <row r="311" spans="1:37" s="6" customFormat="1" ht="21.75" customHeight="1">
      <c r="A311" s="5"/>
      <c r="D311" s="184" t="s">
        <v>156</v>
      </c>
      <c r="E311" s="184"/>
      <c r="F311" s="184"/>
      <c r="G311" s="184"/>
      <c r="H311" s="184"/>
      <c r="I311" s="184"/>
      <c r="J311" s="176">
        <f>J293-J299</f>
        <v>0</v>
      </c>
      <c r="K311" s="177"/>
      <c r="L311" s="178"/>
      <c r="M311" s="176">
        <f>M293-M299</f>
        <v>0</v>
      </c>
      <c r="N311" s="177"/>
      <c r="O311" s="178"/>
      <c r="P311" s="176">
        <f t="shared" ref="P311" si="37">P293-P299</f>
        <v>0</v>
      </c>
      <c r="Q311" s="177"/>
      <c r="R311" s="178"/>
      <c r="S311" s="176">
        <f t="shared" ref="S311" si="38">S293-S299</f>
        <v>0</v>
      </c>
      <c r="T311" s="177"/>
      <c r="U311" s="178"/>
      <c r="V311" s="176">
        <f t="shared" ref="V311" si="39">V293-V299</f>
        <v>0</v>
      </c>
      <c r="W311" s="177"/>
      <c r="X311" s="178"/>
      <c r="Y311" s="176">
        <f t="shared" ref="Y311" si="40">Y293-Y299</f>
        <v>0</v>
      </c>
      <c r="Z311" s="177"/>
      <c r="AA311" s="178"/>
      <c r="AB311" s="176">
        <f>AB268-AB274-AB280</f>
        <v>0</v>
      </c>
      <c r="AC311" s="177"/>
      <c r="AD311" s="178"/>
      <c r="AE311" s="183">
        <f>SUM(J311:AD311)</f>
        <v>0</v>
      </c>
      <c r="AF311" s="183"/>
      <c r="AG311" s="183"/>
      <c r="AJ311" s="7"/>
      <c r="AK311" s="8"/>
    </row>
    <row r="312" spans="1:37" s="6" customFormat="1" ht="21.75" customHeight="1" thickBot="1">
      <c r="A312" s="5"/>
      <c r="D312" s="171" t="s">
        <v>154</v>
      </c>
      <c r="E312" s="171"/>
      <c r="F312" s="171"/>
      <c r="G312" s="171"/>
      <c r="H312" s="171"/>
      <c r="I312" s="171"/>
      <c r="J312" s="186">
        <f>J297-J303-J309</f>
        <v>0</v>
      </c>
      <c r="K312" s="187"/>
      <c r="L312" s="188"/>
      <c r="M312" s="186">
        <f>M297-M303-M309</f>
        <v>0</v>
      </c>
      <c r="N312" s="187"/>
      <c r="O312" s="188"/>
      <c r="P312" s="186">
        <f t="shared" ref="P312" si="41">P297-P303-P309</f>
        <v>0</v>
      </c>
      <c r="Q312" s="187"/>
      <c r="R312" s="188"/>
      <c r="S312" s="186">
        <f t="shared" ref="S312" si="42">S297-S303-S309</f>
        <v>0</v>
      </c>
      <c r="T312" s="187"/>
      <c r="U312" s="188"/>
      <c r="V312" s="186">
        <f t="shared" ref="V312" si="43">V297-V303-V309</f>
        <v>0</v>
      </c>
      <c r="W312" s="187"/>
      <c r="X312" s="188"/>
      <c r="Y312" s="186">
        <f t="shared" ref="Y312" si="44">Y297-Y303-Y309</f>
        <v>0</v>
      </c>
      <c r="Z312" s="187"/>
      <c r="AA312" s="188"/>
      <c r="AB312" s="186">
        <f>AB272-AB278-AB284</f>
        <v>0</v>
      </c>
      <c r="AC312" s="187"/>
      <c r="AD312" s="188"/>
      <c r="AE312" s="172">
        <f>SUM(J312:AD312)</f>
        <v>0</v>
      </c>
      <c r="AF312" s="172"/>
      <c r="AG312" s="172"/>
      <c r="AJ312" s="7"/>
      <c r="AK312" s="8"/>
    </row>
    <row r="313" spans="1:37" s="6" customFormat="1" ht="21.75" customHeight="1">
      <c r="A313" s="5"/>
      <c r="D313" s="24"/>
      <c r="E313" s="24"/>
      <c r="F313" s="24"/>
      <c r="G313" s="24"/>
      <c r="H313" s="24"/>
      <c r="I313" s="24"/>
      <c r="J313" s="29"/>
      <c r="K313" s="29"/>
      <c r="L313" s="29"/>
      <c r="M313" s="29"/>
      <c r="N313" s="29"/>
      <c r="O313" s="29"/>
      <c r="P313" s="29"/>
      <c r="Q313" s="29"/>
      <c r="R313" s="29"/>
      <c r="S313" s="29"/>
      <c r="T313" s="29"/>
      <c r="U313" s="29"/>
      <c r="V313" s="29"/>
      <c r="W313" s="29"/>
      <c r="X313" s="29"/>
      <c r="Y313" s="29"/>
      <c r="Z313" s="29"/>
      <c r="AA313" s="29"/>
      <c r="AB313" s="29"/>
      <c r="AC313" s="29"/>
      <c r="AD313" s="29"/>
      <c r="AE313" s="29"/>
      <c r="AF313" s="29"/>
      <c r="AG313" s="29"/>
      <c r="AJ313" s="7"/>
      <c r="AK313" s="8"/>
    </row>
    <row r="314" spans="1:37" s="6" customFormat="1" ht="30.6" customHeight="1">
      <c r="A314" s="5"/>
      <c r="D314" s="154" t="s">
        <v>160</v>
      </c>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c r="AA314" s="154"/>
      <c r="AB314" s="154"/>
      <c r="AC314" s="154"/>
      <c r="AD314" s="154"/>
      <c r="AE314" s="154"/>
      <c r="AF314" s="154"/>
      <c r="AG314" s="154"/>
      <c r="AJ314" s="7"/>
      <c r="AK314" s="8"/>
    </row>
    <row r="315" spans="1:37" s="6" customFormat="1" ht="29.25" customHeight="1" thickBot="1">
      <c r="A315" s="5"/>
      <c r="AJ315" s="7"/>
      <c r="AK315" s="8"/>
    </row>
    <row r="316" spans="1:37" s="6" customFormat="1" ht="31.5" customHeight="1" thickBot="1">
      <c r="A316" s="5">
        <v>4</v>
      </c>
      <c r="D316" s="165" t="s">
        <v>144</v>
      </c>
      <c r="E316" s="165"/>
      <c r="F316" s="165"/>
      <c r="G316" s="165"/>
      <c r="H316" s="165"/>
      <c r="I316" s="165"/>
      <c r="J316" s="165"/>
      <c r="K316" s="165"/>
      <c r="L316" s="165"/>
      <c r="M316" s="165"/>
      <c r="N316" s="165"/>
      <c r="O316" s="165"/>
      <c r="P316" s="165"/>
      <c r="Q316" s="165"/>
      <c r="R316" s="165"/>
      <c r="S316" s="165" t="s">
        <v>161</v>
      </c>
      <c r="T316" s="165"/>
      <c r="U316" s="165"/>
      <c r="V316" s="165"/>
      <c r="W316" s="165"/>
      <c r="X316" s="165"/>
      <c r="Y316" s="165"/>
      <c r="Z316" s="165"/>
      <c r="AA316" s="165"/>
      <c r="AB316" s="165"/>
      <c r="AC316" s="165"/>
      <c r="AD316" s="165"/>
      <c r="AE316" s="165"/>
      <c r="AF316" s="165"/>
      <c r="AG316" s="165"/>
      <c r="AJ316" s="7"/>
      <c r="AK316" s="8"/>
    </row>
    <row r="317" spans="1:37" s="6" customFormat="1" ht="31.5" customHeight="1">
      <c r="A317" s="5"/>
      <c r="D317" s="185" t="s">
        <v>162</v>
      </c>
      <c r="E317" s="185"/>
      <c r="F317" s="185"/>
      <c r="G317" s="185"/>
      <c r="H317" s="185"/>
      <c r="I317" s="185"/>
      <c r="J317" s="185"/>
      <c r="K317" s="185"/>
      <c r="L317" s="185"/>
      <c r="M317" s="185"/>
      <c r="N317" s="185"/>
      <c r="O317" s="185"/>
      <c r="P317" s="185"/>
      <c r="Q317" s="185"/>
      <c r="R317" s="185"/>
      <c r="S317" s="110">
        <v>0</v>
      </c>
      <c r="T317" s="110"/>
      <c r="U317" s="110"/>
      <c r="V317" s="110"/>
      <c r="W317" s="110"/>
      <c r="X317" s="110"/>
      <c r="Y317" s="110"/>
      <c r="Z317" s="110"/>
      <c r="AA317" s="110"/>
      <c r="AB317" s="110"/>
      <c r="AC317" s="110"/>
      <c r="AD317" s="110"/>
      <c r="AE317" s="110"/>
      <c r="AF317" s="110"/>
      <c r="AG317" s="110"/>
      <c r="AJ317" s="7"/>
      <c r="AK317" s="8"/>
    </row>
    <row r="318" spans="1:37" s="6" customFormat="1" ht="31.5" customHeight="1" thickBot="1">
      <c r="A318" s="5"/>
      <c r="D318" s="117" t="s">
        <v>163</v>
      </c>
      <c r="E318" s="117"/>
      <c r="F318" s="117"/>
      <c r="G318" s="117"/>
      <c r="H318" s="117"/>
      <c r="I318" s="117"/>
      <c r="J318" s="117"/>
      <c r="K318" s="117"/>
      <c r="L318" s="117"/>
      <c r="M318" s="117"/>
      <c r="N318" s="117"/>
      <c r="O318" s="117"/>
      <c r="P318" s="117"/>
      <c r="Q318" s="117"/>
      <c r="R318" s="117"/>
      <c r="S318" s="150">
        <v>0</v>
      </c>
      <c r="T318" s="150"/>
      <c r="U318" s="150"/>
      <c r="V318" s="150"/>
      <c r="W318" s="150"/>
      <c r="X318" s="150"/>
      <c r="Y318" s="150"/>
      <c r="Z318" s="150"/>
      <c r="AA318" s="150"/>
      <c r="AB318" s="150"/>
      <c r="AC318" s="150"/>
      <c r="AD318" s="150"/>
      <c r="AE318" s="150"/>
      <c r="AF318" s="150"/>
      <c r="AG318" s="150"/>
      <c r="AJ318" s="7"/>
      <c r="AK318" s="8"/>
    </row>
    <row r="319" spans="1:37" s="6" customFormat="1">
      <c r="A319" s="5"/>
      <c r="AJ319" s="7"/>
      <c r="AK319" s="8"/>
    </row>
    <row r="320" spans="1:37" s="6" customFormat="1">
      <c r="A320" s="5"/>
      <c r="D320" s="72" t="s">
        <v>164</v>
      </c>
      <c r="E320" s="72"/>
      <c r="F320" s="72"/>
      <c r="G320" s="72"/>
      <c r="H320" s="72"/>
      <c r="I320" s="72"/>
      <c r="J320" s="72"/>
      <c r="K320" s="72"/>
      <c r="L320" s="72"/>
      <c r="M320" s="72"/>
      <c r="N320" s="72"/>
      <c r="O320" s="72"/>
      <c r="P320" s="72"/>
      <c r="Q320" s="72"/>
      <c r="R320" s="72"/>
      <c r="S320" s="72"/>
      <c r="T320" s="72"/>
      <c r="U320" s="72"/>
      <c r="V320" s="72"/>
      <c r="W320" s="72"/>
      <c r="X320" s="72"/>
      <c r="Y320" s="72"/>
      <c r="Z320" s="72"/>
      <c r="AA320" s="72"/>
      <c r="AB320" s="72"/>
      <c r="AC320" s="72"/>
      <c r="AD320" s="72"/>
      <c r="AE320" s="72"/>
      <c r="AF320" s="72"/>
      <c r="AG320" s="72"/>
      <c r="AJ320" s="7"/>
      <c r="AK320" s="8"/>
    </row>
    <row r="321" spans="1:37" s="6" customFormat="1">
      <c r="A321" s="5"/>
      <c r="AJ321" s="7"/>
      <c r="AK321" s="8"/>
    </row>
    <row r="322" spans="1:37" s="6" customFormat="1">
      <c r="A322" s="5"/>
      <c r="D322" s="6" t="s">
        <v>77</v>
      </c>
      <c r="E322" s="72" t="s">
        <v>165</v>
      </c>
      <c r="F322" s="72"/>
      <c r="G322" s="72"/>
      <c r="H322" s="72"/>
      <c r="I322" s="72"/>
      <c r="J322" s="72"/>
      <c r="K322" s="72"/>
      <c r="L322" s="72"/>
      <c r="M322" s="72"/>
      <c r="N322" s="72"/>
      <c r="O322" s="72"/>
      <c r="P322" s="72"/>
      <c r="Q322" s="72"/>
      <c r="R322" s="72"/>
      <c r="S322" s="72"/>
      <c r="T322" s="72"/>
      <c r="U322" s="72"/>
      <c r="V322" s="72"/>
      <c r="W322" s="72"/>
      <c r="X322" s="72"/>
      <c r="Y322" s="72"/>
      <c r="Z322" s="72"/>
      <c r="AA322" s="72"/>
      <c r="AB322" s="72"/>
      <c r="AC322" s="72"/>
      <c r="AD322" s="72"/>
      <c r="AE322" s="72"/>
      <c r="AF322" s="72"/>
      <c r="AG322" s="72"/>
      <c r="AJ322" s="7"/>
      <c r="AK322" s="8"/>
    </row>
    <row r="323" spans="1:37" s="6" customFormat="1">
      <c r="A323" s="5"/>
      <c r="D323" s="6" t="s">
        <v>77</v>
      </c>
      <c r="E323" s="72" t="s">
        <v>166</v>
      </c>
      <c r="F323" s="72"/>
      <c r="G323" s="72"/>
      <c r="H323" s="72"/>
      <c r="I323" s="72"/>
      <c r="J323" s="72"/>
      <c r="K323" s="72"/>
      <c r="L323" s="72"/>
      <c r="M323" s="72"/>
      <c r="N323" s="72"/>
      <c r="O323" s="72"/>
      <c r="P323" s="72"/>
      <c r="Q323" s="72"/>
      <c r="R323" s="72"/>
      <c r="S323" s="72"/>
      <c r="T323" s="72"/>
      <c r="U323" s="72"/>
      <c r="V323" s="72"/>
      <c r="W323" s="72"/>
      <c r="X323" s="72"/>
      <c r="Y323" s="72"/>
      <c r="Z323" s="72"/>
      <c r="AA323" s="72"/>
      <c r="AB323" s="72"/>
      <c r="AC323" s="72"/>
      <c r="AD323" s="72"/>
      <c r="AE323" s="72"/>
      <c r="AF323" s="72"/>
      <c r="AG323" s="72"/>
      <c r="AJ323" s="7"/>
      <c r="AK323" s="8"/>
    </row>
    <row r="324" spans="1:37" s="6" customFormat="1">
      <c r="A324" s="5"/>
      <c r="D324" s="6" t="s">
        <v>77</v>
      </c>
      <c r="E324" s="72" t="s">
        <v>167</v>
      </c>
      <c r="F324" s="72"/>
      <c r="G324" s="72"/>
      <c r="H324" s="72"/>
      <c r="I324" s="72"/>
      <c r="J324" s="72"/>
      <c r="K324" s="72"/>
      <c r="L324" s="72"/>
      <c r="M324" s="72"/>
      <c r="N324" s="72"/>
      <c r="O324" s="72"/>
      <c r="P324" s="72"/>
      <c r="Q324" s="72"/>
      <c r="R324" s="72"/>
      <c r="S324" s="72"/>
      <c r="T324" s="72"/>
      <c r="U324" s="72"/>
      <c r="V324" s="72"/>
      <c r="W324" s="72"/>
      <c r="X324" s="72"/>
      <c r="Y324" s="72"/>
      <c r="Z324" s="72"/>
      <c r="AA324" s="72"/>
      <c r="AB324" s="72"/>
      <c r="AC324" s="72"/>
      <c r="AD324" s="72"/>
      <c r="AE324" s="72"/>
      <c r="AF324" s="72"/>
      <c r="AG324" s="72"/>
      <c r="AJ324" s="7"/>
      <c r="AK324" s="8"/>
    </row>
    <row r="325" spans="1:37" s="6" customFormat="1">
      <c r="A325" s="5"/>
      <c r="AJ325" s="7"/>
      <c r="AK325" s="8"/>
    </row>
    <row r="326" spans="1:37" s="6" customFormat="1">
      <c r="A326" s="5"/>
      <c r="D326" s="72"/>
      <c r="E326" s="72"/>
      <c r="F326" s="72"/>
      <c r="G326" s="72"/>
      <c r="H326" s="72"/>
      <c r="I326" s="72"/>
      <c r="J326" s="72"/>
      <c r="K326" s="72"/>
      <c r="L326" s="72"/>
      <c r="M326" s="72"/>
      <c r="N326" s="72"/>
      <c r="O326" s="72"/>
      <c r="P326" s="72"/>
      <c r="Q326" s="72"/>
      <c r="R326" s="72"/>
      <c r="S326" s="72"/>
      <c r="T326" s="72"/>
      <c r="U326" s="72"/>
      <c r="V326" s="72"/>
      <c r="W326" s="72"/>
      <c r="X326" s="72"/>
      <c r="Y326" s="72"/>
      <c r="Z326" s="72"/>
      <c r="AA326" s="72"/>
      <c r="AB326" s="72"/>
      <c r="AC326" s="72"/>
      <c r="AD326" s="72"/>
      <c r="AE326" s="72"/>
      <c r="AF326" s="72"/>
      <c r="AG326" s="72"/>
      <c r="AJ326" s="7"/>
      <c r="AK326" s="8"/>
    </row>
    <row r="327" spans="1:37" s="6" customFormat="1" ht="14.25" customHeight="1">
      <c r="A327" s="5"/>
      <c r="D327" s="72" t="s">
        <v>168</v>
      </c>
      <c r="E327" s="72"/>
      <c r="F327" s="72"/>
      <c r="G327" s="72"/>
      <c r="H327" s="72"/>
      <c r="I327" s="72"/>
      <c r="J327" s="72"/>
      <c r="K327" s="72"/>
      <c r="L327" s="72"/>
      <c r="M327" s="72"/>
      <c r="N327" s="72"/>
      <c r="O327" s="72"/>
      <c r="P327" s="72"/>
      <c r="Q327" s="72"/>
      <c r="R327" s="72"/>
      <c r="S327" s="72"/>
      <c r="T327" s="72"/>
      <c r="U327" s="72"/>
      <c r="V327" s="72"/>
      <c r="W327" s="72"/>
      <c r="X327" s="72"/>
      <c r="Y327" s="72"/>
      <c r="Z327" s="72"/>
      <c r="AA327" s="72"/>
      <c r="AB327" s="72"/>
      <c r="AC327" s="72"/>
      <c r="AD327" s="72"/>
      <c r="AE327" s="72"/>
      <c r="AF327" s="72"/>
      <c r="AG327" s="72"/>
      <c r="AJ327" s="7"/>
      <c r="AK327" s="8"/>
    </row>
    <row r="328" spans="1:37" s="6" customFormat="1">
      <c r="A328" s="5"/>
      <c r="D328" s="72"/>
      <c r="E328" s="72"/>
      <c r="F328" s="72"/>
      <c r="G328" s="72"/>
      <c r="H328" s="72"/>
      <c r="I328" s="72"/>
      <c r="J328" s="72"/>
      <c r="K328" s="72"/>
      <c r="L328" s="72"/>
      <c r="M328" s="72"/>
      <c r="N328" s="72"/>
      <c r="O328" s="72"/>
      <c r="P328" s="72"/>
      <c r="Q328" s="72"/>
      <c r="R328" s="72"/>
      <c r="S328" s="72"/>
      <c r="T328" s="72"/>
      <c r="U328" s="72"/>
      <c r="V328" s="72"/>
      <c r="W328" s="72"/>
      <c r="X328" s="72"/>
      <c r="Y328" s="72"/>
      <c r="Z328" s="72"/>
      <c r="AA328" s="72"/>
      <c r="AB328" s="72"/>
      <c r="AC328" s="72"/>
      <c r="AD328" s="72"/>
      <c r="AE328" s="72"/>
      <c r="AF328" s="72"/>
      <c r="AG328" s="72"/>
      <c r="AJ328" s="7"/>
      <c r="AK328" s="8"/>
    </row>
    <row r="329" spans="1:37" s="6" customFormat="1" ht="14.25" customHeight="1">
      <c r="A329" s="5"/>
      <c r="D329" s="72" t="s">
        <v>169</v>
      </c>
      <c r="E329" s="72"/>
      <c r="F329" s="72"/>
      <c r="G329" s="72"/>
      <c r="H329" s="72"/>
      <c r="I329" s="72"/>
      <c r="J329" s="72"/>
      <c r="K329" s="72"/>
      <c r="L329" s="72"/>
      <c r="M329" s="72"/>
      <c r="N329" s="72"/>
      <c r="O329" s="72"/>
      <c r="P329" s="72"/>
      <c r="Q329" s="72"/>
      <c r="R329" s="72"/>
      <c r="S329" s="72"/>
      <c r="T329" s="72"/>
      <c r="U329" s="72"/>
      <c r="V329" s="72"/>
      <c r="W329" s="72"/>
      <c r="X329" s="72"/>
      <c r="Y329" s="72"/>
      <c r="Z329" s="72"/>
      <c r="AA329" s="72"/>
      <c r="AB329" s="72"/>
      <c r="AC329" s="72"/>
      <c r="AD329" s="72"/>
      <c r="AE329" s="72"/>
      <c r="AF329" s="72"/>
      <c r="AG329" s="72"/>
      <c r="AJ329" s="7"/>
      <c r="AK329" s="8"/>
    </row>
    <row r="330" spans="1:37" s="6" customFormat="1" ht="0.75" customHeight="1">
      <c r="A330" s="5"/>
      <c r="D330" s="23"/>
      <c r="E330" s="23"/>
      <c r="F330" s="23"/>
      <c r="G330" s="23"/>
      <c r="H330" s="23"/>
      <c r="I330" s="23"/>
      <c r="J330" s="23"/>
      <c r="K330" s="23"/>
      <c r="L330" s="23"/>
      <c r="M330" s="23"/>
      <c r="N330" s="23"/>
      <c r="O330" s="23"/>
      <c r="P330" s="23"/>
      <c r="Q330" s="23"/>
      <c r="R330" s="23"/>
      <c r="S330" s="23"/>
      <c r="T330" s="23"/>
      <c r="U330" s="23"/>
      <c r="V330" s="23"/>
      <c r="W330" s="23"/>
      <c r="X330" s="23"/>
      <c r="Y330" s="23"/>
      <c r="Z330" s="23"/>
      <c r="AA330" s="23"/>
      <c r="AB330" s="23"/>
      <c r="AC330" s="23"/>
      <c r="AD330" s="23"/>
      <c r="AE330" s="23"/>
      <c r="AF330" s="23"/>
      <c r="AG330" s="23"/>
      <c r="AJ330" s="7"/>
      <c r="AK330" s="8"/>
    </row>
    <row r="331" spans="1:37" s="6" customFormat="1" ht="9.75" customHeight="1">
      <c r="A331" s="5"/>
      <c r="D331" s="23"/>
      <c r="E331" s="23"/>
      <c r="F331" s="23"/>
      <c r="G331" s="23"/>
      <c r="H331" s="23"/>
      <c r="I331" s="23"/>
      <c r="J331" s="23"/>
      <c r="K331" s="23"/>
      <c r="L331" s="23"/>
      <c r="M331" s="23"/>
      <c r="N331" s="23"/>
      <c r="O331" s="23"/>
      <c r="P331" s="23"/>
      <c r="Q331" s="23"/>
      <c r="R331" s="23"/>
      <c r="S331" s="23"/>
      <c r="T331" s="23"/>
      <c r="U331" s="23"/>
      <c r="V331" s="23"/>
      <c r="W331" s="23"/>
      <c r="X331" s="23"/>
      <c r="Y331" s="23"/>
      <c r="Z331" s="23"/>
      <c r="AA331" s="23"/>
      <c r="AB331" s="23"/>
      <c r="AC331" s="23"/>
      <c r="AD331" s="23"/>
      <c r="AE331" s="23"/>
      <c r="AF331" s="23"/>
      <c r="AG331" s="23"/>
      <c r="AJ331" s="7"/>
      <c r="AK331" s="8"/>
    </row>
    <row r="332" spans="1:37" s="6" customFormat="1">
      <c r="A332" s="5"/>
      <c r="D332" s="19" t="s">
        <v>170</v>
      </c>
      <c r="E332" s="23"/>
      <c r="F332" s="23"/>
      <c r="G332" s="23"/>
      <c r="H332" s="23"/>
      <c r="I332" s="23"/>
      <c r="J332" s="23"/>
      <c r="K332" s="23"/>
      <c r="L332" s="23"/>
      <c r="M332" s="23"/>
      <c r="N332" s="23"/>
      <c r="O332" s="23"/>
      <c r="P332" s="23"/>
      <c r="Q332" s="23"/>
      <c r="R332" s="23"/>
      <c r="S332" s="23"/>
      <c r="T332" s="23"/>
      <c r="U332" s="23"/>
      <c r="V332" s="23"/>
      <c r="W332" s="23"/>
      <c r="X332" s="23"/>
      <c r="Y332" s="23"/>
      <c r="Z332" s="23"/>
      <c r="AA332" s="23"/>
      <c r="AB332" s="23"/>
      <c r="AC332" s="23"/>
      <c r="AD332" s="23"/>
      <c r="AE332" s="23"/>
      <c r="AF332" s="23"/>
      <c r="AG332" s="23"/>
      <c r="AJ332" s="7"/>
      <c r="AK332" s="8"/>
    </row>
    <row r="333" spans="1:37" s="6" customFormat="1" ht="11.25" customHeight="1">
      <c r="A333" s="5"/>
      <c r="E333" s="23"/>
      <c r="F333" s="23"/>
      <c r="G333" s="23"/>
      <c r="H333" s="23"/>
      <c r="I333" s="23"/>
      <c r="J333" s="23"/>
      <c r="K333" s="23"/>
      <c r="L333" s="23"/>
      <c r="M333" s="23"/>
      <c r="N333" s="23"/>
      <c r="O333" s="23"/>
      <c r="P333" s="23"/>
      <c r="Q333" s="23"/>
      <c r="R333" s="23"/>
      <c r="S333" s="23"/>
      <c r="T333" s="23"/>
      <c r="U333" s="23"/>
      <c r="V333" s="23"/>
      <c r="W333" s="23"/>
      <c r="X333" s="23"/>
      <c r="Y333" s="23"/>
      <c r="Z333" s="23"/>
      <c r="AA333" s="23"/>
      <c r="AB333" s="23"/>
      <c r="AC333" s="23"/>
      <c r="AD333" s="23"/>
      <c r="AE333" s="23"/>
      <c r="AF333" s="23"/>
      <c r="AG333" s="23"/>
      <c r="AJ333" s="7"/>
      <c r="AK333" s="8"/>
    </row>
    <row r="334" spans="1:37" s="6" customFormat="1">
      <c r="A334" s="5"/>
      <c r="D334" s="7" t="s">
        <v>171</v>
      </c>
      <c r="E334" s="23"/>
      <c r="F334" s="23"/>
      <c r="G334" s="23"/>
      <c r="H334" s="23"/>
      <c r="I334" s="23"/>
      <c r="J334" s="23"/>
      <c r="K334" s="23"/>
      <c r="L334" s="23"/>
      <c r="M334" s="23"/>
      <c r="N334" s="23"/>
      <c r="O334" s="23"/>
      <c r="P334" s="23"/>
      <c r="Q334" s="23"/>
      <c r="R334" s="23"/>
      <c r="S334" s="23"/>
      <c r="T334" s="23"/>
      <c r="U334" s="23"/>
      <c r="V334" s="23"/>
      <c r="W334" s="23"/>
      <c r="X334" s="23"/>
      <c r="Y334" s="23"/>
      <c r="Z334" s="23"/>
      <c r="AA334" s="23"/>
      <c r="AB334" s="23"/>
      <c r="AC334" s="23"/>
      <c r="AD334" s="23"/>
      <c r="AE334" s="23"/>
      <c r="AF334" s="23"/>
      <c r="AG334" s="23"/>
      <c r="AJ334" s="7"/>
      <c r="AK334" s="8"/>
    </row>
    <row r="335" spans="1:37" s="6" customFormat="1">
      <c r="A335" s="5"/>
      <c r="D335" s="7"/>
      <c r="E335" s="23"/>
      <c r="F335" s="23"/>
      <c r="G335" s="23"/>
      <c r="H335" s="23"/>
      <c r="I335" s="23"/>
      <c r="J335" s="23"/>
      <c r="K335" s="23"/>
      <c r="L335" s="23"/>
      <c r="M335" s="23"/>
      <c r="N335" s="23"/>
      <c r="O335" s="23"/>
      <c r="P335" s="23"/>
      <c r="Q335" s="23"/>
      <c r="R335" s="23"/>
      <c r="S335" s="23"/>
      <c r="T335" s="23"/>
      <c r="U335" s="23"/>
      <c r="V335" s="23"/>
      <c r="W335" s="23"/>
      <c r="X335" s="23"/>
      <c r="Y335" s="23"/>
      <c r="Z335" s="23"/>
      <c r="AA335" s="23"/>
      <c r="AB335" s="23"/>
      <c r="AC335" s="23"/>
      <c r="AD335" s="23"/>
      <c r="AE335" s="23"/>
      <c r="AF335" s="23"/>
      <c r="AG335" s="23"/>
      <c r="AJ335" s="7"/>
      <c r="AK335" s="8"/>
    </row>
    <row r="336" spans="1:37" s="6" customFormat="1">
      <c r="A336" s="5"/>
      <c r="D336" s="7"/>
      <c r="E336" s="23"/>
      <c r="F336" s="23"/>
      <c r="G336" s="23"/>
      <c r="H336" s="23"/>
      <c r="I336" s="23"/>
      <c r="J336" s="23"/>
      <c r="K336" s="23"/>
      <c r="L336" s="23"/>
      <c r="M336" s="23"/>
      <c r="N336" s="23"/>
      <c r="O336" s="23"/>
      <c r="P336" s="23"/>
      <c r="Q336" s="23"/>
      <c r="R336" s="23"/>
      <c r="S336" s="23"/>
      <c r="T336" s="23"/>
      <c r="U336" s="23"/>
      <c r="V336" s="23"/>
      <c r="W336" s="23"/>
      <c r="X336" s="23"/>
      <c r="Y336" s="23"/>
      <c r="Z336" s="23"/>
      <c r="AA336" s="23"/>
      <c r="AB336" s="23"/>
      <c r="AC336" s="23"/>
      <c r="AD336" s="23"/>
      <c r="AE336" s="23"/>
      <c r="AF336" s="23"/>
      <c r="AG336" s="23"/>
      <c r="AJ336" s="7"/>
      <c r="AK336" s="8"/>
    </row>
    <row r="337" spans="1:37" s="6" customFormat="1" ht="15" thickBot="1">
      <c r="A337" s="5"/>
      <c r="D337" s="23"/>
      <c r="E337" s="23"/>
      <c r="F337" s="23"/>
      <c r="G337" s="23"/>
      <c r="H337" s="23"/>
      <c r="I337" s="23"/>
      <c r="J337" s="23"/>
      <c r="K337" s="23"/>
      <c r="L337" s="23"/>
      <c r="M337" s="23"/>
      <c r="N337" s="23"/>
      <c r="O337" s="23"/>
      <c r="P337" s="23"/>
      <c r="Q337" s="23"/>
      <c r="R337" s="23"/>
      <c r="S337" s="23"/>
      <c r="T337" s="23"/>
      <c r="U337" s="23"/>
      <c r="V337" s="23"/>
      <c r="W337" s="23"/>
      <c r="X337" s="23"/>
      <c r="Y337" s="23"/>
      <c r="Z337" s="23"/>
      <c r="AA337" s="23"/>
      <c r="AB337" s="23"/>
      <c r="AC337" s="23"/>
      <c r="AD337" s="23"/>
      <c r="AE337" s="23"/>
      <c r="AF337" s="23"/>
      <c r="AG337" s="23"/>
      <c r="AJ337" s="7"/>
      <c r="AK337" s="8"/>
    </row>
    <row r="338" spans="1:37" s="6" customFormat="1" ht="15.75" customHeight="1" thickBot="1">
      <c r="A338" s="5" t="s">
        <v>172</v>
      </c>
      <c r="D338" s="74" t="s">
        <v>173</v>
      </c>
      <c r="E338" s="75"/>
      <c r="F338" s="75"/>
      <c r="G338" s="76"/>
      <c r="H338" s="165" t="s">
        <v>23</v>
      </c>
      <c r="I338" s="165"/>
      <c r="J338" s="165"/>
      <c r="K338" s="165"/>
      <c r="L338" s="165"/>
      <c r="M338" s="165"/>
      <c r="N338" s="165"/>
      <c r="O338" s="165"/>
      <c r="P338" s="165"/>
      <c r="Q338" s="165"/>
      <c r="R338" s="165"/>
      <c r="S338" s="165"/>
      <c r="T338" s="165"/>
      <c r="U338" s="165"/>
      <c r="V338" s="165"/>
      <c r="W338" s="165"/>
      <c r="X338" s="165"/>
      <c r="Y338" s="165"/>
      <c r="Z338" s="165"/>
      <c r="AA338" s="165"/>
      <c r="AB338" s="165"/>
      <c r="AC338" s="165"/>
      <c r="AD338" s="165"/>
      <c r="AE338" s="165"/>
      <c r="AF338" s="165"/>
      <c r="AG338" s="165"/>
      <c r="AH338" s="165"/>
      <c r="AJ338" s="7"/>
      <c r="AK338" s="8"/>
    </row>
    <row r="339" spans="1:37" s="6" customFormat="1" ht="55.5" customHeight="1" thickBot="1">
      <c r="A339" s="5"/>
      <c r="D339" s="77"/>
      <c r="E339" s="78"/>
      <c r="F339" s="78"/>
      <c r="G339" s="79"/>
      <c r="H339" s="121" t="s">
        <v>174</v>
      </c>
      <c r="I339" s="121"/>
      <c r="J339" s="121"/>
      <c r="K339" s="121" t="s">
        <v>175</v>
      </c>
      <c r="L339" s="121"/>
      <c r="M339" s="121"/>
      <c r="N339" s="121" t="s">
        <v>176</v>
      </c>
      <c r="O339" s="121"/>
      <c r="P339" s="121"/>
      <c r="Q339" s="121" t="s">
        <v>177</v>
      </c>
      <c r="R339" s="121"/>
      <c r="S339" s="121"/>
      <c r="T339" s="121" t="s">
        <v>178</v>
      </c>
      <c r="U339" s="121"/>
      <c r="V339" s="121"/>
      <c r="W339" s="121" t="s">
        <v>179</v>
      </c>
      <c r="X339" s="121"/>
      <c r="Y339" s="121"/>
      <c r="Z339" s="121" t="s">
        <v>180</v>
      </c>
      <c r="AA339" s="121"/>
      <c r="AB339" s="121"/>
      <c r="AC339" s="121" t="s">
        <v>181</v>
      </c>
      <c r="AD339" s="121"/>
      <c r="AE339" s="121"/>
      <c r="AF339" s="121" t="s">
        <v>38</v>
      </c>
      <c r="AG339" s="121"/>
      <c r="AH339" s="121"/>
      <c r="AJ339" s="7"/>
      <c r="AK339" s="8"/>
    </row>
    <row r="340" spans="1:37" s="6" customFormat="1" ht="15.75" customHeight="1" thickBot="1">
      <c r="A340" s="5"/>
      <c r="D340" s="189" t="s">
        <v>149</v>
      </c>
      <c r="E340" s="190"/>
      <c r="F340" s="190"/>
      <c r="G340" s="190"/>
      <c r="H340" s="190"/>
      <c r="I340" s="190"/>
      <c r="J340" s="190"/>
      <c r="K340" s="190"/>
      <c r="L340" s="190"/>
      <c r="M340" s="190"/>
      <c r="N340" s="190"/>
      <c r="O340" s="190"/>
      <c r="P340" s="190"/>
      <c r="Q340" s="190"/>
      <c r="R340" s="190"/>
      <c r="S340" s="190"/>
      <c r="T340" s="190"/>
      <c r="U340" s="190"/>
      <c r="V340" s="190"/>
      <c r="W340" s="190"/>
      <c r="X340" s="190"/>
      <c r="Y340" s="190"/>
      <c r="Z340" s="190"/>
      <c r="AA340" s="190"/>
      <c r="AB340" s="190"/>
      <c r="AC340" s="190"/>
      <c r="AD340" s="190"/>
      <c r="AE340" s="190"/>
      <c r="AF340" s="190"/>
      <c r="AG340" s="190"/>
      <c r="AH340" s="191"/>
      <c r="AJ340" s="7"/>
      <c r="AK340" s="8"/>
    </row>
    <row r="341" spans="1:37" s="6" customFormat="1" ht="31.15" customHeight="1" thickBot="1">
      <c r="A341" s="5"/>
      <c r="D341" s="170" t="s">
        <v>150</v>
      </c>
      <c r="E341" s="170"/>
      <c r="F341" s="170"/>
      <c r="G341" s="170"/>
      <c r="H341" s="192"/>
      <c r="I341" s="193"/>
      <c r="J341" s="194"/>
      <c r="K341" s="192"/>
      <c r="L341" s="193"/>
      <c r="M341" s="194"/>
      <c r="N341" s="192"/>
      <c r="O341" s="193"/>
      <c r="P341" s="194"/>
      <c r="Q341" s="192"/>
      <c r="R341" s="193"/>
      <c r="S341" s="194"/>
      <c r="T341" s="192"/>
      <c r="U341" s="193"/>
      <c r="V341" s="194"/>
      <c r="W341" s="192"/>
      <c r="X341" s="193"/>
      <c r="Y341" s="194"/>
      <c r="Z341" s="192"/>
      <c r="AA341" s="193"/>
      <c r="AB341" s="194"/>
      <c r="AC341" s="192"/>
      <c r="AD341" s="193"/>
      <c r="AE341" s="194"/>
      <c r="AF341" s="176"/>
      <c r="AG341" s="177"/>
      <c r="AH341" s="178"/>
      <c r="AJ341" s="7"/>
      <c r="AK341" s="8"/>
    </row>
    <row r="342" spans="1:37" s="6" customFormat="1">
      <c r="A342" s="5"/>
      <c r="D342" s="168" t="s">
        <v>151</v>
      </c>
      <c r="E342" s="168"/>
      <c r="F342" s="168"/>
      <c r="G342" s="168"/>
      <c r="H342" s="116"/>
      <c r="I342" s="116"/>
      <c r="J342" s="116"/>
      <c r="K342" s="195"/>
      <c r="L342" s="195"/>
      <c r="M342" s="195"/>
      <c r="N342" s="195"/>
      <c r="O342" s="195"/>
      <c r="P342" s="195"/>
      <c r="Q342" s="195"/>
      <c r="R342" s="195"/>
      <c r="S342" s="195"/>
      <c r="T342" s="195"/>
      <c r="U342" s="195"/>
      <c r="V342" s="195"/>
      <c r="W342" s="195"/>
      <c r="X342" s="195"/>
      <c r="Y342" s="195"/>
      <c r="Z342" s="195"/>
      <c r="AA342" s="195"/>
      <c r="AB342" s="195"/>
      <c r="AC342" s="92"/>
      <c r="AD342" s="92"/>
      <c r="AE342" s="92"/>
      <c r="AF342" s="195"/>
      <c r="AG342" s="195"/>
      <c r="AH342" s="195"/>
      <c r="AJ342" s="7"/>
      <c r="AK342" s="8"/>
    </row>
    <row r="343" spans="1:37" s="6" customFormat="1">
      <c r="A343" s="5"/>
      <c r="D343" s="168" t="s">
        <v>152</v>
      </c>
      <c r="E343" s="168"/>
      <c r="F343" s="168"/>
      <c r="G343" s="168"/>
      <c r="H343" s="116"/>
      <c r="I343" s="116"/>
      <c r="J343" s="116"/>
      <c r="K343" s="195"/>
      <c r="L343" s="195"/>
      <c r="M343" s="195"/>
      <c r="N343" s="195"/>
      <c r="O343" s="195"/>
      <c r="P343" s="195"/>
      <c r="Q343" s="195"/>
      <c r="R343" s="195"/>
      <c r="S343" s="195"/>
      <c r="T343" s="195"/>
      <c r="U343" s="195"/>
      <c r="V343" s="195"/>
      <c r="W343" s="195"/>
      <c r="X343" s="195"/>
      <c r="Y343" s="195"/>
      <c r="Z343" s="195"/>
      <c r="AA343" s="195"/>
      <c r="AB343" s="195"/>
      <c r="AC343" s="92"/>
      <c r="AD343" s="92"/>
      <c r="AE343" s="92"/>
      <c r="AF343" s="195"/>
      <c r="AG343" s="195"/>
      <c r="AH343" s="195"/>
      <c r="AJ343" s="7"/>
      <c r="AK343" s="8"/>
    </row>
    <row r="344" spans="1:37" s="6" customFormat="1">
      <c r="A344" s="5"/>
      <c r="D344" s="168" t="s">
        <v>153</v>
      </c>
      <c r="E344" s="168"/>
      <c r="F344" s="168"/>
      <c r="G344" s="168"/>
      <c r="H344" s="116"/>
      <c r="I344" s="116"/>
      <c r="J344" s="116"/>
      <c r="K344" s="195"/>
      <c r="L344" s="195"/>
      <c r="M344" s="195"/>
      <c r="N344" s="195"/>
      <c r="O344" s="195"/>
      <c r="P344" s="195"/>
      <c r="Q344" s="195"/>
      <c r="R344" s="195"/>
      <c r="S344" s="195"/>
      <c r="T344" s="195"/>
      <c r="U344" s="195"/>
      <c r="V344" s="195"/>
      <c r="W344" s="195"/>
      <c r="X344" s="195"/>
      <c r="Y344" s="195"/>
      <c r="Z344" s="195"/>
      <c r="AA344" s="195"/>
      <c r="AB344" s="195"/>
      <c r="AC344" s="92"/>
      <c r="AD344" s="92"/>
      <c r="AE344" s="92"/>
      <c r="AF344" s="195"/>
      <c r="AG344" s="195"/>
      <c r="AH344" s="195"/>
      <c r="AJ344" s="7"/>
      <c r="AK344" s="8"/>
    </row>
    <row r="345" spans="1:37" s="6" customFormat="1" ht="31.15" customHeight="1" thickBot="1">
      <c r="A345" s="5"/>
      <c r="D345" s="171" t="s">
        <v>154</v>
      </c>
      <c r="E345" s="171"/>
      <c r="F345" s="171"/>
      <c r="G345" s="171"/>
      <c r="H345" s="196"/>
      <c r="I345" s="196"/>
      <c r="J345" s="196"/>
      <c r="K345" s="196"/>
      <c r="L345" s="196"/>
      <c r="M345" s="196"/>
      <c r="N345" s="196"/>
      <c r="O345" s="196"/>
      <c r="P345" s="196"/>
      <c r="Q345" s="196"/>
      <c r="R345" s="196"/>
      <c r="S345" s="196"/>
      <c r="T345" s="196"/>
      <c r="U345" s="196"/>
      <c r="V345" s="196"/>
      <c r="W345" s="196"/>
      <c r="X345" s="196"/>
      <c r="Y345" s="196"/>
      <c r="Z345" s="196"/>
      <c r="AA345" s="196"/>
      <c r="AB345" s="196"/>
      <c r="AC345" s="196"/>
      <c r="AD345" s="196"/>
      <c r="AE345" s="196"/>
      <c r="AF345" s="196"/>
      <c r="AG345" s="196"/>
      <c r="AH345" s="196"/>
      <c r="AJ345" s="7"/>
      <c r="AK345" s="8"/>
    </row>
    <row r="346" spans="1:37" s="6" customFormat="1" ht="16.149999999999999" customHeight="1" thickBot="1">
      <c r="A346" s="5"/>
      <c r="D346" s="189" t="s">
        <v>155</v>
      </c>
      <c r="E346" s="190"/>
      <c r="F346" s="190"/>
      <c r="G346" s="190"/>
      <c r="H346" s="190"/>
      <c r="I346" s="190"/>
      <c r="J346" s="190"/>
      <c r="K346" s="190"/>
      <c r="L346" s="190"/>
      <c r="M346" s="190"/>
      <c r="N346" s="190"/>
      <c r="O346" s="190"/>
      <c r="P346" s="190"/>
      <c r="Q346" s="190"/>
      <c r="R346" s="190"/>
      <c r="S346" s="190"/>
      <c r="T346" s="190"/>
      <c r="U346" s="190"/>
      <c r="V346" s="190"/>
      <c r="W346" s="190"/>
      <c r="X346" s="190"/>
      <c r="Y346" s="190"/>
      <c r="Z346" s="190"/>
      <c r="AA346" s="190"/>
      <c r="AB346" s="190"/>
      <c r="AC346" s="190"/>
      <c r="AD346" s="190"/>
      <c r="AE346" s="190"/>
      <c r="AF346" s="190"/>
      <c r="AG346" s="190"/>
      <c r="AH346" s="191"/>
      <c r="AJ346" s="7"/>
      <c r="AK346" s="8"/>
    </row>
    <row r="347" spans="1:37" s="6" customFormat="1" ht="31.15" customHeight="1" thickBot="1">
      <c r="A347" s="5"/>
      <c r="D347" s="170" t="s">
        <v>156</v>
      </c>
      <c r="E347" s="170"/>
      <c r="F347" s="170"/>
      <c r="G347" s="170"/>
      <c r="H347" s="192"/>
      <c r="I347" s="193"/>
      <c r="J347" s="194"/>
      <c r="K347" s="192"/>
      <c r="L347" s="193"/>
      <c r="M347" s="194"/>
      <c r="N347" s="192"/>
      <c r="O347" s="193"/>
      <c r="P347" s="194"/>
      <c r="Q347" s="192"/>
      <c r="R347" s="193"/>
      <c r="S347" s="194"/>
      <c r="T347" s="192"/>
      <c r="U347" s="193"/>
      <c r="V347" s="194"/>
      <c r="W347" s="192"/>
      <c r="X347" s="193"/>
      <c r="Y347" s="194"/>
      <c r="Z347" s="192"/>
      <c r="AA347" s="193"/>
      <c r="AB347" s="194"/>
      <c r="AC347" s="192"/>
      <c r="AD347" s="193"/>
      <c r="AE347" s="194"/>
      <c r="AF347" s="176"/>
      <c r="AG347" s="177"/>
      <c r="AH347" s="178"/>
      <c r="AJ347" s="7"/>
      <c r="AK347" s="8"/>
    </row>
    <row r="348" spans="1:37" s="6" customFormat="1">
      <c r="A348" s="5"/>
      <c r="D348" s="168" t="s">
        <v>151</v>
      </c>
      <c r="E348" s="168"/>
      <c r="F348" s="168"/>
      <c r="G348" s="168"/>
      <c r="H348" s="116"/>
      <c r="I348" s="116"/>
      <c r="J348" s="116"/>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J348" s="7"/>
      <c r="AK348" s="8"/>
    </row>
    <row r="349" spans="1:37" s="6" customFormat="1">
      <c r="A349" s="5"/>
      <c r="D349" s="168" t="s">
        <v>152</v>
      </c>
      <c r="E349" s="168"/>
      <c r="F349" s="168"/>
      <c r="G349" s="168"/>
      <c r="H349" s="116"/>
      <c r="I349" s="116"/>
      <c r="J349" s="116"/>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J349" s="7"/>
      <c r="AK349" s="8"/>
    </row>
    <row r="350" spans="1:37" s="6" customFormat="1">
      <c r="A350" s="5"/>
      <c r="D350" s="168" t="s">
        <v>153</v>
      </c>
      <c r="E350" s="168"/>
      <c r="F350" s="168"/>
      <c r="G350" s="168"/>
      <c r="H350" s="116"/>
      <c r="I350" s="116"/>
      <c r="J350" s="116"/>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J350" s="7"/>
      <c r="AK350" s="8"/>
    </row>
    <row r="351" spans="1:37" s="6" customFormat="1" ht="31.15" customHeight="1" thickBot="1">
      <c r="A351" s="5"/>
      <c r="D351" s="171" t="s">
        <v>154</v>
      </c>
      <c r="E351" s="171"/>
      <c r="F351" s="171"/>
      <c r="G351" s="171"/>
      <c r="H351" s="196"/>
      <c r="I351" s="196"/>
      <c r="J351" s="196"/>
      <c r="K351" s="196"/>
      <c r="L351" s="196"/>
      <c r="M351" s="196"/>
      <c r="N351" s="196"/>
      <c r="O351" s="196"/>
      <c r="P351" s="196"/>
      <c r="Q351" s="196"/>
      <c r="R351" s="196"/>
      <c r="S351" s="196"/>
      <c r="T351" s="196"/>
      <c r="U351" s="196"/>
      <c r="V351" s="196"/>
      <c r="W351" s="196"/>
      <c r="X351" s="196"/>
      <c r="Y351" s="196"/>
      <c r="Z351" s="196"/>
      <c r="AA351" s="196"/>
      <c r="AB351" s="196"/>
      <c r="AC351" s="196"/>
      <c r="AD351" s="196"/>
      <c r="AE351" s="196"/>
      <c r="AF351" s="196"/>
      <c r="AG351" s="196"/>
      <c r="AH351" s="196"/>
      <c r="AJ351" s="7"/>
      <c r="AK351" s="8"/>
    </row>
    <row r="352" spans="1:37" s="6" customFormat="1" ht="15.75" customHeight="1" thickBot="1">
      <c r="A352" s="5"/>
      <c r="D352" s="189" t="s">
        <v>157</v>
      </c>
      <c r="E352" s="190"/>
      <c r="F352" s="190"/>
      <c r="G352" s="190"/>
      <c r="H352" s="190"/>
      <c r="I352" s="190"/>
      <c r="J352" s="190"/>
      <c r="K352" s="190"/>
      <c r="L352" s="190"/>
      <c r="M352" s="190"/>
      <c r="N352" s="190"/>
      <c r="O352" s="190"/>
      <c r="P352" s="190"/>
      <c r="Q352" s="190"/>
      <c r="R352" s="190"/>
      <c r="S352" s="190"/>
      <c r="T352" s="190"/>
      <c r="U352" s="190"/>
      <c r="V352" s="190"/>
      <c r="W352" s="190"/>
      <c r="X352" s="190"/>
      <c r="Y352" s="190"/>
      <c r="Z352" s="190"/>
      <c r="AA352" s="190"/>
      <c r="AB352" s="190"/>
      <c r="AC352" s="190"/>
      <c r="AD352" s="190"/>
      <c r="AE352" s="190"/>
      <c r="AF352" s="190"/>
      <c r="AG352" s="190"/>
      <c r="AH352" s="191"/>
      <c r="AJ352" s="7"/>
      <c r="AK352" s="8"/>
    </row>
    <row r="353" spans="1:37" s="6" customFormat="1" ht="31.15" customHeight="1" thickBot="1">
      <c r="A353" s="5"/>
      <c r="D353" s="170" t="s">
        <v>156</v>
      </c>
      <c r="E353" s="170"/>
      <c r="F353" s="170"/>
      <c r="G353" s="170"/>
      <c r="H353" s="192">
        <v>0</v>
      </c>
      <c r="I353" s="193"/>
      <c r="J353" s="194"/>
      <c r="K353" s="192">
        <v>0</v>
      </c>
      <c r="L353" s="193"/>
      <c r="M353" s="194"/>
      <c r="N353" s="192">
        <v>0</v>
      </c>
      <c r="O353" s="193"/>
      <c r="P353" s="194"/>
      <c r="Q353" s="192">
        <v>0</v>
      </c>
      <c r="R353" s="193"/>
      <c r="S353" s="194"/>
      <c r="T353" s="192">
        <v>0</v>
      </c>
      <c r="U353" s="193"/>
      <c r="V353" s="194"/>
      <c r="W353" s="192">
        <v>0</v>
      </c>
      <c r="X353" s="193"/>
      <c r="Y353" s="194"/>
      <c r="Z353" s="192">
        <v>0</v>
      </c>
      <c r="AA353" s="193"/>
      <c r="AB353" s="194"/>
      <c r="AC353" s="192">
        <v>0</v>
      </c>
      <c r="AD353" s="193"/>
      <c r="AE353" s="194"/>
      <c r="AF353" s="167">
        <f>SUM(H353:AE353)</f>
        <v>0</v>
      </c>
      <c r="AG353" s="167"/>
      <c r="AH353" s="167"/>
      <c r="AJ353" s="7"/>
      <c r="AK353" s="8"/>
    </row>
    <row r="354" spans="1:37" s="6" customFormat="1" ht="15" customHeight="1">
      <c r="A354" s="5"/>
      <c r="D354" s="168" t="s">
        <v>151</v>
      </c>
      <c r="E354" s="168"/>
      <c r="F354" s="168"/>
      <c r="G354" s="168"/>
      <c r="H354" s="116"/>
      <c r="I354" s="116"/>
      <c r="J354" s="116"/>
      <c r="K354" s="92"/>
      <c r="L354" s="92"/>
      <c r="M354" s="92"/>
      <c r="N354" s="92"/>
      <c r="O354" s="92"/>
      <c r="P354" s="92"/>
      <c r="Q354" s="92"/>
      <c r="R354" s="92"/>
      <c r="S354" s="92"/>
      <c r="T354" s="92"/>
      <c r="U354" s="92"/>
      <c r="V354" s="92"/>
      <c r="W354" s="92"/>
      <c r="X354" s="92"/>
      <c r="Y354" s="92"/>
      <c r="Z354" s="92"/>
      <c r="AA354" s="92"/>
      <c r="AB354" s="92"/>
      <c r="AC354" s="92"/>
      <c r="AD354" s="92"/>
      <c r="AE354" s="92"/>
      <c r="AF354" s="92">
        <f>SUM(H354:AE354)</f>
        <v>0</v>
      </c>
      <c r="AG354" s="92"/>
      <c r="AH354" s="92"/>
      <c r="AJ354" s="7"/>
      <c r="AK354" s="8"/>
    </row>
    <row r="355" spans="1:37" s="6" customFormat="1" ht="15" customHeight="1">
      <c r="A355" s="5"/>
      <c r="D355" s="168" t="s">
        <v>152</v>
      </c>
      <c r="E355" s="168"/>
      <c r="F355" s="168"/>
      <c r="G355" s="168"/>
      <c r="H355" s="116"/>
      <c r="I355" s="116"/>
      <c r="J355" s="116"/>
      <c r="K355" s="92"/>
      <c r="L355" s="92"/>
      <c r="M355" s="92"/>
      <c r="N355" s="92"/>
      <c r="O355" s="92"/>
      <c r="P355" s="92"/>
      <c r="Q355" s="92"/>
      <c r="R355" s="92"/>
      <c r="S355" s="92"/>
      <c r="T355" s="92"/>
      <c r="U355" s="92"/>
      <c r="V355" s="92"/>
      <c r="W355" s="92"/>
      <c r="X355" s="92"/>
      <c r="Y355" s="92"/>
      <c r="Z355" s="92"/>
      <c r="AA355" s="92"/>
      <c r="AB355" s="92"/>
      <c r="AC355" s="92"/>
      <c r="AD355" s="92"/>
      <c r="AE355" s="92"/>
      <c r="AF355" s="92">
        <f>SUM(H355:AE355)</f>
        <v>0</v>
      </c>
      <c r="AG355" s="92"/>
      <c r="AH355" s="92"/>
      <c r="AJ355" s="7"/>
      <c r="AK355" s="8"/>
    </row>
    <row r="356" spans="1:37" s="6" customFormat="1">
      <c r="A356" s="5"/>
      <c r="D356" s="168" t="s">
        <v>153</v>
      </c>
      <c r="E356" s="168"/>
      <c r="F356" s="168"/>
      <c r="G356" s="168"/>
      <c r="H356" s="116"/>
      <c r="I356" s="116"/>
      <c r="J356" s="116"/>
      <c r="K356" s="92"/>
      <c r="L356" s="92"/>
      <c r="M356" s="92"/>
      <c r="N356" s="92"/>
      <c r="O356" s="92"/>
      <c r="P356" s="92"/>
      <c r="Q356" s="92"/>
      <c r="R356" s="92"/>
      <c r="S356" s="92"/>
      <c r="T356" s="92"/>
      <c r="U356" s="92"/>
      <c r="V356" s="92"/>
      <c r="W356" s="92"/>
      <c r="X356" s="92"/>
      <c r="Y356" s="92"/>
      <c r="Z356" s="92"/>
      <c r="AA356" s="92"/>
      <c r="AB356" s="92"/>
      <c r="AC356" s="92"/>
      <c r="AD356" s="92"/>
      <c r="AE356" s="92"/>
      <c r="AF356" s="92">
        <f>SUM(H356:AE356)</f>
        <v>0</v>
      </c>
      <c r="AG356" s="92"/>
      <c r="AH356" s="92"/>
      <c r="AJ356" s="7"/>
      <c r="AK356" s="8"/>
    </row>
    <row r="357" spans="1:37" s="6" customFormat="1" ht="31.9" customHeight="1" thickBot="1">
      <c r="A357" s="5"/>
      <c r="D357" s="171" t="s">
        <v>154</v>
      </c>
      <c r="E357" s="171"/>
      <c r="F357" s="171"/>
      <c r="G357" s="171"/>
      <c r="H357" s="196">
        <f>H353+H354-H355+H356</f>
        <v>0</v>
      </c>
      <c r="I357" s="196"/>
      <c r="J357" s="196"/>
      <c r="K357" s="196">
        <f t="shared" ref="K357" si="45">K353+K354-K355+K356</f>
        <v>0</v>
      </c>
      <c r="L357" s="196"/>
      <c r="M357" s="196"/>
      <c r="N357" s="196">
        <f t="shared" ref="N357" si="46">N353+N354-N355+N356</f>
        <v>0</v>
      </c>
      <c r="O357" s="196"/>
      <c r="P357" s="196"/>
      <c r="Q357" s="196">
        <f t="shared" ref="Q357" si="47">Q353+Q354-Q355+Q356</f>
        <v>0</v>
      </c>
      <c r="R357" s="196"/>
      <c r="S357" s="196"/>
      <c r="T357" s="196">
        <f t="shared" ref="T357" si="48">T353+T354-T355+T356</f>
        <v>0</v>
      </c>
      <c r="U357" s="196"/>
      <c r="V357" s="196"/>
      <c r="W357" s="196">
        <f t="shared" ref="W357" si="49">W353+W354-W355+W356</f>
        <v>0</v>
      </c>
      <c r="X357" s="196"/>
      <c r="Y357" s="196"/>
      <c r="Z357" s="196">
        <f t="shared" ref="Z357" si="50">Z353+Z354-Z355+Z356</f>
        <v>0</v>
      </c>
      <c r="AA357" s="196"/>
      <c r="AB357" s="196"/>
      <c r="AC357" s="196">
        <f t="shared" ref="AC357" si="51">AC353+AC354-AC355+AC356</f>
        <v>0</v>
      </c>
      <c r="AD357" s="196"/>
      <c r="AE357" s="196"/>
      <c r="AF357" s="196">
        <f t="shared" ref="AF357" si="52">AF353+AF354-AF355+AF356</f>
        <v>0</v>
      </c>
      <c r="AG357" s="196"/>
      <c r="AH357" s="196"/>
      <c r="AJ357" s="7"/>
      <c r="AK357" s="8"/>
    </row>
    <row r="358" spans="1:37" s="6" customFormat="1" ht="15.75" customHeight="1" thickBot="1">
      <c r="A358" s="5"/>
      <c r="D358" s="189" t="s">
        <v>158</v>
      </c>
      <c r="E358" s="190"/>
      <c r="F358" s="190"/>
      <c r="G358" s="190"/>
      <c r="H358" s="190"/>
      <c r="I358" s="190"/>
      <c r="J358" s="190"/>
      <c r="K358" s="190"/>
      <c r="L358" s="190"/>
      <c r="M358" s="190"/>
      <c r="N358" s="190"/>
      <c r="O358" s="190"/>
      <c r="P358" s="190"/>
      <c r="Q358" s="190"/>
      <c r="R358" s="190"/>
      <c r="S358" s="190"/>
      <c r="T358" s="190"/>
      <c r="U358" s="190"/>
      <c r="V358" s="190"/>
      <c r="W358" s="190"/>
      <c r="X358" s="190"/>
      <c r="Y358" s="190"/>
      <c r="Z358" s="190"/>
      <c r="AA358" s="190"/>
      <c r="AB358" s="190"/>
      <c r="AC358" s="190"/>
      <c r="AD358" s="190"/>
      <c r="AE358" s="190"/>
      <c r="AF358" s="190"/>
      <c r="AG358" s="190"/>
      <c r="AH358" s="191"/>
      <c r="AJ358" s="7"/>
      <c r="AK358" s="8"/>
    </row>
    <row r="359" spans="1:37" s="6" customFormat="1" ht="31.9" customHeight="1">
      <c r="A359" s="5"/>
      <c r="D359" s="184" t="s">
        <v>156</v>
      </c>
      <c r="E359" s="184"/>
      <c r="F359" s="184"/>
      <c r="G359" s="184"/>
      <c r="H359" s="197">
        <f>H341-H347-H353</f>
        <v>0</v>
      </c>
      <c r="I359" s="197"/>
      <c r="J359" s="197"/>
      <c r="K359" s="197">
        <f t="shared" ref="K359" si="53">K341-K347-K353</f>
        <v>0</v>
      </c>
      <c r="L359" s="197"/>
      <c r="M359" s="197"/>
      <c r="N359" s="197">
        <f t="shared" ref="N359" si="54">N341-N347-N353</f>
        <v>0</v>
      </c>
      <c r="O359" s="197"/>
      <c r="P359" s="197"/>
      <c r="Q359" s="197">
        <f t="shared" ref="Q359" si="55">Q341-Q347-Q353</f>
        <v>0</v>
      </c>
      <c r="R359" s="197"/>
      <c r="S359" s="197"/>
      <c r="T359" s="197">
        <f t="shared" ref="T359" si="56">T341-T347-T353</f>
        <v>0</v>
      </c>
      <c r="U359" s="197"/>
      <c r="V359" s="197"/>
      <c r="W359" s="197">
        <f t="shared" ref="W359" si="57">W341-W347-W353</f>
        <v>0</v>
      </c>
      <c r="X359" s="197"/>
      <c r="Y359" s="197"/>
      <c r="Z359" s="197">
        <f t="shared" ref="Z359" si="58">Z341-Z347-Z353</f>
        <v>0</v>
      </c>
      <c r="AA359" s="197"/>
      <c r="AB359" s="197"/>
      <c r="AC359" s="197">
        <f t="shared" ref="AC359" si="59">AC341-AC347-AC353</f>
        <v>0</v>
      </c>
      <c r="AD359" s="197"/>
      <c r="AE359" s="197"/>
      <c r="AF359" s="197">
        <f>AF341-AF347-AF353</f>
        <v>0</v>
      </c>
      <c r="AG359" s="197"/>
      <c r="AH359" s="197"/>
      <c r="AJ359" s="7"/>
      <c r="AK359" s="8"/>
    </row>
    <row r="360" spans="1:37" s="6" customFormat="1" ht="31.9" customHeight="1" thickBot="1">
      <c r="A360" s="5"/>
      <c r="D360" s="171" t="s">
        <v>154</v>
      </c>
      <c r="E360" s="171"/>
      <c r="F360" s="171"/>
      <c r="G360" s="171"/>
      <c r="H360" s="196">
        <f>H345-H351-H357</f>
        <v>0</v>
      </c>
      <c r="I360" s="196"/>
      <c r="J360" s="196"/>
      <c r="K360" s="196">
        <f>K345-K351-K357</f>
        <v>0</v>
      </c>
      <c r="L360" s="196"/>
      <c r="M360" s="196"/>
      <c r="N360" s="196">
        <f>N345-N351-N357</f>
        <v>0</v>
      </c>
      <c r="O360" s="196"/>
      <c r="P360" s="196"/>
      <c r="Q360" s="196">
        <f t="shared" ref="Q360" si="60">Q345-Q351-Q357</f>
        <v>0</v>
      </c>
      <c r="R360" s="196"/>
      <c r="S360" s="196"/>
      <c r="T360" s="196">
        <f t="shared" ref="T360" si="61">T345-T351-T357</f>
        <v>0</v>
      </c>
      <c r="U360" s="196"/>
      <c r="V360" s="196"/>
      <c r="W360" s="196">
        <f t="shared" ref="W360" si="62">W345-W351-W357</f>
        <v>0</v>
      </c>
      <c r="X360" s="196"/>
      <c r="Y360" s="196"/>
      <c r="Z360" s="196">
        <f t="shared" ref="Z360" si="63">Z345-Z351-Z357</f>
        <v>0</v>
      </c>
      <c r="AA360" s="196"/>
      <c r="AB360" s="196"/>
      <c r="AC360" s="196">
        <f t="shared" ref="AC360" si="64">AC345-AC351-AC357</f>
        <v>0</v>
      </c>
      <c r="AD360" s="196"/>
      <c r="AE360" s="196"/>
      <c r="AF360" s="196">
        <f>AF345-AF351-AF357</f>
        <v>0</v>
      </c>
      <c r="AG360" s="196"/>
      <c r="AH360" s="196"/>
      <c r="AJ360" s="7"/>
      <c r="AK360" s="8"/>
    </row>
    <row r="361" spans="1:37" s="6" customFormat="1" ht="12.75" customHeight="1" thickBot="1">
      <c r="A361" s="5"/>
      <c r="D361" s="23"/>
      <c r="E361" s="23"/>
      <c r="F361" s="23"/>
      <c r="G361" s="23"/>
      <c r="H361" s="23"/>
      <c r="I361" s="23"/>
      <c r="J361" s="23"/>
      <c r="K361" s="23"/>
      <c r="L361" s="23"/>
      <c r="M361" s="23"/>
      <c r="N361" s="23"/>
      <c r="O361" s="23"/>
      <c r="P361" s="23"/>
      <c r="Q361" s="23"/>
      <c r="R361" s="23"/>
      <c r="S361" s="23"/>
      <c r="T361" s="23"/>
      <c r="U361" s="23"/>
      <c r="V361" s="23"/>
      <c r="W361" s="23"/>
      <c r="X361" s="23"/>
      <c r="Y361" s="23"/>
      <c r="Z361" s="23"/>
      <c r="AA361" s="23"/>
      <c r="AB361" s="23"/>
      <c r="AC361" s="23"/>
      <c r="AD361" s="23"/>
      <c r="AE361" s="23"/>
      <c r="AF361" s="23"/>
      <c r="AG361" s="23"/>
      <c r="AJ361" s="7"/>
      <c r="AK361" s="8"/>
    </row>
    <row r="362" spans="1:37" s="6" customFormat="1" ht="15" thickBot="1">
      <c r="A362" s="5" t="s">
        <v>182</v>
      </c>
      <c r="D362" s="74" t="s">
        <v>173</v>
      </c>
      <c r="E362" s="75"/>
      <c r="F362" s="75"/>
      <c r="G362" s="76"/>
      <c r="H362" s="165" t="s">
        <v>24</v>
      </c>
      <c r="I362" s="165"/>
      <c r="J362" s="165"/>
      <c r="K362" s="165"/>
      <c r="L362" s="165"/>
      <c r="M362" s="165"/>
      <c r="N362" s="165"/>
      <c r="O362" s="165"/>
      <c r="P362" s="165"/>
      <c r="Q362" s="165"/>
      <c r="R362" s="165"/>
      <c r="S362" s="165"/>
      <c r="T362" s="165"/>
      <c r="U362" s="165"/>
      <c r="V362" s="165"/>
      <c r="W362" s="165"/>
      <c r="X362" s="165"/>
      <c r="Y362" s="165"/>
      <c r="Z362" s="165"/>
      <c r="AA362" s="165"/>
      <c r="AB362" s="165"/>
      <c r="AC362" s="165"/>
      <c r="AD362" s="165"/>
      <c r="AE362" s="165"/>
      <c r="AF362" s="165"/>
      <c r="AG362" s="165"/>
      <c r="AH362" s="165"/>
      <c r="AJ362" s="7"/>
      <c r="AK362" s="8"/>
    </row>
    <row r="363" spans="1:37" s="6" customFormat="1" ht="55.5" customHeight="1" thickBot="1">
      <c r="A363" s="5"/>
      <c r="D363" s="77"/>
      <c r="E363" s="78"/>
      <c r="F363" s="78"/>
      <c r="G363" s="79"/>
      <c r="H363" s="121" t="s">
        <v>174</v>
      </c>
      <c r="I363" s="121"/>
      <c r="J363" s="121"/>
      <c r="K363" s="121" t="s">
        <v>175</v>
      </c>
      <c r="L363" s="121"/>
      <c r="M363" s="121"/>
      <c r="N363" s="121" t="s">
        <v>176</v>
      </c>
      <c r="O363" s="121"/>
      <c r="P363" s="121"/>
      <c r="Q363" s="121" t="s">
        <v>177</v>
      </c>
      <c r="R363" s="121"/>
      <c r="S363" s="121"/>
      <c r="T363" s="121" t="s">
        <v>178</v>
      </c>
      <c r="U363" s="121"/>
      <c r="V363" s="121"/>
      <c r="W363" s="121" t="s">
        <v>179</v>
      </c>
      <c r="X363" s="121"/>
      <c r="Y363" s="121"/>
      <c r="Z363" s="121" t="s">
        <v>180</v>
      </c>
      <c r="AA363" s="121"/>
      <c r="AB363" s="121"/>
      <c r="AC363" s="121" t="s">
        <v>181</v>
      </c>
      <c r="AD363" s="121"/>
      <c r="AE363" s="121"/>
      <c r="AF363" s="121" t="s">
        <v>38</v>
      </c>
      <c r="AG363" s="121"/>
      <c r="AH363" s="121"/>
      <c r="AJ363" s="7"/>
      <c r="AK363" s="8"/>
    </row>
    <row r="364" spans="1:37" s="6" customFormat="1" ht="15" thickBot="1">
      <c r="A364" s="5"/>
      <c r="D364" s="189" t="s">
        <v>149</v>
      </c>
      <c r="E364" s="190"/>
      <c r="F364" s="190"/>
      <c r="G364" s="190"/>
      <c r="H364" s="190"/>
      <c r="I364" s="190"/>
      <c r="J364" s="190"/>
      <c r="K364" s="190"/>
      <c r="L364" s="190"/>
      <c r="M364" s="190"/>
      <c r="N364" s="190"/>
      <c r="O364" s="190"/>
      <c r="P364" s="190"/>
      <c r="Q364" s="190"/>
      <c r="R364" s="190"/>
      <c r="S364" s="190"/>
      <c r="T364" s="190"/>
      <c r="U364" s="190"/>
      <c r="V364" s="190"/>
      <c r="W364" s="190"/>
      <c r="X364" s="190"/>
      <c r="Y364" s="190"/>
      <c r="Z364" s="190"/>
      <c r="AA364" s="190"/>
      <c r="AB364" s="190"/>
      <c r="AC364" s="190"/>
      <c r="AD364" s="190"/>
      <c r="AE364" s="190"/>
      <c r="AF364" s="190"/>
      <c r="AG364" s="190"/>
      <c r="AH364" s="191"/>
      <c r="AJ364" s="7"/>
      <c r="AK364" s="8"/>
    </row>
    <row r="365" spans="1:37" s="6" customFormat="1" ht="31.15" customHeight="1" thickBot="1">
      <c r="A365" s="5"/>
      <c r="D365" s="170" t="s">
        <v>150</v>
      </c>
      <c r="E365" s="170"/>
      <c r="F365" s="170"/>
      <c r="G365" s="170"/>
      <c r="H365" s="192">
        <v>0</v>
      </c>
      <c r="I365" s="193"/>
      <c r="J365" s="194"/>
      <c r="K365" s="192">
        <v>0</v>
      </c>
      <c r="L365" s="193"/>
      <c r="M365" s="194"/>
      <c r="N365" s="192">
        <v>0</v>
      </c>
      <c r="O365" s="193"/>
      <c r="P365" s="194"/>
      <c r="Q365" s="192">
        <v>0</v>
      </c>
      <c r="R365" s="193"/>
      <c r="S365" s="194"/>
      <c r="T365" s="192">
        <v>0</v>
      </c>
      <c r="U365" s="193"/>
      <c r="V365" s="194"/>
      <c r="W365" s="192">
        <v>0</v>
      </c>
      <c r="X365" s="193"/>
      <c r="Y365" s="194"/>
      <c r="Z365" s="192">
        <v>0</v>
      </c>
      <c r="AA365" s="193"/>
      <c r="AB365" s="194"/>
      <c r="AC365" s="192">
        <v>0</v>
      </c>
      <c r="AD365" s="193"/>
      <c r="AE365" s="194"/>
      <c r="AF365" s="198">
        <f>SUM(H365:AB365)</f>
        <v>0</v>
      </c>
      <c r="AG365" s="199"/>
      <c r="AH365" s="200"/>
      <c r="AJ365" s="7"/>
      <c r="AK365" s="8"/>
    </row>
    <row r="366" spans="1:37" s="6" customFormat="1">
      <c r="A366" s="5"/>
      <c r="D366" s="168" t="s">
        <v>151</v>
      </c>
      <c r="E366" s="168"/>
      <c r="F366" s="168"/>
      <c r="G366" s="168"/>
      <c r="H366" s="116"/>
      <c r="I366" s="116"/>
      <c r="J366" s="116"/>
      <c r="K366" s="195"/>
      <c r="L366" s="195"/>
      <c r="M366" s="195"/>
      <c r="N366" s="195"/>
      <c r="O366" s="195"/>
      <c r="P366" s="195"/>
      <c r="Q366" s="195"/>
      <c r="R366" s="195"/>
      <c r="S366" s="195"/>
      <c r="T366" s="195"/>
      <c r="U366" s="195"/>
      <c r="V366" s="195"/>
      <c r="W366" s="195"/>
      <c r="X366" s="195"/>
      <c r="Y366" s="195"/>
      <c r="Z366" s="195"/>
      <c r="AA366" s="195"/>
      <c r="AB366" s="195"/>
      <c r="AC366" s="92"/>
      <c r="AD366" s="92"/>
      <c r="AE366" s="93"/>
      <c r="AF366" s="204">
        <f>SUM(H366:AB366)</f>
        <v>0</v>
      </c>
      <c r="AG366" s="205"/>
      <c r="AH366" s="206"/>
      <c r="AJ366" s="7"/>
      <c r="AK366" s="8"/>
    </row>
    <row r="367" spans="1:37" s="6" customFormat="1">
      <c r="A367" s="5"/>
      <c r="D367" s="168" t="s">
        <v>152</v>
      </c>
      <c r="E367" s="168"/>
      <c r="F367" s="168"/>
      <c r="G367" s="168"/>
      <c r="H367" s="116">
        <v>0</v>
      </c>
      <c r="I367" s="116"/>
      <c r="J367" s="116"/>
      <c r="K367" s="195">
        <v>0</v>
      </c>
      <c r="L367" s="195"/>
      <c r="M367" s="195"/>
      <c r="N367" s="195">
        <v>0</v>
      </c>
      <c r="O367" s="195"/>
      <c r="P367" s="195"/>
      <c r="Q367" s="195"/>
      <c r="R367" s="195"/>
      <c r="S367" s="195"/>
      <c r="T367" s="195"/>
      <c r="U367" s="195"/>
      <c r="V367" s="195"/>
      <c r="W367" s="195"/>
      <c r="X367" s="195"/>
      <c r="Y367" s="195"/>
      <c r="Z367" s="195">
        <v>0</v>
      </c>
      <c r="AA367" s="195"/>
      <c r="AB367" s="195"/>
      <c r="AC367" s="92"/>
      <c r="AD367" s="92"/>
      <c r="AE367" s="93"/>
      <c r="AF367" s="201">
        <f>SUM(H367:AB367)</f>
        <v>0</v>
      </c>
      <c r="AG367" s="202"/>
      <c r="AH367" s="203"/>
      <c r="AJ367" s="7"/>
      <c r="AK367" s="8"/>
    </row>
    <row r="368" spans="1:37" s="6" customFormat="1" ht="15" thickBot="1">
      <c r="A368" s="5"/>
      <c r="D368" s="168" t="s">
        <v>153</v>
      </c>
      <c r="E368" s="168"/>
      <c r="F368" s="168"/>
      <c r="G368" s="168"/>
      <c r="H368" s="116"/>
      <c r="I368" s="116"/>
      <c r="J368" s="116"/>
      <c r="K368" s="195"/>
      <c r="L368" s="195"/>
      <c r="M368" s="195"/>
      <c r="N368" s="195">
        <v>0</v>
      </c>
      <c r="O368" s="195"/>
      <c r="P368" s="195"/>
      <c r="Q368" s="195"/>
      <c r="R368" s="195"/>
      <c r="S368" s="195"/>
      <c r="T368" s="195"/>
      <c r="U368" s="195"/>
      <c r="V368" s="195"/>
      <c r="W368" s="195"/>
      <c r="X368" s="195"/>
      <c r="Y368" s="195"/>
      <c r="Z368" s="195">
        <v>0</v>
      </c>
      <c r="AA368" s="195"/>
      <c r="AB368" s="195"/>
      <c r="AC368" s="92"/>
      <c r="AD368" s="92"/>
      <c r="AE368" s="93"/>
      <c r="AF368" s="213">
        <f>SUM(H368:AB368)</f>
        <v>0</v>
      </c>
      <c r="AG368" s="214"/>
      <c r="AH368" s="215"/>
      <c r="AJ368" s="7"/>
      <c r="AK368" s="8"/>
    </row>
    <row r="369" spans="1:37" s="6" customFormat="1" ht="31.15" customHeight="1" thickBot="1">
      <c r="A369" s="5"/>
      <c r="D369" s="171" t="s">
        <v>154</v>
      </c>
      <c r="E369" s="171"/>
      <c r="F369" s="171"/>
      <c r="G369" s="171"/>
      <c r="H369" s="196">
        <v>0</v>
      </c>
      <c r="I369" s="196"/>
      <c r="J369" s="196"/>
      <c r="K369" s="196">
        <v>0</v>
      </c>
      <c r="L369" s="196"/>
      <c r="M369" s="196"/>
      <c r="N369" s="196">
        <v>0.32000000029802322</v>
      </c>
      <c r="O369" s="196"/>
      <c r="P369" s="196"/>
      <c r="Q369" s="196">
        <v>0</v>
      </c>
      <c r="R369" s="196"/>
      <c r="S369" s="196"/>
      <c r="T369" s="196">
        <v>0</v>
      </c>
      <c r="U369" s="196"/>
      <c r="V369" s="196"/>
      <c r="W369" s="196">
        <v>0</v>
      </c>
      <c r="X369" s="196"/>
      <c r="Y369" s="196"/>
      <c r="Z369" s="196">
        <v>0.12000000011175871</v>
      </c>
      <c r="AA369" s="196"/>
      <c r="AB369" s="196"/>
      <c r="AC369" s="196">
        <v>0</v>
      </c>
      <c r="AD369" s="196"/>
      <c r="AE369" s="196"/>
      <c r="AF369" s="207">
        <f>SUM(H369:AB369)</f>
        <v>0.44000000040978193</v>
      </c>
      <c r="AG369" s="208"/>
      <c r="AH369" s="209"/>
      <c r="AJ369" s="7"/>
      <c r="AK369" s="8"/>
    </row>
    <row r="370" spans="1:37" s="6" customFormat="1" ht="16.149999999999999" customHeight="1" thickBot="1">
      <c r="A370" s="5"/>
      <c r="D370" s="189" t="s">
        <v>155</v>
      </c>
      <c r="E370" s="190"/>
      <c r="F370" s="190"/>
      <c r="G370" s="190"/>
      <c r="H370" s="190"/>
      <c r="I370" s="190"/>
      <c r="J370" s="190"/>
      <c r="K370" s="190"/>
      <c r="L370" s="190"/>
      <c r="M370" s="190"/>
      <c r="N370" s="190"/>
      <c r="O370" s="190"/>
      <c r="P370" s="190"/>
      <c r="Q370" s="190"/>
      <c r="R370" s="190"/>
      <c r="S370" s="190"/>
      <c r="T370" s="190"/>
      <c r="U370" s="190"/>
      <c r="V370" s="190"/>
      <c r="W370" s="190"/>
      <c r="X370" s="190"/>
      <c r="Y370" s="190"/>
      <c r="Z370" s="190"/>
      <c r="AA370" s="190"/>
      <c r="AB370" s="190"/>
      <c r="AC370" s="190"/>
      <c r="AD370" s="190"/>
      <c r="AE370" s="190"/>
      <c r="AF370" s="190"/>
      <c r="AG370" s="190"/>
      <c r="AH370" s="191"/>
      <c r="AJ370" s="7"/>
      <c r="AK370" s="8"/>
    </row>
    <row r="371" spans="1:37" s="6" customFormat="1" ht="31.15" customHeight="1" thickBot="1">
      <c r="A371" s="5"/>
      <c r="D371" s="170" t="s">
        <v>156</v>
      </c>
      <c r="E371" s="170"/>
      <c r="F371" s="170"/>
      <c r="G371" s="170"/>
      <c r="H371" s="210">
        <v>0</v>
      </c>
      <c r="I371" s="211"/>
      <c r="J371" s="212"/>
      <c r="K371" s="210">
        <v>0</v>
      </c>
      <c r="L371" s="211"/>
      <c r="M371" s="212"/>
      <c r="N371" s="210">
        <v>0</v>
      </c>
      <c r="O371" s="211"/>
      <c r="P371" s="212"/>
      <c r="Q371" s="210">
        <v>0</v>
      </c>
      <c r="R371" s="211"/>
      <c r="S371" s="212"/>
      <c r="T371" s="210">
        <v>0</v>
      </c>
      <c r="U371" s="211"/>
      <c r="V371" s="212"/>
      <c r="W371" s="210">
        <v>0</v>
      </c>
      <c r="X371" s="211"/>
      <c r="Y371" s="212"/>
      <c r="Z371" s="210">
        <v>0</v>
      </c>
      <c r="AA371" s="211"/>
      <c r="AB371" s="212"/>
      <c r="AC371" s="210">
        <v>0</v>
      </c>
      <c r="AD371" s="211"/>
      <c r="AE371" s="212"/>
      <c r="AF371" s="198">
        <f>SUM(H371:AE371)</f>
        <v>0</v>
      </c>
      <c r="AG371" s="199"/>
      <c r="AH371" s="200"/>
      <c r="AJ371" s="7"/>
      <c r="AK371" s="8"/>
    </row>
    <row r="372" spans="1:37" s="6" customFormat="1">
      <c r="A372" s="5"/>
      <c r="D372" s="168" t="s">
        <v>151</v>
      </c>
      <c r="E372" s="168"/>
      <c r="F372" s="168"/>
      <c r="G372" s="168"/>
      <c r="H372" s="219"/>
      <c r="I372" s="220"/>
      <c r="J372" s="221"/>
      <c r="K372" s="111">
        <v>0</v>
      </c>
      <c r="L372" s="112"/>
      <c r="M372" s="113"/>
      <c r="N372" s="111">
        <v>0</v>
      </c>
      <c r="O372" s="112"/>
      <c r="P372" s="113"/>
      <c r="Q372" s="111"/>
      <c r="R372" s="112"/>
      <c r="S372" s="113"/>
      <c r="T372" s="111"/>
      <c r="U372" s="112"/>
      <c r="V372" s="113"/>
      <c r="W372" s="111"/>
      <c r="X372" s="112"/>
      <c r="Y372" s="113"/>
      <c r="Z372" s="111"/>
      <c r="AA372" s="112"/>
      <c r="AB372" s="113"/>
      <c r="AC372" s="111"/>
      <c r="AD372" s="112"/>
      <c r="AE372" s="112"/>
      <c r="AF372" s="204">
        <f t="shared" ref="AF372:AF375" si="65">SUM(H372:AE372)</f>
        <v>0</v>
      </c>
      <c r="AG372" s="205"/>
      <c r="AH372" s="206"/>
      <c r="AJ372" s="7"/>
      <c r="AK372" s="8"/>
    </row>
    <row r="373" spans="1:37" s="6" customFormat="1">
      <c r="A373" s="5"/>
      <c r="D373" s="168" t="s">
        <v>152</v>
      </c>
      <c r="E373" s="168"/>
      <c r="F373" s="168"/>
      <c r="G373" s="168"/>
      <c r="H373" s="216"/>
      <c r="I373" s="217"/>
      <c r="J373" s="218"/>
      <c r="K373" s="93">
        <v>0</v>
      </c>
      <c r="L373" s="94"/>
      <c r="M373" s="95"/>
      <c r="N373" s="93">
        <v>0</v>
      </c>
      <c r="O373" s="94"/>
      <c r="P373" s="95"/>
      <c r="Q373" s="93"/>
      <c r="R373" s="94"/>
      <c r="S373" s="95"/>
      <c r="T373" s="93"/>
      <c r="U373" s="94"/>
      <c r="V373" s="95"/>
      <c r="W373" s="93"/>
      <c r="X373" s="94"/>
      <c r="Y373" s="95"/>
      <c r="Z373" s="93"/>
      <c r="AA373" s="94"/>
      <c r="AB373" s="95"/>
      <c r="AC373" s="93"/>
      <c r="AD373" s="94"/>
      <c r="AE373" s="94"/>
      <c r="AF373" s="201">
        <f t="shared" si="65"/>
        <v>0</v>
      </c>
      <c r="AG373" s="202"/>
      <c r="AH373" s="203"/>
      <c r="AJ373" s="7"/>
      <c r="AK373" s="8"/>
    </row>
    <row r="374" spans="1:37" s="6" customFormat="1" ht="15" thickBot="1">
      <c r="A374" s="5"/>
      <c r="D374" s="168" t="s">
        <v>153</v>
      </c>
      <c r="E374" s="168"/>
      <c r="F374" s="168"/>
      <c r="G374" s="168"/>
      <c r="H374" s="216"/>
      <c r="I374" s="217"/>
      <c r="J374" s="218"/>
      <c r="K374" s="93"/>
      <c r="L374" s="94"/>
      <c r="M374" s="95"/>
      <c r="N374" s="93"/>
      <c r="O374" s="94"/>
      <c r="P374" s="95"/>
      <c r="Q374" s="93"/>
      <c r="R374" s="94"/>
      <c r="S374" s="95"/>
      <c r="T374" s="93"/>
      <c r="U374" s="94"/>
      <c r="V374" s="95"/>
      <c r="W374" s="93"/>
      <c r="X374" s="94"/>
      <c r="Y374" s="95"/>
      <c r="Z374" s="93"/>
      <c r="AA374" s="94"/>
      <c r="AB374" s="95"/>
      <c r="AC374" s="93"/>
      <c r="AD374" s="94"/>
      <c r="AE374" s="94"/>
      <c r="AF374" s="213">
        <f t="shared" si="65"/>
        <v>0</v>
      </c>
      <c r="AG374" s="214"/>
      <c r="AH374" s="215"/>
      <c r="AJ374" s="7"/>
      <c r="AK374" s="8"/>
    </row>
    <row r="375" spans="1:37" s="6" customFormat="1" ht="31.15" customHeight="1" thickBot="1">
      <c r="A375" s="5"/>
      <c r="D375" s="171" t="s">
        <v>154</v>
      </c>
      <c r="E375" s="171"/>
      <c r="F375" s="171"/>
      <c r="G375" s="171"/>
      <c r="H375" s="192">
        <v>0</v>
      </c>
      <c r="I375" s="193"/>
      <c r="J375" s="194"/>
      <c r="K375" s="192">
        <v>0</v>
      </c>
      <c r="L375" s="193"/>
      <c r="M375" s="194"/>
      <c r="N375" s="192">
        <v>0</v>
      </c>
      <c r="O375" s="193"/>
      <c r="P375" s="194"/>
      <c r="Q375" s="192">
        <v>0</v>
      </c>
      <c r="R375" s="193"/>
      <c r="S375" s="194"/>
      <c r="T375" s="192">
        <v>0</v>
      </c>
      <c r="U375" s="193"/>
      <c r="V375" s="194"/>
      <c r="W375" s="192">
        <v>0</v>
      </c>
      <c r="X375" s="193"/>
      <c r="Y375" s="194"/>
      <c r="Z375" s="192">
        <v>0</v>
      </c>
      <c r="AA375" s="193"/>
      <c r="AB375" s="194"/>
      <c r="AC375" s="192">
        <v>0</v>
      </c>
      <c r="AD375" s="193"/>
      <c r="AE375" s="194"/>
      <c r="AF375" s="207">
        <f t="shared" si="65"/>
        <v>0</v>
      </c>
      <c r="AG375" s="208"/>
      <c r="AH375" s="209"/>
      <c r="AJ375" s="7"/>
      <c r="AK375" s="8"/>
    </row>
    <row r="376" spans="1:37" s="6" customFormat="1" ht="15.75" customHeight="1" thickBot="1">
      <c r="A376" s="5"/>
      <c r="D376" s="189" t="s">
        <v>157</v>
      </c>
      <c r="E376" s="190"/>
      <c r="F376" s="190"/>
      <c r="G376" s="190"/>
      <c r="H376" s="190"/>
      <c r="I376" s="190"/>
      <c r="J376" s="190"/>
      <c r="K376" s="190"/>
      <c r="L376" s="190"/>
      <c r="M376" s="190"/>
      <c r="N376" s="190"/>
      <c r="O376" s="190"/>
      <c r="P376" s="190"/>
      <c r="Q376" s="190"/>
      <c r="R376" s="190"/>
      <c r="S376" s="190"/>
      <c r="T376" s="190"/>
      <c r="U376" s="190"/>
      <c r="V376" s="190"/>
      <c r="W376" s="190"/>
      <c r="X376" s="190"/>
      <c r="Y376" s="190"/>
      <c r="Z376" s="190"/>
      <c r="AA376" s="190"/>
      <c r="AB376" s="190"/>
      <c r="AC376" s="190"/>
      <c r="AD376" s="190"/>
      <c r="AE376" s="190"/>
      <c r="AF376" s="190"/>
      <c r="AG376" s="190"/>
      <c r="AH376" s="191"/>
      <c r="AJ376" s="7"/>
      <c r="AK376" s="8"/>
    </row>
    <row r="377" spans="1:37" s="6" customFormat="1" ht="31.15" customHeight="1" thickBot="1">
      <c r="A377" s="5"/>
      <c r="D377" s="170" t="s">
        <v>156</v>
      </c>
      <c r="E377" s="170"/>
      <c r="F377" s="170"/>
      <c r="G377" s="170"/>
      <c r="H377" s="192">
        <v>0</v>
      </c>
      <c r="I377" s="193"/>
      <c r="J377" s="194"/>
      <c r="K377" s="192">
        <v>0</v>
      </c>
      <c r="L377" s="193"/>
      <c r="M377" s="194"/>
      <c r="N377" s="192">
        <v>0</v>
      </c>
      <c r="O377" s="193"/>
      <c r="P377" s="194"/>
      <c r="Q377" s="192">
        <v>0</v>
      </c>
      <c r="R377" s="193"/>
      <c r="S377" s="194"/>
      <c r="T377" s="192">
        <v>0</v>
      </c>
      <c r="U377" s="193"/>
      <c r="V377" s="194"/>
      <c r="W377" s="192">
        <v>0</v>
      </c>
      <c r="X377" s="193"/>
      <c r="Y377" s="194"/>
      <c r="Z377" s="192">
        <v>0</v>
      </c>
      <c r="AA377" s="193"/>
      <c r="AB377" s="194"/>
      <c r="AC377" s="192">
        <v>0</v>
      </c>
      <c r="AD377" s="193"/>
      <c r="AE377" s="194"/>
      <c r="AF377" s="167">
        <f>SUM(H377:AE377)</f>
        <v>0</v>
      </c>
      <c r="AG377" s="167"/>
      <c r="AH377" s="167"/>
      <c r="AJ377" s="7"/>
      <c r="AK377" s="8"/>
    </row>
    <row r="378" spans="1:37" s="6" customFormat="1" ht="15" customHeight="1">
      <c r="A378" s="5"/>
      <c r="D378" s="168" t="s">
        <v>151</v>
      </c>
      <c r="E378" s="168"/>
      <c r="F378" s="168"/>
      <c r="G378" s="168"/>
      <c r="H378" s="116"/>
      <c r="I378" s="116"/>
      <c r="J378" s="116"/>
      <c r="K378" s="92"/>
      <c r="L378" s="92"/>
      <c r="M378" s="92"/>
      <c r="N378" s="92"/>
      <c r="O378" s="92"/>
      <c r="P378" s="92"/>
      <c r="Q378" s="92"/>
      <c r="R378" s="92"/>
      <c r="S378" s="92"/>
      <c r="T378" s="92"/>
      <c r="U378" s="92"/>
      <c r="V378" s="92"/>
      <c r="W378" s="92"/>
      <c r="X378" s="92"/>
      <c r="Y378" s="92"/>
      <c r="Z378" s="92"/>
      <c r="AA378" s="92"/>
      <c r="AB378" s="92"/>
      <c r="AC378" s="92"/>
      <c r="AD378" s="92"/>
      <c r="AE378" s="92"/>
      <c r="AF378" s="92">
        <f>SUM(H378:AE378)</f>
        <v>0</v>
      </c>
      <c r="AG378" s="92"/>
      <c r="AH378" s="92"/>
      <c r="AJ378" s="7"/>
      <c r="AK378" s="8"/>
    </row>
    <row r="379" spans="1:37" s="6" customFormat="1" ht="15" customHeight="1">
      <c r="A379" s="5"/>
      <c r="D379" s="168" t="s">
        <v>152</v>
      </c>
      <c r="E379" s="168"/>
      <c r="F379" s="168"/>
      <c r="G379" s="168"/>
      <c r="H379" s="116"/>
      <c r="I379" s="116"/>
      <c r="J379" s="116"/>
      <c r="K379" s="92"/>
      <c r="L379" s="92"/>
      <c r="M379" s="92"/>
      <c r="N379" s="92"/>
      <c r="O379" s="92"/>
      <c r="P379" s="92"/>
      <c r="Q379" s="92"/>
      <c r="R379" s="92"/>
      <c r="S379" s="92"/>
      <c r="T379" s="92"/>
      <c r="U379" s="92"/>
      <c r="V379" s="92"/>
      <c r="W379" s="92"/>
      <c r="X379" s="92"/>
      <c r="Y379" s="92"/>
      <c r="Z379" s="92"/>
      <c r="AA379" s="92"/>
      <c r="AB379" s="92"/>
      <c r="AC379" s="92"/>
      <c r="AD379" s="92"/>
      <c r="AE379" s="92"/>
      <c r="AF379" s="92">
        <f>SUM(H379:AE379)</f>
        <v>0</v>
      </c>
      <c r="AG379" s="92"/>
      <c r="AH379" s="92"/>
      <c r="AJ379" s="7"/>
      <c r="AK379" s="8"/>
    </row>
    <row r="380" spans="1:37" s="6" customFormat="1">
      <c r="A380" s="5"/>
      <c r="D380" s="168" t="s">
        <v>153</v>
      </c>
      <c r="E380" s="168"/>
      <c r="F380" s="168"/>
      <c r="G380" s="168"/>
      <c r="H380" s="116"/>
      <c r="I380" s="116"/>
      <c r="J380" s="116"/>
      <c r="K380" s="92"/>
      <c r="L380" s="92"/>
      <c r="M380" s="92"/>
      <c r="N380" s="92"/>
      <c r="O380" s="92"/>
      <c r="P380" s="92"/>
      <c r="Q380" s="92"/>
      <c r="R380" s="92"/>
      <c r="S380" s="92"/>
      <c r="T380" s="92"/>
      <c r="U380" s="92"/>
      <c r="V380" s="92"/>
      <c r="W380" s="92"/>
      <c r="X380" s="92"/>
      <c r="Y380" s="92"/>
      <c r="Z380" s="92"/>
      <c r="AA380" s="92"/>
      <c r="AB380" s="92"/>
      <c r="AC380" s="92"/>
      <c r="AD380" s="92"/>
      <c r="AE380" s="92"/>
      <c r="AF380" s="92">
        <f>SUM(H380:AE380)</f>
        <v>0</v>
      </c>
      <c r="AG380" s="92"/>
      <c r="AH380" s="92"/>
      <c r="AJ380" s="7"/>
      <c r="AK380" s="8"/>
    </row>
    <row r="381" spans="1:37" s="6" customFormat="1" ht="31.9" customHeight="1" thickBot="1">
      <c r="A381" s="5"/>
      <c r="D381" s="171" t="s">
        <v>154</v>
      </c>
      <c r="E381" s="171"/>
      <c r="F381" s="171"/>
      <c r="G381" s="171"/>
      <c r="H381" s="196">
        <f>H377+H378-H379+H380</f>
        <v>0</v>
      </c>
      <c r="I381" s="196"/>
      <c r="J381" s="196"/>
      <c r="K381" s="196">
        <f t="shared" ref="K381" si="66">K377+K378-K379+K380</f>
        <v>0</v>
      </c>
      <c r="L381" s="196"/>
      <c r="M381" s="196"/>
      <c r="N381" s="196">
        <f t="shared" ref="N381" si="67">N377+N378-N379+N380</f>
        <v>0</v>
      </c>
      <c r="O381" s="196"/>
      <c r="P381" s="196"/>
      <c r="Q381" s="196">
        <f t="shared" ref="Q381" si="68">Q377+Q378-Q379+Q380</f>
        <v>0</v>
      </c>
      <c r="R381" s="196"/>
      <c r="S381" s="196"/>
      <c r="T381" s="196">
        <f t="shared" ref="T381" si="69">T377+T378-T379+T380</f>
        <v>0</v>
      </c>
      <c r="U381" s="196"/>
      <c r="V381" s="196"/>
      <c r="W381" s="196">
        <f t="shared" ref="W381" si="70">W377+W378-W379+W380</f>
        <v>0</v>
      </c>
      <c r="X381" s="196"/>
      <c r="Y381" s="196"/>
      <c r="Z381" s="196">
        <f t="shared" ref="Z381" si="71">Z377+Z378-Z379+Z380</f>
        <v>0</v>
      </c>
      <c r="AA381" s="196"/>
      <c r="AB381" s="196"/>
      <c r="AC381" s="196">
        <f t="shared" ref="AC381" si="72">AC377+AC378-AC379+AC380</f>
        <v>0</v>
      </c>
      <c r="AD381" s="196"/>
      <c r="AE381" s="196"/>
      <c r="AF381" s="196">
        <f t="shared" ref="AF381" si="73">AF377+AF378-AF379+AF380</f>
        <v>0</v>
      </c>
      <c r="AG381" s="196"/>
      <c r="AH381" s="196"/>
      <c r="AJ381" s="7"/>
      <c r="AK381" s="8"/>
    </row>
    <row r="382" spans="1:37" s="6" customFormat="1" ht="15.75" customHeight="1" thickBot="1">
      <c r="A382" s="5"/>
      <c r="D382" s="189" t="s">
        <v>158</v>
      </c>
      <c r="E382" s="190"/>
      <c r="F382" s="190"/>
      <c r="G382" s="190"/>
      <c r="H382" s="190"/>
      <c r="I382" s="190"/>
      <c r="J382" s="190"/>
      <c r="K382" s="190"/>
      <c r="L382" s="190"/>
      <c r="M382" s="190"/>
      <c r="N382" s="190"/>
      <c r="O382" s="190"/>
      <c r="P382" s="190"/>
      <c r="Q382" s="190"/>
      <c r="R382" s="190"/>
      <c r="S382" s="190"/>
      <c r="T382" s="190"/>
      <c r="U382" s="190"/>
      <c r="V382" s="190"/>
      <c r="W382" s="190"/>
      <c r="X382" s="190"/>
      <c r="Y382" s="190"/>
      <c r="Z382" s="190"/>
      <c r="AA382" s="190"/>
      <c r="AB382" s="190"/>
      <c r="AC382" s="190"/>
      <c r="AD382" s="190"/>
      <c r="AE382" s="190"/>
      <c r="AF382" s="190"/>
      <c r="AG382" s="190"/>
      <c r="AH382" s="191"/>
      <c r="AJ382" s="7"/>
      <c r="AK382" s="8"/>
    </row>
    <row r="383" spans="1:37" s="6" customFormat="1" ht="31.9" customHeight="1">
      <c r="A383" s="5"/>
      <c r="D383" s="184" t="s">
        <v>156</v>
      </c>
      <c r="E383" s="184"/>
      <c r="F383" s="184"/>
      <c r="G383" s="184"/>
      <c r="H383" s="197">
        <f>H365+H371+H377</f>
        <v>0</v>
      </c>
      <c r="I383" s="197"/>
      <c r="J383" s="197"/>
      <c r="K383" s="197">
        <f t="shared" ref="K383" si="74">K365+K371+K377</f>
        <v>0</v>
      </c>
      <c r="L383" s="197"/>
      <c r="M383" s="197"/>
      <c r="N383" s="197">
        <f t="shared" ref="N383" si="75">N365+N371+N377</f>
        <v>0</v>
      </c>
      <c r="O383" s="197"/>
      <c r="P383" s="197"/>
      <c r="Q383" s="197">
        <f t="shared" ref="Q383" si="76">Q365+Q371+Q377</f>
        <v>0</v>
      </c>
      <c r="R383" s="197"/>
      <c r="S383" s="197"/>
      <c r="T383" s="197">
        <f t="shared" ref="T383" si="77">T365+T371+T377</f>
        <v>0</v>
      </c>
      <c r="U383" s="197"/>
      <c r="V383" s="197"/>
      <c r="W383" s="197">
        <f t="shared" ref="W383" si="78">W365+W371+W377</f>
        <v>0</v>
      </c>
      <c r="X383" s="197"/>
      <c r="Y383" s="197"/>
      <c r="Z383" s="197">
        <f t="shared" ref="Z383" si="79">Z365+Z371+Z377</f>
        <v>0</v>
      </c>
      <c r="AA383" s="197"/>
      <c r="AB383" s="197"/>
      <c r="AC383" s="197">
        <f t="shared" ref="AC383" si="80">AC365+AC371+AC377</f>
        <v>0</v>
      </c>
      <c r="AD383" s="197"/>
      <c r="AE383" s="197"/>
      <c r="AF383" s="197">
        <f t="shared" ref="AF383" si="81">AF365+AF371+AF377</f>
        <v>0</v>
      </c>
      <c r="AG383" s="197"/>
      <c r="AH383" s="197"/>
      <c r="AJ383" s="7"/>
      <c r="AK383" s="8"/>
    </row>
    <row r="384" spans="1:37" s="6" customFormat="1" ht="31.9" customHeight="1" thickBot="1">
      <c r="A384" s="5"/>
      <c r="D384" s="171" t="s">
        <v>154</v>
      </c>
      <c r="E384" s="171"/>
      <c r="F384" s="171"/>
      <c r="G384" s="171"/>
      <c r="H384" s="196">
        <f>H369+H375+H381</f>
        <v>0</v>
      </c>
      <c r="I384" s="196"/>
      <c r="J384" s="196"/>
      <c r="K384" s="196">
        <f t="shared" ref="K384" si="82">K369+K375+K381</f>
        <v>0</v>
      </c>
      <c r="L384" s="196"/>
      <c r="M384" s="196"/>
      <c r="N384" s="196">
        <f t="shared" ref="N384" si="83">N369+N375+N381</f>
        <v>0.32000000029802322</v>
      </c>
      <c r="O384" s="196"/>
      <c r="P384" s="196"/>
      <c r="Q384" s="196">
        <f t="shared" ref="Q384" si="84">Q369+Q375+Q381</f>
        <v>0</v>
      </c>
      <c r="R384" s="196"/>
      <c r="S384" s="196"/>
      <c r="T384" s="196">
        <f t="shared" ref="T384" si="85">T369+T375+T381</f>
        <v>0</v>
      </c>
      <c r="U384" s="196"/>
      <c r="V384" s="196"/>
      <c r="W384" s="196">
        <f t="shared" ref="W384" si="86">W369+W375+W381</f>
        <v>0</v>
      </c>
      <c r="X384" s="196"/>
      <c r="Y384" s="196"/>
      <c r="Z384" s="196">
        <f t="shared" ref="Z384" si="87">Z369+Z375+Z381</f>
        <v>0.12000000011175871</v>
      </c>
      <c r="AA384" s="196"/>
      <c r="AB384" s="196"/>
      <c r="AC384" s="196">
        <f t="shared" ref="AC384" si="88">AC369+AC375+AC381</f>
        <v>0</v>
      </c>
      <c r="AD384" s="196"/>
      <c r="AE384" s="196"/>
      <c r="AF384" s="196">
        <f t="shared" ref="AF384" si="89">AF369+AF375+AF381</f>
        <v>0.44000000040978193</v>
      </c>
      <c r="AG384" s="196"/>
      <c r="AH384" s="196"/>
      <c r="AJ384" s="7"/>
      <c r="AK384" s="8"/>
    </row>
    <row r="385" spans="1:37" s="6" customFormat="1" ht="30" customHeight="1">
      <c r="A385" s="5"/>
      <c r="D385" s="24"/>
      <c r="E385" s="24"/>
      <c r="F385" s="24"/>
      <c r="G385" s="24"/>
      <c r="H385" s="40"/>
      <c r="I385" s="40"/>
      <c r="J385" s="40"/>
      <c r="K385" s="40"/>
      <c r="L385" s="40"/>
      <c r="M385" s="40"/>
      <c r="N385" s="40"/>
      <c r="O385" s="40"/>
      <c r="P385" s="40"/>
      <c r="Q385" s="40"/>
      <c r="R385" s="40"/>
      <c r="S385" s="40"/>
      <c r="T385" s="40"/>
      <c r="U385" s="40"/>
      <c r="V385" s="40"/>
      <c r="W385" s="40"/>
      <c r="X385" s="40"/>
      <c r="Y385" s="40"/>
      <c r="Z385" s="40"/>
      <c r="AA385" s="40"/>
      <c r="AB385" s="40"/>
      <c r="AC385" s="40"/>
      <c r="AD385" s="40"/>
      <c r="AE385" s="40"/>
      <c r="AF385" s="40"/>
      <c r="AG385" s="40"/>
      <c r="AH385" s="40"/>
      <c r="AJ385" s="7"/>
      <c r="AK385" s="8"/>
    </row>
    <row r="386" spans="1:37" s="6" customFormat="1" ht="31.9" customHeight="1">
      <c r="A386" s="5"/>
      <c r="D386" s="73" t="s">
        <v>183</v>
      </c>
      <c r="E386" s="73"/>
      <c r="F386" s="73"/>
      <c r="G386" s="73"/>
      <c r="H386" s="73"/>
      <c r="I386" s="73"/>
      <c r="J386" s="73"/>
      <c r="K386" s="73"/>
      <c r="L386" s="73"/>
      <c r="M386" s="73"/>
      <c r="N386" s="73"/>
      <c r="O386" s="73"/>
      <c r="P386" s="73"/>
      <c r="Q386" s="73"/>
      <c r="R386" s="73"/>
      <c r="S386" s="73"/>
      <c r="T386" s="73"/>
      <c r="U386" s="73"/>
      <c r="V386" s="73"/>
      <c r="W386" s="73"/>
      <c r="X386" s="73"/>
      <c r="Y386" s="73"/>
      <c r="Z386" s="73"/>
      <c r="AA386" s="73"/>
      <c r="AB386" s="73"/>
      <c r="AC386" s="73"/>
      <c r="AD386" s="73"/>
      <c r="AE386" s="73"/>
      <c r="AF386" s="73"/>
      <c r="AG386" s="73"/>
      <c r="AJ386" s="7"/>
      <c r="AK386" s="8"/>
    </row>
    <row r="387" spans="1:37" s="6" customFormat="1" ht="15" thickBot="1">
      <c r="A387" s="5"/>
      <c r="AJ387" s="7"/>
      <c r="AK387" s="8"/>
    </row>
    <row r="388" spans="1:37" s="6" customFormat="1" ht="29.25" customHeight="1" thickBot="1">
      <c r="A388" s="5">
        <v>6</v>
      </c>
      <c r="D388" s="165" t="s">
        <v>173</v>
      </c>
      <c r="E388" s="165"/>
      <c r="F388" s="165"/>
      <c r="G388" s="165"/>
      <c r="H388" s="165"/>
      <c r="I388" s="165"/>
      <c r="J388" s="165"/>
      <c r="K388" s="165"/>
      <c r="L388" s="165"/>
      <c r="M388" s="165"/>
      <c r="N388" s="165"/>
      <c r="O388" s="165"/>
      <c r="P388" s="165"/>
      <c r="Q388" s="165"/>
      <c r="R388" s="165"/>
      <c r="S388" s="165" t="s">
        <v>161</v>
      </c>
      <c r="T388" s="165"/>
      <c r="U388" s="165"/>
      <c r="V388" s="165"/>
      <c r="W388" s="165"/>
      <c r="X388" s="165"/>
      <c r="Y388" s="165"/>
      <c r="Z388" s="165"/>
      <c r="AA388" s="165"/>
      <c r="AB388" s="165"/>
      <c r="AC388" s="165"/>
      <c r="AD388" s="165"/>
      <c r="AE388" s="165"/>
      <c r="AF388" s="165"/>
      <c r="AG388" s="165"/>
      <c r="AJ388" s="7"/>
      <c r="AK388" s="8"/>
    </row>
    <row r="389" spans="1:37" s="6" customFormat="1" ht="29.25" customHeight="1">
      <c r="A389" s="5"/>
      <c r="D389" s="185" t="s">
        <v>184</v>
      </c>
      <c r="E389" s="185"/>
      <c r="F389" s="185"/>
      <c r="G389" s="185"/>
      <c r="H389" s="185"/>
      <c r="I389" s="185"/>
      <c r="J389" s="185"/>
      <c r="K389" s="185"/>
      <c r="L389" s="185"/>
      <c r="M389" s="185"/>
      <c r="N389" s="185"/>
      <c r="O389" s="185"/>
      <c r="P389" s="185"/>
      <c r="Q389" s="185"/>
      <c r="R389" s="185"/>
      <c r="S389" s="110">
        <v>0</v>
      </c>
      <c r="T389" s="110"/>
      <c r="U389" s="110"/>
      <c r="V389" s="110"/>
      <c r="W389" s="110"/>
      <c r="X389" s="110"/>
      <c r="Y389" s="110"/>
      <c r="Z389" s="110"/>
      <c r="AA389" s="110"/>
      <c r="AB389" s="110"/>
      <c r="AC389" s="110"/>
      <c r="AD389" s="110"/>
      <c r="AE389" s="110"/>
      <c r="AF389" s="110"/>
      <c r="AG389" s="110"/>
      <c r="AJ389" s="7"/>
      <c r="AK389" s="8"/>
    </row>
    <row r="390" spans="1:37" s="6" customFormat="1" ht="29.25" customHeight="1" thickBot="1">
      <c r="A390" s="5"/>
      <c r="D390" s="117" t="s">
        <v>185</v>
      </c>
      <c r="E390" s="117"/>
      <c r="F390" s="117"/>
      <c r="G390" s="117"/>
      <c r="H390" s="117"/>
      <c r="I390" s="117"/>
      <c r="J390" s="117"/>
      <c r="K390" s="117"/>
      <c r="L390" s="117"/>
      <c r="M390" s="117"/>
      <c r="N390" s="117"/>
      <c r="O390" s="117"/>
      <c r="P390" s="117"/>
      <c r="Q390" s="117"/>
      <c r="R390" s="117"/>
      <c r="S390" s="150">
        <v>0</v>
      </c>
      <c r="T390" s="150"/>
      <c r="U390" s="150"/>
      <c r="V390" s="150"/>
      <c r="W390" s="150"/>
      <c r="X390" s="150"/>
      <c r="Y390" s="150"/>
      <c r="Z390" s="150"/>
      <c r="AA390" s="150"/>
      <c r="AB390" s="150"/>
      <c r="AC390" s="150"/>
      <c r="AD390" s="150"/>
      <c r="AE390" s="150"/>
      <c r="AF390" s="150"/>
      <c r="AG390" s="150"/>
      <c r="AJ390" s="7"/>
      <c r="AK390" s="8"/>
    </row>
    <row r="391" spans="1:37" s="6" customFormat="1">
      <c r="A391" s="5"/>
      <c r="AJ391" s="7"/>
      <c r="AK391" s="8"/>
    </row>
    <row r="392" spans="1:37" s="6" customFormat="1" ht="1.5" customHeight="1">
      <c r="A392" s="5"/>
      <c r="AJ392" s="7"/>
      <c r="AK392" s="8"/>
    </row>
    <row r="393" spans="1:37" s="6" customFormat="1" hidden="1">
      <c r="A393" s="5"/>
      <c r="AJ393" s="7"/>
      <c r="AK393" s="8"/>
    </row>
    <row r="394" spans="1:37" s="6" customFormat="1">
      <c r="A394" s="5"/>
      <c r="D394" s="19" t="s">
        <v>186</v>
      </c>
      <c r="AJ394" s="7"/>
      <c r="AK394" s="8"/>
    </row>
    <row r="395" spans="1:37" s="6" customFormat="1">
      <c r="A395" s="5"/>
      <c r="AJ395" s="7"/>
      <c r="AK395" s="8"/>
    </row>
    <row r="396" spans="1:37" s="6" customFormat="1" ht="14.25" customHeight="1">
      <c r="A396" s="5"/>
      <c r="D396" s="72" t="s">
        <v>187</v>
      </c>
      <c r="E396" s="72"/>
      <c r="F396" s="72"/>
      <c r="G396" s="72"/>
      <c r="H396" s="72"/>
      <c r="I396" s="72"/>
      <c r="J396" s="72"/>
      <c r="K396" s="72"/>
      <c r="L396" s="72"/>
      <c r="M396" s="72"/>
      <c r="N396" s="72"/>
      <c r="O396" s="72"/>
      <c r="P396" s="72"/>
      <c r="Q396" s="72"/>
      <c r="R396" s="72"/>
      <c r="S396" s="72"/>
      <c r="T396" s="72"/>
      <c r="U396" s="72"/>
      <c r="V396" s="72"/>
      <c r="W396" s="72"/>
      <c r="X396" s="72"/>
      <c r="Y396" s="72"/>
      <c r="Z396" s="72"/>
      <c r="AA396" s="72"/>
      <c r="AB396" s="72"/>
      <c r="AC396" s="72"/>
      <c r="AD396" s="72"/>
      <c r="AE396" s="72"/>
      <c r="AF396" s="72"/>
      <c r="AG396" s="72"/>
      <c r="AJ396" s="7"/>
      <c r="AK396" s="8"/>
    </row>
    <row r="397" spans="1:37" s="6" customFormat="1">
      <c r="A397" s="5"/>
      <c r="D397" s="72"/>
      <c r="E397" s="72"/>
      <c r="F397" s="72"/>
      <c r="G397" s="72"/>
      <c r="H397" s="72"/>
      <c r="I397" s="72"/>
      <c r="J397" s="72"/>
      <c r="K397" s="72"/>
      <c r="L397" s="72"/>
      <c r="M397" s="72"/>
      <c r="N397" s="72"/>
      <c r="O397" s="72"/>
      <c r="P397" s="72"/>
      <c r="Q397" s="72"/>
      <c r="R397" s="72"/>
      <c r="S397" s="72"/>
      <c r="T397" s="72"/>
      <c r="U397" s="72"/>
      <c r="V397" s="72"/>
      <c r="W397" s="72"/>
      <c r="X397" s="72"/>
      <c r="Y397" s="72"/>
      <c r="Z397" s="72"/>
      <c r="AA397" s="72"/>
      <c r="AB397" s="72"/>
      <c r="AC397" s="72"/>
      <c r="AD397" s="72"/>
      <c r="AE397" s="72"/>
      <c r="AF397" s="72"/>
      <c r="AG397" s="72"/>
      <c r="AJ397" s="7"/>
      <c r="AK397" s="8"/>
    </row>
    <row r="398" spans="1:37" s="6" customFormat="1">
      <c r="A398" s="5"/>
      <c r="AJ398" s="7"/>
      <c r="AK398" s="8"/>
    </row>
    <row r="399" spans="1:37" s="6" customFormat="1">
      <c r="A399" s="5"/>
      <c r="D399" s="19" t="s">
        <v>188</v>
      </c>
      <c r="AJ399" s="7"/>
      <c r="AK399" s="8"/>
    </row>
    <row r="400" spans="1:37" s="6" customFormat="1">
      <c r="A400" s="5"/>
      <c r="AJ400" s="7"/>
      <c r="AK400" s="8"/>
    </row>
    <row r="401" spans="1:37" s="6" customFormat="1" ht="14.25" customHeight="1">
      <c r="A401" s="5"/>
      <c r="D401" s="72" t="s">
        <v>568</v>
      </c>
      <c r="E401" s="72"/>
      <c r="F401" s="72"/>
      <c r="G401" s="72"/>
      <c r="H401" s="72"/>
      <c r="I401" s="72"/>
      <c r="J401" s="72"/>
      <c r="K401" s="72"/>
      <c r="L401" s="72"/>
      <c r="M401" s="72"/>
      <c r="N401" s="72"/>
      <c r="O401" s="72"/>
      <c r="P401" s="72"/>
      <c r="Q401" s="72"/>
      <c r="R401" s="72"/>
      <c r="S401" s="72"/>
      <c r="T401" s="72"/>
      <c r="U401" s="72"/>
      <c r="V401" s="72"/>
      <c r="W401" s="72"/>
      <c r="X401" s="72"/>
      <c r="Y401" s="72"/>
      <c r="Z401" s="72"/>
      <c r="AA401" s="72"/>
      <c r="AB401" s="72"/>
      <c r="AC401" s="72"/>
      <c r="AD401" s="72"/>
      <c r="AE401" s="72"/>
      <c r="AF401" s="72"/>
      <c r="AG401" s="72"/>
      <c r="AJ401" s="7"/>
      <c r="AK401" s="8"/>
    </row>
    <row r="402" spans="1:37" s="6" customFormat="1" ht="14.25" customHeight="1">
      <c r="A402" s="5"/>
      <c r="D402" s="72"/>
      <c r="E402" s="72"/>
      <c r="F402" s="72"/>
      <c r="G402" s="72"/>
      <c r="H402" s="72"/>
      <c r="I402" s="72"/>
      <c r="J402" s="72"/>
      <c r="K402" s="72"/>
      <c r="L402" s="72"/>
      <c r="M402" s="72"/>
      <c r="N402" s="72"/>
      <c r="O402" s="72"/>
      <c r="P402" s="72"/>
      <c r="Q402" s="72"/>
      <c r="R402" s="72"/>
      <c r="S402" s="72"/>
      <c r="T402" s="72"/>
      <c r="U402" s="72"/>
      <c r="V402" s="72"/>
      <c r="W402" s="72"/>
      <c r="X402" s="72"/>
      <c r="Y402" s="72"/>
      <c r="Z402" s="72"/>
      <c r="AA402" s="72"/>
      <c r="AB402" s="72"/>
      <c r="AC402" s="72"/>
      <c r="AD402" s="72"/>
      <c r="AE402" s="72"/>
      <c r="AF402" s="72"/>
      <c r="AG402" s="72"/>
      <c r="AJ402" s="7"/>
      <c r="AK402" s="8"/>
    </row>
    <row r="403" spans="1:37" s="6" customFormat="1" ht="14.25" customHeight="1">
      <c r="A403" s="5"/>
      <c r="D403" s="162" t="s">
        <v>189</v>
      </c>
      <c r="E403" s="162"/>
      <c r="F403" s="162"/>
      <c r="G403" s="162"/>
      <c r="H403" s="162"/>
      <c r="I403" s="162"/>
      <c r="J403" s="162"/>
      <c r="K403" s="162"/>
      <c r="L403" s="162"/>
      <c r="M403" s="162"/>
      <c r="N403" s="162"/>
      <c r="O403" s="162"/>
      <c r="P403" s="162"/>
      <c r="Q403" s="162"/>
      <c r="R403" s="162"/>
      <c r="S403" s="162"/>
      <c r="T403" s="162"/>
      <c r="U403" s="162"/>
      <c r="V403" s="162"/>
      <c r="W403" s="162"/>
      <c r="X403" s="162"/>
      <c r="Y403" s="162"/>
      <c r="Z403" s="162"/>
      <c r="AA403" s="162"/>
      <c r="AB403" s="162"/>
      <c r="AC403" s="162"/>
      <c r="AD403" s="162"/>
      <c r="AE403" s="162"/>
      <c r="AF403" s="162"/>
      <c r="AG403" s="162"/>
      <c r="AJ403" s="7"/>
      <c r="AK403" s="8"/>
    </row>
    <row r="404" spans="1:37" s="6" customFormat="1" ht="15" thickBot="1">
      <c r="A404" s="5"/>
      <c r="AJ404" s="7"/>
      <c r="AK404" s="8"/>
    </row>
    <row r="405" spans="1:37" s="6" customFormat="1" ht="15.75" customHeight="1" thickBot="1">
      <c r="A405" s="5">
        <v>12</v>
      </c>
      <c r="D405" s="165" t="s">
        <v>190</v>
      </c>
      <c r="E405" s="165"/>
      <c r="F405" s="165"/>
      <c r="G405" s="165"/>
      <c r="H405" s="165"/>
      <c r="I405" s="165" t="s">
        <v>23</v>
      </c>
      <c r="J405" s="165"/>
      <c r="K405" s="165"/>
      <c r="L405" s="165"/>
      <c r="M405" s="165"/>
      <c r="N405" s="165"/>
      <c r="O405" s="165"/>
      <c r="P405" s="165"/>
      <c r="Q405" s="165"/>
      <c r="R405" s="165"/>
      <c r="S405" s="165"/>
      <c r="T405" s="165"/>
      <c r="U405" s="165"/>
      <c r="V405" s="165"/>
      <c r="W405" s="165"/>
      <c r="X405" s="165"/>
      <c r="Y405" s="165"/>
      <c r="Z405" s="165"/>
      <c r="AA405" s="165"/>
      <c r="AB405" s="165"/>
      <c r="AC405" s="165"/>
      <c r="AD405" s="165"/>
      <c r="AE405" s="165"/>
      <c r="AF405" s="165"/>
      <c r="AG405" s="165"/>
      <c r="AJ405" s="7"/>
      <c r="AK405" s="8"/>
    </row>
    <row r="406" spans="1:37" s="6" customFormat="1" ht="47.25" customHeight="1" thickBot="1">
      <c r="A406" s="5"/>
      <c r="D406" s="165"/>
      <c r="E406" s="165"/>
      <c r="F406" s="165"/>
      <c r="G406" s="165"/>
      <c r="H406" s="165"/>
      <c r="I406" s="121" t="s">
        <v>191</v>
      </c>
      <c r="J406" s="121"/>
      <c r="K406" s="121"/>
      <c r="L406" s="121"/>
      <c r="M406" s="121"/>
      <c r="N406" s="121" t="s">
        <v>192</v>
      </c>
      <c r="O406" s="121"/>
      <c r="P406" s="121"/>
      <c r="Q406" s="121"/>
      <c r="R406" s="121"/>
      <c r="S406" s="121" t="s">
        <v>193</v>
      </c>
      <c r="T406" s="121"/>
      <c r="U406" s="121"/>
      <c r="V406" s="121"/>
      <c r="W406" s="121"/>
      <c r="X406" s="121" t="s">
        <v>194</v>
      </c>
      <c r="Y406" s="121"/>
      <c r="Z406" s="121"/>
      <c r="AA406" s="121"/>
      <c r="AB406" s="121"/>
      <c r="AC406" s="121" t="s">
        <v>195</v>
      </c>
      <c r="AD406" s="121"/>
      <c r="AE406" s="121"/>
      <c r="AF406" s="121"/>
      <c r="AG406" s="121"/>
      <c r="AJ406" s="7"/>
      <c r="AK406" s="8"/>
    </row>
    <row r="407" spans="1:37" s="6" customFormat="1" ht="28.5" customHeight="1" thickBot="1">
      <c r="A407" s="5"/>
      <c r="D407" s="222" t="s">
        <v>196</v>
      </c>
      <c r="E407" s="222"/>
      <c r="F407" s="222"/>
      <c r="G407" s="222"/>
      <c r="H407" s="222"/>
      <c r="I407" s="204">
        <v>0</v>
      </c>
      <c r="J407" s="205"/>
      <c r="K407" s="205"/>
      <c r="L407" s="205"/>
      <c r="M407" s="205"/>
      <c r="N407" s="205"/>
      <c r="O407" s="205"/>
      <c r="P407" s="205"/>
      <c r="Q407" s="205"/>
      <c r="R407" s="205"/>
      <c r="S407" s="205"/>
      <c r="T407" s="205"/>
      <c r="U407" s="205"/>
      <c r="V407" s="205"/>
      <c r="W407" s="205"/>
      <c r="X407" s="205"/>
      <c r="Y407" s="205"/>
      <c r="Z407" s="205"/>
      <c r="AA407" s="205"/>
      <c r="AB407" s="205"/>
      <c r="AC407" s="225">
        <f>SUM(I407:AB407)</f>
        <v>0</v>
      </c>
      <c r="AD407" s="225"/>
      <c r="AE407" s="225"/>
      <c r="AF407" s="225"/>
      <c r="AG407" s="226"/>
      <c r="AJ407" s="7"/>
      <c r="AK407" s="8"/>
    </row>
    <row r="408" spans="1:37" s="6" customFormat="1" ht="34.5" customHeight="1" thickBot="1">
      <c r="A408" s="5"/>
      <c r="D408" s="222" t="s">
        <v>197</v>
      </c>
      <c r="E408" s="222"/>
      <c r="F408" s="222"/>
      <c r="G408" s="222"/>
      <c r="H408" s="222"/>
      <c r="I408" s="201">
        <v>0</v>
      </c>
      <c r="J408" s="202"/>
      <c r="K408" s="202"/>
      <c r="L408" s="202"/>
      <c r="M408" s="202"/>
      <c r="N408" s="202"/>
      <c r="O408" s="202"/>
      <c r="P408" s="202"/>
      <c r="Q408" s="202"/>
      <c r="R408" s="202"/>
      <c r="S408" s="202"/>
      <c r="T408" s="202"/>
      <c r="U408" s="202"/>
      <c r="V408" s="202"/>
      <c r="W408" s="202"/>
      <c r="X408" s="202"/>
      <c r="Y408" s="202"/>
      <c r="Z408" s="202"/>
      <c r="AA408" s="202"/>
      <c r="AB408" s="202"/>
      <c r="AC408" s="223">
        <f t="shared" ref="AC408:AC413" si="90">SUM(I408:AB408)</f>
        <v>0</v>
      </c>
      <c r="AD408" s="223"/>
      <c r="AE408" s="223"/>
      <c r="AF408" s="223"/>
      <c r="AG408" s="224"/>
      <c r="AJ408" s="7"/>
      <c r="AK408" s="8"/>
    </row>
    <row r="409" spans="1:37" s="6" customFormat="1" ht="28.5" customHeight="1" thickBot="1">
      <c r="A409" s="5"/>
      <c r="D409" s="222" t="s">
        <v>198</v>
      </c>
      <c r="E409" s="222"/>
      <c r="F409" s="222"/>
      <c r="G409" s="222"/>
      <c r="H409" s="222"/>
      <c r="I409" s="201">
        <v>0</v>
      </c>
      <c r="J409" s="202"/>
      <c r="K409" s="202"/>
      <c r="L409" s="202"/>
      <c r="M409" s="202"/>
      <c r="N409" s="202"/>
      <c r="O409" s="202"/>
      <c r="P409" s="202"/>
      <c r="Q409" s="202"/>
      <c r="R409" s="202"/>
      <c r="S409" s="202"/>
      <c r="T409" s="202"/>
      <c r="U409" s="202"/>
      <c r="V409" s="202"/>
      <c r="W409" s="202"/>
      <c r="X409" s="202"/>
      <c r="Y409" s="202"/>
      <c r="Z409" s="202"/>
      <c r="AA409" s="202"/>
      <c r="AB409" s="202"/>
      <c r="AC409" s="223">
        <f>SUM(I409:AB409)</f>
        <v>0</v>
      </c>
      <c r="AD409" s="223"/>
      <c r="AE409" s="223"/>
      <c r="AF409" s="223"/>
      <c r="AG409" s="224"/>
      <c r="AJ409" s="7"/>
      <c r="AK409" s="8"/>
    </row>
    <row r="410" spans="1:37" s="6" customFormat="1" ht="28.5" customHeight="1" thickBot="1">
      <c r="A410" s="5"/>
      <c r="D410" s="222" t="s">
        <v>199</v>
      </c>
      <c r="E410" s="222"/>
      <c r="F410" s="222"/>
      <c r="G410" s="222"/>
      <c r="H410" s="222"/>
      <c r="I410" s="201">
        <v>0</v>
      </c>
      <c r="J410" s="202"/>
      <c r="K410" s="202"/>
      <c r="L410" s="202"/>
      <c r="M410" s="202"/>
      <c r="N410" s="202"/>
      <c r="O410" s="202"/>
      <c r="P410" s="202"/>
      <c r="Q410" s="202"/>
      <c r="R410" s="202"/>
      <c r="S410" s="202"/>
      <c r="T410" s="202"/>
      <c r="U410" s="202"/>
      <c r="V410" s="202"/>
      <c r="W410" s="202"/>
      <c r="X410" s="202"/>
      <c r="Y410" s="202"/>
      <c r="Z410" s="202"/>
      <c r="AA410" s="202"/>
      <c r="AB410" s="202"/>
      <c r="AC410" s="223">
        <v>0</v>
      </c>
      <c r="AD410" s="223"/>
      <c r="AE410" s="223"/>
      <c r="AF410" s="223"/>
      <c r="AG410" s="224"/>
      <c r="AJ410" s="7"/>
      <c r="AK410" s="8"/>
    </row>
    <row r="411" spans="1:37" s="6" customFormat="1" ht="28.5" customHeight="1" thickBot="1">
      <c r="A411" s="5"/>
      <c r="D411" s="222" t="s">
        <v>200</v>
      </c>
      <c r="E411" s="222"/>
      <c r="F411" s="222"/>
      <c r="G411" s="222"/>
      <c r="H411" s="222"/>
      <c r="I411" s="201">
        <v>0</v>
      </c>
      <c r="J411" s="202"/>
      <c r="K411" s="202"/>
      <c r="L411" s="202"/>
      <c r="M411" s="202"/>
      <c r="N411" s="202"/>
      <c r="O411" s="202"/>
      <c r="P411" s="202"/>
      <c r="Q411" s="202"/>
      <c r="R411" s="202"/>
      <c r="S411" s="202"/>
      <c r="T411" s="202"/>
      <c r="U411" s="202"/>
      <c r="V411" s="202"/>
      <c r="W411" s="202"/>
      <c r="X411" s="202"/>
      <c r="Y411" s="202"/>
      <c r="Z411" s="202"/>
      <c r="AA411" s="202"/>
      <c r="AB411" s="202"/>
      <c r="AC411" s="223">
        <f t="shared" si="90"/>
        <v>0</v>
      </c>
      <c r="AD411" s="223"/>
      <c r="AE411" s="223"/>
      <c r="AF411" s="223"/>
      <c r="AG411" s="224"/>
      <c r="AJ411" s="7"/>
      <c r="AK411" s="8"/>
    </row>
    <row r="412" spans="1:37" s="6" customFormat="1" ht="28.5" customHeight="1" thickBot="1">
      <c r="A412" s="5"/>
      <c r="D412" s="222" t="s">
        <v>201</v>
      </c>
      <c r="E412" s="222"/>
      <c r="F412" s="222"/>
      <c r="G412" s="222"/>
      <c r="H412" s="222"/>
      <c r="I412" s="201">
        <v>0</v>
      </c>
      <c r="J412" s="202"/>
      <c r="K412" s="202"/>
      <c r="L412" s="202"/>
      <c r="M412" s="202"/>
      <c r="N412" s="202"/>
      <c r="O412" s="202"/>
      <c r="P412" s="202"/>
      <c r="Q412" s="202"/>
      <c r="R412" s="202"/>
      <c r="S412" s="202"/>
      <c r="T412" s="202"/>
      <c r="U412" s="202"/>
      <c r="V412" s="202"/>
      <c r="W412" s="202"/>
      <c r="X412" s="202"/>
      <c r="Y412" s="202"/>
      <c r="Z412" s="202"/>
      <c r="AA412" s="202"/>
      <c r="AB412" s="202"/>
      <c r="AC412" s="223">
        <f t="shared" si="90"/>
        <v>0</v>
      </c>
      <c r="AD412" s="223"/>
      <c r="AE412" s="223"/>
      <c r="AF412" s="223"/>
      <c r="AG412" s="224"/>
      <c r="AJ412" s="7"/>
      <c r="AK412" s="8"/>
    </row>
    <row r="413" spans="1:37" s="6" customFormat="1" ht="28.5" customHeight="1" thickBot="1">
      <c r="A413" s="5"/>
      <c r="D413" s="222" t="s">
        <v>202</v>
      </c>
      <c r="E413" s="222"/>
      <c r="F413" s="222"/>
      <c r="G413" s="222"/>
      <c r="H413" s="222"/>
      <c r="I413" s="201">
        <v>0</v>
      </c>
      <c r="J413" s="202"/>
      <c r="K413" s="202"/>
      <c r="L413" s="202"/>
      <c r="M413" s="202"/>
      <c r="N413" s="202"/>
      <c r="O413" s="202"/>
      <c r="P413" s="202"/>
      <c r="Q413" s="202"/>
      <c r="R413" s="202"/>
      <c r="S413" s="202"/>
      <c r="T413" s="202"/>
      <c r="U413" s="202"/>
      <c r="V413" s="202"/>
      <c r="W413" s="202"/>
      <c r="X413" s="202"/>
      <c r="Y413" s="202"/>
      <c r="Z413" s="202"/>
      <c r="AA413" s="202"/>
      <c r="AB413" s="202"/>
      <c r="AC413" s="223">
        <f t="shared" si="90"/>
        <v>0</v>
      </c>
      <c r="AD413" s="223"/>
      <c r="AE413" s="223"/>
      <c r="AF413" s="223"/>
      <c r="AG413" s="224"/>
      <c r="AJ413" s="7"/>
      <c r="AK413" s="8"/>
    </row>
    <row r="414" spans="1:37" s="6" customFormat="1" ht="28.5" customHeight="1" thickBot="1">
      <c r="A414" s="5"/>
      <c r="D414" s="227" t="s">
        <v>203</v>
      </c>
      <c r="E414" s="227"/>
      <c r="F414" s="227"/>
      <c r="G414" s="227"/>
      <c r="H414" s="227"/>
      <c r="I414" s="228">
        <f>SUM(I407:M413)</f>
        <v>0</v>
      </c>
      <c r="J414" s="229"/>
      <c r="K414" s="229"/>
      <c r="L414" s="229"/>
      <c r="M414" s="229"/>
      <c r="N414" s="229">
        <f>SUM(N407:R413)</f>
        <v>0</v>
      </c>
      <c r="O414" s="229"/>
      <c r="P414" s="229"/>
      <c r="Q414" s="229"/>
      <c r="R414" s="229"/>
      <c r="S414" s="229">
        <f t="shared" ref="S414" si="91">SUM(S407:W413)</f>
        <v>0</v>
      </c>
      <c r="T414" s="229"/>
      <c r="U414" s="229"/>
      <c r="V414" s="229"/>
      <c r="W414" s="229"/>
      <c r="X414" s="229">
        <f t="shared" ref="X414" si="92">SUM(X407:AB413)</f>
        <v>0</v>
      </c>
      <c r="Y414" s="229"/>
      <c r="Z414" s="229"/>
      <c r="AA414" s="229"/>
      <c r="AB414" s="229"/>
      <c r="AC414" s="229">
        <f>SUM(AC407:AG413)</f>
        <v>0</v>
      </c>
      <c r="AD414" s="229"/>
      <c r="AE414" s="229"/>
      <c r="AF414" s="229"/>
      <c r="AG414" s="230"/>
      <c r="AJ414" s="7"/>
      <c r="AK414" s="8"/>
    </row>
    <row r="415" spans="1:37" s="6" customFormat="1">
      <c r="A415" s="5"/>
      <c r="AJ415" s="7"/>
      <c r="AK415" s="8"/>
    </row>
    <row r="416" spans="1:37" s="6" customFormat="1" hidden="1">
      <c r="A416" s="5"/>
      <c r="AJ416" s="7"/>
      <c r="AK416" s="8"/>
    </row>
    <row r="417" spans="1:37" s="6" customFormat="1" ht="6.75" customHeight="1">
      <c r="A417" s="5"/>
      <c r="AJ417" s="7"/>
      <c r="AK417" s="8"/>
    </row>
    <row r="418" spans="1:37" s="6" customFormat="1">
      <c r="A418" s="5"/>
      <c r="D418" s="72" t="s">
        <v>204</v>
      </c>
      <c r="E418" s="72"/>
      <c r="F418" s="72"/>
      <c r="G418" s="72"/>
      <c r="H418" s="72"/>
      <c r="I418" s="72"/>
      <c r="J418" s="72"/>
      <c r="K418" s="72"/>
      <c r="L418" s="72"/>
      <c r="M418" s="72"/>
      <c r="N418" s="72"/>
      <c r="O418" s="72"/>
      <c r="P418" s="72"/>
      <c r="Q418" s="72"/>
      <c r="R418" s="72"/>
      <c r="S418" s="72"/>
      <c r="T418" s="72"/>
      <c r="U418" s="72"/>
      <c r="V418" s="72"/>
      <c r="W418" s="72"/>
      <c r="X418" s="72"/>
      <c r="Y418" s="72"/>
      <c r="Z418" s="72"/>
      <c r="AA418" s="72"/>
      <c r="AB418" s="72"/>
      <c r="AC418" s="72"/>
      <c r="AD418" s="72"/>
      <c r="AE418" s="72"/>
      <c r="AF418" s="72"/>
      <c r="AG418" s="72"/>
      <c r="AJ418" s="7"/>
      <c r="AK418" s="8"/>
    </row>
    <row r="419" spans="1:37" s="6" customFormat="1">
      <c r="A419" s="5"/>
      <c r="D419" s="72"/>
      <c r="E419" s="72"/>
      <c r="F419" s="72"/>
      <c r="G419" s="72"/>
      <c r="H419" s="72"/>
      <c r="I419" s="72"/>
      <c r="J419" s="72"/>
      <c r="K419" s="72"/>
      <c r="L419" s="72"/>
      <c r="M419" s="72"/>
      <c r="N419" s="72"/>
      <c r="O419" s="72"/>
      <c r="P419" s="72"/>
      <c r="Q419" s="72"/>
      <c r="R419" s="72"/>
      <c r="S419" s="72"/>
      <c r="T419" s="72"/>
      <c r="U419" s="72"/>
      <c r="V419" s="72"/>
      <c r="W419" s="72"/>
      <c r="X419" s="72"/>
      <c r="Y419" s="72"/>
      <c r="Z419" s="72"/>
      <c r="AA419" s="72"/>
      <c r="AB419" s="72"/>
      <c r="AC419" s="72"/>
      <c r="AD419" s="72"/>
      <c r="AE419" s="72"/>
      <c r="AF419" s="72"/>
      <c r="AG419" s="72"/>
      <c r="AJ419" s="7"/>
      <c r="AK419" s="8"/>
    </row>
    <row r="420" spans="1:37" s="6" customFormat="1" ht="15" thickBot="1">
      <c r="A420" s="5"/>
      <c r="AJ420" s="7"/>
      <c r="AK420" s="8"/>
    </row>
    <row r="421" spans="1:37" s="6" customFormat="1" ht="19.5" customHeight="1" thickBot="1">
      <c r="A421" s="5">
        <v>13</v>
      </c>
      <c r="D421" s="165" t="s">
        <v>190</v>
      </c>
      <c r="E421" s="165"/>
      <c r="F421" s="165"/>
      <c r="G421" s="165"/>
      <c r="H421" s="165"/>
      <c r="I421" s="165"/>
      <c r="J421" s="165"/>
      <c r="K421" s="165"/>
      <c r="L421" s="165"/>
      <c r="M421" s="165"/>
      <c r="N421" s="165"/>
      <c r="O421" s="165"/>
      <c r="P421" s="165"/>
      <c r="Q421" s="165"/>
      <c r="R421" s="165"/>
      <c r="S421" s="165"/>
      <c r="T421" s="165" t="s">
        <v>161</v>
      </c>
      <c r="U421" s="165"/>
      <c r="V421" s="165"/>
      <c r="W421" s="165"/>
      <c r="X421" s="165"/>
      <c r="Y421" s="165"/>
      <c r="Z421" s="165"/>
      <c r="AA421" s="165"/>
      <c r="AB421" s="165"/>
      <c r="AC421" s="165"/>
      <c r="AD421" s="165"/>
      <c r="AE421" s="165"/>
      <c r="AF421" s="165"/>
      <c r="AG421" s="165"/>
      <c r="AJ421" s="7"/>
      <c r="AK421" s="8"/>
    </row>
    <row r="422" spans="1:37" s="6" customFormat="1" ht="19.5" customHeight="1">
      <c r="A422" s="5"/>
      <c r="D422" s="185" t="s">
        <v>205</v>
      </c>
      <c r="E422" s="185"/>
      <c r="F422" s="185"/>
      <c r="G422" s="185"/>
      <c r="H422" s="185"/>
      <c r="I422" s="185"/>
      <c r="J422" s="185"/>
      <c r="K422" s="185"/>
      <c r="L422" s="185"/>
      <c r="M422" s="185"/>
      <c r="N422" s="185"/>
      <c r="O422" s="185"/>
      <c r="P422" s="185"/>
      <c r="Q422" s="185"/>
      <c r="R422" s="185"/>
      <c r="S422" s="185"/>
      <c r="T422" s="110">
        <v>0</v>
      </c>
      <c r="U422" s="110"/>
      <c r="V422" s="110"/>
      <c r="W422" s="110"/>
      <c r="X422" s="110"/>
      <c r="Y422" s="110"/>
      <c r="Z422" s="110"/>
      <c r="AA422" s="110"/>
      <c r="AB422" s="110"/>
      <c r="AC422" s="110"/>
      <c r="AD422" s="110"/>
      <c r="AE422" s="110"/>
      <c r="AF422" s="110"/>
      <c r="AG422" s="110"/>
      <c r="AJ422" s="7"/>
      <c r="AK422" s="8"/>
    </row>
    <row r="423" spans="1:37" s="6" customFormat="1" ht="19.5" customHeight="1" thickBot="1">
      <c r="A423" s="5"/>
      <c r="D423" s="117" t="s">
        <v>206</v>
      </c>
      <c r="E423" s="117"/>
      <c r="F423" s="117"/>
      <c r="G423" s="117"/>
      <c r="H423" s="117"/>
      <c r="I423" s="117"/>
      <c r="J423" s="117"/>
      <c r="K423" s="117"/>
      <c r="L423" s="117"/>
      <c r="M423" s="117"/>
      <c r="N423" s="117"/>
      <c r="O423" s="117"/>
      <c r="P423" s="117"/>
      <c r="Q423" s="117"/>
      <c r="R423" s="117"/>
      <c r="S423" s="117"/>
      <c r="T423" s="150">
        <v>0</v>
      </c>
      <c r="U423" s="150"/>
      <c r="V423" s="150"/>
      <c r="W423" s="150"/>
      <c r="X423" s="150"/>
      <c r="Y423" s="150"/>
      <c r="Z423" s="150"/>
      <c r="AA423" s="150"/>
      <c r="AB423" s="150"/>
      <c r="AC423" s="150"/>
      <c r="AD423" s="150"/>
      <c r="AE423" s="150"/>
      <c r="AF423" s="150"/>
      <c r="AG423" s="150"/>
      <c r="AJ423" s="7"/>
      <c r="AK423" s="8"/>
    </row>
    <row r="424" spans="1:37" s="6" customFormat="1">
      <c r="A424" s="5"/>
      <c r="AJ424" s="7"/>
      <c r="AK424" s="8"/>
    </row>
    <row r="425" spans="1:37" s="6" customFormat="1" ht="9" customHeight="1">
      <c r="A425" s="5"/>
      <c r="AJ425" s="7"/>
      <c r="AK425" s="8"/>
    </row>
    <row r="426" spans="1:37" s="6" customFormat="1">
      <c r="A426" s="5"/>
      <c r="D426" s="19" t="s">
        <v>207</v>
      </c>
      <c r="AJ426" s="7"/>
      <c r="AK426" s="8"/>
    </row>
    <row r="427" spans="1:37" s="6" customFormat="1">
      <c r="A427" s="5"/>
      <c r="AJ427" s="7"/>
      <c r="AK427" s="8"/>
    </row>
    <row r="428" spans="1:37" s="6" customFormat="1">
      <c r="A428" s="5"/>
      <c r="D428" s="234" t="s">
        <v>208</v>
      </c>
      <c r="E428" s="234"/>
      <c r="F428" s="234"/>
      <c r="G428" s="234"/>
      <c r="H428" s="234"/>
      <c r="I428" s="234"/>
      <c r="J428" s="234"/>
      <c r="K428" s="234"/>
      <c r="L428" s="234"/>
      <c r="M428" s="234"/>
      <c r="N428" s="234"/>
      <c r="O428" s="234"/>
      <c r="P428" s="234"/>
      <c r="Q428" s="234"/>
      <c r="R428" s="234"/>
      <c r="S428" s="234"/>
      <c r="T428" s="234"/>
      <c r="U428" s="234"/>
      <c r="V428" s="234"/>
      <c r="W428" s="234"/>
      <c r="X428" s="234"/>
      <c r="Y428" s="234"/>
      <c r="Z428" s="234"/>
      <c r="AA428" s="234"/>
      <c r="AB428" s="234"/>
      <c r="AC428" s="234"/>
      <c r="AD428" s="234"/>
      <c r="AE428" s="234"/>
      <c r="AF428" s="234"/>
      <c r="AG428" s="234"/>
      <c r="AJ428" s="7"/>
      <c r="AK428" s="8"/>
    </row>
    <row r="429" spans="1:37" s="6" customFormat="1" ht="15" thickBot="1">
      <c r="A429" s="5"/>
      <c r="AJ429" s="7"/>
      <c r="AK429" s="8"/>
    </row>
    <row r="430" spans="1:37" s="6" customFormat="1" ht="15" thickBot="1">
      <c r="A430" s="5"/>
      <c r="D430" s="165" t="s">
        <v>209</v>
      </c>
      <c r="E430" s="165"/>
      <c r="F430" s="165"/>
      <c r="G430" s="165"/>
      <c r="H430" s="165"/>
      <c r="I430" s="165" t="s">
        <v>23</v>
      </c>
      <c r="J430" s="165"/>
      <c r="K430" s="165"/>
      <c r="L430" s="165"/>
      <c r="M430" s="165"/>
      <c r="N430" s="165"/>
      <c r="O430" s="165"/>
      <c r="P430" s="165"/>
      <c r="Q430" s="165"/>
      <c r="R430" s="165"/>
      <c r="S430" s="165"/>
      <c r="T430" s="165"/>
      <c r="U430" s="165"/>
      <c r="V430" s="165"/>
      <c r="W430" s="165"/>
      <c r="X430" s="165"/>
      <c r="Y430" s="165"/>
      <c r="Z430" s="165"/>
      <c r="AA430" s="165"/>
      <c r="AB430" s="165"/>
      <c r="AC430" s="165"/>
      <c r="AD430" s="165"/>
      <c r="AE430" s="165"/>
      <c r="AF430" s="165"/>
      <c r="AG430" s="165"/>
      <c r="AJ430" s="7"/>
      <c r="AK430" s="8"/>
    </row>
    <row r="431" spans="1:37" s="6" customFormat="1" ht="48" customHeight="1" thickBot="1">
      <c r="A431" s="5">
        <v>15</v>
      </c>
      <c r="D431" s="165"/>
      <c r="E431" s="165"/>
      <c r="F431" s="165"/>
      <c r="G431" s="165"/>
      <c r="H431" s="165"/>
      <c r="I431" s="121" t="s">
        <v>191</v>
      </c>
      <c r="J431" s="121"/>
      <c r="K431" s="121"/>
      <c r="L431" s="121"/>
      <c r="M431" s="121"/>
      <c r="N431" s="121" t="s">
        <v>192</v>
      </c>
      <c r="O431" s="121"/>
      <c r="P431" s="121"/>
      <c r="Q431" s="121"/>
      <c r="R431" s="121"/>
      <c r="S431" s="121" t="s">
        <v>193</v>
      </c>
      <c r="T431" s="121"/>
      <c r="U431" s="121"/>
      <c r="V431" s="121"/>
      <c r="W431" s="121"/>
      <c r="X431" s="121" t="s">
        <v>194</v>
      </c>
      <c r="Y431" s="121"/>
      <c r="Z431" s="121"/>
      <c r="AA431" s="121"/>
      <c r="AB431" s="121"/>
      <c r="AC431" s="121" t="s">
        <v>195</v>
      </c>
      <c r="AD431" s="121"/>
      <c r="AE431" s="121"/>
      <c r="AF431" s="121"/>
      <c r="AG431" s="121"/>
      <c r="AJ431" s="7"/>
      <c r="AK431" s="8"/>
    </row>
    <row r="432" spans="1:37" s="6" customFormat="1" ht="24" customHeight="1">
      <c r="A432" s="5"/>
      <c r="D432" s="231" t="s">
        <v>210</v>
      </c>
      <c r="E432" s="232"/>
      <c r="F432" s="232"/>
      <c r="G432" s="232"/>
      <c r="H432" s="233"/>
      <c r="I432" s="204"/>
      <c r="J432" s="205"/>
      <c r="K432" s="205"/>
      <c r="L432" s="205"/>
      <c r="M432" s="205"/>
      <c r="N432" s="205"/>
      <c r="O432" s="205"/>
      <c r="P432" s="205"/>
      <c r="Q432" s="205"/>
      <c r="R432" s="205"/>
      <c r="S432" s="205"/>
      <c r="T432" s="205"/>
      <c r="U432" s="205"/>
      <c r="V432" s="205"/>
      <c r="W432" s="205"/>
      <c r="X432" s="205"/>
      <c r="Y432" s="205"/>
      <c r="Z432" s="205"/>
      <c r="AA432" s="205"/>
      <c r="AB432" s="205"/>
      <c r="AC432" s="225">
        <f>SUM(I432:AB432)</f>
        <v>0</v>
      </c>
      <c r="AD432" s="225"/>
      <c r="AE432" s="225"/>
      <c r="AF432" s="225"/>
      <c r="AG432" s="226"/>
      <c r="AJ432" s="7"/>
      <c r="AK432" s="8"/>
    </row>
    <row r="433" spans="1:37" s="6" customFormat="1" ht="31.5" customHeight="1">
      <c r="A433" s="5"/>
      <c r="D433" s="66" t="s">
        <v>211</v>
      </c>
      <c r="E433" s="67"/>
      <c r="F433" s="67"/>
      <c r="G433" s="67"/>
      <c r="H433" s="68"/>
      <c r="I433" s="201"/>
      <c r="J433" s="202"/>
      <c r="K433" s="202"/>
      <c r="L433" s="202"/>
      <c r="M433" s="202"/>
      <c r="N433" s="202"/>
      <c r="O433" s="202"/>
      <c r="P433" s="202"/>
      <c r="Q433" s="202"/>
      <c r="R433" s="202"/>
      <c r="S433" s="202"/>
      <c r="T433" s="202"/>
      <c r="U433" s="202"/>
      <c r="V433" s="202"/>
      <c r="W433" s="202"/>
      <c r="X433" s="202"/>
      <c r="Y433" s="202"/>
      <c r="Z433" s="202"/>
      <c r="AA433" s="202"/>
      <c r="AB433" s="202"/>
      <c r="AC433" s="223">
        <f t="shared" ref="AC433:AC436" si="93">SUM(I433:AB433)</f>
        <v>0</v>
      </c>
      <c r="AD433" s="223"/>
      <c r="AE433" s="223"/>
      <c r="AF433" s="223"/>
      <c r="AG433" s="224"/>
      <c r="AJ433" s="7"/>
      <c r="AK433" s="8"/>
    </row>
    <row r="434" spans="1:37" s="6" customFormat="1" ht="24.75" customHeight="1">
      <c r="A434" s="5"/>
      <c r="D434" s="66" t="s">
        <v>212</v>
      </c>
      <c r="E434" s="67"/>
      <c r="F434" s="67"/>
      <c r="G434" s="67"/>
      <c r="H434" s="68"/>
      <c r="I434" s="201"/>
      <c r="J434" s="202"/>
      <c r="K434" s="202"/>
      <c r="L434" s="202"/>
      <c r="M434" s="202"/>
      <c r="N434" s="202"/>
      <c r="O434" s="202"/>
      <c r="P434" s="202"/>
      <c r="Q434" s="202"/>
      <c r="R434" s="202"/>
      <c r="S434" s="202"/>
      <c r="T434" s="202"/>
      <c r="U434" s="202"/>
      <c r="V434" s="202"/>
      <c r="W434" s="202"/>
      <c r="X434" s="202"/>
      <c r="Y434" s="202"/>
      <c r="Z434" s="202"/>
      <c r="AA434" s="202"/>
      <c r="AB434" s="202"/>
      <c r="AC434" s="223">
        <f t="shared" si="93"/>
        <v>0</v>
      </c>
      <c r="AD434" s="223"/>
      <c r="AE434" s="223"/>
      <c r="AF434" s="223"/>
      <c r="AG434" s="224"/>
      <c r="AJ434" s="7"/>
      <c r="AK434" s="8"/>
    </row>
    <row r="435" spans="1:37" s="6" customFormat="1" ht="35.25" customHeight="1">
      <c r="A435" s="5"/>
      <c r="D435" s="66" t="s">
        <v>213</v>
      </c>
      <c r="E435" s="67"/>
      <c r="F435" s="67"/>
      <c r="G435" s="67"/>
      <c r="H435" s="68"/>
      <c r="I435" s="201"/>
      <c r="J435" s="202"/>
      <c r="K435" s="202"/>
      <c r="L435" s="202"/>
      <c r="M435" s="202"/>
      <c r="N435" s="202"/>
      <c r="O435" s="202"/>
      <c r="P435" s="202"/>
      <c r="Q435" s="202"/>
      <c r="R435" s="202"/>
      <c r="S435" s="202"/>
      <c r="T435" s="202"/>
      <c r="U435" s="202"/>
      <c r="V435" s="202"/>
      <c r="W435" s="202"/>
      <c r="X435" s="202"/>
      <c r="Y435" s="202"/>
      <c r="Z435" s="202"/>
      <c r="AA435" s="202"/>
      <c r="AB435" s="202"/>
      <c r="AC435" s="223">
        <f t="shared" si="93"/>
        <v>0</v>
      </c>
      <c r="AD435" s="223"/>
      <c r="AE435" s="223"/>
      <c r="AF435" s="223"/>
      <c r="AG435" s="224"/>
      <c r="AJ435" s="7"/>
      <c r="AK435" s="8"/>
    </row>
    <row r="436" spans="1:37" s="6" customFormat="1" ht="19.5" customHeight="1">
      <c r="A436" s="5"/>
      <c r="D436" s="66" t="s">
        <v>214</v>
      </c>
      <c r="E436" s="67"/>
      <c r="F436" s="67"/>
      <c r="G436" s="67"/>
      <c r="H436" s="68"/>
      <c r="I436" s="201"/>
      <c r="J436" s="202"/>
      <c r="K436" s="202"/>
      <c r="L436" s="202"/>
      <c r="M436" s="202"/>
      <c r="N436" s="202"/>
      <c r="O436" s="202"/>
      <c r="P436" s="202"/>
      <c r="Q436" s="202"/>
      <c r="R436" s="202"/>
      <c r="S436" s="202"/>
      <c r="T436" s="202"/>
      <c r="U436" s="202"/>
      <c r="V436" s="202"/>
      <c r="W436" s="202"/>
      <c r="X436" s="202"/>
      <c r="Y436" s="202"/>
      <c r="Z436" s="202"/>
      <c r="AA436" s="202"/>
      <c r="AB436" s="202"/>
      <c r="AC436" s="223">
        <f t="shared" si="93"/>
        <v>0</v>
      </c>
      <c r="AD436" s="223"/>
      <c r="AE436" s="223"/>
      <c r="AF436" s="223"/>
      <c r="AG436" s="224"/>
      <c r="AJ436" s="7"/>
      <c r="AK436" s="8"/>
    </row>
    <row r="437" spans="1:37" s="6" customFormat="1" ht="15" customHeight="1" thickBot="1">
      <c r="A437" s="5"/>
      <c r="D437" s="171" t="s">
        <v>215</v>
      </c>
      <c r="E437" s="171"/>
      <c r="F437" s="171"/>
      <c r="G437" s="171"/>
      <c r="H437" s="171"/>
      <c r="I437" s="228">
        <f>SUM(I432:M436)</f>
        <v>0</v>
      </c>
      <c r="J437" s="229"/>
      <c r="K437" s="229"/>
      <c r="L437" s="229"/>
      <c r="M437" s="229"/>
      <c r="N437" s="229">
        <f>SUM(N432:R436)</f>
        <v>0</v>
      </c>
      <c r="O437" s="229"/>
      <c r="P437" s="229"/>
      <c r="Q437" s="229"/>
      <c r="R437" s="229"/>
      <c r="S437" s="229">
        <f>SUM(S432:W436)</f>
        <v>0</v>
      </c>
      <c r="T437" s="229"/>
      <c r="U437" s="229"/>
      <c r="V437" s="229"/>
      <c r="W437" s="229"/>
      <c r="X437" s="229">
        <f>SUM(X432:AB436)</f>
        <v>0</v>
      </c>
      <c r="Y437" s="229"/>
      <c r="Z437" s="229"/>
      <c r="AA437" s="229"/>
      <c r="AB437" s="229"/>
      <c r="AC437" s="229">
        <f>SUM(AC432:AG436)</f>
        <v>0</v>
      </c>
      <c r="AD437" s="229"/>
      <c r="AE437" s="229"/>
      <c r="AF437" s="229"/>
      <c r="AG437" s="230"/>
      <c r="AJ437" s="7"/>
      <c r="AK437" s="8"/>
    </row>
    <row r="438" spans="1:37" s="6" customFormat="1">
      <c r="A438" s="5"/>
      <c r="AJ438" s="7"/>
      <c r="AK438" s="8"/>
    </row>
    <row r="439" spans="1:37" s="6" customFormat="1">
      <c r="A439" s="5"/>
      <c r="D439" s="162"/>
      <c r="E439" s="162"/>
      <c r="F439" s="162"/>
      <c r="G439" s="162"/>
      <c r="H439" s="162"/>
      <c r="I439" s="162"/>
      <c r="J439" s="162"/>
      <c r="K439" s="162"/>
      <c r="L439" s="162"/>
      <c r="M439" s="162"/>
      <c r="N439" s="162"/>
      <c r="O439" s="162"/>
      <c r="P439" s="162"/>
      <c r="Q439" s="162"/>
      <c r="R439" s="162"/>
      <c r="S439" s="162"/>
      <c r="T439" s="162"/>
      <c r="U439" s="162"/>
      <c r="V439" s="162"/>
      <c r="W439" s="162"/>
      <c r="X439" s="162"/>
      <c r="Y439" s="162"/>
      <c r="Z439" s="162"/>
      <c r="AA439" s="162"/>
      <c r="AB439" s="162"/>
      <c r="AC439" s="162"/>
      <c r="AD439" s="162"/>
      <c r="AE439" s="162"/>
      <c r="AF439" s="162"/>
      <c r="AG439" s="162"/>
      <c r="AJ439" s="7"/>
      <c r="AK439" s="8"/>
    </row>
    <row r="440" spans="1:37" s="6" customFormat="1">
      <c r="A440" s="5"/>
      <c r="D440" s="37"/>
      <c r="E440" s="37"/>
      <c r="F440" s="37"/>
      <c r="G440" s="37"/>
      <c r="H440" s="37"/>
      <c r="I440" s="37"/>
      <c r="J440" s="37"/>
      <c r="K440" s="37"/>
      <c r="L440" s="37"/>
      <c r="M440" s="37"/>
      <c r="N440" s="37"/>
      <c r="O440" s="37"/>
      <c r="P440" s="37"/>
      <c r="Q440" s="37"/>
      <c r="R440" s="37"/>
      <c r="S440" s="37"/>
      <c r="T440" s="37"/>
      <c r="U440" s="37"/>
      <c r="V440" s="37"/>
      <c r="W440" s="37"/>
      <c r="X440" s="37"/>
      <c r="Y440" s="37"/>
      <c r="Z440" s="37"/>
      <c r="AA440" s="37"/>
      <c r="AB440" s="37"/>
      <c r="AC440" s="37"/>
      <c r="AD440" s="37"/>
      <c r="AE440" s="37"/>
      <c r="AF440" s="37"/>
      <c r="AG440" s="37"/>
      <c r="AJ440" s="7"/>
      <c r="AK440" s="8"/>
    </row>
    <row r="441" spans="1:37" s="6" customFormat="1" ht="15" thickBot="1">
      <c r="A441" s="5"/>
      <c r="D441" s="37"/>
      <c r="E441" s="37"/>
      <c r="F441" s="37"/>
      <c r="G441" s="37"/>
      <c r="H441" s="37"/>
      <c r="I441" s="37"/>
      <c r="J441" s="37"/>
      <c r="K441" s="37"/>
      <c r="L441" s="37"/>
      <c r="M441" s="37"/>
      <c r="N441" s="37"/>
      <c r="O441" s="37"/>
      <c r="P441" s="37"/>
      <c r="Q441" s="37"/>
      <c r="R441" s="37"/>
      <c r="S441" s="37"/>
      <c r="T441" s="37"/>
      <c r="U441" s="37"/>
      <c r="V441" s="37"/>
      <c r="W441" s="37"/>
      <c r="X441" s="37"/>
      <c r="Y441" s="37"/>
      <c r="Z441" s="37"/>
      <c r="AA441" s="37"/>
      <c r="AB441" s="37"/>
      <c r="AC441" s="37"/>
      <c r="AD441" s="37"/>
      <c r="AE441" s="37"/>
      <c r="AF441" s="37"/>
      <c r="AG441" s="37"/>
      <c r="AJ441" s="7"/>
      <c r="AK441" s="8"/>
    </row>
    <row r="442" spans="1:37" s="6" customFormat="1" ht="15" thickBot="1">
      <c r="A442" s="5"/>
      <c r="D442" s="165" t="s">
        <v>209</v>
      </c>
      <c r="E442" s="165"/>
      <c r="F442" s="165"/>
      <c r="G442" s="165"/>
      <c r="H442" s="165"/>
      <c r="I442" s="165" t="s">
        <v>24</v>
      </c>
      <c r="J442" s="165"/>
      <c r="K442" s="165"/>
      <c r="L442" s="165"/>
      <c r="M442" s="165"/>
      <c r="N442" s="165"/>
      <c r="O442" s="165"/>
      <c r="P442" s="165"/>
      <c r="Q442" s="165"/>
      <c r="R442" s="165"/>
      <c r="S442" s="165"/>
      <c r="T442" s="165"/>
      <c r="U442" s="165"/>
      <c r="V442" s="165"/>
      <c r="W442" s="165"/>
      <c r="X442" s="165"/>
      <c r="Y442" s="165"/>
      <c r="Z442" s="165"/>
      <c r="AA442" s="165"/>
      <c r="AB442" s="165"/>
      <c r="AC442" s="165"/>
      <c r="AD442" s="165"/>
      <c r="AE442" s="165"/>
      <c r="AF442" s="165"/>
      <c r="AG442" s="165"/>
      <c r="AI442" s="32"/>
      <c r="AJ442" s="7"/>
      <c r="AK442" s="41"/>
    </row>
    <row r="443" spans="1:37" s="6" customFormat="1" ht="48" customHeight="1" thickBot="1">
      <c r="A443" s="5">
        <v>15</v>
      </c>
      <c r="D443" s="165"/>
      <c r="E443" s="165"/>
      <c r="F443" s="165"/>
      <c r="G443" s="165"/>
      <c r="H443" s="165"/>
      <c r="I443" s="121" t="s">
        <v>191</v>
      </c>
      <c r="J443" s="121"/>
      <c r="K443" s="121"/>
      <c r="L443" s="121"/>
      <c r="M443" s="121"/>
      <c r="N443" s="121" t="s">
        <v>192</v>
      </c>
      <c r="O443" s="121"/>
      <c r="P443" s="121"/>
      <c r="Q443" s="121"/>
      <c r="R443" s="121"/>
      <c r="S443" s="121" t="s">
        <v>193</v>
      </c>
      <c r="T443" s="121"/>
      <c r="U443" s="121"/>
      <c r="V443" s="121"/>
      <c r="W443" s="121"/>
      <c r="X443" s="121" t="s">
        <v>194</v>
      </c>
      <c r="Y443" s="121"/>
      <c r="Z443" s="121"/>
      <c r="AA443" s="121"/>
      <c r="AB443" s="121"/>
      <c r="AC443" s="121" t="s">
        <v>195</v>
      </c>
      <c r="AD443" s="121"/>
      <c r="AE443" s="121"/>
      <c r="AF443" s="121"/>
      <c r="AG443" s="121"/>
      <c r="AI443" s="42"/>
      <c r="AJ443" s="43"/>
      <c r="AK443" s="41"/>
    </row>
    <row r="444" spans="1:37" s="6" customFormat="1" ht="24" customHeight="1">
      <c r="A444" s="5"/>
      <c r="D444" s="231" t="s">
        <v>210</v>
      </c>
      <c r="E444" s="232"/>
      <c r="F444" s="232"/>
      <c r="G444" s="232"/>
      <c r="H444" s="233"/>
      <c r="I444" s="111"/>
      <c r="J444" s="112"/>
      <c r="K444" s="112"/>
      <c r="L444" s="112"/>
      <c r="M444" s="235"/>
      <c r="N444" s="236"/>
      <c r="O444" s="112"/>
      <c r="P444" s="112"/>
      <c r="Q444" s="112"/>
      <c r="R444" s="235"/>
      <c r="S444" s="236"/>
      <c r="T444" s="112"/>
      <c r="U444" s="112"/>
      <c r="V444" s="112"/>
      <c r="W444" s="235"/>
      <c r="X444" s="236"/>
      <c r="Y444" s="112"/>
      <c r="Z444" s="112"/>
      <c r="AA444" s="112"/>
      <c r="AB444" s="235"/>
      <c r="AC444" s="225">
        <f>SUM(I444:AB444)</f>
        <v>0</v>
      </c>
      <c r="AD444" s="225"/>
      <c r="AE444" s="225"/>
      <c r="AF444" s="225"/>
      <c r="AG444" s="226"/>
      <c r="AI444" s="32"/>
      <c r="AJ444" s="7"/>
      <c r="AK444" s="41"/>
    </row>
    <row r="445" spans="1:37" s="6" customFormat="1" ht="31.5" customHeight="1">
      <c r="A445" s="5"/>
      <c r="D445" s="66" t="s">
        <v>211</v>
      </c>
      <c r="E445" s="67"/>
      <c r="F445" s="67"/>
      <c r="G445" s="67"/>
      <c r="H445" s="68"/>
      <c r="I445" s="201"/>
      <c r="J445" s="202"/>
      <c r="K445" s="202"/>
      <c r="L445" s="202"/>
      <c r="M445" s="202"/>
      <c r="N445" s="202"/>
      <c r="O445" s="202"/>
      <c r="P445" s="202"/>
      <c r="Q445" s="202"/>
      <c r="R445" s="202"/>
      <c r="S445" s="202"/>
      <c r="T445" s="202"/>
      <c r="U445" s="202"/>
      <c r="V445" s="202"/>
      <c r="W445" s="202"/>
      <c r="X445" s="202"/>
      <c r="Y445" s="202"/>
      <c r="Z445" s="202"/>
      <c r="AA445" s="202"/>
      <c r="AB445" s="202"/>
      <c r="AC445" s="223">
        <f t="shared" ref="AC445:AC448" si="94">SUM(I445:AB445)</f>
        <v>0</v>
      </c>
      <c r="AD445" s="223"/>
      <c r="AE445" s="223"/>
      <c r="AF445" s="223"/>
      <c r="AG445" s="224"/>
      <c r="AI445" s="32"/>
      <c r="AJ445" s="7"/>
      <c r="AK445" s="41"/>
    </row>
    <row r="446" spans="1:37" s="6" customFormat="1" ht="24.75" customHeight="1">
      <c r="A446" s="5"/>
      <c r="D446" s="66" t="s">
        <v>212</v>
      </c>
      <c r="E446" s="67"/>
      <c r="F446" s="67"/>
      <c r="G446" s="67"/>
      <c r="H446" s="68"/>
      <c r="I446" s="201"/>
      <c r="J446" s="202"/>
      <c r="K446" s="202"/>
      <c r="L446" s="202"/>
      <c r="M446" s="202"/>
      <c r="N446" s="202"/>
      <c r="O446" s="202"/>
      <c r="P446" s="202"/>
      <c r="Q446" s="202"/>
      <c r="R446" s="202"/>
      <c r="S446" s="202"/>
      <c r="T446" s="202"/>
      <c r="U446" s="202"/>
      <c r="V446" s="202"/>
      <c r="W446" s="202"/>
      <c r="X446" s="202"/>
      <c r="Y446" s="202"/>
      <c r="Z446" s="202"/>
      <c r="AA446" s="202"/>
      <c r="AB446" s="202"/>
      <c r="AC446" s="223">
        <f t="shared" si="94"/>
        <v>0</v>
      </c>
      <c r="AD446" s="223"/>
      <c r="AE446" s="223"/>
      <c r="AF446" s="223"/>
      <c r="AG446" s="224"/>
      <c r="AI446" s="32"/>
      <c r="AJ446" s="7"/>
      <c r="AK446" s="41"/>
    </row>
    <row r="447" spans="1:37" s="6" customFormat="1" ht="35.25" customHeight="1">
      <c r="A447" s="5"/>
      <c r="D447" s="66" t="s">
        <v>213</v>
      </c>
      <c r="E447" s="67"/>
      <c r="F447" s="67"/>
      <c r="G447" s="67"/>
      <c r="H447" s="68"/>
      <c r="I447" s="201"/>
      <c r="J447" s="202"/>
      <c r="K447" s="202"/>
      <c r="L447" s="202"/>
      <c r="M447" s="202"/>
      <c r="N447" s="202"/>
      <c r="O447" s="202"/>
      <c r="P447" s="202"/>
      <c r="Q447" s="202"/>
      <c r="R447" s="202"/>
      <c r="S447" s="202"/>
      <c r="T447" s="202"/>
      <c r="U447" s="202"/>
      <c r="V447" s="202"/>
      <c r="W447" s="202"/>
      <c r="X447" s="202"/>
      <c r="Y447" s="202"/>
      <c r="Z447" s="202"/>
      <c r="AA447" s="202"/>
      <c r="AB447" s="202"/>
      <c r="AC447" s="223">
        <f t="shared" si="94"/>
        <v>0</v>
      </c>
      <c r="AD447" s="223"/>
      <c r="AE447" s="223"/>
      <c r="AF447" s="223"/>
      <c r="AG447" s="224"/>
      <c r="AI447" s="32"/>
      <c r="AJ447" s="7"/>
      <c r="AK447" s="41"/>
    </row>
    <row r="448" spans="1:37" s="6" customFormat="1" ht="19.5" customHeight="1">
      <c r="A448" s="5"/>
      <c r="D448" s="66" t="s">
        <v>214</v>
      </c>
      <c r="E448" s="67"/>
      <c r="F448" s="67"/>
      <c r="G448" s="67"/>
      <c r="H448" s="68"/>
      <c r="I448" s="201"/>
      <c r="J448" s="202"/>
      <c r="K448" s="202"/>
      <c r="L448" s="202"/>
      <c r="M448" s="202"/>
      <c r="N448" s="202"/>
      <c r="O448" s="202"/>
      <c r="P448" s="202"/>
      <c r="Q448" s="202"/>
      <c r="R448" s="202"/>
      <c r="S448" s="202"/>
      <c r="T448" s="202"/>
      <c r="U448" s="202"/>
      <c r="V448" s="202"/>
      <c r="W448" s="202"/>
      <c r="X448" s="202"/>
      <c r="Y448" s="202"/>
      <c r="Z448" s="202"/>
      <c r="AA448" s="202"/>
      <c r="AB448" s="202"/>
      <c r="AC448" s="223">
        <f t="shared" si="94"/>
        <v>0</v>
      </c>
      <c r="AD448" s="223"/>
      <c r="AE448" s="223"/>
      <c r="AF448" s="223"/>
      <c r="AG448" s="224"/>
      <c r="AI448" s="32"/>
      <c r="AJ448" s="7"/>
      <c r="AK448" s="41"/>
    </row>
    <row r="449" spans="1:37" s="6" customFormat="1" ht="15" customHeight="1" thickBot="1">
      <c r="A449" s="5"/>
      <c r="D449" s="171" t="s">
        <v>215</v>
      </c>
      <c r="E449" s="171"/>
      <c r="F449" s="171"/>
      <c r="G449" s="171"/>
      <c r="H449" s="171"/>
      <c r="I449" s="228">
        <f>SUM(I444:M448)</f>
        <v>0</v>
      </c>
      <c r="J449" s="229"/>
      <c r="K449" s="229"/>
      <c r="L449" s="229"/>
      <c r="M449" s="229"/>
      <c r="N449" s="229">
        <f>SUM(N444:R448)</f>
        <v>0</v>
      </c>
      <c r="O449" s="229"/>
      <c r="P449" s="229"/>
      <c r="Q449" s="229"/>
      <c r="R449" s="229"/>
      <c r="S449" s="229">
        <f>SUM(S444:W448)</f>
        <v>0</v>
      </c>
      <c r="T449" s="229"/>
      <c r="U449" s="229"/>
      <c r="V449" s="229"/>
      <c r="W449" s="229"/>
      <c r="X449" s="229">
        <f>SUM(X444:AB448)</f>
        <v>0</v>
      </c>
      <c r="Y449" s="229"/>
      <c r="Z449" s="229"/>
      <c r="AA449" s="229"/>
      <c r="AB449" s="229"/>
      <c r="AC449" s="229">
        <f>SUM(AC444:AG448)</f>
        <v>0</v>
      </c>
      <c r="AD449" s="229"/>
      <c r="AE449" s="229"/>
      <c r="AF449" s="229"/>
      <c r="AG449" s="230"/>
      <c r="AI449" s="44"/>
      <c r="AJ449" s="45"/>
      <c r="AK449" s="41"/>
    </row>
    <row r="450" spans="1:37" s="6" customFormat="1">
      <c r="A450" s="5"/>
      <c r="AI450" s="32"/>
      <c r="AJ450" s="7"/>
      <c r="AK450" s="41"/>
    </row>
    <row r="451" spans="1:37" s="6" customFormat="1">
      <c r="A451" s="5"/>
      <c r="D451" s="162" t="s">
        <v>569</v>
      </c>
      <c r="E451" s="162"/>
      <c r="F451" s="162"/>
      <c r="G451" s="162"/>
      <c r="H451" s="162"/>
      <c r="I451" s="162"/>
      <c r="J451" s="162"/>
      <c r="K451" s="162"/>
      <c r="L451" s="162"/>
      <c r="M451" s="162"/>
      <c r="N451" s="162"/>
      <c r="O451" s="162"/>
      <c r="P451" s="162"/>
      <c r="Q451" s="162"/>
      <c r="R451" s="162"/>
      <c r="S451" s="162"/>
      <c r="T451" s="162"/>
      <c r="U451" s="162"/>
      <c r="V451" s="162"/>
      <c r="W451" s="162"/>
      <c r="X451" s="162"/>
      <c r="Y451" s="162"/>
      <c r="Z451" s="162"/>
      <c r="AA451" s="162"/>
      <c r="AB451" s="162"/>
      <c r="AC451" s="162"/>
      <c r="AD451" s="162"/>
      <c r="AE451" s="162"/>
      <c r="AF451" s="162"/>
      <c r="AG451" s="162"/>
      <c r="AI451" s="32"/>
      <c r="AJ451" s="7"/>
      <c r="AK451" s="41"/>
    </row>
    <row r="452" spans="1:37" s="6" customFormat="1">
      <c r="A452" s="5"/>
      <c r="D452" s="72"/>
      <c r="E452" s="72"/>
      <c r="F452" s="72"/>
      <c r="G452" s="72"/>
      <c r="H452" s="72"/>
      <c r="I452" s="72"/>
      <c r="J452" s="72"/>
      <c r="K452" s="72"/>
      <c r="L452" s="72"/>
      <c r="M452" s="72"/>
      <c r="N452" s="72"/>
      <c r="O452" s="72"/>
      <c r="P452" s="72"/>
      <c r="Q452" s="72"/>
      <c r="R452" s="72"/>
      <c r="S452" s="72"/>
      <c r="T452" s="72"/>
      <c r="U452" s="72"/>
      <c r="V452" s="72"/>
      <c r="W452" s="72"/>
      <c r="X452" s="72"/>
      <c r="Y452" s="72"/>
      <c r="Z452" s="72"/>
      <c r="AA452" s="72"/>
      <c r="AB452" s="72"/>
      <c r="AC452" s="72"/>
      <c r="AD452" s="72"/>
      <c r="AE452" s="72"/>
      <c r="AF452" s="72"/>
      <c r="AG452" s="72"/>
      <c r="AJ452" s="7"/>
      <c r="AK452" s="8"/>
    </row>
    <row r="453" spans="1:37" s="6" customFormat="1" ht="18.75" customHeight="1">
      <c r="A453" s="5"/>
      <c r="D453" s="162" t="s">
        <v>216</v>
      </c>
      <c r="E453" s="162"/>
      <c r="F453" s="162"/>
      <c r="G453" s="162"/>
      <c r="H453" s="162"/>
      <c r="I453" s="162"/>
      <c r="J453" s="162"/>
      <c r="K453" s="162"/>
      <c r="L453" s="162"/>
      <c r="M453" s="162"/>
      <c r="N453" s="162"/>
      <c r="O453" s="162"/>
      <c r="P453" s="162"/>
      <c r="Q453" s="162"/>
      <c r="R453" s="162"/>
      <c r="S453" s="162"/>
      <c r="T453" s="162"/>
      <c r="U453" s="162"/>
      <c r="V453" s="162"/>
      <c r="W453" s="162"/>
      <c r="X453" s="162"/>
      <c r="Y453" s="162"/>
      <c r="Z453" s="162"/>
      <c r="AA453" s="162"/>
      <c r="AB453" s="162"/>
      <c r="AC453" s="162"/>
      <c r="AD453" s="162"/>
      <c r="AE453" s="162"/>
      <c r="AF453" s="162"/>
      <c r="AG453" s="162"/>
      <c r="AJ453" s="7"/>
      <c r="AK453" s="8"/>
    </row>
    <row r="454" spans="1:37" s="6" customFormat="1" ht="5.25" customHeight="1" thickBot="1">
      <c r="A454" s="5"/>
      <c r="AJ454" s="7"/>
      <c r="AK454" s="8"/>
    </row>
    <row r="455" spans="1:37" s="6" customFormat="1" ht="35.25" customHeight="1" thickBot="1">
      <c r="A455" s="5">
        <v>16</v>
      </c>
      <c r="D455" s="83" t="s">
        <v>217</v>
      </c>
      <c r="E455" s="84"/>
      <c r="F455" s="84"/>
      <c r="G455" s="84"/>
      <c r="H455" s="84"/>
      <c r="I455" s="84"/>
      <c r="J455" s="84"/>
      <c r="K455" s="84"/>
      <c r="L455" s="85"/>
      <c r="M455" s="83" t="s">
        <v>218</v>
      </c>
      <c r="N455" s="84"/>
      <c r="O455" s="84"/>
      <c r="P455" s="84"/>
      <c r="Q455" s="84"/>
      <c r="R455" s="84"/>
      <c r="S455" s="85"/>
      <c r="T455" s="83" t="s">
        <v>219</v>
      </c>
      <c r="U455" s="84"/>
      <c r="V455" s="84"/>
      <c r="W455" s="84"/>
      <c r="X455" s="84"/>
      <c r="Y455" s="84"/>
      <c r="Z455" s="85"/>
      <c r="AA455" s="83" t="s">
        <v>215</v>
      </c>
      <c r="AB455" s="84"/>
      <c r="AC455" s="84"/>
      <c r="AD455" s="84"/>
      <c r="AE455" s="84"/>
      <c r="AF455" s="84"/>
      <c r="AG455" s="85"/>
      <c r="AJ455" s="7"/>
      <c r="AK455" s="8"/>
    </row>
    <row r="456" spans="1:37" s="6" customFormat="1" ht="19.5" customHeight="1" thickBot="1">
      <c r="A456" s="5"/>
      <c r="D456" s="239" t="s">
        <v>220</v>
      </c>
      <c r="E456" s="240"/>
      <c r="F456" s="240"/>
      <c r="G456" s="240"/>
      <c r="H456" s="240"/>
      <c r="I456" s="240"/>
      <c r="J456" s="240"/>
      <c r="K456" s="240"/>
      <c r="L456" s="240"/>
      <c r="M456" s="240"/>
      <c r="N456" s="240"/>
      <c r="O456" s="240"/>
      <c r="P456" s="240"/>
      <c r="Q456" s="240"/>
      <c r="R456" s="240"/>
      <c r="S456" s="240"/>
      <c r="T456" s="240"/>
      <c r="U456" s="240"/>
      <c r="V456" s="240"/>
      <c r="W456" s="240"/>
      <c r="X456" s="240"/>
      <c r="Y456" s="240"/>
      <c r="Z456" s="240"/>
      <c r="AA456" s="240"/>
      <c r="AB456" s="240"/>
      <c r="AC456" s="240"/>
      <c r="AD456" s="240"/>
      <c r="AE456" s="240"/>
      <c r="AF456" s="240"/>
      <c r="AG456" s="241"/>
      <c r="AJ456" s="7"/>
      <c r="AK456" s="8"/>
    </row>
    <row r="457" spans="1:37" s="6" customFormat="1" ht="18" customHeight="1">
      <c r="A457" s="5"/>
      <c r="D457" s="231" t="s">
        <v>221</v>
      </c>
      <c r="E457" s="232"/>
      <c r="F457" s="232"/>
      <c r="G457" s="232"/>
      <c r="H457" s="232"/>
      <c r="I457" s="232"/>
      <c r="J457" s="232"/>
      <c r="K457" s="232"/>
      <c r="L457" s="233"/>
      <c r="M457" s="111"/>
      <c r="N457" s="112"/>
      <c r="O457" s="112"/>
      <c r="P457" s="112"/>
      <c r="Q457" s="112"/>
      <c r="R457" s="112"/>
      <c r="S457" s="113"/>
      <c r="T457" s="111"/>
      <c r="U457" s="112"/>
      <c r="V457" s="112"/>
      <c r="W457" s="112"/>
      <c r="X457" s="112"/>
      <c r="Y457" s="112"/>
      <c r="Z457" s="113"/>
      <c r="AA457" s="176">
        <f>M457+T457</f>
        <v>0</v>
      </c>
      <c r="AB457" s="177"/>
      <c r="AC457" s="177"/>
      <c r="AD457" s="177"/>
      <c r="AE457" s="177"/>
      <c r="AF457" s="177"/>
      <c r="AG457" s="178"/>
      <c r="AJ457" s="7"/>
      <c r="AK457" s="8"/>
    </row>
    <row r="458" spans="1:37" s="6" customFormat="1" ht="19.5" customHeight="1">
      <c r="A458" s="5"/>
      <c r="D458" s="66" t="s">
        <v>222</v>
      </c>
      <c r="E458" s="67"/>
      <c r="F458" s="67"/>
      <c r="G458" s="67"/>
      <c r="H458" s="67"/>
      <c r="I458" s="67"/>
      <c r="J458" s="67"/>
      <c r="K458" s="67"/>
      <c r="L458" s="68"/>
      <c r="M458" s="93"/>
      <c r="N458" s="94"/>
      <c r="O458" s="94"/>
      <c r="P458" s="94"/>
      <c r="Q458" s="94"/>
      <c r="R458" s="94"/>
      <c r="S458" s="95"/>
      <c r="T458" s="93"/>
      <c r="U458" s="94"/>
      <c r="V458" s="94"/>
      <c r="W458" s="94"/>
      <c r="X458" s="94"/>
      <c r="Y458" s="94"/>
      <c r="Z458" s="95"/>
      <c r="AA458" s="180">
        <f t="shared" ref="AA458:AA461" si="95">M458+T458</f>
        <v>0</v>
      </c>
      <c r="AB458" s="181"/>
      <c r="AC458" s="181"/>
      <c r="AD458" s="181"/>
      <c r="AE458" s="181"/>
      <c r="AF458" s="181"/>
      <c r="AG458" s="182"/>
      <c r="AJ458" s="7"/>
      <c r="AK458" s="8"/>
    </row>
    <row r="459" spans="1:37" s="6" customFormat="1" ht="22.5" customHeight="1">
      <c r="A459" s="5"/>
      <c r="D459" s="66" t="s">
        <v>223</v>
      </c>
      <c r="E459" s="67"/>
      <c r="F459" s="67"/>
      <c r="G459" s="67"/>
      <c r="H459" s="67"/>
      <c r="I459" s="67"/>
      <c r="J459" s="67"/>
      <c r="K459" s="67"/>
      <c r="L459" s="68"/>
      <c r="M459" s="93"/>
      <c r="N459" s="94"/>
      <c r="O459" s="94"/>
      <c r="P459" s="94"/>
      <c r="Q459" s="94"/>
      <c r="R459" s="94"/>
      <c r="S459" s="95"/>
      <c r="T459" s="93"/>
      <c r="U459" s="94"/>
      <c r="V459" s="94"/>
      <c r="W459" s="94"/>
      <c r="X459" s="94"/>
      <c r="Y459" s="94"/>
      <c r="Z459" s="95"/>
      <c r="AA459" s="180">
        <f t="shared" si="95"/>
        <v>0</v>
      </c>
      <c r="AB459" s="181"/>
      <c r="AC459" s="181"/>
      <c r="AD459" s="181"/>
      <c r="AE459" s="181"/>
      <c r="AF459" s="181"/>
      <c r="AG459" s="182"/>
      <c r="AJ459" s="7"/>
      <c r="AK459" s="8"/>
    </row>
    <row r="460" spans="1:37" s="6" customFormat="1" ht="27.75" customHeight="1">
      <c r="A460" s="5"/>
      <c r="D460" s="115" t="s">
        <v>213</v>
      </c>
      <c r="E460" s="115"/>
      <c r="F460" s="115"/>
      <c r="G460" s="115"/>
      <c r="H460" s="115"/>
      <c r="I460" s="115"/>
      <c r="J460" s="115"/>
      <c r="K460" s="115"/>
      <c r="L460" s="115"/>
      <c r="M460" s="92"/>
      <c r="N460" s="92"/>
      <c r="O460" s="92"/>
      <c r="P460" s="92"/>
      <c r="Q460" s="92"/>
      <c r="R460" s="92"/>
      <c r="S460" s="92"/>
      <c r="T460" s="92"/>
      <c r="U460" s="92"/>
      <c r="V460" s="92"/>
      <c r="W460" s="92"/>
      <c r="X460" s="92"/>
      <c r="Y460" s="92"/>
      <c r="Z460" s="92"/>
      <c r="AA460" s="179">
        <f t="shared" si="95"/>
        <v>0</v>
      </c>
      <c r="AB460" s="179"/>
      <c r="AC460" s="179"/>
      <c r="AD460" s="179"/>
      <c r="AE460" s="179"/>
      <c r="AF460" s="179"/>
      <c r="AG460" s="179"/>
      <c r="AJ460" s="7"/>
      <c r="AK460" s="8"/>
    </row>
    <row r="461" spans="1:37" s="6" customFormat="1" ht="27.75" customHeight="1" thickBot="1">
      <c r="A461" s="5"/>
      <c r="D461" s="117" t="s">
        <v>214</v>
      </c>
      <c r="E461" s="117"/>
      <c r="F461" s="117"/>
      <c r="G461" s="117"/>
      <c r="H461" s="117"/>
      <c r="I461" s="117"/>
      <c r="J461" s="117"/>
      <c r="K461" s="117"/>
      <c r="L461" s="117"/>
      <c r="M461" s="93"/>
      <c r="N461" s="94"/>
      <c r="O461" s="94"/>
      <c r="P461" s="94"/>
      <c r="Q461" s="94"/>
      <c r="R461" s="94"/>
      <c r="S461" s="95"/>
      <c r="T461" s="92"/>
      <c r="U461" s="92"/>
      <c r="V461" s="92"/>
      <c r="W461" s="92"/>
      <c r="X461" s="92"/>
      <c r="Y461" s="92"/>
      <c r="Z461" s="92"/>
      <c r="AA461" s="179">
        <f t="shared" si="95"/>
        <v>0</v>
      </c>
      <c r="AB461" s="179"/>
      <c r="AC461" s="179"/>
      <c r="AD461" s="179"/>
      <c r="AE461" s="179"/>
      <c r="AF461" s="179"/>
      <c r="AG461" s="179"/>
      <c r="AJ461" s="7"/>
      <c r="AK461" s="8"/>
    </row>
    <row r="462" spans="1:37" s="6" customFormat="1" ht="27.75" customHeight="1" thickBot="1">
      <c r="A462" s="5"/>
      <c r="D462" s="237" t="s">
        <v>224</v>
      </c>
      <c r="E462" s="237"/>
      <c r="F462" s="237"/>
      <c r="G462" s="237"/>
      <c r="H462" s="237"/>
      <c r="I462" s="237"/>
      <c r="J462" s="237"/>
      <c r="K462" s="237"/>
      <c r="L462" s="237"/>
      <c r="M462" s="238">
        <f t="shared" ref="M462" si="96">SUM(M457:S461)</f>
        <v>0</v>
      </c>
      <c r="N462" s="238"/>
      <c r="O462" s="238"/>
      <c r="P462" s="238"/>
      <c r="Q462" s="238"/>
      <c r="R462" s="238"/>
      <c r="S462" s="238"/>
      <c r="T462" s="238">
        <f>SUM(T457:Z461)</f>
        <v>0</v>
      </c>
      <c r="U462" s="238"/>
      <c r="V462" s="238"/>
      <c r="W462" s="238"/>
      <c r="X462" s="238"/>
      <c r="Y462" s="238"/>
      <c r="Z462" s="238"/>
      <c r="AA462" s="238">
        <f>SUM(AA457:AG461)</f>
        <v>0</v>
      </c>
      <c r="AB462" s="238"/>
      <c r="AC462" s="238"/>
      <c r="AD462" s="238"/>
      <c r="AE462" s="238"/>
      <c r="AF462" s="238"/>
      <c r="AG462" s="238"/>
      <c r="AJ462" s="7"/>
      <c r="AK462" s="8"/>
    </row>
    <row r="463" spans="1:37" s="6" customFormat="1" ht="27.75" customHeight="1" thickBot="1">
      <c r="A463" s="5"/>
      <c r="D463" s="237" t="s">
        <v>225</v>
      </c>
      <c r="E463" s="237"/>
      <c r="F463" s="237"/>
      <c r="G463" s="237"/>
      <c r="H463" s="237"/>
      <c r="I463" s="237"/>
      <c r="J463" s="237"/>
      <c r="K463" s="237"/>
      <c r="L463" s="237"/>
      <c r="M463" s="237"/>
      <c r="N463" s="237"/>
      <c r="O463" s="237"/>
      <c r="P463" s="237"/>
      <c r="Q463" s="237"/>
      <c r="R463" s="237"/>
      <c r="S463" s="237"/>
      <c r="T463" s="237"/>
      <c r="U463" s="237"/>
      <c r="V463" s="237"/>
      <c r="W463" s="237"/>
      <c r="X463" s="237"/>
      <c r="Y463" s="237"/>
      <c r="Z463" s="237"/>
      <c r="AA463" s="237"/>
      <c r="AB463" s="237"/>
      <c r="AC463" s="237"/>
      <c r="AD463" s="237"/>
      <c r="AE463" s="237"/>
      <c r="AF463" s="237"/>
      <c r="AG463" s="237"/>
      <c r="AJ463" s="7"/>
      <c r="AK463" s="8"/>
    </row>
    <row r="464" spans="1:37" s="6" customFormat="1" ht="27.75" customHeight="1">
      <c r="A464" s="5"/>
      <c r="D464" s="122" t="s">
        <v>226</v>
      </c>
      <c r="E464" s="122"/>
      <c r="F464" s="122"/>
      <c r="G464" s="122"/>
      <c r="H464" s="122"/>
      <c r="I464" s="122"/>
      <c r="J464" s="122"/>
      <c r="K464" s="122"/>
      <c r="L464" s="122"/>
      <c r="M464" s="111">
        <v>675591</v>
      </c>
      <c r="N464" s="112"/>
      <c r="O464" s="112"/>
      <c r="P464" s="112"/>
      <c r="Q464" s="112"/>
      <c r="R464" s="112"/>
      <c r="S464" s="113"/>
      <c r="T464" s="166"/>
      <c r="U464" s="166"/>
      <c r="V464" s="166"/>
      <c r="W464" s="166"/>
      <c r="X464" s="166"/>
      <c r="Y464" s="166"/>
      <c r="Z464" s="166"/>
      <c r="AA464" s="167">
        <f>M464+T464</f>
        <v>675591</v>
      </c>
      <c r="AB464" s="167"/>
      <c r="AC464" s="167"/>
      <c r="AD464" s="167"/>
      <c r="AE464" s="167"/>
      <c r="AF464" s="167"/>
      <c r="AG464" s="167"/>
      <c r="AJ464" s="7"/>
      <c r="AK464" s="8"/>
    </row>
    <row r="465" spans="1:37" s="6" customFormat="1" ht="27.75" customHeight="1">
      <c r="A465" s="5"/>
      <c r="D465" s="115" t="s">
        <v>227</v>
      </c>
      <c r="E465" s="115"/>
      <c r="F465" s="115"/>
      <c r="G465" s="115"/>
      <c r="H465" s="115"/>
      <c r="I465" s="115"/>
      <c r="J465" s="115"/>
      <c r="K465" s="115"/>
      <c r="L465" s="115"/>
      <c r="M465" s="92"/>
      <c r="N465" s="92"/>
      <c r="O465" s="92"/>
      <c r="P465" s="92"/>
      <c r="Q465" s="92"/>
      <c r="R465" s="92"/>
      <c r="S465" s="92"/>
      <c r="T465" s="92"/>
      <c r="U465" s="92"/>
      <c r="V465" s="92"/>
      <c r="W465" s="92"/>
      <c r="X465" s="92"/>
      <c r="Y465" s="92"/>
      <c r="Z465" s="92"/>
      <c r="AA465" s="179">
        <f t="shared" ref="AA465" si="97">M465+T465</f>
        <v>0</v>
      </c>
      <c r="AB465" s="179"/>
      <c r="AC465" s="179"/>
      <c r="AD465" s="179"/>
      <c r="AE465" s="179"/>
      <c r="AF465" s="179"/>
      <c r="AG465" s="179"/>
      <c r="AJ465" s="7"/>
      <c r="AK465" s="8"/>
    </row>
    <row r="466" spans="1:37" s="6" customFormat="1" ht="27.75" customHeight="1">
      <c r="A466" s="5"/>
      <c r="D466" s="115" t="s">
        <v>223</v>
      </c>
      <c r="E466" s="115"/>
      <c r="F466" s="115"/>
      <c r="G466" s="115"/>
      <c r="H466" s="115"/>
      <c r="I466" s="115"/>
      <c r="J466" s="115"/>
      <c r="K466" s="115"/>
      <c r="L466" s="115"/>
      <c r="M466" s="242"/>
      <c r="N466" s="92"/>
      <c r="O466" s="92"/>
      <c r="P466" s="92"/>
      <c r="Q466" s="92"/>
      <c r="R466" s="92"/>
      <c r="S466" s="92"/>
      <c r="T466" s="92"/>
      <c r="U466" s="92"/>
      <c r="V466" s="92"/>
      <c r="W466" s="92"/>
      <c r="X466" s="92"/>
      <c r="Y466" s="92"/>
      <c r="Z466" s="92"/>
      <c r="AA466" s="179">
        <f>M466+T466</f>
        <v>0</v>
      </c>
      <c r="AB466" s="179"/>
      <c r="AC466" s="179"/>
      <c r="AD466" s="179"/>
      <c r="AE466" s="179"/>
      <c r="AF466" s="179"/>
      <c r="AG466" s="179"/>
      <c r="AJ466" s="7"/>
      <c r="AK466" s="8"/>
    </row>
    <row r="467" spans="1:37" s="6" customFormat="1" ht="27.75" customHeight="1">
      <c r="A467" s="5"/>
      <c r="D467" s="115" t="s">
        <v>213</v>
      </c>
      <c r="E467" s="115"/>
      <c r="F467" s="115"/>
      <c r="G467" s="115"/>
      <c r="H467" s="115"/>
      <c r="I467" s="115"/>
      <c r="J467" s="115"/>
      <c r="K467" s="115"/>
      <c r="L467" s="115"/>
      <c r="M467" s="92"/>
      <c r="N467" s="92"/>
      <c r="O467" s="92"/>
      <c r="P467" s="92"/>
      <c r="Q467" s="92"/>
      <c r="R467" s="92"/>
      <c r="S467" s="92"/>
      <c r="T467" s="92"/>
      <c r="U467" s="92"/>
      <c r="V467" s="92"/>
      <c r="W467" s="92"/>
      <c r="X467" s="92"/>
      <c r="Y467" s="92"/>
      <c r="Z467" s="92"/>
      <c r="AA467" s="179">
        <f t="shared" ref="AA467" si="98">M467+T467</f>
        <v>0</v>
      </c>
      <c r="AB467" s="179"/>
      <c r="AC467" s="179"/>
      <c r="AD467" s="179"/>
      <c r="AE467" s="179"/>
      <c r="AF467" s="179"/>
      <c r="AG467" s="179"/>
      <c r="AJ467" s="7"/>
      <c r="AK467" s="8"/>
    </row>
    <row r="468" spans="1:37" s="6" customFormat="1" ht="27.75" customHeight="1">
      <c r="A468" s="5"/>
      <c r="D468" s="115" t="s">
        <v>228</v>
      </c>
      <c r="E468" s="115"/>
      <c r="F468" s="115"/>
      <c r="G468" s="115"/>
      <c r="H468" s="115"/>
      <c r="I468" s="115"/>
      <c r="J468" s="115"/>
      <c r="K468" s="115"/>
      <c r="L468" s="115"/>
      <c r="M468" s="92"/>
      <c r="N468" s="92"/>
      <c r="O468" s="92"/>
      <c r="P468" s="92"/>
      <c r="Q468" s="92"/>
      <c r="R468" s="92"/>
      <c r="S468" s="92"/>
      <c r="T468" s="92"/>
      <c r="U468" s="92"/>
      <c r="V468" s="92"/>
      <c r="W468" s="92"/>
      <c r="X468" s="92"/>
      <c r="Y468" s="92"/>
      <c r="Z468" s="92"/>
      <c r="AA468" s="179">
        <f>M468+T468</f>
        <v>0</v>
      </c>
      <c r="AB468" s="179"/>
      <c r="AC468" s="179"/>
      <c r="AD468" s="179"/>
      <c r="AE468" s="179"/>
      <c r="AF468" s="179"/>
      <c r="AG468" s="179"/>
      <c r="AJ468" s="7"/>
      <c r="AK468" s="8"/>
    </row>
    <row r="469" spans="1:37" s="6" customFormat="1" ht="27.75" customHeight="1">
      <c r="A469" s="5"/>
      <c r="D469" s="115" t="s">
        <v>229</v>
      </c>
      <c r="E469" s="115"/>
      <c r="F469" s="115"/>
      <c r="G469" s="115"/>
      <c r="H469" s="115"/>
      <c r="I469" s="115"/>
      <c r="J469" s="115"/>
      <c r="K469" s="115"/>
      <c r="L469" s="115"/>
      <c r="M469" s="92">
        <v>0</v>
      </c>
      <c r="N469" s="92"/>
      <c r="O469" s="92"/>
      <c r="P469" s="92"/>
      <c r="Q469" s="92"/>
      <c r="R469" s="92"/>
      <c r="S469" s="92"/>
      <c r="T469" s="92"/>
      <c r="U469" s="92"/>
      <c r="V469" s="92"/>
      <c r="W469" s="92"/>
      <c r="X469" s="92"/>
      <c r="Y469" s="92"/>
      <c r="Z469" s="92"/>
      <c r="AA469" s="179">
        <f t="shared" ref="AA469:AA470" si="99">M469+T469</f>
        <v>0</v>
      </c>
      <c r="AB469" s="179"/>
      <c r="AC469" s="179"/>
      <c r="AD469" s="179"/>
      <c r="AE469" s="179"/>
      <c r="AF469" s="179"/>
      <c r="AG469" s="179"/>
      <c r="AJ469" s="7"/>
      <c r="AK469" s="8"/>
    </row>
    <row r="470" spans="1:37" s="6" customFormat="1" ht="27.75" customHeight="1">
      <c r="A470" s="5"/>
      <c r="D470" s="115" t="s">
        <v>230</v>
      </c>
      <c r="E470" s="115"/>
      <c r="F470" s="115"/>
      <c r="G470" s="115"/>
      <c r="H470" s="115"/>
      <c r="I470" s="115"/>
      <c r="J470" s="115"/>
      <c r="K470" s="115"/>
      <c r="L470" s="115"/>
      <c r="M470" s="92">
        <v>2501159</v>
      </c>
      <c r="N470" s="92"/>
      <c r="O470" s="92"/>
      <c r="P470" s="92"/>
      <c r="Q470" s="92"/>
      <c r="R470" s="92"/>
      <c r="S470" s="92"/>
      <c r="T470" s="92"/>
      <c r="U470" s="92"/>
      <c r="V470" s="92"/>
      <c r="W470" s="92"/>
      <c r="X470" s="92"/>
      <c r="Y470" s="92"/>
      <c r="Z470" s="92"/>
      <c r="AA470" s="179">
        <f t="shared" si="99"/>
        <v>2501159</v>
      </c>
      <c r="AB470" s="179"/>
      <c r="AC470" s="179"/>
      <c r="AD470" s="179"/>
      <c r="AE470" s="179"/>
      <c r="AF470" s="179"/>
      <c r="AG470" s="179"/>
      <c r="AJ470" s="7"/>
      <c r="AK470" s="8"/>
    </row>
    <row r="471" spans="1:37" s="6" customFormat="1" ht="27.75" customHeight="1" thickBot="1">
      <c r="A471" s="5"/>
      <c r="D471" s="117" t="s">
        <v>214</v>
      </c>
      <c r="E471" s="117"/>
      <c r="F471" s="117"/>
      <c r="G471" s="117"/>
      <c r="H471" s="117"/>
      <c r="I471" s="117"/>
      <c r="J471" s="117"/>
      <c r="K471" s="117"/>
      <c r="L471" s="117"/>
      <c r="M471" s="93"/>
      <c r="N471" s="94"/>
      <c r="O471" s="94"/>
      <c r="P471" s="94"/>
      <c r="Q471" s="94"/>
      <c r="R471" s="94"/>
      <c r="S471" s="95"/>
      <c r="T471" s="92"/>
      <c r="U471" s="92"/>
      <c r="V471" s="92"/>
      <c r="W471" s="92"/>
      <c r="X471" s="92"/>
      <c r="Y471" s="92"/>
      <c r="Z471" s="92"/>
      <c r="AA471" s="179">
        <f>M471</f>
        <v>0</v>
      </c>
      <c r="AB471" s="179"/>
      <c r="AC471" s="179"/>
      <c r="AD471" s="179"/>
      <c r="AE471" s="179"/>
      <c r="AF471" s="179"/>
      <c r="AG471" s="179"/>
      <c r="AJ471" s="7"/>
      <c r="AK471" s="8"/>
    </row>
    <row r="472" spans="1:37" s="6" customFormat="1" ht="27.75" customHeight="1" thickBot="1">
      <c r="A472" s="5"/>
      <c r="D472" s="227" t="s">
        <v>231</v>
      </c>
      <c r="E472" s="227"/>
      <c r="F472" s="227"/>
      <c r="G472" s="227"/>
      <c r="H472" s="227"/>
      <c r="I472" s="227"/>
      <c r="J472" s="227"/>
      <c r="K472" s="227"/>
      <c r="L472" s="227"/>
      <c r="M472" s="238">
        <f>SUM(M464:S471)</f>
        <v>3176750</v>
      </c>
      <c r="N472" s="238"/>
      <c r="O472" s="238"/>
      <c r="P472" s="238"/>
      <c r="Q472" s="238"/>
      <c r="R472" s="238"/>
      <c r="S472" s="238"/>
      <c r="T472" s="238">
        <f t="shared" ref="T472" si="100">SUM(T464:Z471)</f>
        <v>0</v>
      </c>
      <c r="U472" s="238"/>
      <c r="V472" s="238"/>
      <c r="W472" s="238"/>
      <c r="X472" s="238"/>
      <c r="Y472" s="238"/>
      <c r="Z472" s="238"/>
      <c r="AA472" s="238">
        <f>SUM(AA464:AG471)</f>
        <v>3176750</v>
      </c>
      <c r="AB472" s="238"/>
      <c r="AC472" s="238"/>
      <c r="AD472" s="238"/>
      <c r="AE472" s="238"/>
      <c r="AF472" s="238"/>
      <c r="AG472" s="238"/>
      <c r="AJ472" s="7"/>
      <c r="AK472" s="8"/>
    </row>
    <row r="473" spans="1:37" s="6" customFormat="1" ht="12.75" customHeight="1">
      <c r="A473" s="5"/>
      <c r="AJ473" s="7"/>
      <c r="AK473" s="8"/>
    </row>
    <row r="474" spans="1:37" s="6" customFormat="1" ht="12.75" customHeight="1">
      <c r="A474" s="5"/>
      <c r="AJ474" s="7"/>
      <c r="AK474" s="8"/>
    </row>
    <row r="475" spans="1:37" s="6" customFormat="1" ht="12.75" customHeight="1">
      <c r="A475" s="5"/>
      <c r="AJ475" s="7"/>
      <c r="AK475" s="8"/>
    </row>
    <row r="476" spans="1:37" s="6" customFormat="1" ht="12.75" customHeight="1">
      <c r="A476" s="5"/>
      <c r="AJ476" s="7"/>
      <c r="AK476" s="8"/>
    </row>
    <row r="477" spans="1:37" s="6" customFormat="1">
      <c r="A477" s="5"/>
      <c r="D477" s="162" t="s">
        <v>232</v>
      </c>
      <c r="E477" s="162"/>
      <c r="F477" s="162"/>
      <c r="G477" s="162"/>
      <c r="H477" s="162"/>
      <c r="I477" s="162"/>
      <c r="J477" s="162"/>
      <c r="K477" s="162"/>
      <c r="L477" s="162"/>
      <c r="M477" s="162"/>
      <c r="N477" s="162"/>
      <c r="O477" s="162"/>
      <c r="P477" s="162"/>
      <c r="Q477" s="162"/>
      <c r="R477" s="162"/>
      <c r="S477" s="162"/>
      <c r="T477" s="162"/>
      <c r="U477" s="162"/>
      <c r="V477" s="162"/>
      <c r="W477" s="162"/>
      <c r="X477" s="162"/>
      <c r="Y477" s="162"/>
      <c r="Z477" s="162"/>
      <c r="AA477" s="162"/>
      <c r="AB477" s="162"/>
      <c r="AC477" s="162"/>
      <c r="AD477" s="162"/>
      <c r="AE477" s="162"/>
      <c r="AF477" s="162"/>
      <c r="AG477" s="162"/>
      <c r="AI477" s="32"/>
      <c r="AJ477" s="7"/>
      <c r="AK477" s="41"/>
    </row>
    <row r="478" spans="1:37" s="6" customFormat="1" ht="15" thickBot="1">
      <c r="A478" s="5"/>
      <c r="AI478" s="32"/>
      <c r="AJ478" s="7"/>
      <c r="AK478" s="41"/>
    </row>
    <row r="479" spans="1:37" s="6" customFormat="1" ht="27.75" customHeight="1" thickBot="1">
      <c r="A479" s="5">
        <v>16</v>
      </c>
      <c r="D479" s="165" t="s">
        <v>217</v>
      </c>
      <c r="E479" s="165"/>
      <c r="F479" s="165"/>
      <c r="G479" s="165"/>
      <c r="H479" s="165"/>
      <c r="I479" s="165"/>
      <c r="J479" s="165"/>
      <c r="K479" s="165"/>
      <c r="L479" s="165"/>
      <c r="M479" s="165" t="s">
        <v>218</v>
      </c>
      <c r="N479" s="165"/>
      <c r="O479" s="165"/>
      <c r="P479" s="165"/>
      <c r="Q479" s="165"/>
      <c r="R479" s="165"/>
      <c r="S479" s="165"/>
      <c r="T479" s="165" t="s">
        <v>219</v>
      </c>
      <c r="U479" s="165"/>
      <c r="V479" s="165"/>
      <c r="W479" s="165"/>
      <c r="X479" s="165"/>
      <c r="Y479" s="165"/>
      <c r="Z479" s="165"/>
      <c r="AA479" s="165" t="s">
        <v>215</v>
      </c>
      <c r="AB479" s="165"/>
      <c r="AC479" s="165"/>
      <c r="AD479" s="165"/>
      <c r="AE479" s="165"/>
      <c r="AF479" s="165"/>
      <c r="AG479" s="165"/>
      <c r="AI479" s="32"/>
      <c r="AJ479" s="7"/>
      <c r="AK479" s="41"/>
    </row>
    <row r="480" spans="1:37" s="6" customFormat="1" ht="27.75" customHeight="1" thickBot="1">
      <c r="A480" s="5"/>
      <c r="D480" s="237" t="s">
        <v>220</v>
      </c>
      <c r="E480" s="237"/>
      <c r="F480" s="237"/>
      <c r="G480" s="237"/>
      <c r="H480" s="237"/>
      <c r="I480" s="237"/>
      <c r="J480" s="237"/>
      <c r="K480" s="237"/>
      <c r="L480" s="237"/>
      <c r="M480" s="237"/>
      <c r="N480" s="237"/>
      <c r="O480" s="237"/>
      <c r="P480" s="237"/>
      <c r="Q480" s="237"/>
      <c r="R480" s="237"/>
      <c r="S480" s="237"/>
      <c r="T480" s="237"/>
      <c r="U480" s="237"/>
      <c r="V480" s="237"/>
      <c r="W480" s="237"/>
      <c r="X480" s="237"/>
      <c r="Y480" s="237"/>
      <c r="Z480" s="237"/>
      <c r="AA480" s="237"/>
      <c r="AB480" s="237"/>
      <c r="AC480" s="237"/>
      <c r="AD480" s="237"/>
      <c r="AE480" s="237"/>
      <c r="AF480" s="237"/>
      <c r="AG480" s="237"/>
      <c r="AI480" s="32"/>
      <c r="AJ480" s="7"/>
      <c r="AK480" s="41"/>
    </row>
    <row r="481" spans="1:37" s="6" customFormat="1" ht="27.75" customHeight="1">
      <c r="A481" s="5"/>
      <c r="D481" s="122" t="s">
        <v>221</v>
      </c>
      <c r="E481" s="122"/>
      <c r="F481" s="122"/>
      <c r="G481" s="122"/>
      <c r="H481" s="122"/>
      <c r="I481" s="122"/>
      <c r="J481" s="122"/>
      <c r="K481" s="122"/>
      <c r="L481" s="122"/>
      <c r="M481" s="166"/>
      <c r="N481" s="166"/>
      <c r="O481" s="166"/>
      <c r="P481" s="166"/>
      <c r="Q481" s="166"/>
      <c r="R481" s="166"/>
      <c r="S481" s="166"/>
      <c r="T481" s="111"/>
      <c r="U481" s="112"/>
      <c r="V481" s="112"/>
      <c r="W481" s="112"/>
      <c r="X481" s="112"/>
      <c r="Y481" s="112"/>
      <c r="Z481" s="113"/>
      <c r="AA481" s="167">
        <f>M481+T481</f>
        <v>0</v>
      </c>
      <c r="AB481" s="167"/>
      <c r="AC481" s="167"/>
      <c r="AD481" s="167"/>
      <c r="AE481" s="167"/>
      <c r="AF481" s="167"/>
      <c r="AG481" s="167"/>
      <c r="AI481" s="32"/>
      <c r="AJ481" s="7"/>
      <c r="AK481" s="41"/>
    </row>
    <row r="482" spans="1:37" s="6" customFormat="1" ht="27.75" customHeight="1">
      <c r="A482" s="5"/>
      <c r="D482" s="115" t="s">
        <v>222</v>
      </c>
      <c r="E482" s="115"/>
      <c r="F482" s="115"/>
      <c r="G482" s="115"/>
      <c r="H482" s="115"/>
      <c r="I482" s="115"/>
      <c r="J482" s="115"/>
      <c r="K482" s="115"/>
      <c r="L482" s="115"/>
      <c r="M482" s="92"/>
      <c r="N482" s="92"/>
      <c r="O482" s="92"/>
      <c r="P482" s="92"/>
      <c r="Q482" s="92"/>
      <c r="R482" s="92"/>
      <c r="S482" s="92"/>
      <c r="T482" s="92"/>
      <c r="U482" s="92"/>
      <c r="V482" s="92"/>
      <c r="W482" s="92"/>
      <c r="X482" s="92"/>
      <c r="Y482" s="92"/>
      <c r="Z482" s="92"/>
      <c r="AA482" s="179">
        <f t="shared" ref="AA482:AA485" si="101">M482+T482</f>
        <v>0</v>
      </c>
      <c r="AB482" s="179"/>
      <c r="AC482" s="179"/>
      <c r="AD482" s="179"/>
      <c r="AE482" s="179"/>
      <c r="AF482" s="179"/>
      <c r="AG482" s="179"/>
      <c r="AI482" s="32"/>
      <c r="AJ482" s="7"/>
      <c r="AK482" s="41"/>
    </row>
    <row r="483" spans="1:37" s="6" customFormat="1" ht="27.75" customHeight="1">
      <c r="A483" s="5"/>
      <c r="D483" s="115" t="s">
        <v>223</v>
      </c>
      <c r="E483" s="115"/>
      <c r="F483" s="115"/>
      <c r="G483" s="115"/>
      <c r="H483" s="115"/>
      <c r="I483" s="115"/>
      <c r="J483" s="115"/>
      <c r="K483" s="115"/>
      <c r="L483" s="115"/>
      <c r="M483" s="92"/>
      <c r="N483" s="92"/>
      <c r="O483" s="92"/>
      <c r="P483" s="92"/>
      <c r="Q483" s="92"/>
      <c r="R483" s="92"/>
      <c r="S483" s="92"/>
      <c r="T483" s="92"/>
      <c r="U483" s="92"/>
      <c r="V483" s="92"/>
      <c r="W483" s="92"/>
      <c r="X483" s="92"/>
      <c r="Y483" s="92"/>
      <c r="Z483" s="92"/>
      <c r="AA483" s="179">
        <f t="shared" si="101"/>
        <v>0</v>
      </c>
      <c r="AB483" s="179"/>
      <c r="AC483" s="179"/>
      <c r="AD483" s="179"/>
      <c r="AE483" s="179"/>
      <c r="AF483" s="179"/>
      <c r="AG483" s="179"/>
      <c r="AI483" s="32"/>
      <c r="AJ483" s="7"/>
      <c r="AK483" s="41"/>
    </row>
    <row r="484" spans="1:37" s="6" customFormat="1" ht="27.75" customHeight="1">
      <c r="A484" s="5"/>
      <c r="D484" s="115" t="s">
        <v>213</v>
      </c>
      <c r="E484" s="115"/>
      <c r="F484" s="115"/>
      <c r="G484" s="115"/>
      <c r="H484" s="115"/>
      <c r="I484" s="115"/>
      <c r="J484" s="115"/>
      <c r="K484" s="115"/>
      <c r="L484" s="115"/>
      <c r="M484" s="92"/>
      <c r="N484" s="92"/>
      <c r="O484" s="92"/>
      <c r="P484" s="92"/>
      <c r="Q484" s="92"/>
      <c r="R484" s="92"/>
      <c r="S484" s="92"/>
      <c r="T484" s="92"/>
      <c r="U484" s="92"/>
      <c r="V484" s="92"/>
      <c r="W484" s="92"/>
      <c r="X484" s="92"/>
      <c r="Y484" s="92"/>
      <c r="Z484" s="92"/>
      <c r="AA484" s="179">
        <f t="shared" si="101"/>
        <v>0</v>
      </c>
      <c r="AB484" s="179"/>
      <c r="AC484" s="179"/>
      <c r="AD484" s="179"/>
      <c r="AE484" s="179"/>
      <c r="AF484" s="179"/>
      <c r="AG484" s="179"/>
      <c r="AI484" s="32"/>
      <c r="AJ484" s="7"/>
      <c r="AK484" s="41"/>
    </row>
    <row r="485" spans="1:37" s="6" customFormat="1" ht="27.75" customHeight="1" thickBot="1">
      <c r="A485" s="5"/>
      <c r="D485" s="117" t="s">
        <v>214</v>
      </c>
      <c r="E485" s="117"/>
      <c r="F485" s="117"/>
      <c r="G485" s="117"/>
      <c r="H485" s="117"/>
      <c r="I485" s="117"/>
      <c r="J485" s="117"/>
      <c r="K485" s="117"/>
      <c r="L485" s="117"/>
      <c r="M485" s="93"/>
      <c r="N485" s="94"/>
      <c r="O485" s="94"/>
      <c r="P485" s="94"/>
      <c r="Q485" s="94"/>
      <c r="R485" s="94"/>
      <c r="S485" s="95"/>
      <c r="T485" s="92"/>
      <c r="U485" s="92"/>
      <c r="V485" s="92"/>
      <c r="W485" s="92"/>
      <c r="X485" s="92"/>
      <c r="Y485" s="92"/>
      <c r="Z485" s="92"/>
      <c r="AA485" s="179">
        <f t="shared" si="101"/>
        <v>0</v>
      </c>
      <c r="AB485" s="179"/>
      <c r="AC485" s="179"/>
      <c r="AD485" s="179"/>
      <c r="AE485" s="179"/>
      <c r="AF485" s="179"/>
      <c r="AG485" s="179"/>
      <c r="AI485" s="32"/>
      <c r="AJ485" s="7"/>
      <c r="AK485" s="41"/>
    </row>
    <row r="486" spans="1:37" s="6" customFormat="1" ht="27.75" customHeight="1" thickBot="1">
      <c r="A486" s="5"/>
      <c r="D486" s="237" t="s">
        <v>224</v>
      </c>
      <c r="E486" s="237"/>
      <c r="F486" s="237"/>
      <c r="G486" s="237"/>
      <c r="H486" s="237"/>
      <c r="I486" s="237"/>
      <c r="J486" s="237"/>
      <c r="K486" s="237"/>
      <c r="L486" s="237"/>
      <c r="M486" s="238">
        <f t="shared" ref="M486" si="102">SUM(M481:S485)</f>
        <v>0</v>
      </c>
      <c r="N486" s="238"/>
      <c r="O486" s="238"/>
      <c r="P486" s="238"/>
      <c r="Q486" s="238"/>
      <c r="R486" s="238"/>
      <c r="S486" s="238"/>
      <c r="T486" s="238">
        <f>SUM(T481:Z485)</f>
        <v>0</v>
      </c>
      <c r="U486" s="238"/>
      <c r="V486" s="238"/>
      <c r="W486" s="238"/>
      <c r="X486" s="238"/>
      <c r="Y486" s="238"/>
      <c r="Z486" s="238"/>
      <c r="AA486" s="238">
        <f>SUM(AA481:AG485)</f>
        <v>0</v>
      </c>
      <c r="AB486" s="238"/>
      <c r="AC486" s="238"/>
      <c r="AD486" s="238"/>
      <c r="AE486" s="238"/>
      <c r="AF486" s="238"/>
      <c r="AG486" s="238"/>
      <c r="AI486" s="32"/>
      <c r="AJ486" s="7"/>
      <c r="AK486" s="41"/>
    </row>
    <row r="487" spans="1:37" s="6" customFormat="1" ht="27.75" customHeight="1" thickBot="1">
      <c r="A487" s="5"/>
      <c r="D487" s="237" t="s">
        <v>225</v>
      </c>
      <c r="E487" s="237"/>
      <c r="F487" s="237"/>
      <c r="G487" s="237"/>
      <c r="H487" s="237"/>
      <c r="I487" s="237"/>
      <c r="J487" s="237"/>
      <c r="K487" s="237"/>
      <c r="L487" s="237"/>
      <c r="M487" s="237"/>
      <c r="N487" s="237"/>
      <c r="O487" s="237"/>
      <c r="P487" s="237"/>
      <c r="Q487" s="237"/>
      <c r="R487" s="237"/>
      <c r="S487" s="237"/>
      <c r="T487" s="237"/>
      <c r="U487" s="237"/>
      <c r="V487" s="237"/>
      <c r="W487" s="237"/>
      <c r="X487" s="237"/>
      <c r="Y487" s="237"/>
      <c r="Z487" s="237"/>
      <c r="AA487" s="237"/>
      <c r="AB487" s="237"/>
      <c r="AC487" s="237"/>
      <c r="AD487" s="237"/>
      <c r="AE487" s="237"/>
      <c r="AF487" s="237"/>
      <c r="AG487" s="237"/>
      <c r="AI487" s="32"/>
      <c r="AJ487" s="7"/>
      <c r="AK487" s="41"/>
    </row>
    <row r="488" spans="1:37" s="6" customFormat="1" ht="27.75" customHeight="1">
      <c r="A488" s="5"/>
      <c r="D488" s="122" t="s">
        <v>226</v>
      </c>
      <c r="E488" s="122"/>
      <c r="F488" s="122"/>
      <c r="G488" s="122"/>
      <c r="H488" s="122"/>
      <c r="I488" s="122"/>
      <c r="J488" s="122"/>
      <c r="K488" s="122"/>
      <c r="L488" s="122"/>
      <c r="M488" s="166">
        <v>675591</v>
      </c>
      <c r="N488" s="166"/>
      <c r="O488" s="166"/>
      <c r="P488" s="166"/>
      <c r="Q488" s="166"/>
      <c r="R488" s="166"/>
      <c r="S488" s="166"/>
      <c r="T488" s="166"/>
      <c r="U488" s="166"/>
      <c r="V488" s="166"/>
      <c r="W488" s="166"/>
      <c r="X488" s="166"/>
      <c r="Y488" s="166"/>
      <c r="Z488" s="166"/>
      <c r="AA488" s="167">
        <f>M488+T488</f>
        <v>675591</v>
      </c>
      <c r="AB488" s="167"/>
      <c r="AC488" s="167"/>
      <c r="AD488" s="167"/>
      <c r="AE488" s="167"/>
      <c r="AF488" s="167"/>
      <c r="AG488" s="167"/>
      <c r="AI488" s="32"/>
      <c r="AJ488" s="7"/>
      <c r="AK488" s="41"/>
    </row>
    <row r="489" spans="1:37" s="6" customFormat="1" ht="27.75" customHeight="1">
      <c r="A489" s="5"/>
      <c r="D489" s="115" t="s">
        <v>227</v>
      </c>
      <c r="E489" s="115"/>
      <c r="F489" s="115"/>
      <c r="G489" s="115"/>
      <c r="H489" s="115"/>
      <c r="I489" s="115"/>
      <c r="J489" s="115"/>
      <c r="K489" s="115"/>
      <c r="L489" s="115"/>
      <c r="M489" s="92"/>
      <c r="N489" s="92"/>
      <c r="O489" s="92"/>
      <c r="P489" s="92"/>
      <c r="Q489" s="92"/>
      <c r="R489" s="92"/>
      <c r="S489" s="92"/>
      <c r="T489" s="92"/>
      <c r="U489" s="92"/>
      <c r="V489" s="92"/>
      <c r="W489" s="92"/>
      <c r="X489" s="92"/>
      <c r="Y489" s="92"/>
      <c r="Z489" s="92"/>
      <c r="AA489" s="179">
        <f t="shared" ref="AA489:AA491" si="103">M489+T489</f>
        <v>0</v>
      </c>
      <c r="AB489" s="179"/>
      <c r="AC489" s="179"/>
      <c r="AD489" s="179"/>
      <c r="AE489" s="179"/>
      <c r="AF489" s="179"/>
      <c r="AG489" s="179"/>
      <c r="AI489" s="32"/>
      <c r="AJ489" s="7"/>
      <c r="AK489" s="41"/>
    </row>
    <row r="490" spans="1:37" s="6" customFormat="1" ht="27.75" customHeight="1">
      <c r="A490" s="5"/>
      <c r="D490" s="115" t="s">
        <v>223</v>
      </c>
      <c r="E490" s="115"/>
      <c r="F490" s="115"/>
      <c r="G490" s="115"/>
      <c r="H490" s="115"/>
      <c r="I490" s="115"/>
      <c r="J490" s="115"/>
      <c r="K490" s="115"/>
      <c r="L490" s="115"/>
      <c r="M490" s="92"/>
      <c r="N490" s="92"/>
      <c r="O490" s="92"/>
      <c r="P490" s="92"/>
      <c r="Q490" s="92"/>
      <c r="R490" s="92"/>
      <c r="S490" s="92"/>
      <c r="T490" s="92"/>
      <c r="U490" s="92"/>
      <c r="V490" s="92"/>
      <c r="W490" s="92"/>
      <c r="X490" s="92"/>
      <c r="Y490" s="92"/>
      <c r="Z490" s="92"/>
      <c r="AA490" s="179">
        <f>M490+T490</f>
        <v>0</v>
      </c>
      <c r="AB490" s="179"/>
      <c r="AC490" s="179"/>
      <c r="AD490" s="179"/>
      <c r="AE490" s="179"/>
      <c r="AF490" s="179"/>
      <c r="AG490" s="179"/>
      <c r="AI490" s="32"/>
      <c r="AJ490" s="7"/>
      <c r="AK490" s="41"/>
    </row>
    <row r="491" spans="1:37" s="6" customFormat="1" ht="27.75" customHeight="1">
      <c r="A491" s="5"/>
      <c r="D491" s="115" t="s">
        <v>213</v>
      </c>
      <c r="E491" s="115"/>
      <c r="F491" s="115"/>
      <c r="G491" s="115"/>
      <c r="H491" s="115"/>
      <c r="I491" s="115"/>
      <c r="J491" s="115"/>
      <c r="K491" s="115"/>
      <c r="L491" s="115"/>
      <c r="M491" s="92"/>
      <c r="N491" s="92"/>
      <c r="O491" s="92"/>
      <c r="P491" s="92"/>
      <c r="Q491" s="92"/>
      <c r="R491" s="92"/>
      <c r="S491" s="92"/>
      <c r="T491" s="92"/>
      <c r="U491" s="92"/>
      <c r="V491" s="92"/>
      <c r="W491" s="92"/>
      <c r="X491" s="92"/>
      <c r="Y491" s="92"/>
      <c r="Z491" s="92"/>
      <c r="AA491" s="179">
        <f t="shared" si="103"/>
        <v>0</v>
      </c>
      <c r="AB491" s="179"/>
      <c r="AC491" s="179"/>
      <c r="AD491" s="179"/>
      <c r="AE491" s="179"/>
      <c r="AF491" s="179"/>
      <c r="AG491" s="179"/>
      <c r="AI491" s="32"/>
      <c r="AJ491" s="7"/>
      <c r="AK491" s="41"/>
    </row>
    <row r="492" spans="1:37" s="6" customFormat="1" ht="27.75" customHeight="1">
      <c r="A492" s="5"/>
      <c r="D492" s="115" t="s">
        <v>228</v>
      </c>
      <c r="E492" s="115"/>
      <c r="F492" s="115"/>
      <c r="G492" s="115"/>
      <c r="H492" s="115"/>
      <c r="I492" s="115"/>
      <c r="J492" s="115"/>
      <c r="K492" s="115"/>
      <c r="L492" s="115"/>
      <c r="M492" s="92"/>
      <c r="N492" s="92"/>
      <c r="O492" s="92"/>
      <c r="P492" s="92"/>
      <c r="Q492" s="92"/>
      <c r="R492" s="92"/>
      <c r="S492" s="92"/>
      <c r="T492" s="92"/>
      <c r="U492" s="92"/>
      <c r="V492" s="92"/>
      <c r="W492" s="92"/>
      <c r="X492" s="92"/>
      <c r="Y492" s="92"/>
      <c r="Z492" s="92"/>
      <c r="AA492" s="179">
        <f>M492+T492</f>
        <v>0</v>
      </c>
      <c r="AB492" s="179"/>
      <c r="AC492" s="179"/>
      <c r="AD492" s="179"/>
      <c r="AE492" s="179"/>
      <c r="AF492" s="179"/>
      <c r="AG492" s="179"/>
      <c r="AI492" s="32"/>
      <c r="AJ492" s="7"/>
      <c r="AK492" s="41"/>
    </row>
    <row r="493" spans="1:37" s="6" customFormat="1" ht="27.75" customHeight="1">
      <c r="A493" s="5"/>
      <c r="D493" s="115" t="s">
        <v>229</v>
      </c>
      <c r="E493" s="115"/>
      <c r="F493" s="115"/>
      <c r="G493" s="115"/>
      <c r="H493" s="115"/>
      <c r="I493" s="115"/>
      <c r="J493" s="115"/>
      <c r="K493" s="115"/>
      <c r="L493" s="115"/>
      <c r="M493" s="92">
        <v>0</v>
      </c>
      <c r="N493" s="92"/>
      <c r="O493" s="92"/>
      <c r="P493" s="92"/>
      <c r="Q493" s="92"/>
      <c r="R493" s="92"/>
      <c r="S493" s="92"/>
      <c r="T493" s="92"/>
      <c r="U493" s="92"/>
      <c r="V493" s="92"/>
      <c r="W493" s="92"/>
      <c r="X493" s="92"/>
      <c r="Y493" s="92"/>
      <c r="Z493" s="92"/>
      <c r="AA493" s="179">
        <f t="shared" ref="AA493:AA494" si="104">M493+T493</f>
        <v>0</v>
      </c>
      <c r="AB493" s="179"/>
      <c r="AC493" s="179"/>
      <c r="AD493" s="179"/>
      <c r="AE493" s="179"/>
      <c r="AF493" s="179"/>
      <c r="AG493" s="179"/>
      <c r="AI493" s="32"/>
      <c r="AJ493" s="7"/>
      <c r="AK493" s="41"/>
    </row>
    <row r="494" spans="1:37" s="6" customFormat="1" ht="27.75" customHeight="1" thickBot="1">
      <c r="A494" s="5"/>
      <c r="D494" s="117" t="s">
        <v>214</v>
      </c>
      <c r="E494" s="117"/>
      <c r="F494" s="117"/>
      <c r="G494" s="117"/>
      <c r="H494" s="117"/>
      <c r="I494" s="117"/>
      <c r="J494" s="117"/>
      <c r="K494" s="117"/>
      <c r="L494" s="117"/>
      <c r="M494" s="93">
        <v>2501159</v>
      </c>
      <c r="N494" s="94"/>
      <c r="O494" s="94"/>
      <c r="P494" s="94"/>
      <c r="Q494" s="94"/>
      <c r="R494" s="94"/>
      <c r="S494" s="95"/>
      <c r="T494" s="92"/>
      <c r="U494" s="92"/>
      <c r="V494" s="92"/>
      <c r="W494" s="92"/>
      <c r="X494" s="92"/>
      <c r="Y494" s="92"/>
      <c r="Z494" s="92"/>
      <c r="AA494" s="179">
        <f t="shared" si="104"/>
        <v>2501159</v>
      </c>
      <c r="AB494" s="179"/>
      <c r="AC494" s="179"/>
      <c r="AD494" s="179"/>
      <c r="AE494" s="179"/>
      <c r="AF494" s="179"/>
      <c r="AG494" s="179"/>
      <c r="AI494" s="32"/>
      <c r="AJ494" s="7"/>
      <c r="AK494" s="41"/>
    </row>
    <row r="495" spans="1:37" s="6" customFormat="1" ht="27.75" customHeight="1" thickBot="1">
      <c r="A495" s="5"/>
      <c r="D495" s="227" t="s">
        <v>231</v>
      </c>
      <c r="E495" s="227"/>
      <c r="F495" s="227"/>
      <c r="G495" s="227"/>
      <c r="H495" s="227"/>
      <c r="I495" s="227"/>
      <c r="J495" s="227"/>
      <c r="K495" s="227"/>
      <c r="L495" s="227"/>
      <c r="M495" s="238">
        <f>SUM(M488:S494)</f>
        <v>3176750</v>
      </c>
      <c r="N495" s="238"/>
      <c r="O495" s="238"/>
      <c r="P495" s="238"/>
      <c r="Q495" s="238"/>
      <c r="R495" s="238"/>
      <c r="S495" s="238"/>
      <c r="T495" s="238">
        <f t="shared" ref="T495" si="105">SUM(T488:Z494)</f>
        <v>0</v>
      </c>
      <c r="U495" s="238"/>
      <c r="V495" s="238"/>
      <c r="W495" s="238"/>
      <c r="X495" s="238"/>
      <c r="Y495" s="238"/>
      <c r="Z495" s="238"/>
      <c r="AA495" s="238">
        <f>SUM(AA488:AG494)</f>
        <v>3176750</v>
      </c>
      <c r="AB495" s="238"/>
      <c r="AC495" s="238"/>
      <c r="AD495" s="238"/>
      <c r="AE495" s="238"/>
      <c r="AF495" s="238"/>
      <c r="AG495" s="238"/>
      <c r="AI495" s="32"/>
      <c r="AJ495" s="7"/>
      <c r="AK495" s="41"/>
    </row>
    <row r="496" spans="1:37" s="6" customFormat="1" ht="26.45" customHeight="1">
      <c r="A496" s="5"/>
      <c r="AI496" s="32"/>
      <c r="AJ496" s="7"/>
      <c r="AK496" s="41"/>
    </row>
    <row r="497" spans="1:37" s="6" customFormat="1">
      <c r="A497" s="5"/>
      <c r="D497" s="103" t="s">
        <v>233</v>
      </c>
      <c r="E497" s="103"/>
      <c r="F497" s="103"/>
      <c r="G497" s="103"/>
      <c r="H497" s="103"/>
      <c r="I497" s="103"/>
      <c r="J497" s="103"/>
      <c r="K497" s="103"/>
      <c r="L497" s="103"/>
      <c r="M497" s="103"/>
      <c r="N497" s="103"/>
      <c r="O497" s="103"/>
      <c r="P497" s="103"/>
      <c r="Q497" s="103"/>
      <c r="R497" s="103"/>
      <c r="S497" s="103"/>
      <c r="T497" s="103"/>
      <c r="U497" s="103"/>
      <c r="V497" s="103"/>
      <c r="W497" s="103"/>
      <c r="X497" s="103"/>
      <c r="Y497" s="103"/>
      <c r="Z497" s="103"/>
      <c r="AA497" s="103"/>
      <c r="AB497" s="103"/>
      <c r="AC497" s="103"/>
      <c r="AD497" s="103"/>
      <c r="AE497" s="103"/>
      <c r="AF497" s="103"/>
      <c r="AG497" s="103"/>
      <c r="AJ497" s="7"/>
      <c r="AK497" s="8"/>
    </row>
    <row r="498" spans="1:37" s="6" customFormat="1" ht="15" thickBot="1">
      <c r="A498" s="5"/>
      <c r="D498" s="21"/>
      <c r="E498" s="21"/>
      <c r="F498" s="21"/>
      <c r="G498" s="21"/>
      <c r="H498" s="21"/>
      <c r="I498" s="21"/>
      <c r="J498" s="21"/>
      <c r="K498" s="21"/>
      <c r="L498" s="21"/>
      <c r="M498" s="21"/>
      <c r="N498" s="21"/>
      <c r="O498" s="21"/>
      <c r="P498" s="21"/>
      <c r="Q498" s="21"/>
      <c r="R498" s="21"/>
      <c r="S498" s="21"/>
      <c r="T498" s="21"/>
      <c r="U498" s="21"/>
      <c r="V498" s="21"/>
      <c r="W498" s="21"/>
      <c r="X498" s="21"/>
      <c r="Y498" s="21"/>
      <c r="Z498" s="21"/>
      <c r="AA498" s="21"/>
      <c r="AB498" s="21"/>
      <c r="AC498" s="21"/>
      <c r="AD498" s="21"/>
      <c r="AE498" s="21"/>
      <c r="AF498" s="21"/>
      <c r="AG498" s="21"/>
      <c r="AJ498" s="7"/>
      <c r="AK498" s="8"/>
    </row>
    <row r="499" spans="1:37" s="6" customFormat="1" ht="15.75" customHeight="1" thickBot="1">
      <c r="A499" s="5">
        <v>17</v>
      </c>
      <c r="D499" s="74" t="s">
        <v>234</v>
      </c>
      <c r="E499" s="75"/>
      <c r="F499" s="75"/>
      <c r="G499" s="75"/>
      <c r="H499" s="75"/>
      <c r="I499" s="75"/>
      <c r="J499" s="75"/>
      <c r="K499" s="75"/>
      <c r="L499" s="75"/>
      <c r="M499" s="75"/>
      <c r="N499" s="104" t="s">
        <v>23</v>
      </c>
      <c r="O499" s="105"/>
      <c r="P499" s="105"/>
      <c r="Q499" s="105"/>
      <c r="R499" s="105"/>
      <c r="S499" s="105"/>
      <c r="T499" s="105"/>
      <c r="U499" s="105"/>
      <c r="V499" s="105"/>
      <c r="W499" s="105"/>
      <c r="X499" s="105"/>
      <c r="Y499" s="105"/>
      <c r="Z499" s="105"/>
      <c r="AA499" s="105"/>
      <c r="AB499" s="105"/>
      <c r="AC499" s="105"/>
      <c r="AD499" s="105"/>
      <c r="AE499" s="105"/>
      <c r="AF499" s="105"/>
      <c r="AG499" s="106"/>
      <c r="AJ499" s="7"/>
      <c r="AK499" s="8"/>
    </row>
    <row r="500" spans="1:37" s="6" customFormat="1" ht="35.25" customHeight="1" thickBot="1">
      <c r="A500" s="5"/>
      <c r="D500" s="77"/>
      <c r="E500" s="78"/>
      <c r="F500" s="78"/>
      <c r="G500" s="78"/>
      <c r="H500" s="78"/>
      <c r="I500" s="78"/>
      <c r="J500" s="78"/>
      <c r="K500" s="78"/>
      <c r="L500" s="78"/>
      <c r="M500" s="78"/>
      <c r="N500" s="121" t="s">
        <v>235</v>
      </c>
      <c r="O500" s="121"/>
      <c r="P500" s="121"/>
      <c r="Q500" s="121"/>
      <c r="R500" s="121"/>
      <c r="S500" s="121"/>
      <c r="T500" s="121"/>
      <c r="U500" s="121"/>
      <c r="V500" s="121"/>
      <c r="W500" s="121"/>
      <c r="X500" s="121" t="s">
        <v>236</v>
      </c>
      <c r="Y500" s="121"/>
      <c r="Z500" s="121"/>
      <c r="AA500" s="121"/>
      <c r="AB500" s="121"/>
      <c r="AC500" s="121"/>
      <c r="AD500" s="121"/>
      <c r="AE500" s="121"/>
      <c r="AF500" s="121"/>
      <c r="AG500" s="121"/>
      <c r="AJ500" s="7"/>
      <c r="AK500" s="8"/>
    </row>
    <row r="501" spans="1:37" s="6" customFormat="1" ht="27" customHeight="1">
      <c r="A501" s="5"/>
      <c r="D501" s="185" t="s">
        <v>237</v>
      </c>
      <c r="E501" s="185"/>
      <c r="F501" s="185"/>
      <c r="G501" s="185"/>
      <c r="H501" s="185"/>
      <c r="I501" s="185"/>
      <c r="J501" s="185"/>
      <c r="K501" s="185"/>
      <c r="L501" s="185"/>
      <c r="M501" s="185"/>
      <c r="N501" s="250"/>
      <c r="O501" s="166"/>
      <c r="P501" s="166"/>
      <c r="Q501" s="166"/>
      <c r="R501" s="166"/>
      <c r="S501" s="166"/>
      <c r="T501" s="166"/>
      <c r="U501" s="166"/>
      <c r="V501" s="166"/>
      <c r="W501" s="166"/>
      <c r="X501" s="166">
        <v>0</v>
      </c>
      <c r="Y501" s="166"/>
      <c r="Z501" s="166"/>
      <c r="AA501" s="166"/>
      <c r="AB501" s="166"/>
      <c r="AC501" s="166"/>
      <c r="AD501" s="166"/>
      <c r="AE501" s="166"/>
      <c r="AF501" s="166"/>
      <c r="AG501" s="166"/>
      <c r="AJ501" s="7"/>
      <c r="AK501" s="8"/>
    </row>
    <row r="502" spans="1:37" s="6" customFormat="1" ht="27" customHeight="1">
      <c r="A502" s="5"/>
      <c r="D502" s="66" t="s">
        <v>238</v>
      </c>
      <c r="E502" s="67"/>
      <c r="F502" s="67"/>
      <c r="G502" s="67"/>
      <c r="H502" s="67"/>
      <c r="I502" s="67"/>
      <c r="J502" s="67"/>
      <c r="K502" s="67"/>
      <c r="L502" s="67"/>
      <c r="M502" s="68"/>
      <c r="N502" s="248" t="s">
        <v>44</v>
      </c>
      <c r="O502" s="137"/>
      <c r="P502" s="137"/>
      <c r="Q502" s="137"/>
      <c r="R502" s="137"/>
      <c r="S502" s="137"/>
      <c r="T502" s="137"/>
      <c r="U502" s="137"/>
      <c r="V502" s="137"/>
      <c r="W502" s="137"/>
      <c r="X502" s="92">
        <v>0</v>
      </c>
      <c r="Y502" s="92"/>
      <c r="Z502" s="92"/>
      <c r="AA502" s="92"/>
      <c r="AB502" s="92"/>
      <c r="AC502" s="92"/>
      <c r="AD502" s="92"/>
      <c r="AE502" s="92"/>
      <c r="AF502" s="92"/>
      <c r="AG502" s="92"/>
      <c r="AJ502" s="7"/>
      <c r="AK502" s="8"/>
    </row>
    <row r="503" spans="1:37" s="6" customFormat="1" ht="27" customHeight="1" thickBot="1">
      <c r="A503" s="5"/>
      <c r="D503" s="69" t="s">
        <v>239</v>
      </c>
      <c r="E503" s="70"/>
      <c r="F503" s="70"/>
      <c r="G503" s="70"/>
      <c r="H503" s="70"/>
      <c r="I503" s="70"/>
      <c r="J503" s="70"/>
      <c r="K503" s="70"/>
      <c r="L503" s="70"/>
      <c r="M503" s="71"/>
      <c r="N503" s="249" t="s">
        <v>44</v>
      </c>
      <c r="O503" s="149"/>
      <c r="P503" s="149"/>
      <c r="Q503" s="149"/>
      <c r="R503" s="149"/>
      <c r="S503" s="149"/>
      <c r="T503" s="149"/>
      <c r="U503" s="149"/>
      <c r="V503" s="149"/>
      <c r="W503" s="149"/>
      <c r="X503" s="150">
        <v>0</v>
      </c>
      <c r="Y503" s="150"/>
      <c r="Z503" s="150"/>
      <c r="AA503" s="150"/>
      <c r="AB503" s="150"/>
      <c r="AC503" s="150"/>
      <c r="AD503" s="150"/>
      <c r="AE503" s="150"/>
      <c r="AF503" s="150"/>
      <c r="AG503" s="150"/>
      <c r="AJ503" s="7"/>
      <c r="AK503" s="8"/>
    </row>
    <row r="504" spans="1:37" s="6" customFormat="1" ht="6.75" customHeight="1">
      <c r="A504" s="5"/>
      <c r="AJ504" s="7"/>
      <c r="AK504" s="8"/>
    </row>
    <row r="505" spans="1:37" s="7" customFormat="1" ht="15" customHeight="1">
      <c r="A505" s="46"/>
      <c r="D505" s="7" t="s">
        <v>570</v>
      </c>
      <c r="AJ505" s="47"/>
    </row>
    <row r="506" spans="1:37" s="6" customFormat="1" ht="12.75" customHeight="1">
      <c r="A506" s="5"/>
      <c r="AJ506" s="7"/>
      <c r="AK506" s="8"/>
    </row>
    <row r="507" spans="1:37" s="6" customFormat="1">
      <c r="A507" s="5"/>
      <c r="D507" s="19" t="s">
        <v>240</v>
      </c>
      <c r="AJ507" s="7"/>
      <c r="AK507" s="8"/>
    </row>
    <row r="508" spans="1:37" s="6" customFormat="1">
      <c r="A508" s="5"/>
      <c r="AJ508" s="7"/>
      <c r="AK508" s="8"/>
    </row>
    <row r="509" spans="1:37" s="6" customFormat="1">
      <c r="A509" s="32"/>
      <c r="D509" s="103" t="s">
        <v>241</v>
      </c>
      <c r="E509" s="103"/>
      <c r="F509" s="103"/>
      <c r="G509" s="103"/>
      <c r="H509" s="103"/>
      <c r="I509" s="103"/>
      <c r="J509" s="103"/>
      <c r="K509" s="103"/>
      <c r="L509" s="103"/>
      <c r="M509" s="103"/>
      <c r="N509" s="103"/>
      <c r="O509" s="103"/>
      <c r="P509" s="103"/>
      <c r="Q509" s="103"/>
      <c r="R509" s="103"/>
      <c r="S509" s="103"/>
      <c r="T509" s="103"/>
      <c r="U509" s="103"/>
      <c r="V509" s="103"/>
      <c r="W509" s="103"/>
      <c r="X509" s="103"/>
      <c r="Y509" s="103"/>
      <c r="Z509" s="103"/>
      <c r="AA509" s="103"/>
      <c r="AB509" s="103"/>
      <c r="AC509" s="103"/>
      <c r="AD509" s="103"/>
      <c r="AE509" s="103"/>
      <c r="AF509" s="103"/>
      <c r="AG509" s="103"/>
      <c r="AJ509" s="7"/>
      <c r="AK509" s="8"/>
    </row>
    <row r="510" spans="1:37" s="6" customFormat="1" ht="15" thickBot="1">
      <c r="A510" s="5"/>
      <c r="AJ510" s="7"/>
      <c r="AK510" s="8"/>
    </row>
    <row r="511" spans="1:37" s="6" customFormat="1" ht="31.5" customHeight="1" thickBot="1">
      <c r="A511" s="5">
        <v>18</v>
      </c>
      <c r="D511" s="104" t="s">
        <v>217</v>
      </c>
      <c r="E511" s="105"/>
      <c r="F511" s="105"/>
      <c r="G511" s="105"/>
      <c r="H511" s="105"/>
      <c r="I511" s="105"/>
      <c r="J511" s="105"/>
      <c r="K511" s="105"/>
      <c r="L511" s="105"/>
      <c r="M511" s="106"/>
      <c r="N511" s="104" t="s">
        <v>23</v>
      </c>
      <c r="O511" s="105"/>
      <c r="P511" s="105"/>
      <c r="Q511" s="105"/>
      <c r="R511" s="105"/>
      <c r="S511" s="105"/>
      <c r="T511" s="105"/>
      <c r="U511" s="105"/>
      <c r="V511" s="105"/>
      <c r="W511" s="106"/>
      <c r="X511" s="104" t="s">
        <v>24</v>
      </c>
      <c r="Y511" s="105"/>
      <c r="Z511" s="105"/>
      <c r="AA511" s="105"/>
      <c r="AB511" s="105"/>
      <c r="AC511" s="105"/>
      <c r="AD511" s="105"/>
      <c r="AE511" s="105"/>
      <c r="AF511" s="105"/>
      <c r="AG511" s="106"/>
      <c r="AJ511" s="7"/>
      <c r="AK511" s="8"/>
    </row>
    <row r="512" spans="1:37" s="6" customFormat="1" ht="23.25" customHeight="1">
      <c r="A512" s="5"/>
      <c r="D512" s="243" t="s">
        <v>242</v>
      </c>
      <c r="E512" s="244"/>
      <c r="F512" s="244"/>
      <c r="G512" s="244"/>
      <c r="H512" s="244"/>
      <c r="I512" s="244"/>
      <c r="J512" s="244"/>
      <c r="K512" s="244"/>
      <c r="L512" s="244"/>
      <c r="M512" s="245"/>
      <c r="N512" s="246">
        <v>0</v>
      </c>
      <c r="O512" s="247"/>
      <c r="P512" s="247"/>
      <c r="Q512" s="247"/>
      <c r="R512" s="247"/>
      <c r="S512" s="247"/>
      <c r="T512" s="247"/>
      <c r="U512" s="247"/>
      <c r="V512" s="247"/>
      <c r="W512" s="247"/>
      <c r="X512" s="246">
        <v>0</v>
      </c>
      <c r="Y512" s="247"/>
      <c r="Z512" s="247"/>
      <c r="AA512" s="247"/>
      <c r="AB512" s="247"/>
      <c r="AC512" s="247"/>
      <c r="AD512" s="247"/>
      <c r="AE512" s="247"/>
      <c r="AF512" s="247"/>
      <c r="AG512" s="247"/>
      <c r="AJ512" s="7"/>
      <c r="AK512" s="8"/>
    </row>
    <row r="513" spans="1:37" s="6" customFormat="1" ht="23.25" customHeight="1">
      <c r="A513" s="5"/>
      <c r="D513" s="66" t="s">
        <v>243</v>
      </c>
      <c r="E513" s="67"/>
      <c r="F513" s="67"/>
      <c r="G513" s="67"/>
      <c r="H513" s="67"/>
      <c r="I513" s="67"/>
      <c r="J513" s="67"/>
      <c r="K513" s="67"/>
      <c r="L513" s="67"/>
      <c r="M513" s="68"/>
      <c r="N513" s="95">
        <v>5972</v>
      </c>
      <c r="O513" s="92"/>
      <c r="P513" s="92"/>
      <c r="Q513" s="92"/>
      <c r="R513" s="92"/>
      <c r="S513" s="92"/>
      <c r="T513" s="92"/>
      <c r="U513" s="92"/>
      <c r="V513" s="92"/>
      <c r="W513" s="92"/>
      <c r="X513" s="95">
        <v>7059</v>
      </c>
      <c r="Y513" s="92"/>
      <c r="Z513" s="92"/>
      <c r="AA513" s="92"/>
      <c r="AB513" s="92"/>
      <c r="AC513" s="92"/>
      <c r="AD513" s="92"/>
      <c r="AE513" s="92"/>
      <c r="AF513" s="92"/>
      <c r="AG513" s="92"/>
      <c r="AJ513" s="7"/>
      <c r="AK513" s="8"/>
    </row>
    <row r="514" spans="1:37" s="6" customFormat="1" ht="23.25" customHeight="1">
      <c r="A514" s="5"/>
      <c r="D514" s="66" t="s">
        <v>244</v>
      </c>
      <c r="E514" s="67"/>
      <c r="F514" s="67"/>
      <c r="G514" s="67"/>
      <c r="H514" s="67"/>
      <c r="I514" s="67"/>
      <c r="J514" s="67"/>
      <c r="K514" s="67"/>
      <c r="L514" s="67"/>
      <c r="M514" s="68"/>
      <c r="N514" s="95"/>
      <c r="O514" s="92"/>
      <c r="P514" s="92"/>
      <c r="Q514" s="92"/>
      <c r="R514" s="92"/>
      <c r="S514" s="92"/>
      <c r="T514" s="92"/>
      <c r="U514" s="92"/>
      <c r="V514" s="92"/>
      <c r="W514" s="92"/>
      <c r="X514" s="92"/>
      <c r="Y514" s="92"/>
      <c r="Z514" s="92"/>
      <c r="AA514" s="92"/>
      <c r="AB514" s="92"/>
      <c r="AC514" s="92"/>
      <c r="AD514" s="92"/>
      <c r="AE514" s="92"/>
      <c r="AF514" s="92"/>
      <c r="AG514" s="92"/>
      <c r="AJ514" s="7"/>
      <c r="AK514" s="8"/>
    </row>
    <row r="515" spans="1:37" s="6" customFormat="1" ht="23.25" customHeight="1">
      <c r="A515" s="5"/>
      <c r="D515" s="66" t="s">
        <v>245</v>
      </c>
      <c r="E515" s="67"/>
      <c r="F515" s="67"/>
      <c r="G515" s="67"/>
      <c r="H515" s="67"/>
      <c r="I515" s="67"/>
      <c r="J515" s="67"/>
      <c r="K515" s="67"/>
      <c r="L515" s="67"/>
      <c r="M515" s="68"/>
      <c r="N515" s="95"/>
      <c r="O515" s="92"/>
      <c r="P515" s="92"/>
      <c r="Q515" s="92"/>
      <c r="R515" s="92"/>
      <c r="S515" s="92"/>
      <c r="T515" s="92"/>
      <c r="U515" s="92"/>
      <c r="V515" s="92"/>
      <c r="W515" s="92"/>
      <c r="X515" s="92"/>
      <c r="Y515" s="92"/>
      <c r="Z515" s="92"/>
      <c r="AA515" s="92"/>
      <c r="AB515" s="92"/>
      <c r="AC515" s="92"/>
      <c r="AD515" s="92"/>
      <c r="AE515" s="92"/>
      <c r="AF515" s="92"/>
      <c r="AG515" s="92"/>
      <c r="AJ515" s="7"/>
      <c r="AK515" s="8"/>
    </row>
    <row r="516" spans="1:37" s="6" customFormat="1" ht="23.25" customHeight="1" thickBot="1">
      <c r="A516" s="5"/>
      <c r="D516" s="96" t="s">
        <v>38</v>
      </c>
      <c r="E516" s="97"/>
      <c r="F516" s="97"/>
      <c r="G516" s="97"/>
      <c r="H516" s="97"/>
      <c r="I516" s="97"/>
      <c r="J516" s="97"/>
      <c r="K516" s="97"/>
      <c r="L516" s="97"/>
      <c r="M516" s="98"/>
      <c r="N516" s="256">
        <f>SUM(N512:W515)</f>
        <v>5972</v>
      </c>
      <c r="O516" s="238"/>
      <c r="P516" s="238"/>
      <c r="Q516" s="238"/>
      <c r="R516" s="238"/>
      <c r="S516" s="238"/>
      <c r="T516" s="238"/>
      <c r="U516" s="238"/>
      <c r="V516" s="238"/>
      <c r="W516" s="238"/>
      <c r="X516" s="256">
        <f>SUM(X512:AG515)</f>
        <v>7059</v>
      </c>
      <c r="Y516" s="238"/>
      <c r="Z516" s="238"/>
      <c r="AA516" s="238"/>
      <c r="AB516" s="238"/>
      <c r="AC516" s="238"/>
      <c r="AD516" s="238"/>
      <c r="AE516" s="238"/>
      <c r="AF516" s="238"/>
      <c r="AG516" s="238"/>
      <c r="AJ516" s="7"/>
      <c r="AK516" s="8"/>
    </row>
    <row r="517" spans="1:37" s="6" customFormat="1">
      <c r="A517" s="5"/>
      <c r="AJ517" s="7"/>
      <c r="AK517" s="8"/>
    </row>
    <row r="518" spans="1:37" s="7" customFormat="1" ht="21" customHeight="1">
      <c r="A518" s="46"/>
      <c r="AK518" s="47"/>
    </row>
    <row r="519" spans="1:37" s="6" customFormat="1" ht="14.25" customHeight="1">
      <c r="A519" s="5"/>
      <c r="D519" s="73"/>
      <c r="E519" s="73"/>
      <c r="F519" s="73"/>
      <c r="G519" s="73"/>
      <c r="H519" s="73"/>
      <c r="I519" s="73"/>
      <c r="J519" s="73"/>
      <c r="K519" s="73"/>
      <c r="L519" s="73"/>
      <c r="M519" s="73"/>
      <c r="N519" s="73"/>
      <c r="O519" s="73"/>
      <c r="P519" s="73"/>
      <c r="Q519" s="73"/>
      <c r="R519" s="73"/>
      <c r="S519" s="73"/>
      <c r="T519" s="73"/>
      <c r="U519" s="73"/>
      <c r="V519" s="73"/>
      <c r="W519" s="73"/>
      <c r="X519" s="73"/>
      <c r="Y519" s="73"/>
      <c r="Z519" s="73"/>
      <c r="AA519" s="73"/>
      <c r="AB519" s="73"/>
      <c r="AC519" s="73"/>
      <c r="AD519" s="73"/>
      <c r="AE519" s="73"/>
      <c r="AF519" s="73"/>
      <c r="AG519" s="73"/>
      <c r="AJ519" s="7"/>
      <c r="AK519" s="8"/>
    </row>
    <row r="520" spans="1:37" s="6" customFormat="1" ht="24" customHeight="1">
      <c r="A520" s="5"/>
      <c r="D520" s="73"/>
      <c r="E520" s="73"/>
      <c r="F520" s="73"/>
      <c r="G520" s="73"/>
      <c r="H520" s="73"/>
      <c r="I520" s="73"/>
      <c r="J520" s="73"/>
      <c r="K520" s="73"/>
      <c r="L520" s="73"/>
      <c r="M520" s="73"/>
      <c r="N520" s="73"/>
      <c r="O520" s="73"/>
      <c r="P520" s="73"/>
      <c r="Q520" s="73"/>
      <c r="R520" s="73"/>
      <c r="S520" s="73"/>
      <c r="T520" s="73"/>
      <c r="U520" s="73"/>
      <c r="V520" s="73"/>
      <c r="W520" s="73"/>
      <c r="X520" s="73"/>
      <c r="Y520" s="73"/>
      <c r="Z520" s="73"/>
      <c r="AA520" s="73"/>
      <c r="AB520" s="73"/>
      <c r="AC520" s="73"/>
      <c r="AD520" s="73"/>
      <c r="AE520" s="73"/>
      <c r="AF520" s="73"/>
      <c r="AG520" s="73"/>
      <c r="AJ520" s="7"/>
      <c r="AK520" s="8"/>
    </row>
    <row r="521" spans="1:37" ht="14.25" customHeight="1">
      <c r="D521" s="19" t="s">
        <v>246</v>
      </c>
    </row>
    <row r="523" spans="1:37" ht="14.25" customHeight="1">
      <c r="D523" s="103" t="s">
        <v>247</v>
      </c>
      <c r="E523" s="103"/>
      <c r="F523" s="103"/>
      <c r="G523" s="103"/>
      <c r="H523" s="103"/>
      <c r="I523" s="103"/>
      <c r="J523" s="103"/>
      <c r="K523" s="103"/>
      <c r="L523" s="103"/>
      <c r="M523" s="103"/>
      <c r="N523" s="103"/>
      <c r="O523" s="103"/>
      <c r="P523" s="103"/>
      <c r="Q523" s="103"/>
      <c r="R523" s="103"/>
      <c r="S523" s="103"/>
      <c r="T523" s="103"/>
      <c r="U523" s="103"/>
      <c r="V523" s="103"/>
      <c r="W523" s="103"/>
      <c r="X523" s="103"/>
      <c r="Y523" s="103"/>
      <c r="Z523" s="103"/>
      <c r="AA523" s="103"/>
      <c r="AB523" s="103"/>
      <c r="AC523" s="103"/>
      <c r="AD523" s="103"/>
      <c r="AE523" s="103"/>
      <c r="AF523" s="103"/>
      <c r="AG523" s="103"/>
    </row>
    <row r="524" spans="1:37" ht="14.25" customHeight="1" thickBot="1"/>
    <row r="525" spans="1:37" ht="28.5" customHeight="1" thickBot="1">
      <c r="A525" s="5">
        <v>22</v>
      </c>
      <c r="D525" s="104" t="s">
        <v>248</v>
      </c>
      <c r="E525" s="105"/>
      <c r="F525" s="105"/>
      <c r="G525" s="105"/>
      <c r="H525" s="105"/>
      <c r="I525" s="105"/>
      <c r="J525" s="105"/>
      <c r="K525" s="105"/>
      <c r="L525" s="105"/>
      <c r="M525" s="105"/>
      <c r="N525" s="105"/>
      <c r="O525" s="105"/>
      <c r="P525" s="104" t="s">
        <v>23</v>
      </c>
      <c r="Q525" s="105"/>
      <c r="R525" s="105"/>
      <c r="S525" s="105"/>
      <c r="T525" s="105"/>
      <c r="U525" s="105"/>
      <c r="V525" s="105"/>
      <c r="W525" s="105"/>
      <c r="X525" s="106"/>
      <c r="Y525" s="104" t="s">
        <v>24</v>
      </c>
      <c r="Z525" s="105"/>
      <c r="AA525" s="105"/>
      <c r="AB525" s="105"/>
      <c r="AC525" s="105"/>
      <c r="AD525" s="105"/>
      <c r="AE525" s="105"/>
      <c r="AF525" s="105"/>
      <c r="AG525" s="106"/>
    </row>
    <row r="526" spans="1:37" ht="16.5" customHeight="1" thickBot="1">
      <c r="D526" s="251" t="s">
        <v>249</v>
      </c>
      <c r="E526" s="252"/>
      <c r="F526" s="252"/>
      <c r="G526" s="252"/>
      <c r="H526" s="252"/>
      <c r="I526" s="252"/>
      <c r="J526" s="252"/>
      <c r="K526" s="252"/>
      <c r="L526" s="252"/>
      <c r="M526" s="252"/>
      <c r="N526" s="252"/>
      <c r="O526" s="252"/>
      <c r="P526" s="253">
        <f>SUM(P527:X528)</f>
        <v>0</v>
      </c>
      <c r="Q526" s="254"/>
      <c r="R526" s="254"/>
      <c r="S526" s="254"/>
      <c r="T526" s="254"/>
      <c r="U526" s="254"/>
      <c r="V526" s="254"/>
      <c r="W526" s="254"/>
      <c r="X526" s="255"/>
      <c r="Y526" s="253">
        <f>SUM(Y527:AG528)</f>
        <v>0</v>
      </c>
      <c r="Z526" s="254"/>
      <c r="AA526" s="254"/>
      <c r="AB526" s="254"/>
      <c r="AC526" s="254"/>
      <c r="AD526" s="254"/>
      <c r="AE526" s="254"/>
      <c r="AF526" s="254"/>
      <c r="AG526" s="255"/>
    </row>
    <row r="527" spans="1:37" ht="16.5" customHeight="1">
      <c r="D527" s="231"/>
      <c r="E527" s="232"/>
      <c r="F527" s="232"/>
      <c r="G527" s="232"/>
      <c r="H527" s="232"/>
      <c r="I527" s="232"/>
      <c r="J527" s="232"/>
      <c r="K527" s="232"/>
      <c r="L527" s="232"/>
      <c r="M527" s="232"/>
      <c r="N527" s="232"/>
      <c r="O527" s="232"/>
      <c r="P527" s="275"/>
      <c r="Q527" s="276"/>
      <c r="R527" s="276"/>
      <c r="S527" s="276"/>
      <c r="T527" s="276"/>
      <c r="U527" s="276"/>
      <c r="V527" s="276"/>
      <c r="W527" s="276"/>
      <c r="X527" s="277"/>
      <c r="Y527" s="275"/>
      <c r="Z527" s="276"/>
      <c r="AA527" s="276"/>
      <c r="AB527" s="276"/>
      <c r="AC527" s="276"/>
      <c r="AD527" s="276"/>
      <c r="AE527" s="276"/>
      <c r="AF527" s="276"/>
      <c r="AG527" s="277"/>
    </row>
    <row r="528" spans="1:37" ht="16.5" customHeight="1" thickBot="1">
      <c r="D528" s="69"/>
      <c r="E528" s="70"/>
      <c r="F528" s="70"/>
      <c r="G528" s="70"/>
      <c r="H528" s="70"/>
      <c r="I528" s="70"/>
      <c r="J528" s="70"/>
      <c r="K528" s="70"/>
      <c r="L528" s="70"/>
      <c r="M528" s="70"/>
      <c r="N528" s="70"/>
      <c r="O528" s="70"/>
      <c r="P528" s="278"/>
      <c r="Q528" s="279"/>
      <c r="R528" s="279"/>
      <c r="S528" s="279"/>
      <c r="T528" s="279"/>
      <c r="U528" s="279"/>
      <c r="V528" s="279"/>
      <c r="W528" s="279"/>
      <c r="X528" s="280"/>
      <c r="Y528" s="278"/>
      <c r="Z528" s="279"/>
      <c r="AA528" s="279"/>
      <c r="AB528" s="279"/>
      <c r="AC528" s="279"/>
      <c r="AD528" s="279"/>
      <c r="AE528" s="279"/>
      <c r="AF528" s="279"/>
      <c r="AG528" s="280"/>
    </row>
    <row r="529" spans="4:33" ht="16.5" customHeight="1" thickBot="1">
      <c r="D529" s="266" t="s">
        <v>250</v>
      </c>
      <c r="E529" s="267"/>
      <c r="F529" s="267"/>
      <c r="G529" s="267"/>
      <c r="H529" s="267"/>
      <c r="I529" s="267"/>
      <c r="J529" s="267"/>
      <c r="K529" s="267"/>
      <c r="L529" s="267"/>
      <c r="M529" s="267"/>
      <c r="N529" s="267"/>
      <c r="O529" s="267"/>
      <c r="P529" s="253">
        <v>0</v>
      </c>
      <c r="Q529" s="254"/>
      <c r="R529" s="254"/>
      <c r="S529" s="254"/>
      <c r="T529" s="254"/>
      <c r="U529" s="254"/>
      <c r="V529" s="254"/>
      <c r="W529" s="254"/>
      <c r="X529" s="255"/>
      <c r="Y529" s="268"/>
      <c r="Z529" s="268"/>
      <c r="AA529" s="268"/>
      <c r="AB529" s="268"/>
      <c r="AC529" s="268"/>
      <c r="AD529" s="268"/>
      <c r="AE529" s="268"/>
      <c r="AF529" s="268"/>
      <c r="AG529" s="268"/>
    </row>
    <row r="530" spans="4:33" ht="16.5" customHeight="1">
      <c r="D530" s="269" t="s">
        <v>251</v>
      </c>
      <c r="E530" s="270"/>
      <c r="F530" s="270"/>
      <c r="G530" s="270"/>
      <c r="H530" s="270"/>
      <c r="I530" s="270"/>
      <c r="J530" s="270"/>
      <c r="K530" s="270"/>
      <c r="L530" s="270"/>
      <c r="M530" s="270"/>
      <c r="N530" s="270"/>
      <c r="O530" s="271"/>
      <c r="P530" s="272">
        <v>0</v>
      </c>
      <c r="Q530" s="273"/>
      <c r="R530" s="273"/>
      <c r="S530" s="273"/>
      <c r="T530" s="273"/>
      <c r="U530" s="273"/>
      <c r="V530" s="273"/>
      <c r="W530" s="273"/>
      <c r="X530" s="274"/>
      <c r="Y530" s="272"/>
      <c r="Z530" s="273"/>
      <c r="AA530" s="273"/>
      <c r="AB530" s="273"/>
      <c r="AC530" s="273"/>
      <c r="AD530" s="273"/>
      <c r="AE530" s="273"/>
      <c r="AF530" s="273"/>
      <c r="AG530" s="274"/>
    </row>
    <row r="531" spans="4:33" ht="16.5" customHeight="1">
      <c r="D531" s="257" t="s">
        <v>252</v>
      </c>
      <c r="E531" s="258"/>
      <c r="F531" s="258"/>
      <c r="G531" s="258"/>
      <c r="H531" s="258"/>
      <c r="I531" s="258"/>
      <c r="J531" s="258"/>
      <c r="K531" s="258"/>
      <c r="L531" s="258"/>
      <c r="M531" s="258"/>
      <c r="N531" s="258"/>
      <c r="O531" s="259"/>
      <c r="P531" s="260"/>
      <c r="Q531" s="261"/>
      <c r="R531" s="261"/>
      <c r="S531" s="261"/>
      <c r="T531" s="261"/>
      <c r="U531" s="261"/>
      <c r="V531" s="261"/>
      <c r="W531" s="261"/>
      <c r="X531" s="262"/>
      <c r="Y531" s="260"/>
      <c r="Z531" s="261"/>
      <c r="AA531" s="261"/>
      <c r="AB531" s="261"/>
      <c r="AC531" s="261"/>
      <c r="AD531" s="261"/>
      <c r="AE531" s="261"/>
      <c r="AF531" s="261"/>
      <c r="AG531" s="262"/>
    </row>
    <row r="532" spans="4:33" ht="16.5" customHeight="1">
      <c r="D532" s="243" t="s">
        <v>253</v>
      </c>
      <c r="E532" s="244"/>
      <c r="F532" s="244"/>
      <c r="G532" s="244"/>
      <c r="H532" s="244"/>
      <c r="I532" s="244"/>
      <c r="J532" s="244"/>
      <c r="K532" s="244"/>
      <c r="L532" s="244"/>
      <c r="M532" s="244"/>
      <c r="N532" s="244"/>
      <c r="O532" s="244"/>
      <c r="P532" s="263">
        <v>0</v>
      </c>
      <c r="Q532" s="264"/>
      <c r="R532" s="264"/>
      <c r="S532" s="264"/>
      <c r="T532" s="264"/>
      <c r="U532" s="264"/>
      <c r="V532" s="264"/>
      <c r="W532" s="264"/>
      <c r="X532" s="265"/>
      <c r="Y532" s="263"/>
      <c r="Z532" s="264"/>
      <c r="AA532" s="264"/>
      <c r="AB532" s="264"/>
      <c r="AC532" s="264"/>
      <c r="AD532" s="264"/>
      <c r="AE532" s="264"/>
      <c r="AF532" s="264"/>
      <c r="AG532" s="265"/>
    </row>
    <row r="533" spans="4:33" ht="16.5" customHeight="1" thickBot="1">
      <c r="D533" s="69"/>
      <c r="E533" s="70"/>
      <c r="F533" s="70"/>
      <c r="G533" s="70"/>
      <c r="H533" s="70"/>
      <c r="I533" s="70"/>
      <c r="J533" s="70"/>
      <c r="K533" s="70"/>
      <c r="L533" s="70"/>
      <c r="M533" s="70"/>
      <c r="N533" s="70"/>
      <c r="O533" s="70"/>
      <c r="P533" s="281"/>
      <c r="Q533" s="282"/>
      <c r="R533" s="282"/>
      <c r="S533" s="282"/>
      <c r="T533" s="282"/>
      <c r="U533" s="282"/>
      <c r="V533" s="282"/>
      <c r="W533" s="282"/>
      <c r="X533" s="283"/>
      <c r="Y533" s="284"/>
      <c r="Z533" s="284"/>
      <c r="AA533" s="284"/>
      <c r="AB533" s="284"/>
      <c r="AC533" s="284"/>
      <c r="AD533" s="284"/>
      <c r="AE533" s="284"/>
      <c r="AF533" s="284"/>
      <c r="AG533" s="284"/>
    </row>
    <row r="534" spans="4:33" ht="16.5" customHeight="1" thickBot="1">
      <c r="D534" s="251" t="s">
        <v>254</v>
      </c>
      <c r="E534" s="252"/>
      <c r="F534" s="252"/>
      <c r="G534" s="252"/>
      <c r="H534" s="252"/>
      <c r="I534" s="252"/>
      <c r="J534" s="252"/>
      <c r="K534" s="252"/>
      <c r="L534" s="252"/>
      <c r="M534" s="252"/>
      <c r="N534" s="252"/>
      <c r="O534" s="252"/>
      <c r="P534" s="253">
        <f>SUM(P535:X536)</f>
        <v>0</v>
      </c>
      <c r="Q534" s="254"/>
      <c r="R534" s="254"/>
      <c r="S534" s="254"/>
      <c r="T534" s="254"/>
      <c r="U534" s="254"/>
      <c r="V534" s="254"/>
      <c r="W534" s="254"/>
      <c r="X534" s="255"/>
      <c r="Y534" s="253">
        <v>0</v>
      </c>
      <c r="Z534" s="254"/>
      <c r="AA534" s="254"/>
      <c r="AB534" s="254"/>
      <c r="AC534" s="254"/>
      <c r="AD534" s="254"/>
      <c r="AE534" s="254"/>
      <c r="AF534" s="254"/>
      <c r="AG534" s="255"/>
    </row>
    <row r="535" spans="4:33" ht="16.5" customHeight="1">
      <c r="D535" s="231"/>
      <c r="E535" s="232"/>
      <c r="F535" s="232"/>
      <c r="G535" s="232"/>
      <c r="H535" s="232"/>
      <c r="I535" s="232"/>
      <c r="J535" s="232"/>
      <c r="K535" s="232"/>
      <c r="L535" s="232"/>
      <c r="M535" s="232"/>
      <c r="N535" s="232"/>
      <c r="O535" s="232"/>
      <c r="P535" s="275"/>
      <c r="Q535" s="276"/>
      <c r="R535" s="276"/>
      <c r="S535" s="276"/>
      <c r="T535" s="276"/>
      <c r="U535" s="276"/>
      <c r="V535" s="276"/>
      <c r="W535" s="276"/>
      <c r="X535" s="277"/>
      <c r="Y535" s="275"/>
      <c r="Z535" s="276"/>
      <c r="AA535" s="276"/>
      <c r="AB535" s="276"/>
      <c r="AC535" s="276"/>
      <c r="AD535" s="276"/>
      <c r="AE535" s="276"/>
      <c r="AF535" s="276"/>
      <c r="AG535" s="277"/>
    </row>
    <row r="536" spans="4:33" ht="16.5" customHeight="1" thickBot="1">
      <c r="D536" s="69"/>
      <c r="E536" s="70"/>
      <c r="F536" s="70"/>
      <c r="G536" s="70"/>
      <c r="H536" s="70"/>
      <c r="I536" s="70"/>
      <c r="J536" s="70"/>
      <c r="K536" s="70"/>
      <c r="L536" s="70"/>
      <c r="M536" s="70"/>
      <c r="N536" s="70"/>
      <c r="O536" s="70"/>
      <c r="P536" s="278"/>
      <c r="Q536" s="279"/>
      <c r="R536" s="279"/>
      <c r="S536" s="279"/>
      <c r="T536" s="279"/>
      <c r="U536" s="279"/>
      <c r="V536" s="279"/>
      <c r="W536" s="279"/>
      <c r="X536" s="280"/>
      <c r="Y536" s="278"/>
      <c r="Z536" s="279"/>
      <c r="AA536" s="279"/>
      <c r="AB536" s="279"/>
      <c r="AC536" s="279"/>
      <c r="AD536" s="279"/>
      <c r="AE536" s="279"/>
      <c r="AF536" s="279"/>
      <c r="AG536" s="280"/>
    </row>
    <row r="537" spans="4:33" ht="16.5" customHeight="1" thickBot="1">
      <c r="D537" s="251" t="s">
        <v>255</v>
      </c>
      <c r="E537" s="252"/>
      <c r="F537" s="252"/>
      <c r="G537" s="252"/>
      <c r="H537" s="252"/>
      <c r="I537" s="252"/>
      <c r="J537" s="252"/>
      <c r="K537" s="252"/>
      <c r="L537" s="252"/>
      <c r="M537" s="252"/>
      <c r="N537" s="252"/>
      <c r="O537" s="252"/>
      <c r="P537" s="253">
        <f>SUM(P538:X539)</f>
        <v>0</v>
      </c>
      <c r="Q537" s="254"/>
      <c r="R537" s="254"/>
      <c r="S537" s="254"/>
      <c r="T537" s="254"/>
      <c r="U537" s="254"/>
      <c r="V537" s="254"/>
      <c r="W537" s="254"/>
      <c r="X537" s="255"/>
      <c r="Y537" s="253">
        <f>SUM(Y538:AG539)</f>
        <v>0</v>
      </c>
      <c r="Z537" s="254"/>
      <c r="AA537" s="254"/>
      <c r="AB537" s="254"/>
      <c r="AC537" s="254"/>
      <c r="AD537" s="254"/>
      <c r="AE537" s="254"/>
      <c r="AF537" s="254"/>
      <c r="AG537" s="255"/>
    </row>
    <row r="538" spans="4:33" ht="16.5" customHeight="1">
      <c r="D538" s="231"/>
      <c r="E538" s="232"/>
      <c r="F538" s="232"/>
      <c r="G538" s="232"/>
      <c r="H538" s="232"/>
      <c r="I538" s="232"/>
      <c r="J538" s="232"/>
      <c r="K538" s="232"/>
      <c r="L538" s="232"/>
      <c r="M538" s="232"/>
      <c r="N538" s="232"/>
      <c r="O538" s="232"/>
      <c r="P538" s="275"/>
      <c r="Q538" s="276"/>
      <c r="R538" s="276"/>
      <c r="S538" s="276"/>
      <c r="T538" s="276"/>
      <c r="U538" s="276"/>
      <c r="V538" s="276"/>
      <c r="W538" s="276"/>
      <c r="X538" s="277"/>
      <c r="Y538" s="275"/>
      <c r="Z538" s="276"/>
      <c r="AA538" s="276"/>
      <c r="AB538" s="276"/>
      <c r="AC538" s="276"/>
      <c r="AD538" s="276"/>
      <c r="AE538" s="276"/>
      <c r="AF538" s="276"/>
      <c r="AG538" s="277"/>
    </row>
    <row r="539" spans="4:33" ht="16.5" customHeight="1" thickBot="1">
      <c r="D539" s="298"/>
      <c r="E539" s="298"/>
      <c r="F539" s="298"/>
      <c r="G539" s="298"/>
      <c r="H539" s="298"/>
      <c r="I539" s="298"/>
      <c r="J539" s="298"/>
      <c r="K539" s="298"/>
      <c r="L539" s="298"/>
      <c r="M539" s="298"/>
      <c r="N539" s="298"/>
      <c r="O539" s="69"/>
      <c r="P539" s="299"/>
      <c r="Q539" s="299"/>
      <c r="R539" s="299"/>
      <c r="S539" s="299"/>
      <c r="T539" s="299"/>
      <c r="U539" s="299"/>
      <c r="V539" s="299"/>
      <c r="W539" s="299"/>
      <c r="X539" s="299"/>
      <c r="Y539" s="299"/>
      <c r="Z539" s="299"/>
      <c r="AA539" s="299"/>
      <c r="AB539" s="299"/>
      <c r="AC539" s="299"/>
      <c r="AD539" s="299"/>
      <c r="AE539" s="299"/>
      <c r="AF539" s="299"/>
      <c r="AG539" s="299"/>
    </row>
    <row r="540" spans="4:33" ht="22.5" customHeight="1"/>
    <row r="541" spans="4:33" ht="14.25" customHeight="1">
      <c r="D541" s="19" t="s">
        <v>256</v>
      </c>
    </row>
    <row r="543" spans="4:33" ht="14.25" customHeight="1">
      <c r="D543" s="72" t="s">
        <v>257</v>
      </c>
      <c r="E543" s="72"/>
      <c r="F543" s="72"/>
      <c r="G543" s="72"/>
      <c r="H543" s="72"/>
      <c r="I543" s="72"/>
      <c r="J543" s="72"/>
      <c r="K543" s="72"/>
      <c r="L543" s="72"/>
      <c r="M543" s="72"/>
      <c r="N543" s="72"/>
      <c r="O543" s="72"/>
      <c r="P543" s="72"/>
      <c r="Q543" s="72"/>
      <c r="R543" s="72"/>
      <c r="S543" s="72"/>
      <c r="T543" s="72"/>
      <c r="U543" s="72"/>
      <c r="V543" s="72"/>
      <c r="W543" s="72"/>
      <c r="X543" s="72"/>
      <c r="Y543" s="72"/>
      <c r="Z543" s="72"/>
      <c r="AA543" s="72"/>
      <c r="AB543" s="72"/>
      <c r="AC543" s="72"/>
      <c r="AD543" s="72"/>
      <c r="AE543" s="72"/>
      <c r="AF543" s="72"/>
      <c r="AG543" s="72"/>
    </row>
    <row r="544" spans="4:33" ht="44.25" customHeight="1">
      <c r="D544" s="72"/>
      <c r="E544" s="72"/>
      <c r="F544" s="72"/>
      <c r="G544" s="72"/>
      <c r="H544" s="72"/>
      <c r="I544" s="72"/>
      <c r="J544" s="72"/>
      <c r="K544" s="72"/>
      <c r="L544" s="72"/>
      <c r="M544" s="72"/>
      <c r="N544" s="72"/>
      <c r="O544" s="72"/>
      <c r="P544" s="72"/>
      <c r="Q544" s="72"/>
      <c r="R544" s="72"/>
      <c r="S544" s="72"/>
      <c r="T544" s="72"/>
      <c r="U544" s="72"/>
      <c r="V544" s="72"/>
      <c r="W544" s="72"/>
      <c r="X544" s="72"/>
      <c r="Y544" s="72"/>
      <c r="Z544" s="72"/>
      <c r="AA544" s="72"/>
      <c r="AB544" s="72"/>
      <c r="AC544" s="72"/>
      <c r="AD544" s="72"/>
      <c r="AE544" s="72"/>
      <c r="AF544" s="72"/>
      <c r="AG544" s="72"/>
    </row>
    <row r="545" spans="1:33" ht="25.5" customHeight="1">
      <c r="D545" s="72" t="s">
        <v>571</v>
      </c>
      <c r="E545" s="72"/>
      <c r="F545" s="72"/>
      <c r="G545" s="72"/>
      <c r="H545" s="72"/>
      <c r="I545" s="72"/>
      <c r="J545" s="72"/>
      <c r="K545" s="72"/>
      <c r="L545" s="72"/>
      <c r="M545" s="72"/>
      <c r="N545" s="72"/>
      <c r="O545" s="72"/>
      <c r="P545" s="72"/>
      <c r="Q545" s="72"/>
      <c r="R545" s="72"/>
      <c r="S545" s="72"/>
      <c r="T545" s="72"/>
      <c r="U545" s="72"/>
      <c r="V545" s="72"/>
      <c r="W545" s="72"/>
      <c r="X545" s="72"/>
      <c r="Y545" s="72"/>
      <c r="Z545" s="72"/>
      <c r="AA545" s="72"/>
      <c r="AB545" s="72"/>
      <c r="AC545" s="72"/>
      <c r="AD545" s="72"/>
      <c r="AE545" s="72"/>
      <c r="AF545" s="72"/>
      <c r="AG545" s="72"/>
    </row>
    <row r="546" spans="1:33" ht="25.5" customHeight="1">
      <c r="D546" s="23"/>
      <c r="E546" s="23"/>
      <c r="F546" s="23"/>
      <c r="G546" s="23"/>
      <c r="H546" s="23"/>
      <c r="I546" s="23"/>
      <c r="J546" s="23"/>
      <c r="K546" s="23"/>
      <c r="L546" s="23"/>
      <c r="M546" s="23"/>
      <c r="N546" s="23"/>
      <c r="O546" s="23"/>
      <c r="P546" s="23"/>
      <c r="Q546" s="23"/>
      <c r="R546" s="23"/>
      <c r="S546" s="23"/>
      <c r="T546" s="23"/>
      <c r="U546" s="23"/>
      <c r="V546" s="23"/>
      <c r="W546" s="23"/>
      <c r="X546" s="23"/>
      <c r="Y546" s="23"/>
      <c r="Z546" s="23"/>
      <c r="AA546" s="23"/>
      <c r="AB546" s="23"/>
      <c r="AC546" s="23"/>
      <c r="AD546" s="23"/>
      <c r="AE546" s="23"/>
      <c r="AF546" s="23"/>
      <c r="AG546" s="23"/>
    </row>
    <row r="547" spans="1:33" ht="25.5" customHeight="1">
      <c r="D547" s="23"/>
      <c r="E547" s="23"/>
      <c r="F547" s="23"/>
      <c r="G547" s="23"/>
      <c r="H547" s="23"/>
      <c r="I547" s="23"/>
      <c r="J547" s="23"/>
      <c r="K547" s="23"/>
      <c r="L547" s="23"/>
      <c r="M547" s="23"/>
      <c r="N547" s="23"/>
      <c r="O547" s="23"/>
      <c r="P547" s="23"/>
      <c r="Q547" s="23"/>
      <c r="R547" s="23"/>
      <c r="S547" s="23"/>
      <c r="T547" s="23"/>
      <c r="U547" s="23"/>
      <c r="V547" s="23"/>
      <c r="W547" s="23"/>
      <c r="X547" s="23"/>
      <c r="Y547" s="23"/>
      <c r="Z547" s="23"/>
      <c r="AA547" s="23"/>
      <c r="AB547" s="23"/>
      <c r="AC547" s="23"/>
      <c r="AD547" s="23"/>
      <c r="AE547" s="23"/>
      <c r="AF547" s="23"/>
      <c r="AG547" s="23"/>
    </row>
    <row r="548" spans="1:33" ht="25.5" customHeight="1">
      <c r="D548" s="23"/>
      <c r="E548" s="23"/>
      <c r="F548" s="23"/>
      <c r="G548" s="23"/>
      <c r="H548" s="23"/>
      <c r="I548" s="23"/>
      <c r="J548" s="23"/>
      <c r="K548" s="23"/>
      <c r="L548" s="23"/>
      <c r="M548" s="23"/>
      <c r="N548" s="23"/>
      <c r="O548" s="23"/>
      <c r="P548" s="23"/>
      <c r="Q548" s="23"/>
      <c r="R548" s="23"/>
      <c r="S548" s="23"/>
      <c r="T548" s="23"/>
      <c r="U548" s="23"/>
      <c r="V548" s="23"/>
      <c r="W548" s="23"/>
      <c r="X548" s="23"/>
      <c r="Y548" s="23"/>
      <c r="Z548" s="23"/>
      <c r="AA548" s="23"/>
      <c r="AB548" s="23"/>
      <c r="AC548" s="23"/>
      <c r="AD548" s="23"/>
      <c r="AE548" s="23"/>
      <c r="AF548" s="23"/>
      <c r="AG548" s="23"/>
    </row>
    <row r="549" spans="1:33" ht="14.25" customHeight="1">
      <c r="D549" s="72"/>
      <c r="E549" s="72"/>
      <c r="F549" s="72"/>
      <c r="G549" s="72"/>
      <c r="H549" s="72"/>
      <c r="I549" s="72"/>
      <c r="J549" s="72"/>
      <c r="K549" s="72"/>
      <c r="L549" s="72"/>
      <c r="M549" s="72"/>
      <c r="N549" s="72"/>
      <c r="O549" s="72"/>
      <c r="P549" s="72"/>
      <c r="Q549" s="72"/>
      <c r="R549" s="72"/>
      <c r="S549" s="72"/>
      <c r="T549" s="72"/>
      <c r="U549" s="72"/>
      <c r="V549" s="72"/>
      <c r="W549" s="72"/>
      <c r="X549" s="72"/>
      <c r="Y549" s="72"/>
      <c r="Z549" s="72"/>
      <c r="AA549" s="72"/>
      <c r="AB549" s="72"/>
      <c r="AC549" s="72"/>
      <c r="AD549" s="72"/>
      <c r="AE549" s="72"/>
      <c r="AF549" s="72"/>
      <c r="AG549" s="72"/>
    </row>
    <row r="551" spans="1:33" ht="14.25" customHeight="1">
      <c r="D551" s="162" t="s">
        <v>258</v>
      </c>
      <c r="E551" s="162"/>
      <c r="F551" s="162"/>
      <c r="G551" s="162"/>
      <c r="H551" s="162"/>
      <c r="I551" s="162"/>
      <c r="J551" s="162"/>
      <c r="K551" s="162"/>
      <c r="L551" s="162"/>
      <c r="M551" s="162"/>
      <c r="N551" s="162"/>
      <c r="O551" s="162"/>
      <c r="P551" s="162"/>
      <c r="Q551" s="162"/>
      <c r="R551" s="162"/>
      <c r="S551" s="162"/>
      <c r="T551" s="162"/>
      <c r="U551" s="162"/>
      <c r="V551" s="162"/>
      <c r="W551" s="162"/>
      <c r="X551" s="162"/>
      <c r="Y551" s="162"/>
      <c r="Z551" s="162"/>
      <c r="AA551" s="162"/>
      <c r="AB551" s="162"/>
      <c r="AC551" s="162"/>
      <c r="AD551" s="162"/>
      <c r="AE551" s="162"/>
      <c r="AF551" s="162"/>
      <c r="AG551" s="162"/>
    </row>
    <row r="552" spans="1:33" ht="15.75" customHeight="1" thickBot="1"/>
    <row r="553" spans="1:33" ht="15.75" customHeight="1" thickBot="1">
      <c r="A553" s="5" t="s">
        <v>259</v>
      </c>
      <c r="D553" s="291" t="s">
        <v>217</v>
      </c>
      <c r="E553" s="292"/>
      <c r="F553" s="292"/>
      <c r="G553" s="292"/>
      <c r="H553" s="292"/>
      <c r="I553" s="292"/>
      <c r="J553" s="292"/>
      <c r="K553" s="292"/>
      <c r="L553" s="292"/>
      <c r="M553" s="292"/>
      <c r="N553" s="292"/>
      <c r="O553" s="292"/>
      <c r="P553" s="292"/>
      <c r="Q553" s="293"/>
      <c r="R553" s="165" t="s">
        <v>24</v>
      </c>
      <c r="S553" s="165"/>
      <c r="T553" s="165"/>
      <c r="U553" s="165"/>
      <c r="V553" s="165"/>
      <c r="W553" s="165"/>
      <c r="X553" s="165"/>
      <c r="Y553" s="165"/>
      <c r="Z553" s="165"/>
      <c r="AA553" s="165"/>
      <c r="AB553" s="165"/>
      <c r="AC553" s="165"/>
      <c r="AD553" s="165"/>
      <c r="AE553" s="165"/>
      <c r="AF553" s="165"/>
      <c r="AG553" s="165"/>
    </row>
    <row r="554" spans="1:33" ht="15.75" customHeight="1" thickBot="1">
      <c r="D554" s="294" t="s">
        <v>260</v>
      </c>
      <c r="E554" s="295"/>
      <c r="F554" s="295"/>
      <c r="G554" s="295"/>
      <c r="H554" s="295"/>
      <c r="I554" s="295"/>
      <c r="J554" s="295"/>
      <c r="K554" s="295"/>
      <c r="L554" s="295"/>
      <c r="M554" s="295"/>
      <c r="N554" s="295"/>
      <c r="O554" s="295"/>
      <c r="P554" s="295"/>
      <c r="Q554" s="296"/>
      <c r="R554" s="297"/>
      <c r="S554" s="297"/>
      <c r="T554" s="297"/>
      <c r="U554" s="297"/>
      <c r="V554" s="297"/>
      <c r="W554" s="297"/>
      <c r="X554" s="297"/>
      <c r="Y554" s="297"/>
      <c r="Z554" s="297"/>
      <c r="AA554" s="297"/>
      <c r="AB554" s="297"/>
      <c r="AC554" s="297"/>
      <c r="AD554" s="297"/>
      <c r="AE554" s="297"/>
      <c r="AF554" s="297"/>
      <c r="AG554" s="297"/>
    </row>
    <row r="555" spans="1:33" ht="15.75" customHeight="1" thickBot="1">
      <c r="A555" s="32"/>
      <c r="D555" s="294" t="s">
        <v>261</v>
      </c>
      <c r="E555" s="295"/>
      <c r="F555" s="295"/>
      <c r="G555" s="295"/>
      <c r="H555" s="295"/>
      <c r="I555" s="295"/>
      <c r="J555" s="295"/>
      <c r="K555" s="295"/>
      <c r="L555" s="295"/>
      <c r="M555" s="295"/>
      <c r="N555" s="295"/>
      <c r="O555" s="295"/>
      <c r="P555" s="295"/>
      <c r="Q555" s="296"/>
      <c r="R555" s="165" t="s">
        <v>23</v>
      </c>
      <c r="S555" s="165"/>
      <c r="T555" s="165"/>
      <c r="U555" s="165"/>
      <c r="V555" s="165"/>
      <c r="W555" s="165"/>
      <c r="X555" s="165"/>
      <c r="Y555" s="165"/>
      <c r="Z555" s="165"/>
      <c r="AA555" s="165"/>
      <c r="AB555" s="165"/>
      <c r="AC555" s="165"/>
      <c r="AD555" s="165"/>
      <c r="AE555" s="165"/>
      <c r="AF555" s="165"/>
      <c r="AG555" s="165"/>
    </row>
    <row r="556" spans="1:33" ht="15.75" customHeight="1">
      <c r="A556" s="32"/>
      <c r="D556" s="285" t="s">
        <v>262</v>
      </c>
      <c r="E556" s="286"/>
      <c r="F556" s="286"/>
      <c r="G556" s="286"/>
      <c r="H556" s="286"/>
      <c r="I556" s="286"/>
      <c r="J556" s="286"/>
      <c r="K556" s="286"/>
      <c r="L556" s="286"/>
      <c r="M556" s="286"/>
      <c r="N556" s="286"/>
      <c r="O556" s="286"/>
      <c r="P556" s="286"/>
      <c r="Q556" s="287"/>
      <c r="R556" s="110"/>
      <c r="S556" s="110"/>
      <c r="T556" s="110"/>
      <c r="U556" s="110"/>
      <c r="V556" s="110"/>
      <c r="W556" s="110"/>
      <c r="X556" s="110"/>
      <c r="Y556" s="110"/>
      <c r="Z556" s="110"/>
      <c r="AA556" s="110"/>
      <c r="AB556" s="110"/>
      <c r="AC556" s="110"/>
      <c r="AD556" s="110"/>
      <c r="AE556" s="110"/>
      <c r="AF556" s="110"/>
      <c r="AG556" s="110"/>
    </row>
    <row r="557" spans="1:33" ht="15.75" customHeight="1">
      <c r="A557" s="32"/>
      <c r="D557" s="288" t="s">
        <v>263</v>
      </c>
      <c r="E557" s="289"/>
      <c r="F557" s="289"/>
      <c r="G557" s="289"/>
      <c r="H557" s="289"/>
      <c r="I557" s="289"/>
      <c r="J557" s="289"/>
      <c r="K557" s="289"/>
      <c r="L557" s="289"/>
      <c r="M557" s="289"/>
      <c r="N557" s="289"/>
      <c r="O557" s="289"/>
      <c r="P557" s="289"/>
      <c r="Q557" s="290"/>
      <c r="R557" s="92"/>
      <c r="S557" s="92"/>
      <c r="T557" s="92"/>
      <c r="U557" s="92"/>
      <c r="V557" s="92"/>
      <c r="W557" s="92"/>
      <c r="X557" s="92"/>
      <c r="Y557" s="92"/>
      <c r="Z557" s="92"/>
      <c r="AA557" s="92"/>
      <c r="AB557" s="92"/>
      <c r="AC557" s="92"/>
      <c r="AD557" s="92"/>
      <c r="AE557" s="92"/>
      <c r="AF557" s="92"/>
      <c r="AG557" s="92"/>
    </row>
    <row r="558" spans="1:33" ht="15.75" customHeight="1">
      <c r="A558" s="32"/>
      <c r="D558" s="288" t="s">
        <v>264</v>
      </c>
      <c r="E558" s="289"/>
      <c r="F558" s="289"/>
      <c r="G558" s="289"/>
      <c r="H558" s="289"/>
      <c r="I558" s="289"/>
      <c r="J558" s="289"/>
      <c r="K558" s="289"/>
      <c r="L558" s="289"/>
      <c r="M558" s="289"/>
      <c r="N558" s="289"/>
      <c r="O558" s="289"/>
      <c r="P558" s="289"/>
      <c r="Q558" s="290"/>
      <c r="R558" s="92"/>
      <c r="S558" s="92"/>
      <c r="T558" s="92"/>
      <c r="U558" s="92"/>
      <c r="V558" s="92"/>
      <c r="W558" s="92"/>
      <c r="X558" s="92"/>
      <c r="Y558" s="92"/>
      <c r="Z558" s="92"/>
      <c r="AA558" s="92"/>
      <c r="AB558" s="92"/>
      <c r="AC558" s="92"/>
      <c r="AD558" s="92"/>
      <c r="AE558" s="92"/>
      <c r="AF558" s="92"/>
      <c r="AG558" s="92"/>
    </row>
    <row r="559" spans="1:33" ht="15.75" customHeight="1">
      <c r="A559" s="32"/>
      <c r="D559" s="288" t="s">
        <v>265</v>
      </c>
      <c r="E559" s="289"/>
      <c r="F559" s="289"/>
      <c r="G559" s="289"/>
      <c r="H559" s="289"/>
      <c r="I559" s="289"/>
      <c r="J559" s="289"/>
      <c r="K559" s="289"/>
      <c r="L559" s="289"/>
      <c r="M559" s="289"/>
      <c r="N559" s="289"/>
      <c r="O559" s="289"/>
      <c r="P559" s="289"/>
      <c r="Q559" s="290"/>
      <c r="R559" s="92"/>
      <c r="S559" s="92"/>
      <c r="T559" s="92"/>
      <c r="U559" s="92"/>
      <c r="V559" s="92"/>
      <c r="W559" s="92"/>
      <c r="X559" s="92"/>
      <c r="Y559" s="92"/>
      <c r="Z559" s="92"/>
      <c r="AA559" s="92"/>
      <c r="AB559" s="92"/>
      <c r="AC559" s="92"/>
      <c r="AD559" s="92"/>
      <c r="AE559" s="92"/>
      <c r="AF559" s="92"/>
      <c r="AG559" s="92"/>
    </row>
    <row r="560" spans="1:33" ht="15.75" customHeight="1">
      <c r="A560" s="32"/>
      <c r="D560" s="288" t="s">
        <v>266</v>
      </c>
      <c r="E560" s="289"/>
      <c r="F560" s="289"/>
      <c r="G560" s="289"/>
      <c r="H560" s="289"/>
      <c r="I560" s="289"/>
      <c r="J560" s="289"/>
      <c r="K560" s="289"/>
      <c r="L560" s="289"/>
      <c r="M560" s="289"/>
      <c r="N560" s="289"/>
      <c r="O560" s="289"/>
      <c r="P560" s="289"/>
      <c r="Q560" s="290"/>
      <c r="R560" s="92"/>
      <c r="S560" s="92"/>
      <c r="T560" s="92"/>
      <c r="U560" s="92"/>
      <c r="V560" s="92"/>
      <c r="W560" s="92"/>
      <c r="X560" s="92"/>
      <c r="Y560" s="92"/>
      <c r="Z560" s="92"/>
      <c r="AA560" s="92"/>
      <c r="AB560" s="92"/>
      <c r="AC560" s="92"/>
      <c r="AD560" s="92"/>
      <c r="AE560" s="92"/>
      <c r="AF560" s="92"/>
      <c r="AG560" s="92"/>
    </row>
    <row r="561" spans="1:33" ht="15.75" customHeight="1">
      <c r="A561" s="32"/>
      <c r="D561" s="288" t="s">
        <v>267</v>
      </c>
      <c r="E561" s="289"/>
      <c r="F561" s="289"/>
      <c r="G561" s="289"/>
      <c r="H561" s="289"/>
      <c r="I561" s="289"/>
      <c r="J561" s="289"/>
      <c r="K561" s="289"/>
      <c r="L561" s="289"/>
      <c r="M561" s="289"/>
      <c r="N561" s="289"/>
      <c r="O561" s="289"/>
      <c r="P561" s="289"/>
      <c r="Q561" s="290"/>
      <c r="R561" s="92"/>
      <c r="S561" s="92"/>
      <c r="T561" s="92"/>
      <c r="U561" s="92"/>
      <c r="V561" s="92"/>
      <c r="W561" s="92"/>
      <c r="X561" s="92"/>
      <c r="Y561" s="92"/>
      <c r="Z561" s="92"/>
      <c r="AA561" s="92"/>
      <c r="AB561" s="92"/>
      <c r="AC561" s="92"/>
      <c r="AD561" s="92"/>
      <c r="AE561" s="92"/>
      <c r="AF561" s="92"/>
      <c r="AG561" s="92"/>
    </row>
    <row r="562" spans="1:33" ht="21" customHeight="1" thickBot="1">
      <c r="A562" s="32"/>
      <c r="D562" s="146" t="s">
        <v>268</v>
      </c>
      <c r="E562" s="147"/>
      <c r="F562" s="147"/>
      <c r="G562" s="147"/>
      <c r="H562" s="147"/>
      <c r="I562" s="147"/>
      <c r="J562" s="147"/>
      <c r="K562" s="147"/>
      <c r="L562" s="147"/>
      <c r="M562" s="147"/>
      <c r="N562" s="147"/>
      <c r="O562" s="147"/>
      <c r="P562" s="147"/>
      <c r="Q562" s="148"/>
      <c r="R562" s="186">
        <f>R560</f>
        <v>0</v>
      </c>
      <c r="S562" s="187"/>
      <c r="T562" s="187"/>
      <c r="U562" s="187"/>
      <c r="V562" s="187"/>
      <c r="W562" s="187"/>
      <c r="X562" s="187"/>
      <c r="Y562" s="187"/>
      <c r="Z562" s="187"/>
      <c r="AA562" s="187"/>
      <c r="AB562" s="187"/>
      <c r="AC562" s="187"/>
      <c r="AD562" s="187"/>
      <c r="AE562" s="187"/>
      <c r="AF562" s="187"/>
      <c r="AG562" s="188"/>
    </row>
    <row r="563" spans="1:33" ht="27" customHeight="1">
      <c r="A563" s="32"/>
    </row>
    <row r="564" spans="1:33" ht="15.75" customHeight="1">
      <c r="A564" s="32"/>
    </row>
    <row r="565" spans="1:33" ht="18" customHeight="1">
      <c r="A565" s="32"/>
      <c r="D565" s="19" t="s">
        <v>269</v>
      </c>
    </row>
    <row r="567" spans="1:33" ht="14.25" customHeight="1">
      <c r="D567" s="103" t="s">
        <v>270</v>
      </c>
      <c r="E567" s="103"/>
      <c r="F567" s="103"/>
      <c r="G567" s="103"/>
      <c r="H567" s="103"/>
      <c r="I567" s="103"/>
      <c r="J567" s="103"/>
      <c r="K567" s="103"/>
      <c r="L567" s="103"/>
      <c r="M567" s="103"/>
      <c r="N567" s="103"/>
      <c r="O567" s="103"/>
      <c r="P567" s="103"/>
      <c r="Q567" s="103"/>
      <c r="R567" s="103"/>
      <c r="S567" s="103"/>
      <c r="T567" s="103"/>
      <c r="U567" s="103"/>
      <c r="V567" s="103"/>
      <c r="W567" s="103"/>
      <c r="X567" s="103"/>
      <c r="Y567" s="103"/>
      <c r="Z567" s="103"/>
      <c r="AA567" s="103"/>
      <c r="AB567" s="103"/>
      <c r="AC567" s="103"/>
      <c r="AD567" s="103"/>
      <c r="AE567" s="103"/>
      <c r="AF567" s="103"/>
      <c r="AG567" s="103"/>
    </row>
    <row r="568" spans="1:33" ht="14.25" customHeight="1" thickBot="1"/>
    <row r="569" spans="1:33" ht="14.25" customHeight="1" thickBot="1">
      <c r="A569" s="5" t="s">
        <v>271</v>
      </c>
      <c r="D569" s="165" t="s">
        <v>22</v>
      </c>
      <c r="E569" s="165"/>
      <c r="F569" s="165"/>
      <c r="G569" s="165"/>
      <c r="H569" s="165"/>
      <c r="I569" s="165" t="s">
        <v>23</v>
      </c>
      <c r="J569" s="165"/>
      <c r="K569" s="165"/>
      <c r="L569" s="165"/>
      <c r="M569" s="165"/>
      <c r="N569" s="165"/>
      <c r="O569" s="165"/>
      <c r="P569" s="165"/>
      <c r="Q569" s="165"/>
      <c r="R569" s="165"/>
      <c r="S569" s="165"/>
      <c r="T569" s="165"/>
      <c r="U569" s="165"/>
      <c r="V569" s="165"/>
      <c r="W569" s="165"/>
      <c r="X569" s="165"/>
      <c r="Y569" s="165"/>
      <c r="Z569" s="165"/>
      <c r="AA569" s="165"/>
      <c r="AB569" s="165"/>
      <c r="AC569" s="165"/>
      <c r="AD569" s="165"/>
      <c r="AE569" s="165"/>
      <c r="AF569" s="165"/>
      <c r="AG569" s="165"/>
    </row>
    <row r="570" spans="1:33" ht="30.75" customHeight="1" thickBot="1">
      <c r="D570" s="165"/>
      <c r="E570" s="165"/>
      <c r="F570" s="165"/>
      <c r="G570" s="165"/>
      <c r="H570" s="165"/>
      <c r="I570" s="121" t="s">
        <v>156</v>
      </c>
      <c r="J570" s="121"/>
      <c r="K570" s="121"/>
      <c r="L570" s="121"/>
      <c r="M570" s="121"/>
      <c r="N570" s="121" t="s">
        <v>272</v>
      </c>
      <c r="O570" s="121"/>
      <c r="P570" s="121"/>
      <c r="Q570" s="121"/>
      <c r="R570" s="121"/>
      <c r="S570" s="121" t="s">
        <v>273</v>
      </c>
      <c r="T570" s="121"/>
      <c r="U570" s="121"/>
      <c r="V570" s="121"/>
      <c r="W570" s="121"/>
      <c r="X570" s="121" t="s">
        <v>274</v>
      </c>
      <c r="Y570" s="121"/>
      <c r="Z570" s="121"/>
      <c r="AA570" s="121"/>
      <c r="AB570" s="121"/>
      <c r="AC570" s="121" t="s">
        <v>154</v>
      </c>
      <c r="AD570" s="121"/>
      <c r="AE570" s="121"/>
      <c r="AF570" s="121"/>
      <c r="AG570" s="121"/>
    </row>
    <row r="571" spans="1:33" ht="28.5" customHeight="1" thickBot="1">
      <c r="D571" s="251" t="s">
        <v>275</v>
      </c>
      <c r="E571" s="252"/>
      <c r="F571" s="252"/>
      <c r="G571" s="252"/>
      <c r="H571" s="300"/>
      <c r="I571" s="301"/>
      <c r="J571" s="302"/>
      <c r="K571" s="302"/>
      <c r="L571" s="302"/>
      <c r="M571" s="302"/>
      <c r="N571" s="301"/>
      <c r="O571" s="302"/>
      <c r="P571" s="302"/>
      <c r="Q571" s="302"/>
      <c r="R571" s="302"/>
      <c r="S571" s="301"/>
      <c r="T571" s="302"/>
      <c r="U571" s="302"/>
      <c r="V571" s="302"/>
      <c r="W571" s="302"/>
      <c r="X571" s="301"/>
      <c r="Y571" s="302"/>
      <c r="Z571" s="302"/>
      <c r="AA571" s="302"/>
      <c r="AB571" s="302"/>
      <c r="AC571" s="303">
        <f>SUM(I571:AB571)</f>
        <v>0</v>
      </c>
      <c r="AD571" s="303"/>
      <c r="AE571" s="303"/>
      <c r="AF571" s="303"/>
      <c r="AG571" s="304"/>
    </row>
    <row r="572" spans="1:33" ht="21.75" customHeight="1">
      <c r="D572" s="243" t="s">
        <v>276</v>
      </c>
      <c r="E572" s="244"/>
      <c r="F572" s="244"/>
      <c r="G572" s="244"/>
      <c r="H572" s="245"/>
      <c r="I572" s="111"/>
      <c r="J572" s="112"/>
      <c r="K572" s="112"/>
      <c r="L572" s="112"/>
      <c r="M572" s="235"/>
      <c r="N572" s="307"/>
      <c r="O572" s="307"/>
      <c r="P572" s="307"/>
      <c r="Q572" s="307"/>
      <c r="R572" s="307"/>
      <c r="S572" s="307"/>
      <c r="T572" s="307"/>
      <c r="U572" s="307"/>
      <c r="V572" s="307"/>
      <c r="W572" s="307"/>
      <c r="X572" s="307"/>
      <c r="Y572" s="307"/>
      <c r="Z572" s="307"/>
      <c r="AA572" s="307"/>
      <c r="AB572" s="307"/>
      <c r="AC572" s="305">
        <f t="shared" ref="AC572:AC583" si="106">SUM(I572:AB572)</f>
        <v>0</v>
      </c>
      <c r="AD572" s="305"/>
      <c r="AE572" s="305"/>
      <c r="AF572" s="305"/>
      <c r="AG572" s="306"/>
    </row>
    <row r="573" spans="1:33" ht="21.75" customHeight="1">
      <c r="D573" s="66" t="s">
        <v>277</v>
      </c>
      <c r="E573" s="67"/>
      <c r="F573" s="67"/>
      <c r="G573" s="67"/>
      <c r="H573" s="68"/>
      <c r="I573" s="201"/>
      <c r="J573" s="202"/>
      <c r="K573" s="202"/>
      <c r="L573" s="202"/>
      <c r="M573" s="202"/>
      <c r="N573" s="202"/>
      <c r="O573" s="202"/>
      <c r="P573" s="202"/>
      <c r="Q573" s="202"/>
      <c r="R573" s="202"/>
      <c r="S573" s="202"/>
      <c r="T573" s="202"/>
      <c r="U573" s="202"/>
      <c r="V573" s="202"/>
      <c r="W573" s="202"/>
      <c r="X573" s="202"/>
      <c r="Y573" s="202"/>
      <c r="Z573" s="202"/>
      <c r="AA573" s="202"/>
      <c r="AB573" s="202"/>
      <c r="AC573" s="305">
        <f>SUM(I573:AB573)</f>
        <v>0</v>
      </c>
      <c r="AD573" s="305"/>
      <c r="AE573" s="305"/>
      <c r="AF573" s="305"/>
      <c r="AG573" s="306"/>
    </row>
    <row r="574" spans="1:33" ht="21.75" customHeight="1">
      <c r="D574" s="66"/>
      <c r="E574" s="67"/>
      <c r="F574" s="67"/>
      <c r="G574" s="67"/>
      <c r="H574" s="68"/>
      <c r="I574" s="201"/>
      <c r="J574" s="202"/>
      <c r="K574" s="202"/>
      <c r="L574" s="202"/>
      <c r="M574" s="202"/>
      <c r="N574" s="202"/>
      <c r="O574" s="202"/>
      <c r="P574" s="202"/>
      <c r="Q574" s="202"/>
      <c r="R574" s="202"/>
      <c r="S574" s="202"/>
      <c r="T574" s="202"/>
      <c r="U574" s="202"/>
      <c r="V574" s="202"/>
      <c r="W574" s="202"/>
      <c r="X574" s="202"/>
      <c r="Y574" s="202"/>
      <c r="Z574" s="202"/>
      <c r="AA574" s="202"/>
      <c r="AB574" s="202"/>
      <c r="AC574" s="223">
        <f>SUM(I574:AB574)</f>
        <v>0</v>
      </c>
      <c r="AD574" s="223"/>
      <c r="AE574" s="223"/>
      <c r="AF574" s="223"/>
      <c r="AG574" s="224"/>
    </row>
    <row r="575" spans="1:33" ht="21.75" customHeight="1" thickBot="1">
      <c r="D575" s="308"/>
      <c r="E575" s="309"/>
      <c r="F575" s="309"/>
      <c r="G575" s="309"/>
      <c r="H575" s="310"/>
      <c r="I575" s="311"/>
      <c r="J575" s="312"/>
      <c r="K575" s="312"/>
      <c r="L575" s="312"/>
      <c r="M575" s="312"/>
      <c r="N575" s="312"/>
      <c r="O575" s="312"/>
      <c r="P575" s="312"/>
      <c r="Q575" s="312"/>
      <c r="R575" s="312"/>
      <c r="S575" s="312"/>
      <c r="T575" s="312"/>
      <c r="U575" s="312"/>
      <c r="V575" s="312"/>
      <c r="W575" s="312"/>
      <c r="X575" s="312"/>
      <c r="Y575" s="312"/>
      <c r="Z575" s="312"/>
      <c r="AA575" s="312"/>
      <c r="AB575" s="312"/>
      <c r="AC575" s="313">
        <f t="shared" ref="AC575" si="107">SUM(I575:AB575)</f>
        <v>0</v>
      </c>
      <c r="AD575" s="313"/>
      <c r="AE575" s="313"/>
      <c r="AF575" s="313"/>
      <c r="AG575" s="314"/>
    </row>
    <row r="576" spans="1:33" ht="28.5" customHeight="1" thickBot="1">
      <c r="D576" s="251" t="s">
        <v>278</v>
      </c>
      <c r="E576" s="252"/>
      <c r="F576" s="252"/>
      <c r="G576" s="252"/>
      <c r="H576" s="300"/>
      <c r="I576" s="301"/>
      <c r="J576" s="302"/>
      <c r="K576" s="302"/>
      <c r="L576" s="302"/>
      <c r="M576" s="302"/>
      <c r="N576" s="301"/>
      <c r="O576" s="302"/>
      <c r="P576" s="302"/>
      <c r="Q576" s="302"/>
      <c r="R576" s="302"/>
      <c r="S576" s="301"/>
      <c r="T576" s="302"/>
      <c r="U576" s="302"/>
      <c r="V576" s="302"/>
      <c r="W576" s="302"/>
      <c r="X576" s="301"/>
      <c r="Y576" s="302"/>
      <c r="Z576" s="302"/>
      <c r="AA576" s="302"/>
      <c r="AB576" s="302"/>
      <c r="AC576" s="303">
        <f>SUM(I576:AB576)</f>
        <v>0</v>
      </c>
      <c r="AD576" s="303"/>
      <c r="AE576" s="303"/>
      <c r="AF576" s="303"/>
      <c r="AG576" s="304"/>
    </row>
    <row r="577" spans="1:33" ht="21.75" customHeight="1">
      <c r="D577" s="231" t="s">
        <v>279</v>
      </c>
      <c r="E577" s="232"/>
      <c r="F577" s="232"/>
      <c r="G577" s="232"/>
      <c r="H577" s="233"/>
      <c r="I577" s="204"/>
      <c r="J577" s="205"/>
      <c r="K577" s="205"/>
      <c r="L577" s="205"/>
      <c r="M577" s="205"/>
      <c r="N577" s="205"/>
      <c r="O577" s="205"/>
      <c r="P577" s="205"/>
      <c r="Q577" s="205"/>
      <c r="R577" s="205"/>
      <c r="S577" s="205"/>
      <c r="T577" s="205"/>
      <c r="U577" s="205"/>
      <c r="V577" s="205"/>
      <c r="W577" s="205"/>
      <c r="X577" s="205"/>
      <c r="Y577" s="205"/>
      <c r="Z577" s="205"/>
      <c r="AA577" s="205"/>
      <c r="AB577" s="205"/>
      <c r="AC577" s="225">
        <f>SUM(I577:AB577)</f>
        <v>0</v>
      </c>
      <c r="AD577" s="225"/>
      <c r="AE577" s="225"/>
      <c r="AF577" s="225"/>
      <c r="AG577" s="226"/>
    </row>
    <row r="578" spans="1:33" ht="21.75" customHeight="1">
      <c r="D578" s="66" t="s">
        <v>280</v>
      </c>
      <c r="E578" s="67"/>
      <c r="F578" s="67"/>
      <c r="G578" s="67"/>
      <c r="H578" s="68"/>
      <c r="I578" s="201"/>
      <c r="J578" s="202"/>
      <c r="K578" s="202"/>
      <c r="L578" s="202"/>
      <c r="M578" s="202"/>
      <c r="N578" s="202"/>
      <c r="O578" s="202"/>
      <c r="P578" s="202"/>
      <c r="Q578" s="202"/>
      <c r="R578" s="202"/>
      <c r="S578" s="202"/>
      <c r="T578" s="202"/>
      <c r="U578" s="202"/>
      <c r="V578" s="202"/>
      <c r="W578" s="202"/>
      <c r="X578" s="202"/>
      <c r="Y578" s="202"/>
      <c r="Z578" s="202"/>
      <c r="AA578" s="202"/>
      <c r="AB578" s="202"/>
      <c r="AC578" s="223">
        <f t="shared" ref="AC578:AC579" si="108">SUM(I578:AB578)</f>
        <v>0</v>
      </c>
      <c r="AD578" s="223"/>
      <c r="AE578" s="223"/>
      <c r="AF578" s="223"/>
      <c r="AG578" s="224"/>
    </row>
    <row r="579" spans="1:33" ht="21.75" customHeight="1">
      <c r="D579" s="66" t="s">
        <v>281</v>
      </c>
      <c r="E579" s="67"/>
      <c r="F579" s="67"/>
      <c r="G579" s="67"/>
      <c r="H579" s="68"/>
      <c r="I579" s="201"/>
      <c r="J579" s="202"/>
      <c r="K579" s="202"/>
      <c r="L579" s="202"/>
      <c r="M579" s="202"/>
      <c r="N579" s="202"/>
      <c r="O579" s="202"/>
      <c r="P579" s="202"/>
      <c r="Q579" s="202"/>
      <c r="R579" s="202"/>
      <c r="S579" s="202"/>
      <c r="T579" s="202"/>
      <c r="U579" s="202"/>
      <c r="V579" s="202"/>
      <c r="W579" s="202"/>
      <c r="X579" s="202"/>
      <c r="Y579" s="202"/>
      <c r="Z579" s="202"/>
      <c r="AA579" s="202"/>
      <c r="AB579" s="202"/>
      <c r="AC579" s="223">
        <f t="shared" si="108"/>
        <v>0</v>
      </c>
      <c r="AD579" s="223"/>
      <c r="AE579" s="223"/>
      <c r="AF579" s="223"/>
      <c r="AG579" s="224"/>
    </row>
    <row r="580" spans="1:33" ht="21.75" customHeight="1">
      <c r="D580" s="66" t="s">
        <v>282</v>
      </c>
      <c r="E580" s="67"/>
      <c r="F580" s="67"/>
      <c r="G580" s="67"/>
      <c r="H580" s="68"/>
      <c r="I580" s="201"/>
      <c r="J580" s="202"/>
      <c r="K580" s="202"/>
      <c r="L580" s="202"/>
      <c r="M580" s="202"/>
      <c r="N580" s="202"/>
      <c r="O580" s="202"/>
      <c r="P580" s="202"/>
      <c r="Q580" s="202"/>
      <c r="R580" s="202"/>
      <c r="S580" s="202"/>
      <c r="T580" s="202"/>
      <c r="U580" s="202"/>
      <c r="V580" s="202"/>
      <c r="W580" s="202"/>
      <c r="X580" s="202"/>
      <c r="Y580" s="202"/>
      <c r="Z580" s="202"/>
      <c r="AA580" s="202"/>
      <c r="AB580" s="202"/>
      <c r="AC580" s="223">
        <f>SUM(I580:AB580)</f>
        <v>0</v>
      </c>
      <c r="AD580" s="223"/>
      <c r="AE580" s="223"/>
      <c r="AF580" s="223"/>
      <c r="AG580" s="224"/>
    </row>
    <row r="581" spans="1:33" ht="21.75" customHeight="1">
      <c r="D581" s="66" t="s">
        <v>283</v>
      </c>
      <c r="E581" s="67"/>
      <c r="F581" s="67"/>
      <c r="G581" s="67"/>
      <c r="H581" s="68"/>
      <c r="I581" s="201"/>
      <c r="J581" s="202"/>
      <c r="K581" s="202"/>
      <c r="L581" s="202"/>
      <c r="M581" s="202"/>
      <c r="N581" s="202"/>
      <c r="O581" s="202"/>
      <c r="P581" s="202"/>
      <c r="Q581" s="202"/>
      <c r="R581" s="202"/>
      <c r="S581" s="202"/>
      <c r="T581" s="202"/>
      <c r="U581" s="202"/>
      <c r="V581" s="202"/>
      <c r="W581" s="202"/>
      <c r="X581" s="202"/>
      <c r="Y581" s="202"/>
      <c r="Z581" s="202"/>
      <c r="AA581" s="202"/>
      <c r="AB581" s="202"/>
      <c r="AC581" s="223">
        <f t="shared" si="106"/>
        <v>0</v>
      </c>
      <c r="AD581" s="223"/>
      <c r="AE581" s="223"/>
      <c r="AF581" s="223"/>
      <c r="AG581" s="224"/>
    </row>
    <row r="582" spans="1:33" ht="33" customHeight="1">
      <c r="D582" s="243" t="s">
        <v>284</v>
      </c>
      <c r="E582" s="244"/>
      <c r="F582" s="244"/>
      <c r="G582" s="244"/>
      <c r="H582" s="245"/>
      <c r="I582" s="201"/>
      <c r="J582" s="202"/>
      <c r="K582" s="202"/>
      <c r="L582" s="202"/>
      <c r="M582" s="202"/>
      <c r="N582" s="202"/>
      <c r="O582" s="202"/>
      <c r="P582" s="202"/>
      <c r="Q582" s="202"/>
      <c r="R582" s="202"/>
      <c r="S582" s="202"/>
      <c r="T582" s="202"/>
      <c r="U582" s="202"/>
      <c r="V582" s="202"/>
      <c r="W582" s="202"/>
      <c r="X582" s="202"/>
      <c r="Y582" s="202"/>
      <c r="Z582" s="202"/>
      <c r="AA582" s="202"/>
      <c r="AB582" s="202"/>
      <c r="AC582" s="223">
        <f t="shared" si="106"/>
        <v>0</v>
      </c>
      <c r="AD582" s="223"/>
      <c r="AE582" s="223"/>
      <c r="AF582" s="223"/>
      <c r="AG582" s="224"/>
    </row>
    <row r="583" spans="1:33" ht="21.75" customHeight="1" thickBot="1">
      <c r="D583" s="117" t="s">
        <v>285</v>
      </c>
      <c r="E583" s="117"/>
      <c r="F583" s="117"/>
      <c r="G583" s="117"/>
      <c r="H583" s="117"/>
      <c r="I583" s="213"/>
      <c r="J583" s="214"/>
      <c r="K583" s="214"/>
      <c r="L583" s="214"/>
      <c r="M583" s="214"/>
      <c r="N583" s="214"/>
      <c r="O583" s="214"/>
      <c r="P583" s="214"/>
      <c r="Q583" s="214"/>
      <c r="R583" s="214"/>
      <c r="S583" s="214"/>
      <c r="T583" s="214"/>
      <c r="U583" s="214"/>
      <c r="V583" s="214"/>
      <c r="W583" s="214"/>
      <c r="X583" s="315"/>
      <c r="Y583" s="315"/>
      <c r="Z583" s="315"/>
      <c r="AA583" s="315"/>
      <c r="AB583" s="315"/>
      <c r="AC583" s="316">
        <f t="shared" si="106"/>
        <v>0</v>
      </c>
      <c r="AD583" s="316"/>
      <c r="AE583" s="316"/>
      <c r="AF583" s="316"/>
      <c r="AG583" s="317"/>
    </row>
    <row r="584" spans="1:33" ht="21.75" customHeight="1" thickBot="1">
      <c r="D584" s="48"/>
      <c r="E584" s="48"/>
      <c r="F584" s="48"/>
      <c r="G584" s="48"/>
      <c r="H584" s="48"/>
      <c r="I584" s="29"/>
      <c r="J584" s="29"/>
      <c r="K584" s="29"/>
      <c r="L584" s="29"/>
      <c r="M584" s="29"/>
      <c r="N584" s="29"/>
      <c r="O584" s="29"/>
      <c r="P584" s="29"/>
      <c r="Q584" s="29"/>
      <c r="R584" s="29"/>
      <c r="S584" s="29"/>
      <c r="T584" s="29"/>
      <c r="U584" s="29"/>
      <c r="V584" s="29"/>
      <c r="W584" s="29"/>
      <c r="X584" s="49"/>
      <c r="Y584" s="49"/>
      <c r="Z584" s="49"/>
      <c r="AA584" s="49"/>
      <c r="AB584" s="49"/>
      <c r="AC584" s="29"/>
      <c r="AD584" s="29"/>
      <c r="AE584" s="29"/>
      <c r="AF584" s="29"/>
      <c r="AG584" s="29"/>
    </row>
    <row r="585" spans="1:33" ht="14.25" customHeight="1" thickBot="1">
      <c r="A585" s="5" t="s">
        <v>286</v>
      </c>
      <c r="D585" s="165" t="s">
        <v>22</v>
      </c>
      <c r="E585" s="165"/>
      <c r="F585" s="165"/>
      <c r="G585" s="165"/>
      <c r="H585" s="165"/>
      <c r="I585" s="165" t="s">
        <v>24</v>
      </c>
      <c r="J585" s="165"/>
      <c r="K585" s="165"/>
      <c r="L585" s="165"/>
      <c r="M585" s="165"/>
      <c r="N585" s="165"/>
      <c r="O585" s="165"/>
      <c r="P585" s="165"/>
      <c r="Q585" s="165"/>
      <c r="R585" s="165"/>
      <c r="S585" s="165"/>
      <c r="T585" s="165"/>
      <c r="U585" s="165"/>
      <c r="V585" s="165"/>
      <c r="W585" s="165"/>
      <c r="X585" s="165"/>
      <c r="Y585" s="165"/>
      <c r="Z585" s="165"/>
      <c r="AA585" s="165"/>
      <c r="AB585" s="165"/>
      <c r="AC585" s="165"/>
      <c r="AD585" s="165"/>
      <c r="AE585" s="165"/>
      <c r="AF585" s="165"/>
      <c r="AG585" s="165"/>
    </row>
    <row r="586" spans="1:33" ht="30.75" customHeight="1" thickBot="1">
      <c r="D586" s="165"/>
      <c r="E586" s="165"/>
      <c r="F586" s="165"/>
      <c r="G586" s="165"/>
      <c r="H586" s="165"/>
      <c r="I586" s="121" t="s">
        <v>156</v>
      </c>
      <c r="J586" s="121"/>
      <c r="K586" s="121"/>
      <c r="L586" s="121"/>
      <c r="M586" s="121"/>
      <c r="N586" s="121" t="s">
        <v>272</v>
      </c>
      <c r="O586" s="121"/>
      <c r="P586" s="121"/>
      <c r="Q586" s="121"/>
      <c r="R586" s="121"/>
      <c r="S586" s="121" t="s">
        <v>273</v>
      </c>
      <c r="T586" s="121"/>
      <c r="U586" s="121"/>
      <c r="V586" s="121"/>
      <c r="W586" s="121"/>
      <c r="X586" s="121" t="s">
        <v>274</v>
      </c>
      <c r="Y586" s="121"/>
      <c r="Z586" s="121"/>
      <c r="AA586" s="121"/>
      <c r="AB586" s="121"/>
      <c r="AC586" s="121" t="s">
        <v>154</v>
      </c>
      <c r="AD586" s="121"/>
      <c r="AE586" s="121"/>
      <c r="AF586" s="121"/>
      <c r="AG586" s="121"/>
    </row>
    <row r="587" spans="1:33" ht="28.5" customHeight="1" thickBot="1">
      <c r="D587" s="251" t="s">
        <v>275</v>
      </c>
      <c r="E587" s="252"/>
      <c r="F587" s="252"/>
      <c r="G587" s="252"/>
      <c r="H587" s="300"/>
      <c r="I587" s="301"/>
      <c r="J587" s="302"/>
      <c r="K587" s="302"/>
      <c r="L587" s="302"/>
      <c r="M587" s="302"/>
      <c r="N587" s="301"/>
      <c r="O587" s="302"/>
      <c r="P587" s="302"/>
      <c r="Q587" s="302"/>
      <c r="R587" s="302"/>
      <c r="S587" s="301"/>
      <c r="T587" s="302"/>
      <c r="U587" s="302"/>
      <c r="V587" s="302"/>
      <c r="W587" s="302"/>
      <c r="X587" s="301">
        <v>0</v>
      </c>
      <c r="Y587" s="302"/>
      <c r="Z587" s="302"/>
      <c r="AA587" s="302"/>
      <c r="AB587" s="302"/>
      <c r="AC587" s="303">
        <f>SUM(I587:AB587)</f>
        <v>0</v>
      </c>
      <c r="AD587" s="303"/>
      <c r="AE587" s="303"/>
      <c r="AF587" s="303"/>
      <c r="AG587" s="304"/>
    </row>
    <row r="588" spans="1:33" ht="21.75" customHeight="1">
      <c r="D588" s="243" t="s">
        <v>276</v>
      </c>
      <c r="E588" s="244"/>
      <c r="F588" s="244"/>
      <c r="G588" s="244"/>
      <c r="H588" s="245"/>
      <c r="I588" s="318"/>
      <c r="J588" s="307"/>
      <c r="K588" s="307"/>
      <c r="L588" s="307"/>
      <c r="M588" s="307"/>
      <c r="N588" s="307"/>
      <c r="O588" s="307"/>
      <c r="P588" s="307"/>
      <c r="Q588" s="307"/>
      <c r="R588" s="307"/>
      <c r="S588" s="307"/>
      <c r="T588" s="307"/>
      <c r="U588" s="307"/>
      <c r="V588" s="307"/>
      <c r="W588" s="307"/>
      <c r="X588" s="307"/>
      <c r="Y588" s="307"/>
      <c r="Z588" s="307"/>
      <c r="AA588" s="307"/>
      <c r="AB588" s="307"/>
      <c r="AC588" s="305">
        <f>SUM(I588:AB588)</f>
        <v>0</v>
      </c>
      <c r="AD588" s="305"/>
      <c r="AE588" s="305"/>
      <c r="AF588" s="305"/>
      <c r="AG588" s="306"/>
    </row>
    <row r="589" spans="1:33" ht="40.5" customHeight="1">
      <c r="D589" s="66" t="s">
        <v>277</v>
      </c>
      <c r="E589" s="67"/>
      <c r="F589" s="67"/>
      <c r="G589" s="67"/>
      <c r="H589" s="68"/>
      <c r="I589" s="201"/>
      <c r="J589" s="202"/>
      <c r="K589" s="202"/>
      <c r="L589" s="202"/>
      <c r="M589" s="202"/>
      <c r="N589" s="202"/>
      <c r="O589" s="202"/>
      <c r="P589" s="202"/>
      <c r="Q589" s="202"/>
      <c r="R589" s="202"/>
      <c r="S589" s="202"/>
      <c r="T589" s="202"/>
      <c r="U589" s="202"/>
      <c r="V589" s="202"/>
      <c r="W589" s="202"/>
      <c r="X589" s="202"/>
      <c r="Y589" s="202"/>
      <c r="Z589" s="202"/>
      <c r="AA589" s="202"/>
      <c r="AB589" s="202"/>
      <c r="AC589" s="223">
        <f>SUM(I589:AB589)</f>
        <v>0</v>
      </c>
      <c r="AD589" s="223"/>
      <c r="AE589" s="223"/>
      <c r="AF589" s="223"/>
      <c r="AG589" s="224"/>
    </row>
    <row r="590" spans="1:33" ht="21.75" customHeight="1">
      <c r="D590" s="66"/>
      <c r="E590" s="67"/>
      <c r="F590" s="67"/>
      <c r="G590" s="67"/>
      <c r="H590" s="68"/>
      <c r="I590" s="201"/>
      <c r="J590" s="202"/>
      <c r="K590" s="202"/>
      <c r="L590" s="202"/>
      <c r="M590" s="202"/>
      <c r="N590" s="202"/>
      <c r="O590" s="202"/>
      <c r="P590" s="202"/>
      <c r="Q590" s="202"/>
      <c r="R590" s="202"/>
      <c r="S590" s="202"/>
      <c r="T590" s="202"/>
      <c r="U590" s="202"/>
      <c r="V590" s="202"/>
      <c r="W590" s="202"/>
      <c r="X590" s="202"/>
      <c r="Y590" s="202"/>
      <c r="Z590" s="202"/>
      <c r="AA590" s="202"/>
      <c r="AB590" s="202"/>
      <c r="AC590" s="313">
        <f t="shared" ref="AC590" si="109">SUM(I590:AB590)</f>
        <v>0</v>
      </c>
      <c r="AD590" s="313"/>
      <c r="AE590" s="313"/>
      <c r="AF590" s="313"/>
      <c r="AG590" s="314"/>
    </row>
    <row r="591" spans="1:33" ht="21.75" customHeight="1" thickBot="1">
      <c r="D591" s="308"/>
      <c r="E591" s="309"/>
      <c r="F591" s="309"/>
      <c r="G591" s="309"/>
      <c r="H591" s="310"/>
      <c r="I591" s="311"/>
      <c r="J591" s="312"/>
      <c r="K591" s="312"/>
      <c r="L591" s="312"/>
      <c r="M591" s="312"/>
      <c r="N591" s="312"/>
      <c r="O591" s="312"/>
      <c r="P591" s="312"/>
      <c r="Q591" s="312"/>
      <c r="R591" s="312"/>
      <c r="S591" s="312"/>
      <c r="T591" s="312"/>
      <c r="U591" s="312"/>
      <c r="V591" s="312"/>
      <c r="W591" s="312"/>
      <c r="X591" s="312"/>
      <c r="Y591" s="312"/>
      <c r="Z591" s="312"/>
      <c r="AA591" s="312"/>
      <c r="AB591" s="312"/>
      <c r="AC591" s="313"/>
      <c r="AD591" s="313"/>
      <c r="AE591" s="313"/>
      <c r="AF591" s="313"/>
      <c r="AG591" s="314"/>
    </row>
    <row r="592" spans="1:33" ht="21.75" customHeight="1" thickBot="1">
      <c r="D592" s="251" t="s">
        <v>278</v>
      </c>
      <c r="E592" s="252"/>
      <c r="F592" s="252"/>
      <c r="G592" s="252"/>
      <c r="H592" s="300"/>
      <c r="I592" s="301">
        <f>SUM(I593:M599)</f>
        <v>0</v>
      </c>
      <c r="J592" s="302"/>
      <c r="K592" s="302"/>
      <c r="L592" s="302"/>
      <c r="M592" s="302"/>
      <c r="N592" s="301">
        <f t="shared" ref="N592" si="110">SUM(N593:R599)</f>
        <v>0</v>
      </c>
      <c r="O592" s="302"/>
      <c r="P592" s="302"/>
      <c r="Q592" s="302"/>
      <c r="R592" s="302"/>
      <c r="S592" s="301">
        <f t="shared" ref="S592" si="111">SUM(S593:W599)</f>
        <v>0</v>
      </c>
      <c r="T592" s="302"/>
      <c r="U592" s="302"/>
      <c r="V592" s="302"/>
      <c r="W592" s="302"/>
      <c r="X592" s="301">
        <f t="shared" ref="X592" si="112">SUM(X593:AB599)</f>
        <v>0</v>
      </c>
      <c r="Y592" s="302"/>
      <c r="Z592" s="302"/>
      <c r="AA592" s="302"/>
      <c r="AB592" s="302"/>
      <c r="AC592" s="301">
        <f t="shared" ref="AC592" si="113">SUM(AC593:AG599)</f>
        <v>0</v>
      </c>
      <c r="AD592" s="302"/>
      <c r="AE592" s="302"/>
      <c r="AF592" s="302"/>
      <c r="AG592" s="302"/>
    </row>
    <row r="593" spans="1:33" ht="28.5" customHeight="1">
      <c r="D593" s="231" t="s">
        <v>279</v>
      </c>
      <c r="E593" s="232"/>
      <c r="F593" s="232"/>
      <c r="G593" s="232"/>
      <c r="H593" s="233"/>
      <c r="I593" s="204">
        <v>0</v>
      </c>
      <c r="J593" s="205"/>
      <c r="K593" s="205"/>
      <c r="L593" s="205"/>
      <c r="M593" s="205"/>
      <c r="N593" s="205"/>
      <c r="O593" s="205"/>
      <c r="P593" s="205"/>
      <c r="Q593" s="205"/>
      <c r="R593" s="205"/>
      <c r="S593" s="205"/>
      <c r="T593" s="205"/>
      <c r="U593" s="205"/>
      <c r="V593" s="205"/>
      <c r="W593" s="205"/>
      <c r="X593" s="205">
        <v>0</v>
      </c>
      <c r="Y593" s="205"/>
      <c r="Z593" s="205"/>
      <c r="AA593" s="205"/>
      <c r="AB593" s="205"/>
      <c r="AC593" s="225">
        <f t="shared" ref="AC593:AC595" si="114">SUM(I593:AB593)</f>
        <v>0</v>
      </c>
      <c r="AD593" s="225"/>
      <c r="AE593" s="225"/>
      <c r="AF593" s="225"/>
      <c r="AG593" s="226"/>
    </row>
    <row r="594" spans="1:33" ht="21.75" customHeight="1">
      <c r="D594" s="66" t="s">
        <v>287</v>
      </c>
      <c r="E594" s="67"/>
      <c r="F594" s="67"/>
      <c r="G594" s="67"/>
      <c r="H594" s="68"/>
      <c r="I594" s="201">
        <v>0</v>
      </c>
      <c r="J594" s="202"/>
      <c r="K594" s="202"/>
      <c r="L594" s="202"/>
      <c r="M594" s="202"/>
      <c r="N594" s="319">
        <v>0</v>
      </c>
      <c r="O594" s="319"/>
      <c r="P594" s="319"/>
      <c r="Q594" s="319"/>
      <c r="R594" s="319"/>
      <c r="S594" s="319">
        <v>0</v>
      </c>
      <c r="T594" s="319"/>
      <c r="U594" s="319"/>
      <c r="V594" s="319"/>
      <c r="W594" s="319"/>
      <c r="X594" s="202">
        <v>0</v>
      </c>
      <c r="Y594" s="202"/>
      <c r="Z594" s="202"/>
      <c r="AA594" s="202"/>
      <c r="AB594" s="202"/>
      <c r="AC594" s="223">
        <f t="shared" si="114"/>
        <v>0</v>
      </c>
      <c r="AD594" s="223"/>
      <c r="AE594" s="223"/>
      <c r="AF594" s="223"/>
      <c r="AG594" s="224"/>
    </row>
    <row r="595" spans="1:33" ht="21" customHeight="1">
      <c r="D595" s="66" t="s">
        <v>281</v>
      </c>
      <c r="E595" s="67"/>
      <c r="F595" s="67"/>
      <c r="G595" s="67"/>
      <c r="H595" s="68"/>
      <c r="I595" s="201">
        <v>0</v>
      </c>
      <c r="J595" s="202"/>
      <c r="K595" s="202"/>
      <c r="L595" s="202"/>
      <c r="M595" s="202"/>
      <c r="N595" s="319"/>
      <c r="O595" s="319"/>
      <c r="P595" s="319"/>
      <c r="Q595" s="319"/>
      <c r="R595" s="319"/>
      <c r="S595" s="319">
        <v>0</v>
      </c>
      <c r="T595" s="319"/>
      <c r="U595" s="319"/>
      <c r="V595" s="319"/>
      <c r="W595" s="319"/>
      <c r="X595" s="202">
        <v>0</v>
      </c>
      <c r="Y595" s="202"/>
      <c r="Z595" s="202"/>
      <c r="AA595" s="202"/>
      <c r="AB595" s="202"/>
      <c r="AC595" s="223">
        <f t="shared" si="114"/>
        <v>0</v>
      </c>
      <c r="AD595" s="223"/>
      <c r="AE595" s="223"/>
      <c r="AF595" s="223"/>
      <c r="AG595" s="224"/>
    </row>
    <row r="596" spans="1:33" ht="21" customHeight="1">
      <c r="D596" s="66" t="s">
        <v>282</v>
      </c>
      <c r="E596" s="67"/>
      <c r="F596" s="67"/>
      <c r="G596" s="67"/>
      <c r="H596" s="68"/>
      <c r="I596" s="201">
        <v>0</v>
      </c>
      <c r="J596" s="202"/>
      <c r="K596" s="202"/>
      <c r="L596" s="202"/>
      <c r="M596" s="202"/>
      <c r="N596" s="202">
        <v>0</v>
      </c>
      <c r="O596" s="202"/>
      <c r="P596" s="202"/>
      <c r="Q596" s="202"/>
      <c r="R596" s="202"/>
      <c r="S596" s="202">
        <v>0</v>
      </c>
      <c r="T596" s="202"/>
      <c r="U596" s="202"/>
      <c r="V596" s="202"/>
      <c r="W596" s="202"/>
      <c r="X596" s="202">
        <v>0</v>
      </c>
      <c r="Y596" s="202"/>
      <c r="Z596" s="202"/>
      <c r="AA596" s="202"/>
      <c r="AB596" s="202"/>
      <c r="AC596" s="223">
        <f>SUM(I596:AB596)</f>
        <v>0</v>
      </c>
      <c r="AD596" s="223"/>
      <c r="AE596" s="223"/>
      <c r="AF596" s="223"/>
      <c r="AG596" s="224"/>
    </row>
    <row r="597" spans="1:33" ht="21.75" customHeight="1">
      <c r="D597" s="66" t="s">
        <v>283</v>
      </c>
      <c r="E597" s="67"/>
      <c r="F597" s="67"/>
      <c r="G597" s="67"/>
      <c r="H597" s="68"/>
      <c r="I597" s="201">
        <v>0</v>
      </c>
      <c r="J597" s="202"/>
      <c r="K597" s="202"/>
      <c r="L597" s="202"/>
      <c r="M597" s="202"/>
      <c r="N597" s="202">
        <v>0</v>
      </c>
      <c r="O597" s="202"/>
      <c r="P597" s="202"/>
      <c r="Q597" s="202"/>
      <c r="R597" s="202"/>
      <c r="S597" s="202">
        <v>0</v>
      </c>
      <c r="T597" s="202"/>
      <c r="U597" s="202"/>
      <c r="V597" s="202"/>
      <c r="W597" s="202"/>
      <c r="X597" s="202">
        <v>0</v>
      </c>
      <c r="Y597" s="202"/>
      <c r="Z597" s="202"/>
      <c r="AA597" s="202"/>
      <c r="AB597" s="202"/>
      <c r="AC597" s="223">
        <f t="shared" ref="AC597:AC599" si="115">SUM(I597:AB597)</f>
        <v>0</v>
      </c>
      <c r="AD597" s="223"/>
      <c r="AE597" s="223"/>
      <c r="AF597" s="223"/>
      <c r="AG597" s="224"/>
    </row>
    <row r="598" spans="1:33" ht="21.75" customHeight="1">
      <c r="D598" s="243" t="s">
        <v>284</v>
      </c>
      <c r="E598" s="244"/>
      <c r="F598" s="244"/>
      <c r="G598" s="244"/>
      <c r="H598" s="245"/>
      <c r="I598" s="201">
        <v>0</v>
      </c>
      <c r="J598" s="202"/>
      <c r="K598" s="202"/>
      <c r="L598" s="202"/>
      <c r="M598" s="202"/>
      <c r="N598" s="202">
        <v>0</v>
      </c>
      <c r="O598" s="202"/>
      <c r="P598" s="202"/>
      <c r="Q598" s="202"/>
      <c r="R598" s="202"/>
      <c r="S598" s="202">
        <v>0</v>
      </c>
      <c r="T598" s="202"/>
      <c r="U598" s="202"/>
      <c r="V598" s="202"/>
      <c r="W598" s="202"/>
      <c r="X598" s="202">
        <v>0</v>
      </c>
      <c r="Y598" s="202"/>
      <c r="Z598" s="202"/>
      <c r="AA598" s="202"/>
      <c r="AB598" s="202"/>
      <c r="AC598" s="223">
        <f t="shared" si="115"/>
        <v>0</v>
      </c>
      <c r="AD598" s="223"/>
      <c r="AE598" s="223"/>
      <c r="AF598" s="223"/>
      <c r="AG598" s="224"/>
    </row>
    <row r="599" spans="1:33" ht="32.450000000000003" customHeight="1" thickBot="1">
      <c r="D599" s="117" t="s">
        <v>285</v>
      </c>
      <c r="E599" s="117"/>
      <c r="F599" s="117"/>
      <c r="G599" s="117"/>
      <c r="H599" s="117"/>
      <c r="I599" s="322">
        <v>0</v>
      </c>
      <c r="J599" s="315"/>
      <c r="K599" s="315"/>
      <c r="L599" s="315"/>
      <c r="M599" s="315"/>
      <c r="N599" s="214">
        <v>0</v>
      </c>
      <c r="O599" s="214"/>
      <c r="P599" s="214"/>
      <c r="Q599" s="214"/>
      <c r="R599" s="214"/>
      <c r="S599" s="315">
        <v>0</v>
      </c>
      <c r="T599" s="315"/>
      <c r="U599" s="315"/>
      <c r="V599" s="315"/>
      <c r="W599" s="315"/>
      <c r="X599" s="315">
        <v>0</v>
      </c>
      <c r="Y599" s="315"/>
      <c r="Z599" s="315"/>
      <c r="AA599" s="315"/>
      <c r="AB599" s="315"/>
      <c r="AC599" s="316">
        <f t="shared" si="115"/>
        <v>0</v>
      </c>
      <c r="AD599" s="316"/>
      <c r="AE599" s="316"/>
      <c r="AF599" s="316"/>
      <c r="AG599" s="317"/>
    </row>
    <row r="600" spans="1:33" ht="22.5" customHeight="1">
      <c r="C600" s="32" t="s">
        <v>288</v>
      </c>
    </row>
    <row r="603" spans="1:33" ht="14.25" customHeight="1">
      <c r="D603" s="19" t="s">
        <v>289</v>
      </c>
    </row>
    <row r="605" spans="1:33" ht="14.25" customHeight="1">
      <c r="D605" s="103" t="s">
        <v>290</v>
      </c>
      <c r="E605" s="103"/>
      <c r="F605" s="103"/>
      <c r="G605" s="103"/>
      <c r="H605" s="103"/>
      <c r="I605" s="103"/>
      <c r="J605" s="103"/>
      <c r="K605" s="103"/>
      <c r="L605" s="103"/>
      <c r="M605" s="103"/>
      <c r="N605" s="103"/>
      <c r="O605" s="103"/>
      <c r="P605" s="103"/>
      <c r="Q605" s="103"/>
      <c r="R605" s="103"/>
      <c r="S605" s="103"/>
      <c r="T605" s="103"/>
      <c r="U605" s="103"/>
      <c r="V605" s="103"/>
      <c r="W605" s="103"/>
      <c r="X605" s="103"/>
      <c r="Y605" s="103"/>
      <c r="Z605" s="103"/>
      <c r="AA605" s="103"/>
      <c r="AB605" s="103"/>
      <c r="AC605" s="103"/>
      <c r="AD605" s="103"/>
      <c r="AE605" s="103"/>
      <c r="AF605" s="103"/>
      <c r="AG605" s="103"/>
    </row>
    <row r="606" spans="1:33" ht="14.25" customHeight="1" thickBot="1"/>
    <row r="607" spans="1:33" ht="7.5" customHeight="1" thickBot="1">
      <c r="D607" s="104" t="s">
        <v>217</v>
      </c>
      <c r="E607" s="105"/>
      <c r="F607" s="105"/>
      <c r="G607" s="105"/>
      <c r="H607" s="105"/>
      <c r="I607" s="105"/>
      <c r="J607" s="105"/>
      <c r="K607" s="105"/>
      <c r="L607" s="105"/>
      <c r="M607" s="106"/>
      <c r="N607" s="104" t="s">
        <v>23</v>
      </c>
      <c r="O607" s="105"/>
      <c r="P607" s="105"/>
      <c r="Q607" s="105"/>
      <c r="R607" s="105"/>
      <c r="S607" s="105"/>
      <c r="T607" s="105"/>
      <c r="U607" s="105"/>
      <c r="V607" s="105"/>
      <c r="W607" s="106"/>
      <c r="X607" s="104" t="s">
        <v>24</v>
      </c>
      <c r="Y607" s="105"/>
      <c r="Z607" s="105"/>
      <c r="AA607" s="105"/>
      <c r="AB607" s="105"/>
      <c r="AC607" s="105"/>
      <c r="AD607" s="105"/>
      <c r="AE607" s="105"/>
      <c r="AF607" s="105"/>
      <c r="AG607" s="106"/>
    </row>
    <row r="608" spans="1:33" ht="28.5" customHeight="1" thickBot="1">
      <c r="A608" s="5">
        <v>26</v>
      </c>
      <c r="D608" s="96" t="s">
        <v>291</v>
      </c>
      <c r="E608" s="97"/>
      <c r="F608" s="97"/>
      <c r="G608" s="97"/>
      <c r="H608" s="97"/>
      <c r="I608" s="97"/>
      <c r="J608" s="97"/>
      <c r="K608" s="97"/>
      <c r="L608" s="97"/>
      <c r="M608" s="98"/>
      <c r="N608" s="320">
        <v>0</v>
      </c>
      <c r="O608" s="321"/>
      <c r="P608" s="321"/>
      <c r="Q608" s="321"/>
      <c r="R608" s="321"/>
      <c r="S608" s="321"/>
      <c r="T608" s="321"/>
      <c r="U608" s="321"/>
      <c r="V608" s="321"/>
      <c r="W608" s="321"/>
      <c r="X608" s="256">
        <f>SUM(X609:AG610)</f>
        <v>0</v>
      </c>
      <c r="Y608" s="238"/>
      <c r="Z608" s="238"/>
      <c r="AA608" s="238"/>
      <c r="AB608" s="238"/>
      <c r="AC608" s="238"/>
      <c r="AD608" s="238"/>
      <c r="AE608" s="238"/>
      <c r="AF608" s="238"/>
      <c r="AG608" s="238"/>
    </row>
    <row r="609" spans="1:33" ht="28.5" customHeight="1">
      <c r="D609" s="66" t="s">
        <v>292</v>
      </c>
      <c r="E609" s="67"/>
      <c r="F609" s="67"/>
      <c r="G609" s="67"/>
      <c r="H609" s="67"/>
      <c r="I609" s="67"/>
      <c r="J609" s="67"/>
      <c r="K609" s="67"/>
      <c r="L609" s="67"/>
      <c r="M609" s="68"/>
      <c r="N609" s="95">
        <v>0</v>
      </c>
      <c r="O609" s="92"/>
      <c r="P609" s="92"/>
      <c r="Q609" s="92"/>
      <c r="R609" s="92"/>
      <c r="S609" s="92"/>
      <c r="T609" s="92"/>
      <c r="U609" s="92"/>
      <c r="V609" s="92"/>
      <c r="W609" s="92"/>
      <c r="X609" s="95">
        <v>0</v>
      </c>
      <c r="Y609" s="92"/>
      <c r="Z609" s="92"/>
      <c r="AA609" s="92"/>
      <c r="AB609" s="92"/>
      <c r="AC609" s="92"/>
      <c r="AD609" s="92"/>
      <c r="AE609" s="92"/>
      <c r="AF609" s="92"/>
      <c r="AG609" s="92"/>
    </row>
    <row r="610" spans="1:33" ht="28.5" customHeight="1">
      <c r="A610" s="32"/>
      <c r="D610" s="243" t="s">
        <v>293</v>
      </c>
      <c r="E610" s="244"/>
      <c r="F610" s="244"/>
      <c r="G610" s="244"/>
      <c r="H610" s="244"/>
      <c r="I610" s="244"/>
      <c r="J610" s="244"/>
      <c r="K610" s="244"/>
      <c r="L610" s="244"/>
      <c r="M610" s="245"/>
      <c r="N610" s="95">
        <v>0</v>
      </c>
      <c r="O610" s="92"/>
      <c r="P610" s="92"/>
      <c r="Q610" s="92"/>
      <c r="R610" s="92"/>
      <c r="S610" s="92"/>
      <c r="T610" s="92"/>
      <c r="U610" s="92"/>
      <c r="V610" s="92"/>
      <c r="W610" s="92"/>
      <c r="X610" s="95">
        <v>0</v>
      </c>
      <c r="Y610" s="92"/>
      <c r="Z610" s="92"/>
      <c r="AA610" s="92"/>
      <c r="AB610" s="92"/>
      <c r="AC610" s="92"/>
      <c r="AD610" s="92"/>
      <c r="AE610" s="92"/>
      <c r="AF610" s="92"/>
      <c r="AG610" s="92"/>
    </row>
    <row r="611" spans="1:33" ht="28.5" customHeight="1" thickBot="1">
      <c r="A611" s="32"/>
      <c r="D611" s="96" t="s">
        <v>294</v>
      </c>
      <c r="E611" s="97"/>
      <c r="F611" s="97"/>
      <c r="G611" s="97"/>
      <c r="H611" s="97"/>
      <c r="I611" s="97"/>
      <c r="J611" s="97"/>
      <c r="K611" s="97"/>
      <c r="L611" s="97"/>
      <c r="M611" s="98"/>
      <c r="N611" s="325">
        <f>SUM(N612:W613)</f>
        <v>0</v>
      </c>
      <c r="O611" s="326"/>
      <c r="P611" s="326"/>
      <c r="Q611" s="326"/>
      <c r="R611" s="326"/>
      <c r="S611" s="326"/>
      <c r="T611" s="326"/>
      <c r="U611" s="326"/>
      <c r="V611" s="326"/>
      <c r="W611" s="326"/>
      <c r="X611" s="256">
        <f>SUM(X612:AG613)</f>
        <v>0</v>
      </c>
      <c r="Y611" s="238"/>
      <c r="Z611" s="238"/>
      <c r="AA611" s="238"/>
      <c r="AB611" s="238"/>
      <c r="AC611" s="238"/>
      <c r="AD611" s="238"/>
      <c r="AE611" s="238"/>
      <c r="AF611" s="238"/>
      <c r="AG611" s="238"/>
    </row>
    <row r="612" spans="1:33" ht="28.5" customHeight="1">
      <c r="A612" s="32"/>
      <c r="D612" s="66" t="s">
        <v>295</v>
      </c>
      <c r="E612" s="67"/>
      <c r="F612" s="67"/>
      <c r="G612" s="67"/>
      <c r="H612" s="67"/>
      <c r="I612" s="67"/>
      <c r="J612" s="67"/>
      <c r="K612" s="67"/>
      <c r="L612" s="67"/>
      <c r="M612" s="68"/>
      <c r="N612" s="95">
        <v>0</v>
      </c>
      <c r="O612" s="92"/>
      <c r="P612" s="92"/>
      <c r="Q612" s="92"/>
      <c r="R612" s="92"/>
      <c r="S612" s="92"/>
      <c r="T612" s="92"/>
      <c r="U612" s="92"/>
      <c r="V612" s="92"/>
      <c r="W612" s="92"/>
      <c r="X612" s="95">
        <v>0</v>
      </c>
      <c r="Y612" s="92"/>
      <c r="Z612" s="92"/>
      <c r="AA612" s="92"/>
      <c r="AB612" s="92"/>
      <c r="AC612" s="92"/>
      <c r="AD612" s="92"/>
      <c r="AE612" s="92"/>
      <c r="AF612" s="92"/>
      <c r="AG612" s="92"/>
    </row>
    <row r="613" spans="1:33" ht="28.5" customHeight="1">
      <c r="A613" s="32"/>
      <c r="D613" s="243" t="s">
        <v>296</v>
      </c>
      <c r="E613" s="244"/>
      <c r="F613" s="244"/>
      <c r="G613" s="244"/>
      <c r="H613" s="244"/>
      <c r="I613" s="244"/>
      <c r="J613" s="244"/>
      <c r="K613" s="244"/>
      <c r="L613" s="244"/>
      <c r="M613" s="245"/>
      <c r="N613" s="323">
        <v>0</v>
      </c>
      <c r="O613" s="324"/>
      <c r="P613" s="324"/>
      <c r="Q613" s="324"/>
      <c r="R613" s="324"/>
      <c r="S613" s="324"/>
      <c r="T613" s="324"/>
      <c r="U613" s="324"/>
      <c r="V613" s="324"/>
      <c r="W613" s="324"/>
      <c r="X613" s="323">
        <v>0</v>
      </c>
      <c r="Y613" s="324"/>
      <c r="Z613" s="324"/>
      <c r="AA613" s="324"/>
      <c r="AB613" s="324"/>
      <c r="AC613" s="324"/>
      <c r="AD613" s="324"/>
      <c r="AE613" s="324"/>
      <c r="AF613" s="324"/>
      <c r="AG613" s="324"/>
    </row>
    <row r="614" spans="1:33" ht="28.5" customHeight="1">
      <c r="A614" s="32"/>
    </row>
    <row r="615" spans="1:33" ht="6.75" customHeight="1">
      <c r="A615" s="32"/>
    </row>
    <row r="616" spans="1:33" ht="6.6" customHeight="1">
      <c r="A616" s="32"/>
    </row>
    <row r="617" spans="1:33" ht="6.75" customHeight="1">
      <c r="A617" s="32"/>
      <c r="D617" s="234" t="s">
        <v>297</v>
      </c>
      <c r="E617" s="234"/>
      <c r="F617" s="234"/>
      <c r="G617" s="234"/>
      <c r="H617" s="234"/>
      <c r="I617" s="234"/>
      <c r="J617" s="234"/>
      <c r="K617" s="234"/>
      <c r="L617" s="234"/>
      <c r="M617" s="234"/>
      <c r="N617" s="234"/>
      <c r="O617" s="234"/>
      <c r="P617" s="234"/>
      <c r="Q617" s="234"/>
      <c r="R617" s="234"/>
      <c r="S617" s="234"/>
      <c r="T617" s="234"/>
      <c r="U617" s="234"/>
      <c r="V617" s="234"/>
      <c r="W617" s="234"/>
      <c r="X617" s="234"/>
      <c r="Y617" s="234"/>
      <c r="Z617" s="234"/>
      <c r="AA617" s="234"/>
      <c r="AB617" s="234"/>
      <c r="AC617" s="234"/>
      <c r="AD617" s="234"/>
      <c r="AE617" s="234"/>
      <c r="AF617" s="234"/>
      <c r="AG617" s="234"/>
    </row>
    <row r="618" spans="1:33" ht="14.25" customHeight="1">
      <c r="A618" s="32"/>
    </row>
    <row r="619" spans="1:33" ht="20.45" customHeight="1">
      <c r="A619" s="32"/>
    </row>
    <row r="620" spans="1:33" ht="5.25" hidden="1" customHeight="1">
      <c r="A620" s="32"/>
      <c r="D620" s="19" t="s">
        <v>298</v>
      </c>
    </row>
    <row r="621" spans="1:33" ht="14.25" customHeight="1">
      <c r="A621" s="32"/>
    </row>
    <row r="622" spans="1:33" ht="14.25" customHeight="1">
      <c r="A622" s="32"/>
      <c r="D622" s="103" t="s">
        <v>299</v>
      </c>
      <c r="E622" s="103"/>
      <c r="F622" s="103"/>
      <c r="G622" s="103"/>
      <c r="H622" s="103"/>
      <c r="I622" s="103"/>
      <c r="J622" s="103"/>
      <c r="K622" s="103"/>
      <c r="L622" s="103"/>
      <c r="M622" s="103"/>
      <c r="N622" s="103"/>
      <c r="O622" s="103"/>
      <c r="P622" s="103"/>
      <c r="Q622" s="103"/>
      <c r="R622" s="103"/>
      <c r="S622" s="103"/>
      <c r="T622" s="103"/>
      <c r="U622" s="103"/>
      <c r="V622" s="103"/>
      <c r="W622" s="103"/>
      <c r="X622" s="103"/>
      <c r="Y622" s="103"/>
      <c r="Z622" s="103"/>
      <c r="AA622" s="103"/>
      <c r="AB622" s="103"/>
      <c r="AC622" s="103"/>
      <c r="AD622" s="103"/>
      <c r="AE622" s="103"/>
      <c r="AF622" s="103"/>
      <c r="AG622" s="103"/>
    </row>
    <row r="623" spans="1:33" ht="14.25" customHeight="1" thickBot="1">
      <c r="A623" s="32"/>
    </row>
    <row r="624" spans="1:33" ht="21.75" customHeight="1" thickBot="1">
      <c r="A624" s="32"/>
      <c r="D624" s="121" t="s">
        <v>217</v>
      </c>
      <c r="E624" s="121"/>
      <c r="F624" s="121"/>
      <c r="G624" s="121"/>
      <c r="H624" s="121"/>
      <c r="I624" s="121"/>
      <c r="J624" s="121"/>
      <c r="K624" s="121"/>
      <c r="L624" s="121"/>
      <c r="M624" s="121"/>
      <c r="N624" s="121" t="s">
        <v>23</v>
      </c>
      <c r="O624" s="121"/>
      <c r="P624" s="121"/>
      <c r="Q624" s="121"/>
      <c r="R624" s="121"/>
      <c r="S624" s="121"/>
      <c r="T624" s="121"/>
      <c r="U624" s="121"/>
      <c r="V624" s="121"/>
      <c r="W624" s="121"/>
      <c r="X624" s="121" t="s">
        <v>24</v>
      </c>
      <c r="Y624" s="121"/>
      <c r="Z624" s="121"/>
      <c r="AA624" s="121"/>
      <c r="AB624" s="121"/>
      <c r="AC624" s="121"/>
      <c r="AD624" s="121"/>
      <c r="AE624" s="121"/>
      <c r="AF624" s="121"/>
      <c r="AG624" s="121"/>
    </row>
    <row r="625" spans="1:33" ht="20.25" customHeight="1">
      <c r="A625" s="32"/>
      <c r="D625" s="170" t="s">
        <v>300</v>
      </c>
      <c r="E625" s="170"/>
      <c r="F625" s="170"/>
      <c r="G625" s="170"/>
      <c r="H625" s="170"/>
      <c r="I625" s="170"/>
      <c r="J625" s="170"/>
      <c r="K625" s="170"/>
      <c r="L625" s="170"/>
      <c r="M625" s="170"/>
      <c r="N625" s="329">
        <v>0</v>
      </c>
      <c r="O625" s="329"/>
      <c r="P625" s="329"/>
      <c r="Q625" s="329"/>
      <c r="R625" s="329"/>
      <c r="S625" s="329"/>
      <c r="T625" s="329"/>
      <c r="U625" s="329"/>
      <c r="V625" s="329"/>
      <c r="W625" s="329"/>
      <c r="X625" s="329">
        <v>0</v>
      </c>
      <c r="Y625" s="329"/>
      <c r="Z625" s="329"/>
      <c r="AA625" s="329"/>
      <c r="AB625" s="329"/>
      <c r="AC625" s="329"/>
      <c r="AD625" s="329"/>
      <c r="AE625" s="329"/>
      <c r="AF625" s="329"/>
      <c r="AG625" s="329"/>
    </row>
    <row r="626" spans="1:33" ht="19.5" customHeight="1">
      <c r="A626" s="32"/>
      <c r="D626" s="115" t="s">
        <v>301</v>
      </c>
      <c r="E626" s="115"/>
      <c r="F626" s="115"/>
      <c r="G626" s="115"/>
      <c r="H626" s="115"/>
      <c r="I626" s="115"/>
      <c r="J626" s="115"/>
      <c r="K626" s="115"/>
      <c r="L626" s="115"/>
      <c r="M626" s="115"/>
      <c r="N626" s="92"/>
      <c r="O626" s="92"/>
      <c r="P626" s="92"/>
      <c r="Q626" s="92"/>
      <c r="R626" s="92"/>
      <c r="S626" s="92"/>
      <c r="T626" s="92"/>
      <c r="U626" s="92"/>
      <c r="V626" s="92"/>
      <c r="W626" s="92"/>
      <c r="X626" s="92">
        <v>0</v>
      </c>
      <c r="Y626" s="92"/>
      <c r="Z626" s="92"/>
      <c r="AA626" s="92"/>
      <c r="AB626" s="92"/>
      <c r="AC626" s="92"/>
      <c r="AD626" s="92"/>
      <c r="AE626" s="92"/>
      <c r="AF626" s="92"/>
      <c r="AG626" s="92"/>
    </row>
    <row r="627" spans="1:33" ht="14.25" customHeight="1">
      <c r="A627" s="32"/>
      <c r="D627" s="115" t="s">
        <v>302</v>
      </c>
      <c r="E627" s="115"/>
      <c r="F627" s="115"/>
      <c r="G627" s="115"/>
      <c r="H627" s="115"/>
      <c r="I627" s="115"/>
      <c r="J627" s="115"/>
      <c r="K627" s="115"/>
      <c r="L627" s="115"/>
      <c r="M627" s="115"/>
      <c r="N627" s="92"/>
      <c r="O627" s="92"/>
      <c r="P627" s="92"/>
      <c r="Q627" s="92"/>
      <c r="R627" s="92"/>
      <c r="S627" s="92"/>
      <c r="T627" s="92"/>
      <c r="U627" s="92"/>
      <c r="V627" s="92"/>
      <c r="W627" s="92"/>
      <c r="X627" s="92"/>
      <c r="Y627" s="92"/>
      <c r="Z627" s="92"/>
      <c r="AA627" s="92"/>
      <c r="AB627" s="92"/>
      <c r="AC627" s="92"/>
      <c r="AD627" s="92"/>
      <c r="AE627" s="92"/>
      <c r="AF627" s="92"/>
      <c r="AG627" s="92"/>
    </row>
    <row r="628" spans="1:33" ht="23.25" customHeight="1">
      <c r="A628" s="32"/>
      <c r="D628" s="327" t="s">
        <v>303</v>
      </c>
      <c r="E628" s="327"/>
      <c r="F628" s="327"/>
      <c r="G628" s="327"/>
      <c r="H628" s="327"/>
      <c r="I628" s="327"/>
      <c r="J628" s="327"/>
      <c r="K628" s="327"/>
      <c r="L628" s="327"/>
      <c r="M628" s="327"/>
      <c r="N628" s="328">
        <v>0</v>
      </c>
      <c r="O628" s="328"/>
      <c r="P628" s="328"/>
      <c r="Q628" s="328"/>
      <c r="R628" s="328"/>
      <c r="S628" s="328"/>
      <c r="T628" s="328"/>
      <c r="U628" s="328"/>
      <c r="V628" s="328"/>
      <c r="W628" s="328"/>
      <c r="X628" s="328">
        <v>0</v>
      </c>
      <c r="Y628" s="328"/>
      <c r="Z628" s="328"/>
      <c r="AA628" s="328"/>
      <c r="AB628" s="328"/>
      <c r="AC628" s="328"/>
      <c r="AD628" s="328"/>
      <c r="AE628" s="328"/>
      <c r="AF628" s="328"/>
      <c r="AG628" s="328"/>
    </row>
    <row r="629" spans="1:33" ht="20.25" customHeight="1">
      <c r="A629" s="32"/>
      <c r="D629" s="115" t="s">
        <v>301</v>
      </c>
      <c r="E629" s="115"/>
      <c r="F629" s="115"/>
      <c r="G629" s="115"/>
      <c r="H629" s="115"/>
      <c r="I629" s="115"/>
      <c r="J629" s="115"/>
      <c r="K629" s="115"/>
      <c r="L629" s="115"/>
      <c r="M629" s="115"/>
      <c r="N629" s="92"/>
      <c r="O629" s="92"/>
      <c r="P629" s="92"/>
      <c r="Q629" s="92"/>
      <c r="R629" s="92"/>
      <c r="S629" s="92"/>
      <c r="T629" s="92"/>
      <c r="U629" s="92"/>
      <c r="V629" s="92"/>
      <c r="W629" s="92"/>
      <c r="X629" s="92">
        <v>0</v>
      </c>
      <c r="Y629" s="92"/>
      <c r="Z629" s="92"/>
      <c r="AA629" s="92"/>
      <c r="AB629" s="92"/>
      <c r="AC629" s="92"/>
      <c r="AD629" s="92"/>
      <c r="AE629" s="92"/>
      <c r="AF629" s="92"/>
      <c r="AG629" s="92"/>
    </row>
    <row r="630" spans="1:33" ht="14.25" customHeight="1">
      <c r="A630" s="32"/>
      <c r="D630" s="115" t="s">
        <v>302</v>
      </c>
      <c r="E630" s="115"/>
      <c r="F630" s="115"/>
      <c r="G630" s="115"/>
      <c r="H630" s="115"/>
      <c r="I630" s="115"/>
      <c r="J630" s="115"/>
      <c r="K630" s="115"/>
      <c r="L630" s="115"/>
      <c r="M630" s="115"/>
      <c r="N630" s="92"/>
      <c r="O630" s="92"/>
      <c r="P630" s="92"/>
      <c r="Q630" s="92"/>
      <c r="R630" s="92"/>
      <c r="S630" s="92"/>
      <c r="T630" s="92"/>
      <c r="U630" s="92"/>
      <c r="V630" s="92"/>
      <c r="W630" s="92"/>
      <c r="X630" s="92"/>
      <c r="Y630" s="92"/>
      <c r="Z630" s="92"/>
      <c r="AA630" s="92"/>
      <c r="AB630" s="92"/>
      <c r="AC630" s="92"/>
      <c r="AD630" s="92"/>
      <c r="AE630" s="92"/>
      <c r="AF630" s="92"/>
      <c r="AG630" s="92"/>
    </row>
    <row r="631" spans="1:33" ht="23.25" customHeight="1">
      <c r="A631" s="32"/>
      <c r="D631" s="327" t="s">
        <v>304</v>
      </c>
      <c r="E631" s="327"/>
      <c r="F631" s="327"/>
      <c r="G631" s="327"/>
      <c r="H631" s="327"/>
      <c r="I631" s="327"/>
      <c r="J631" s="327"/>
      <c r="K631" s="327"/>
      <c r="L631" s="327"/>
      <c r="M631" s="327"/>
      <c r="N631" s="328">
        <v>0</v>
      </c>
      <c r="O631" s="328"/>
      <c r="P631" s="328"/>
      <c r="Q631" s="328"/>
      <c r="R631" s="328"/>
      <c r="S631" s="328"/>
      <c r="T631" s="328"/>
      <c r="U631" s="328"/>
      <c r="V631" s="328"/>
      <c r="W631" s="328"/>
      <c r="X631" s="328">
        <v>0</v>
      </c>
      <c r="Y631" s="328"/>
      <c r="Z631" s="328"/>
      <c r="AA631" s="328"/>
      <c r="AB631" s="328"/>
      <c r="AC631" s="328"/>
      <c r="AD631" s="328"/>
      <c r="AE631" s="328"/>
      <c r="AF631" s="328"/>
      <c r="AG631" s="328"/>
    </row>
    <row r="632" spans="1:33" ht="24" customHeight="1">
      <c r="A632" s="32"/>
      <c r="D632" s="327" t="s">
        <v>305</v>
      </c>
      <c r="E632" s="327"/>
      <c r="F632" s="327"/>
      <c r="G632" s="327"/>
      <c r="H632" s="327"/>
      <c r="I632" s="327"/>
      <c r="J632" s="327"/>
      <c r="K632" s="327"/>
      <c r="L632" s="327"/>
      <c r="M632" s="327"/>
      <c r="N632" s="328"/>
      <c r="O632" s="328"/>
      <c r="P632" s="328"/>
      <c r="Q632" s="328"/>
      <c r="R632" s="328"/>
      <c r="S632" s="328"/>
      <c r="T632" s="328"/>
      <c r="U632" s="328"/>
      <c r="V632" s="328"/>
      <c r="W632" s="328"/>
      <c r="X632" s="328"/>
      <c r="Y632" s="328"/>
      <c r="Z632" s="328"/>
      <c r="AA632" s="328"/>
      <c r="AB632" s="328"/>
      <c r="AC632" s="328"/>
      <c r="AD632" s="328"/>
      <c r="AE632" s="328"/>
      <c r="AF632" s="328"/>
      <c r="AG632" s="328"/>
    </row>
    <row r="633" spans="1:33" ht="14.25" customHeight="1">
      <c r="A633" s="32"/>
      <c r="D633" s="327" t="s">
        <v>306</v>
      </c>
      <c r="E633" s="327"/>
      <c r="F633" s="327"/>
      <c r="G633" s="327"/>
      <c r="H633" s="327"/>
      <c r="I633" s="327"/>
      <c r="J633" s="327"/>
      <c r="K633" s="327"/>
      <c r="L633" s="327"/>
      <c r="M633" s="327"/>
      <c r="N633" s="328">
        <v>21</v>
      </c>
      <c r="O633" s="328"/>
      <c r="P633" s="328"/>
      <c r="Q633" s="328"/>
      <c r="R633" s="328"/>
      <c r="S633" s="328"/>
      <c r="T633" s="328"/>
      <c r="U633" s="328"/>
      <c r="V633" s="328"/>
      <c r="W633" s="328"/>
      <c r="X633" s="328">
        <v>21</v>
      </c>
      <c r="Y633" s="328"/>
      <c r="Z633" s="328"/>
      <c r="AA633" s="328"/>
      <c r="AB633" s="328"/>
      <c r="AC633" s="328"/>
      <c r="AD633" s="328"/>
      <c r="AE633" s="328"/>
      <c r="AF633" s="328"/>
      <c r="AG633" s="328"/>
    </row>
    <row r="634" spans="1:33" ht="14.25" customHeight="1">
      <c r="A634" s="32"/>
      <c r="D634" s="327" t="s">
        <v>307</v>
      </c>
      <c r="E634" s="327"/>
      <c r="F634" s="327"/>
      <c r="G634" s="327"/>
      <c r="H634" s="327"/>
      <c r="I634" s="327"/>
      <c r="J634" s="327"/>
      <c r="K634" s="327"/>
      <c r="L634" s="327"/>
      <c r="M634" s="327"/>
      <c r="N634" s="328">
        <v>0</v>
      </c>
      <c r="O634" s="328"/>
      <c r="P634" s="328"/>
      <c r="Q634" s="328"/>
      <c r="R634" s="328"/>
      <c r="S634" s="328"/>
      <c r="T634" s="328"/>
      <c r="U634" s="328"/>
      <c r="V634" s="328"/>
      <c r="W634" s="328"/>
      <c r="X634" s="328">
        <v>0</v>
      </c>
      <c r="Y634" s="328"/>
      <c r="Z634" s="328"/>
      <c r="AA634" s="328"/>
      <c r="AB634" s="328"/>
      <c r="AC634" s="328"/>
      <c r="AD634" s="328"/>
      <c r="AE634" s="328"/>
      <c r="AF634" s="328"/>
      <c r="AG634" s="328"/>
    </row>
    <row r="635" spans="1:33" ht="14.25" customHeight="1">
      <c r="A635" s="32"/>
      <c r="D635" s="327" t="s">
        <v>308</v>
      </c>
      <c r="E635" s="327"/>
      <c r="F635" s="327"/>
      <c r="G635" s="327"/>
      <c r="H635" s="327"/>
      <c r="I635" s="327"/>
      <c r="J635" s="327"/>
      <c r="K635" s="327"/>
      <c r="L635" s="327"/>
      <c r="M635" s="327"/>
      <c r="N635" s="328">
        <v>0</v>
      </c>
      <c r="O635" s="328"/>
      <c r="P635" s="328"/>
      <c r="Q635" s="328"/>
      <c r="R635" s="328"/>
      <c r="S635" s="328"/>
      <c r="T635" s="328"/>
      <c r="U635" s="328"/>
      <c r="V635" s="328"/>
      <c r="W635" s="328"/>
      <c r="X635" s="328">
        <v>0</v>
      </c>
      <c r="Y635" s="328"/>
      <c r="Z635" s="328"/>
      <c r="AA635" s="328"/>
      <c r="AB635" s="328"/>
      <c r="AC635" s="328"/>
      <c r="AD635" s="328"/>
      <c r="AE635" s="328"/>
      <c r="AF635" s="328"/>
      <c r="AG635" s="328"/>
    </row>
    <row r="636" spans="1:33" ht="14.25" customHeight="1">
      <c r="A636" s="32"/>
      <c r="D636" s="115" t="s">
        <v>309</v>
      </c>
      <c r="E636" s="115"/>
      <c r="F636" s="115"/>
      <c r="G636" s="115"/>
      <c r="H636" s="115"/>
      <c r="I636" s="115"/>
      <c r="J636" s="115"/>
      <c r="K636" s="115"/>
      <c r="L636" s="115"/>
      <c r="M636" s="115"/>
      <c r="N636" s="92"/>
      <c r="O636" s="92"/>
      <c r="P636" s="92"/>
      <c r="Q636" s="92"/>
      <c r="R636" s="92"/>
      <c r="S636" s="92"/>
      <c r="T636" s="92"/>
      <c r="U636" s="92"/>
      <c r="V636" s="92"/>
      <c r="W636" s="92"/>
      <c r="X636" s="92"/>
      <c r="Y636" s="92"/>
      <c r="Z636" s="92"/>
      <c r="AA636" s="92"/>
      <c r="AB636" s="92"/>
      <c r="AC636" s="92"/>
      <c r="AD636" s="92"/>
      <c r="AE636" s="92"/>
      <c r="AF636" s="92"/>
      <c r="AG636" s="92"/>
    </row>
    <row r="637" spans="1:33" ht="14.25" customHeight="1">
      <c r="A637" s="32"/>
      <c r="D637" s="115" t="s">
        <v>310</v>
      </c>
      <c r="E637" s="115"/>
      <c r="F637" s="115"/>
      <c r="G637" s="115"/>
      <c r="H637" s="115"/>
      <c r="I637" s="115"/>
      <c r="J637" s="115"/>
      <c r="K637" s="115"/>
      <c r="L637" s="115"/>
      <c r="M637" s="115"/>
      <c r="N637" s="92"/>
      <c r="O637" s="92"/>
      <c r="P637" s="92"/>
      <c r="Q637" s="92"/>
      <c r="R637" s="92"/>
      <c r="S637" s="92"/>
      <c r="T637" s="92"/>
      <c r="U637" s="92"/>
      <c r="V637" s="92"/>
      <c r="W637" s="92"/>
      <c r="X637" s="92"/>
      <c r="Y637" s="92"/>
      <c r="Z637" s="92"/>
      <c r="AA637" s="92"/>
      <c r="AB637" s="92"/>
      <c r="AC637" s="92"/>
      <c r="AD637" s="92"/>
      <c r="AE637" s="92"/>
      <c r="AF637" s="92"/>
      <c r="AG637" s="92"/>
    </row>
    <row r="638" spans="1:33" ht="14.25" customHeight="1">
      <c r="A638" s="32"/>
      <c r="D638" s="327" t="s">
        <v>311</v>
      </c>
      <c r="E638" s="327"/>
      <c r="F638" s="327"/>
      <c r="G638" s="327"/>
      <c r="H638" s="327"/>
      <c r="I638" s="327"/>
      <c r="J638" s="327"/>
      <c r="K638" s="327"/>
      <c r="L638" s="327"/>
      <c r="M638" s="327"/>
      <c r="N638" s="328">
        <v>0</v>
      </c>
      <c r="O638" s="328"/>
      <c r="P638" s="328"/>
      <c r="Q638" s="328"/>
      <c r="R638" s="328"/>
      <c r="S638" s="328"/>
      <c r="T638" s="328"/>
      <c r="U638" s="328"/>
      <c r="V638" s="328"/>
      <c r="W638" s="328"/>
      <c r="X638" s="328">
        <v>0</v>
      </c>
      <c r="Y638" s="328"/>
      <c r="Z638" s="328"/>
      <c r="AA638" s="328"/>
      <c r="AB638" s="328"/>
      <c r="AC638" s="328"/>
      <c r="AD638" s="328"/>
      <c r="AE638" s="328"/>
      <c r="AF638" s="328"/>
      <c r="AG638" s="328"/>
    </row>
    <row r="639" spans="1:33" ht="14.25" customHeight="1">
      <c r="A639" s="32"/>
      <c r="D639" s="327" t="s">
        <v>312</v>
      </c>
      <c r="E639" s="327"/>
      <c r="F639" s="327"/>
      <c r="G639" s="327"/>
      <c r="H639" s="327"/>
      <c r="I639" s="327"/>
      <c r="J639" s="327"/>
      <c r="K639" s="327"/>
      <c r="L639" s="327"/>
      <c r="M639" s="327"/>
      <c r="N639" s="328"/>
      <c r="O639" s="328"/>
      <c r="P639" s="328"/>
      <c r="Q639" s="328"/>
      <c r="R639" s="328"/>
      <c r="S639" s="328"/>
      <c r="T639" s="328"/>
      <c r="U639" s="328"/>
      <c r="V639" s="328"/>
      <c r="W639" s="328"/>
      <c r="X639" s="328"/>
      <c r="Y639" s="328"/>
      <c r="Z639" s="328"/>
      <c r="AA639" s="328"/>
      <c r="AB639" s="328"/>
      <c r="AC639" s="328"/>
      <c r="AD639" s="328"/>
      <c r="AE639" s="328"/>
      <c r="AF639" s="328"/>
      <c r="AG639" s="328"/>
    </row>
    <row r="640" spans="1:33" ht="14.25" customHeight="1">
      <c r="A640" s="32"/>
      <c r="D640" s="115" t="s">
        <v>313</v>
      </c>
      <c r="E640" s="115"/>
      <c r="F640" s="115"/>
      <c r="G640" s="115"/>
      <c r="H640" s="115"/>
      <c r="I640" s="115"/>
      <c r="J640" s="115"/>
      <c r="K640" s="115"/>
      <c r="L640" s="115"/>
      <c r="M640" s="115"/>
      <c r="N640" s="330"/>
      <c r="O640" s="330"/>
      <c r="P640" s="330"/>
      <c r="Q640" s="330"/>
      <c r="R640" s="330"/>
      <c r="S640" s="330"/>
      <c r="T640" s="330"/>
      <c r="U640" s="330"/>
      <c r="V640" s="330"/>
      <c r="W640" s="330"/>
      <c r="X640" s="92"/>
      <c r="Y640" s="92"/>
      <c r="Z640" s="92"/>
      <c r="AA640" s="92"/>
      <c r="AB640" s="92"/>
      <c r="AC640" s="92"/>
      <c r="AD640" s="92"/>
      <c r="AE640" s="92"/>
      <c r="AF640" s="92"/>
      <c r="AG640" s="92"/>
    </row>
    <row r="641" spans="1:33" ht="14.25" customHeight="1">
      <c r="A641" s="32"/>
      <c r="D641" s="115" t="s">
        <v>310</v>
      </c>
      <c r="E641" s="115"/>
      <c r="F641" s="115"/>
      <c r="G641" s="115"/>
      <c r="H641" s="115"/>
      <c r="I641" s="115"/>
      <c r="J641" s="115"/>
      <c r="K641" s="115"/>
      <c r="L641" s="115"/>
      <c r="M641" s="115"/>
      <c r="N641" s="92"/>
      <c r="O641" s="92"/>
      <c r="P641" s="92"/>
      <c r="Q641" s="92"/>
      <c r="R641" s="92"/>
      <c r="S641" s="92"/>
      <c r="T641" s="92"/>
      <c r="U641" s="92"/>
      <c r="V641" s="92"/>
      <c r="W641" s="92"/>
      <c r="X641" s="92"/>
      <c r="Y641" s="92"/>
      <c r="Z641" s="92"/>
      <c r="AA641" s="92"/>
      <c r="AB641" s="92"/>
      <c r="AC641" s="92"/>
      <c r="AD641" s="92"/>
      <c r="AE641" s="92"/>
      <c r="AF641" s="92"/>
      <c r="AG641" s="92"/>
    </row>
    <row r="642" spans="1:33" ht="14.25" customHeight="1" thickBot="1">
      <c r="A642" s="32"/>
      <c r="D642" s="117" t="s">
        <v>314</v>
      </c>
      <c r="E642" s="117"/>
      <c r="F642" s="117"/>
      <c r="G642" s="117"/>
      <c r="H642" s="117"/>
      <c r="I642" s="117"/>
      <c r="J642" s="117"/>
      <c r="K642" s="117"/>
      <c r="L642" s="117"/>
      <c r="M642" s="117"/>
      <c r="N642" s="150"/>
      <c r="O642" s="150"/>
      <c r="P642" s="150"/>
      <c r="Q642" s="150"/>
      <c r="R642" s="150"/>
      <c r="S642" s="150"/>
      <c r="T642" s="150"/>
      <c r="U642" s="150"/>
      <c r="V642" s="150"/>
      <c r="W642" s="150"/>
      <c r="X642" s="150"/>
      <c r="Y642" s="150"/>
      <c r="Z642" s="150"/>
      <c r="AA642" s="150"/>
      <c r="AB642" s="150"/>
      <c r="AC642" s="150"/>
      <c r="AD642" s="150"/>
      <c r="AE642" s="150"/>
      <c r="AF642" s="150"/>
      <c r="AG642" s="150"/>
    </row>
    <row r="643" spans="1:33" ht="14.25" customHeight="1">
      <c r="A643" s="32"/>
    </row>
    <row r="644" spans="1:33" ht="14.25" customHeight="1">
      <c r="D644" s="72" t="s">
        <v>315</v>
      </c>
      <c r="E644" s="72"/>
      <c r="F644" s="72"/>
      <c r="G644" s="72"/>
      <c r="H644" s="72"/>
      <c r="I644" s="72"/>
      <c r="J644" s="72"/>
      <c r="K644" s="72"/>
      <c r="L644" s="72"/>
      <c r="M644" s="72"/>
      <c r="N644" s="72"/>
      <c r="O644" s="72"/>
      <c r="P644" s="72"/>
      <c r="Q644" s="72"/>
      <c r="R644" s="72"/>
      <c r="S644" s="72"/>
      <c r="T644" s="72"/>
      <c r="U644" s="72"/>
      <c r="V644" s="72"/>
      <c r="W644" s="72"/>
      <c r="X644" s="72"/>
      <c r="Y644" s="72"/>
      <c r="Z644" s="72"/>
      <c r="AA644" s="72"/>
      <c r="AB644" s="72"/>
      <c r="AC644" s="72"/>
      <c r="AD644" s="72"/>
      <c r="AE644" s="72"/>
      <c r="AF644" s="72"/>
      <c r="AG644" s="72"/>
    </row>
    <row r="645" spans="1:33" ht="14.25" customHeight="1">
      <c r="D645" s="72"/>
      <c r="E645" s="72"/>
      <c r="F645" s="72"/>
      <c r="G645" s="72"/>
      <c r="H645" s="72"/>
      <c r="I645" s="72"/>
      <c r="J645" s="72"/>
      <c r="K645" s="72"/>
      <c r="L645" s="72"/>
      <c r="M645" s="72"/>
      <c r="N645" s="72"/>
      <c r="O645" s="72"/>
      <c r="P645" s="72"/>
      <c r="Q645" s="72"/>
      <c r="R645" s="72"/>
      <c r="S645" s="72"/>
      <c r="T645" s="72"/>
      <c r="U645" s="72"/>
      <c r="V645" s="72"/>
      <c r="W645" s="72"/>
      <c r="X645" s="72"/>
      <c r="Y645" s="72"/>
      <c r="Z645" s="72"/>
      <c r="AA645" s="72"/>
      <c r="AB645" s="72"/>
      <c r="AC645" s="72"/>
      <c r="AD645" s="72"/>
      <c r="AE645" s="72"/>
      <c r="AF645" s="72"/>
      <c r="AG645" s="72"/>
    </row>
    <row r="646" spans="1:33" ht="14.25" customHeight="1">
      <c r="D646" s="72"/>
      <c r="E646" s="72"/>
      <c r="F646" s="72"/>
      <c r="G646" s="72"/>
      <c r="H646" s="72"/>
      <c r="I646" s="72"/>
      <c r="J646" s="72"/>
      <c r="K646" s="72"/>
      <c r="L646" s="72"/>
      <c r="M646" s="72"/>
      <c r="N646" s="72"/>
      <c r="O646" s="72"/>
      <c r="P646" s="72"/>
      <c r="Q646" s="72"/>
      <c r="R646" s="72"/>
      <c r="S646" s="72"/>
      <c r="T646" s="72"/>
      <c r="U646" s="72"/>
      <c r="V646" s="72"/>
      <c r="W646" s="72"/>
      <c r="X646" s="72"/>
      <c r="Y646" s="72"/>
      <c r="Z646" s="72"/>
      <c r="AA646" s="72"/>
      <c r="AB646" s="72"/>
      <c r="AC646" s="72"/>
      <c r="AD646" s="72"/>
      <c r="AE646" s="72"/>
      <c r="AF646" s="72"/>
      <c r="AG646" s="72"/>
    </row>
    <row r="647" spans="1:33" ht="14.25" customHeight="1">
      <c r="D647" s="19" t="s">
        <v>316</v>
      </c>
    </row>
    <row r="648" spans="1:33" ht="14.25" customHeight="1">
      <c r="D648" s="103"/>
      <c r="E648" s="103"/>
      <c r="F648" s="103"/>
      <c r="G648" s="103"/>
      <c r="H648" s="103"/>
      <c r="I648" s="103"/>
      <c r="J648" s="103"/>
      <c r="K648" s="103"/>
      <c r="L648" s="103"/>
      <c r="M648" s="103"/>
      <c r="N648" s="103"/>
      <c r="O648" s="103"/>
      <c r="P648" s="103"/>
      <c r="Q648" s="103"/>
      <c r="R648" s="103"/>
      <c r="S648" s="103"/>
      <c r="T648" s="103"/>
      <c r="U648" s="103"/>
      <c r="V648" s="103"/>
      <c r="W648" s="103"/>
      <c r="X648" s="103"/>
      <c r="Y648" s="103"/>
      <c r="Z648" s="103"/>
      <c r="AA648" s="103"/>
      <c r="AB648" s="103"/>
      <c r="AC648" s="103"/>
      <c r="AD648" s="103"/>
      <c r="AE648" s="103"/>
      <c r="AF648" s="103"/>
      <c r="AG648" s="103"/>
    </row>
    <row r="649" spans="1:33" ht="14.25" customHeight="1">
      <c r="D649" s="103" t="s">
        <v>317</v>
      </c>
      <c r="E649" s="103"/>
      <c r="F649" s="103"/>
      <c r="G649" s="103"/>
      <c r="H649" s="103"/>
      <c r="I649" s="103"/>
      <c r="J649" s="103"/>
      <c r="K649" s="103"/>
      <c r="L649" s="103"/>
      <c r="M649" s="103"/>
      <c r="N649" s="103"/>
      <c r="O649" s="103"/>
      <c r="P649" s="103"/>
      <c r="Q649" s="103"/>
      <c r="R649" s="103"/>
      <c r="S649" s="103"/>
      <c r="T649" s="103"/>
      <c r="U649" s="103"/>
      <c r="V649" s="103"/>
      <c r="W649" s="103"/>
      <c r="X649" s="103"/>
      <c r="Y649" s="103"/>
      <c r="Z649" s="103"/>
      <c r="AA649" s="103"/>
      <c r="AB649" s="103"/>
      <c r="AC649" s="103"/>
      <c r="AD649" s="103"/>
      <c r="AE649" s="103"/>
      <c r="AF649" s="103"/>
      <c r="AG649" s="103"/>
    </row>
    <row r="650" spans="1:33" ht="14.25" customHeight="1" thickBot="1"/>
    <row r="651" spans="1:33" ht="22.5" customHeight="1" thickBot="1">
      <c r="D651" s="104" t="s">
        <v>217</v>
      </c>
      <c r="E651" s="105"/>
      <c r="F651" s="105"/>
      <c r="G651" s="105"/>
      <c r="H651" s="105"/>
      <c r="I651" s="105"/>
      <c r="J651" s="105"/>
      <c r="K651" s="105"/>
      <c r="L651" s="105"/>
      <c r="M651" s="106"/>
      <c r="N651" s="104" t="s">
        <v>23</v>
      </c>
      <c r="O651" s="105"/>
      <c r="P651" s="105"/>
      <c r="Q651" s="105"/>
      <c r="R651" s="105"/>
      <c r="S651" s="105"/>
      <c r="T651" s="105"/>
      <c r="U651" s="105"/>
      <c r="V651" s="105"/>
      <c r="W651" s="106"/>
      <c r="X651" s="104" t="s">
        <v>24</v>
      </c>
      <c r="Y651" s="105"/>
      <c r="Z651" s="105"/>
      <c r="AA651" s="105"/>
      <c r="AB651" s="105"/>
      <c r="AC651" s="105"/>
      <c r="AD651" s="105"/>
      <c r="AE651" s="105"/>
      <c r="AF651" s="105"/>
      <c r="AG651" s="106"/>
    </row>
    <row r="652" spans="1:33" ht="28.5" customHeight="1">
      <c r="A652" s="5">
        <v>27</v>
      </c>
      <c r="D652" s="331" t="s">
        <v>318</v>
      </c>
      <c r="E652" s="332"/>
      <c r="F652" s="332"/>
      <c r="G652" s="332"/>
      <c r="H652" s="332"/>
      <c r="I652" s="332"/>
      <c r="J652" s="332"/>
      <c r="K652" s="332"/>
      <c r="L652" s="332"/>
      <c r="M652" s="333"/>
      <c r="N652" s="246">
        <v>0</v>
      </c>
      <c r="O652" s="247"/>
      <c r="P652" s="247"/>
      <c r="Q652" s="247"/>
      <c r="R652" s="247"/>
      <c r="S652" s="247"/>
      <c r="T652" s="247"/>
      <c r="U652" s="247"/>
      <c r="V652" s="247"/>
      <c r="W652" s="247"/>
      <c r="X652" s="209">
        <v>0</v>
      </c>
      <c r="Y652" s="334"/>
      <c r="Z652" s="334"/>
      <c r="AA652" s="334"/>
      <c r="AB652" s="334"/>
      <c r="AC652" s="334"/>
      <c r="AD652" s="334"/>
      <c r="AE652" s="334"/>
      <c r="AF652" s="334"/>
      <c r="AG652" s="334"/>
    </row>
    <row r="653" spans="1:33" ht="18.75" customHeight="1">
      <c r="D653" s="89" t="s">
        <v>319</v>
      </c>
      <c r="E653" s="90"/>
      <c r="F653" s="90"/>
      <c r="G653" s="90"/>
      <c r="H653" s="90"/>
      <c r="I653" s="90"/>
      <c r="J653" s="90"/>
      <c r="K653" s="90"/>
      <c r="L653" s="90"/>
      <c r="M653" s="91"/>
      <c r="N653" s="95"/>
      <c r="O653" s="92"/>
      <c r="P653" s="92"/>
      <c r="Q653" s="92"/>
      <c r="R653" s="92"/>
      <c r="S653" s="92"/>
      <c r="T653" s="92"/>
      <c r="U653" s="92"/>
      <c r="V653" s="92"/>
      <c r="W653" s="92"/>
      <c r="X653" s="93">
        <v>0</v>
      </c>
      <c r="Y653" s="94"/>
      <c r="Z653" s="94"/>
      <c r="AA653" s="94"/>
      <c r="AB653" s="94"/>
      <c r="AC653" s="94"/>
      <c r="AD653" s="94"/>
      <c r="AE653" s="94"/>
      <c r="AF653" s="94"/>
      <c r="AG653" s="95"/>
    </row>
    <row r="654" spans="1:33" ht="18.75" customHeight="1">
      <c r="D654" s="89" t="s">
        <v>320</v>
      </c>
      <c r="E654" s="90"/>
      <c r="F654" s="90"/>
      <c r="G654" s="90"/>
      <c r="H654" s="90"/>
      <c r="I654" s="90"/>
      <c r="J654" s="90"/>
      <c r="K654" s="90"/>
      <c r="L654" s="90"/>
      <c r="M654" s="91"/>
      <c r="N654" s="95"/>
      <c r="O654" s="92"/>
      <c r="P654" s="92"/>
      <c r="Q654" s="92"/>
      <c r="R654" s="92"/>
      <c r="S654" s="92"/>
      <c r="T654" s="92"/>
      <c r="U654" s="92"/>
      <c r="V654" s="92"/>
      <c r="W654" s="92"/>
      <c r="X654" s="93"/>
      <c r="Y654" s="94"/>
      <c r="Z654" s="94"/>
      <c r="AA654" s="94"/>
      <c r="AB654" s="94"/>
      <c r="AC654" s="94"/>
      <c r="AD654" s="94"/>
      <c r="AE654" s="94"/>
      <c r="AF654" s="94"/>
      <c r="AG654" s="95"/>
    </row>
    <row r="655" spans="1:33" ht="18.75" customHeight="1">
      <c r="D655" s="89" t="s">
        <v>321</v>
      </c>
      <c r="E655" s="90"/>
      <c r="F655" s="90"/>
      <c r="G655" s="90"/>
      <c r="H655" s="90"/>
      <c r="I655" s="90"/>
      <c r="J655" s="90"/>
      <c r="K655" s="90"/>
      <c r="L655" s="90"/>
      <c r="M655" s="91"/>
      <c r="N655" s="95"/>
      <c r="O655" s="92"/>
      <c r="P655" s="92"/>
      <c r="Q655" s="92"/>
      <c r="R655" s="92"/>
      <c r="S655" s="92"/>
      <c r="T655" s="92"/>
      <c r="U655" s="92"/>
      <c r="V655" s="92"/>
      <c r="W655" s="92"/>
      <c r="X655" s="93"/>
      <c r="Y655" s="94"/>
      <c r="Z655" s="94"/>
      <c r="AA655" s="94"/>
      <c r="AB655" s="94"/>
      <c r="AC655" s="94"/>
      <c r="AD655" s="94"/>
      <c r="AE655" s="94"/>
      <c r="AF655" s="94"/>
      <c r="AG655" s="95"/>
    </row>
    <row r="656" spans="1:33" ht="18.75" customHeight="1">
      <c r="D656" s="335" t="s">
        <v>322</v>
      </c>
      <c r="E656" s="336"/>
      <c r="F656" s="336"/>
      <c r="G656" s="336"/>
      <c r="H656" s="336"/>
      <c r="I656" s="336"/>
      <c r="J656" s="336"/>
      <c r="K656" s="336"/>
      <c r="L656" s="336"/>
      <c r="M656" s="337"/>
      <c r="N656" s="95"/>
      <c r="O656" s="92"/>
      <c r="P656" s="92"/>
      <c r="Q656" s="92"/>
      <c r="R656" s="92"/>
      <c r="S656" s="92"/>
      <c r="T656" s="92"/>
      <c r="U656" s="92"/>
      <c r="V656" s="92"/>
      <c r="W656" s="92"/>
      <c r="X656" s="182">
        <v>0</v>
      </c>
      <c r="Y656" s="179"/>
      <c r="Z656" s="179"/>
      <c r="AA656" s="179"/>
      <c r="AB656" s="179"/>
      <c r="AC656" s="179"/>
      <c r="AD656" s="179"/>
      <c r="AE656" s="179"/>
      <c r="AF656" s="179"/>
      <c r="AG656" s="179"/>
    </row>
    <row r="657" spans="1:33" ht="18.75" customHeight="1">
      <c r="D657" s="335" t="s">
        <v>323</v>
      </c>
      <c r="E657" s="336"/>
      <c r="F657" s="336"/>
      <c r="G657" s="336"/>
      <c r="H657" s="336"/>
      <c r="I657" s="336"/>
      <c r="J657" s="336"/>
      <c r="K657" s="336"/>
      <c r="L657" s="336"/>
      <c r="M657" s="337"/>
      <c r="N657" s="95"/>
      <c r="O657" s="92"/>
      <c r="P657" s="92"/>
      <c r="Q657" s="92"/>
      <c r="R657" s="92"/>
      <c r="S657" s="92"/>
      <c r="T657" s="92"/>
      <c r="U657" s="92"/>
      <c r="V657" s="92"/>
      <c r="W657" s="92"/>
      <c r="X657" s="95">
        <v>0</v>
      </c>
      <c r="Y657" s="92"/>
      <c r="Z657" s="92"/>
      <c r="AA657" s="92"/>
      <c r="AB657" s="92"/>
      <c r="AC657" s="92"/>
      <c r="AD657" s="92"/>
      <c r="AE657" s="92"/>
      <c r="AF657" s="92"/>
      <c r="AG657" s="92"/>
    </row>
    <row r="658" spans="1:33" ht="18.75" customHeight="1">
      <c r="D658" s="335" t="s">
        <v>324</v>
      </c>
      <c r="E658" s="336"/>
      <c r="F658" s="336"/>
      <c r="G658" s="336"/>
      <c r="H658" s="336"/>
      <c r="I658" s="336"/>
      <c r="J658" s="336"/>
      <c r="K658" s="336"/>
      <c r="L658" s="336"/>
      <c r="M658" s="337"/>
      <c r="N658" s="95"/>
      <c r="O658" s="92"/>
      <c r="P658" s="92"/>
      <c r="Q658" s="92"/>
      <c r="R658" s="92"/>
      <c r="S658" s="92"/>
      <c r="T658" s="92"/>
      <c r="U658" s="92"/>
      <c r="V658" s="92"/>
      <c r="W658" s="92"/>
      <c r="X658" s="95">
        <v>0</v>
      </c>
      <c r="Y658" s="92"/>
      <c r="Z658" s="92"/>
      <c r="AA658" s="92"/>
      <c r="AB658" s="92"/>
      <c r="AC658" s="92"/>
      <c r="AD658" s="92"/>
      <c r="AE658" s="92"/>
      <c r="AF658" s="92"/>
      <c r="AG658" s="92"/>
    </row>
    <row r="659" spans="1:33" ht="18.75" customHeight="1" thickBot="1">
      <c r="D659" s="338" t="s">
        <v>325</v>
      </c>
      <c r="E659" s="339"/>
      <c r="F659" s="339"/>
      <c r="G659" s="339"/>
      <c r="H659" s="339"/>
      <c r="I659" s="339"/>
      <c r="J659" s="339"/>
      <c r="K659" s="339"/>
      <c r="L659" s="339"/>
      <c r="M659" s="340"/>
      <c r="N659" s="320">
        <v>0</v>
      </c>
      <c r="O659" s="321"/>
      <c r="P659" s="321"/>
      <c r="Q659" s="321"/>
      <c r="R659" s="321"/>
      <c r="S659" s="321"/>
      <c r="T659" s="321"/>
      <c r="U659" s="321"/>
      <c r="V659" s="321"/>
      <c r="W659" s="321"/>
      <c r="X659" s="256">
        <v>0</v>
      </c>
      <c r="Y659" s="238"/>
      <c r="Z659" s="238"/>
      <c r="AA659" s="238"/>
      <c r="AB659" s="238"/>
      <c r="AC659" s="238"/>
      <c r="AD659" s="238"/>
      <c r="AE659" s="238"/>
      <c r="AF659" s="238"/>
      <c r="AG659" s="238"/>
    </row>
    <row r="660" spans="1:33" ht="18.75" customHeight="1"/>
    <row r="661" spans="1:33" ht="18.75" customHeight="1"/>
    <row r="662" spans="1:33" ht="18.75" customHeight="1"/>
    <row r="663" spans="1:33" ht="18.75" customHeight="1"/>
    <row r="665" spans="1:33" ht="12.75">
      <c r="D665" s="19" t="s">
        <v>326</v>
      </c>
    </row>
    <row r="668" spans="1:33" ht="19.5" customHeight="1">
      <c r="D668" s="103" t="s">
        <v>327</v>
      </c>
      <c r="E668" s="103"/>
      <c r="F668" s="103"/>
      <c r="G668" s="103"/>
      <c r="H668" s="103"/>
      <c r="I668" s="103"/>
      <c r="J668" s="103"/>
      <c r="K668" s="103"/>
      <c r="L668" s="103"/>
      <c r="M668" s="103"/>
      <c r="N668" s="103"/>
      <c r="O668" s="103"/>
      <c r="P668" s="103"/>
      <c r="Q668" s="103"/>
      <c r="R668" s="103"/>
      <c r="S668" s="103"/>
      <c r="T668" s="103"/>
      <c r="U668" s="103"/>
      <c r="V668" s="103"/>
      <c r="W668" s="103"/>
      <c r="X668" s="103"/>
      <c r="Y668" s="103"/>
      <c r="Z668" s="103"/>
      <c r="AA668" s="103"/>
      <c r="AB668" s="103"/>
      <c r="AC668" s="103"/>
      <c r="AD668" s="103"/>
      <c r="AE668" s="103"/>
      <c r="AF668" s="103"/>
      <c r="AG668" s="103"/>
    </row>
    <row r="670" spans="1:33" ht="14.25" customHeight="1" thickBot="1"/>
    <row r="671" spans="1:33" ht="14.25" hidden="1" customHeight="1" thickBot="1">
      <c r="D671" s="121" t="s">
        <v>217</v>
      </c>
      <c r="E671" s="121"/>
      <c r="F671" s="121"/>
      <c r="G671" s="121"/>
      <c r="H671" s="121"/>
      <c r="I671" s="121"/>
      <c r="J671" s="121"/>
      <c r="K671" s="121" t="s">
        <v>328</v>
      </c>
      <c r="L671" s="121"/>
      <c r="M671" s="121"/>
      <c r="N671" s="121" t="s">
        <v>329</v>
      </c>
      <c r="O671" s="121"/>
      <c r="P671" s="121"/>
      <c r="Q671" s="121"/>
      <c r="R671" s="121" t="s">
        <v>330</v>
      </c>
      <c r="S671" s="121"/>
      <c r="T671" s="121"/>
      <c r="U671" s="121"/>
      <c r="V671" s="104" t="s">
        <v>331</v>
      </c>
      <c r="W671" s="105"/>
      <c r="X671" s="105"/>
      <c r="Y671" s="105"/>
      <c r="Z671" s="104" t="s">
        <v>332</v>
      </c>
      <c r="AA671" s="105"/>
      <c r="AB671" s="105"/>
      <c r="AC671" s="106"/>
      <c r="AD671" s="121" t="s">
        <v>333</v>
      </c>
      <c r="AE671" s="121"/>
      <c r="AF671" s="121"/>
      <c r="AG671" s="121"/>
    </row>
    <row r="672" spans="1:33" ht="70.5" customHeight="1" thickBot="1">
      <c r="A672" s="5" t="s">
        <v>334</v>
      </c>
      <c r="D672" s="237" t="s">
        <v>335</v>
      </c>
      <c r="E672" s="237"/>
      <c r="F672" s="237"/>
      <c r="G672" s="237"/>
      <c r="H672" s="237"/>
      <c r="I672" s="237"/>
      <c r="J672" s="237"/>
      <c r="K672" s="237"/>
      <c r="L672" s="237"/>
      <c r="M672" s="237"/>
      <c r="N672" s="237"/>
      <c r="O672" s="237"/>
      <c r="P672" s="237"/>
      <c r="Q672" s="237"/>
      <c r="R672" s="237"/>
      <c r="S672" s="237"/>
      <c r="T672" s="237"/>
      <c r="U672" s="237"/>
      <c r="V672" s="237"/>
      <c r="W672" s="237"/>
      <c r="X672" s="237"/>
      <c r="Y672" s="237"/>
      <c r="Z672" s="237"/>
      <c r="AA672" s="237"/>
      <c r="AB672" s="237"/>
      <c r="AC672" s="237"/>
      <c r="AD672" s="237"/>
      <c r="AE672" s="237"/>
      <c r="AF672" s="237"/>
      <c r="AG672" s="237"/>
    </row>
    <row r="673" spans="4:33" ht="14.25" customHeight="1">
      <c r="D673" s="142" t="s">
        <v>336</v>
      </c>
      <c r="E673" s="142"/>
      <c r="F673" s="142"/>
      <c r="G673" s="142"/>
      <c r="H673" s="142"/>
      <c r="I673" s="142"/>
      <c r="J673" s="142"/>
      <c r="K673" s="142"/>
      <c r="L673" s="142"/>
      <c r="M673" s="142"/>
      <c r="N673" s="143"/>
      <c r="O673" s="352"/>
      <c r="P673" s="352"/>
      <c r="Q673" s="352"/>
      <c r="R673" s="353"/>
      <c r="S673" s="354"/>
      <c r="T673" s="354"/>
      <c r="U673" s="354"/>
      <c r="V673" s="236"/>
      <c r="W673" s="112"/>
      <c r="X673" s="112"/>
      <c r="Y673" s="235"/>
      <c r="Z673" s="236"/>
      <c r="AA673" s="112"/>
      <c r="AB673" s="112"/>
      <c r="AC673" s="235"/>
      <c r="AD673" s="236"/>
      <c r="AE673" s="112"/>
      <c r="AF673" s="112"/>
      <c r="AG673" s="235"/>
    </row>
    <row r="674" spans="4:33" ht="14.25" customHeight="1">
      <c r="D674" s="129" t="s">
        <v>337</v>
      </c>
      <c r="E674" s="129"/>
      <c r="F674" s="129"/>
      <c r="G674" s="129"/>
      <c r="H674" s="129"/>
      <c r="I674" s="129"/>
      <c r="J674" s="129"/>
      <c r="K674" s="129"/>
      <c r="L674" s="129"/>
      <c r="M674" s="129"/>
      <c r="N674" s="349"/>
      <c r="O674" s="350"/>
      <c r="P674" s="350"/>
      <c r="Q674" s="350"/>
      <c r="R674" s="351"/>
      <c r="S674" s="351"/>
      <c r="T674" s="351"/>
      <c r="U674" s="351"/>
      <c r="V674" s="341"/>
      <c r="W674" s="94"/>
      <c r="X674" s="94"/>
      <c r="Y674" s="342"/>
      <c r="Z674" s="341"/>
      <c r="AA674" s="94"/>
      <c r="AB674" s="94"/>
      <c r="AC674" s="342"/>
      <c r="AD674" s="341"/>
      <c r="AE674" s="94"/>
      <c r="AF674" s="94"/>
      <c r="AG674" s="342"/>
    </row>
    <row r="675" spans="4:33" ht="14.25" customHeight="1" thickBot="1">
      <c r="D675" s="343" t="s">
        <v>338</v>
      </c>
      <c r="E675" s="343"/>
      <c r="F675" s="343"/>
      <c r="G675" s="343"/>
      <c r="H675" s="343"/>
      <c r="I675" s="343"/>
      <c r="J675" s="343"/>
      <c r="K675" s="343"/>
      <c r="L675" s="343"/>
      <c r="M675" s="343"/>
      <c r="N675" s="344"/>
      <c r="O675" s="345"/>
      <c r="P675" s="345"/>
      <c r="Q675" s="345"/>
      <c r="R675" s="346"/>
      <c r="S675" s="346"/>
      <c r="T675" s="346"/>
      <c r="U675" s="346"/>
      <c r="V675" s="347"/>
      <c r="W675" s="101"/>
      <c r="X675" s="101"/>
      <c r="Y675" s="348"/>
      <c r="Z675" s="347"/>
      <c r="AA675" s="101"/>
      <c r="AB675" s="101"/>
      <c r="AC675" s="348"/>
      <c r="AD675" s="347"/>
      <c r="AE675" s="101"/>
      <c r="AF675" s="101"/>
      <c r="AG675" s="348"/>
    </row>
    <row r="676" spans="4:33" ht="14.25" customHeight="1" thickBot="1">
      <c r="D676" s="237" t="s">
        <v>339</v>
      </c>
      <c r="E676" s="237"/>
      <c r="F676" s="237"/>
      <c r="G676" s="237"/>
      <c r="H676" s="237"/>
      <c r="I676" s="237"/>
      <c r="J676" s="237"/>
      <c r="K676" s="237"/>
      <c r="L676" s="237"/>
      <c r="M676" s="237"/>
      <c r="N676" s="237"/>
      <c r="O676" s="237"/>
      <c r="P676" s="237"/>
      <c r="Q676" s="237"/>
      <c r="R676" s="237"/>
      <c r="S676" s="237"/>
      <c r="T676" s="237"/>
      <c r="U676" s="237"/>
      <c r="V676" s="237"/>
      <c r="W676" s="237"/>
      <c r="X676" s="237"/>
      <c r="Y676" s="237"/>
      <c r="Z676" s="237"/>
      <c r="AA676" s="237"/>
      <c r="AB676" s="237"/>
      <c r="AC676" s="237"/>
      <c r="AD676" s="237"/>
      <c r="AE676" s="237"/>
      <c r="AF676" s="237"/>
      <c r="AG676" s="237"/>
    </row>
    <row r="677" spans="4:33" ht="14.25" customHeight="1">
      <c r="D677" s="359"/>
      <c r="E677" s="359"/>
      <c r="F677" s="359"/>
      <c r="G677" s="359"/>
      <c r="H677" s="359"/>
      <c r="I677" s="359"/>
      <c r="J677" s="359"/>
      <c r="K677" s="359"/>
      <c r="L677" s="359"/>
      <c r="M677" s="359"/>
      <c r="N677" s="360"/>
      <c r="O677" s="352"/>
      <c r="P677" s="352"/>
      <c r="Q677" s="352"/>
      <c r="R677" s="354"/>
      <c r="S677" s="354"/>
      <c r="T677" s="354"/>
      <c r="U677" s="354"/>
      <c r="V677" s="361"/>
      <c r="W677" s="362"/>
      <c r="X677" s="362"/>
      <c r="Y677" s="363"/>
      <c r="Z677" s="361"/>
      <c r="AA677" s="362"/>
      <c r="AB677" s="362"/>
      <c r="AC677" s="363"/>
      <c r="AD677" s="112"/>
      <c r="AE677" s="112"/>
      <c r="AF677" s="112"/>
      <c r="AG677" s="113"/>
    </row>
    <row r="678" spans="4:33" ht="14.25" customHeight="1" thickBot="1">
      <c r="D678" s="343"/>
      <c r="E678" s="343"/>
      <c r="F678" s="343"/>
      <c r="G678" s="343"/>
      <c r="H678" s="343"/>
      <c r="I678" s="343"/>
      <c r="J678" s="343"/>
      <c r="K678" s="343"/>
      <c r="L678" s="343"/>
      <c r="M678" s="343"/>
      <c r="N678" s="344"/>
      <c r="O678" s="345"/>
      <c r="P678" s="345"/>
      <c r="Q678" s="345"/>
      <c r="R678" s="346"/>
      <c r="S678" s="346"/>
      <c r="T678" s="346"/>
      <c r="U678" s="346"/>
      <c r="V678" s="356"/>
      <c r="W678" s="357"/>
      <c r="X678" s="357"/>
      <c r="Y678" s="358"/>
      <c r="Z678" s="356"/>
      <c r="AA678" s="357"/>
      <c r="AB678" s="357"/>
      <c r="AC678" s="358"/>
      <c r="AD678" s="101"/>
      <c r="AE678" s="101"/>
      <c r="AF678" s="101"/>
      <c r="AG678" s="102"/>
    </row>
    <row r="681" spans="4:33" ht="14.25" customHeight="1">
      <c r="D681" s="103" t="s">
        <v>572</v>
      </c>
      <c r="E681" s="103"/>
      <c r="F681" s="103"/>
      <c r="G681" s="103"/>
      <c r="H681" s="103"/>
      <c r="I681" s="103"/>
      <c r="J681" s="103"/>
      <c r="K681" s="103"/>
      <c r="L681" s="103"/>
      <c r="M681" s="103"/>
      <c r="N681" s="103"/>
      <c r="O681" s="103"/>
      <c r="P681" s="103"/>
      <c r="Q681" s="103"/>
      <c r="R681" s="103"/>
      <c r="S681" s="103"/>
      <c r="T681" s="103"/>
      <c r="U681" s="103"/>
      <c r="V681" s="103"/>
      <c r="W681" s="103"/>
      <c r="X681" s="103"/>
      <c r="Y681" s="103"/>
      <c r="Z681" s="103"/>
      <c r="AA681" s="103"/>
      <c r="AB681" s="103"/>
      <c r="AC681" s="103"/>
      <c r="AD681" s="103"/>
      <c r="AE681" s="103"/>
      <c r="AF681" s="103"/>
      <c r="AG681" s="103"/>
    </row>
    <row r="683" spans="4:33" ht="14.25" customHeight="1">
      <c r="D683" s="72"/>
      <c r="E683" s="72"/>
      <c r="F683" s="72"/>
      <c r="G683" s="72"/>
      <c r="H683" s="72"/>
      <c r="I683" s="72"/>
      <c r="J683" s="72"/>
      <c r="K683" s="72"/>
      <c r="L683" s="72"/>
      <c r="M683" s="72"/>
      <c r="N683" s="72"/>
      <c r="O683" s="72"/>
      <c r="P683" s="72"/>
      <c r="Q683" s="72"/>
      <c r="R683" s="72"/>
      <c r="S683" s="72"/>
      <c r="T683" s="72"/>
      <c r="U683" s="72"/>
      <c r="V683" s="72"/>
      <c r="W683" s="72"/>
      <c r="X683" s="72"/>
      <c r="Y683" s="72"/>
      <c r="Z683" s="72"/>
      <c r="AA683" s="72"/>
      <c r="AB683" s="72"/>
      <c r="AC683" s="72"/>
      <c r="AD683" s="72"/>
      <c r="AE683" s="72"/>
      <c r="AF683" s="72"/>
      <c r="AG683" s="72"/>
    </row>
    <row r="684" spans="4:33" ht="57.6" customHeight="1">
      <c r="D684" s="19" t="s">
        <v>340</v>
      </c>
    </row>
    <row r="686" spans="4:33" ht="31.5" customHeight="1">
      <c r="D686" s="103" t="s">
        <v>341</v>
      </c>
      <c r="E686" s="103"/>
      <c r="F686" s="103"/>
      <c r="G686" s="103"/>
      <c r="H686" s="103"/>
      <c r="I686" s="103"/>
      <c r="J686" s="103"/>
      <c r="K686" s="103"/>
      <c r="L686" s="103"/>
      <c r="M686" s="103"/>
      <c r="N686" s="103"/>
      <c r="O686" s="103"/>
      <c r="P686" s="103"/>
      <c r="Q686" s="103"/>
      <c r="R686" s="103"/>
      <c r="S686" s="103"/>
      <c r="T686" s="103"/>
      <c r="U686" s="103"/>
      <c r="V686" s="103"/>
      <c r="W686" s="103"/>
      <c r="X686" s="103"/>
      <c r="Y686" s="103"/>
      <c r="Z686" s="103"/>
      <c r="AA686" s="103"/>
      <c r="AB686" s="103"/>
      <c r="AC686" s="103"/>
      <c r="AD686" s="103"/>
      <c r="AE686" s="103"/>
      <c r="AF686" s="103"/>
      <c r="AG686" s="103"/>
    </row>
    <row r="687" spans="4:33" ht="14.25" customHeight="1" thickBot="1"/>
    <row r="688" spans="4:33" ht="18" customHeight="1" thickBot="1">
      <c r="D688" s="355" t="s">
        <v>217</v>
      </c>
      <c r="E688" s="355"/>
      <c r="F688" s="355"/>
      <c r="G688" s="355"/>
      <c r="H688" s="355"/>
      <c r="I688" s="355"/>
      <c r="J688" s="355"/>
      <c r="K688" s="355"/>
      <c r="L688" s="355"/>
      <c r="M688" s="355"/>
      <c r="N688" s="355" t="s">
        <v>23</v>
      </c>
      <c r="O688" s="355"/>
      <c r="P688" s="355"/>
      <c r="Q688" s="355"/>
      <c r="R688" s="355"/>
      <c r="S688" s="355"/>
      <c r="T688" s="355"/>
      <c r="U688" s="355"/>
      <c r="V688" s="355"/>
      <c r="W688" s="355"/>
      <c r="X688" s="355" t="s">
        <v>24</v>
      </c>
      <c r="Y688" s="355"/>
      <c r="Z688" s="355"/>
      <c r="AA688" s="355"/>
      <c r="AB688" s="355"/>
      <c r="AC688" s="355"/>
      <c r="AD688" s="355"/>
      <c r="AE688" s="355"/>
      <c r="AF688" s="355"/>
      <c r="AG688" s="355"/>
    </row>
    <row r="689" spans="1:33" ht="14.25" customHeight="1" thickBot="1">
      <c r="D689" s="227" t="s">
        <v>342</v>
      </c>
      <c r="E689" s="227"/>
      <c r="F689" s="227"/>
      <c r="G689" s="227"/>
      <c r="H689" s="227"/>
      <c r="I689" s="227"/>
      <c r="J689" s="227"/>
      <c r="K689" s="227"/>
      <c r="L689" s="227"/>
      <c r="M689" s="227"/>
      <c r="N689" s="268"/>
      <c r="O689" s="268"/>
      <c r="P689" s="268"/>
      <c r="Q689" s="268"/>
      <c r="R689" s="268"/>
      <c r="S689" s="268"/>
      <c r="T689" s="268"/>
      <c r="U689" s="268"/>
      <c r="V689" s="268"/>
      <c r="W689" s="268"/>
      <c r="X689" s="268"/>
      <c r="Y689" s="268"/>
      <c r="Z689" s="268"/>
      <c r="AA689" s="268"/>
      <c r="AB689" s="268"/>
      <c r="AC689" s="268"/>
      <c r="AD689" s="268"/>
      <c r="AE689" s="268"/>
      <c r="AF689" s="268"/>
      <c r="AG689" s="268"/>
    </row>
    <row r="690" spans="1:33" ht="14.25" customHeight="1">
      <c r="D690" s="364"/>
      <c r="E690" s="364"/>
      <c r="F690" s="364"/>
      <c r="G690" s="364"/>
      <c r="H690" s="364"/>
      <c r="I690" s="364"/>
      <c r="J690" s="364"/>
      <c r="K690" s="364"/>
      <c r="L690" s="364"/>
      <c r="M690" s="364"/>
      <c r="N690" s="247"/>
      <c r="O690" s="247"/>
      <c r="P690" s="247"/>
      <c r="Q690" s="247"/>
      <c r="R690" s="247"/>
      <c r="S690" s="247"/>
      <c r="T690" s="247"/>
      <c r="U690" s="247"/>
      <c r="V690" s="247"/>
      <c r="W690" s="247"/>
      <c r="X690" s="247"/>
      <c r="Y690" s="247"/>
      <c r="Z690" s="247"/>
      <c r="AA690" s="247"/>
      <c r="AB690" s="247"/>
      <c r="AC690" s="247"/>
      <c r="AD690" s="247"/>
      <c r="AE690" s="247"/>
      <c r="AF690" s="247"/>
      <c r="AG690" s="247"/>
    </row>
    <row r="691" spans="1:33" ht="14.25" customHeight="1" thickBot="1">
      <c r="D691" s="365"/>
      <c r="E691" s="365"/>
      <c r="F691" s="365"/>
      <c r="G691" s="365"/>
      <c r="H691" s="365"/>
      <c r="I691" s="365"/>
      <c r="J691" s="365"/>
      <c r="K691" s="365"/>
      <c r="L691" s="365"/>
      <c r="M691" s="365"/>
      <c r="N691" s="366"/>
      <c r="O691" s="366"/>
      <c r="P691" s="366"/>
      <c r="Q691" s="366"/>
      <c r="R691" s="366"/>
      <c r="S691" s="366"/>
      <c r="T691" s="366"/>
      <c r="U691" s="366"/>
      <c r="V691" s="366"/>
      <c r="W691" s="366"/>
      <c r="X691" s="366"/>
      <c r="Y691" s="366"/>
      <c r="Z691" s="366"/>
      <c r="AA691" s="366"/>
      <c r="AB691" s="366"/>
      <c r="AC691" s="366"/>
      <c r="AD691" s="366"/>
      <c r="AE691" s="366"/>
      <c r="AF691" s="366"/>
      <c r="AG691" s="366"/>
    </row>
    <row r="692" spans="1:33" ht="14.25" customHeight="1" thickBot="1">
      <c r="D692" s="227" t="s">
        <v>343</v>
      </c>
      <c r="E692" s="227"/>
      <c r="F692" s="227"/>
      <c r="G692" s="227"/>
      <c r="H692" s="227"/>
      <c r="I692" s="227"/>
      <c r="J692" s="227"/>
      <c r="K692" s="227"/>
      <c r="L692" s="227"/>
      <c r="M692" s="227"/>
      <c r="N692" s="268"/>
      <c r="O692" s="268"/>
      <c r="P692" s="268"/>
      <c r="Q692" s="268"/>
      <c r="R692" s="268"/>
      <c r="S692" s="268"/>
      <c r="T692" s="268"/>
      <c r="U692" s="268"/>
      <c r="V692" s="268"/>
      <c r="W692" s="268"/>
      <c r="X692" s="268"/>
      <c r="Y692" s="268"/>
      <c r="Z692" s="268"/>
      <c r="AA692" s="268"/>
      <c r="AB692" s="268"/>
      <c r="AC692" s="268"/>
      <c r="AD692" s="268"/>
      <c r="AE692" s="268"/>
      <c r="AF692" s="268"/>
      <c r="AG692" s="268"/>
    </row>
    <row r="693" spans="1:33" ht="27" customHeight="1">
      <c r="A693" s="5">
        <v>31</v>
      </c>
      <c r="D693" s="364"/>
      <c r="E693" s="364"/>
      <c r="F693" s="364"/>
      <c r="G693" s="364"/>
      <c r="H693" s="364"/>
      <c r="I693" s="364"/>
      <c r="J693" s="364"/>
      <c r="K693" s="364"/>
      <c r="L693" s="364"/>
      <c r="M693" s="364"/>
      <c r="N693" s="247"/>
      <c r="O693" s="247"/>
      <c r="P693" s="247"/>
      <c r="Q693" s="247"/>
      <c r="R693" s="247"/>
      <c r="S693" s="247"/>
      <c r="T693" s="247"/>
      <c r="U693" s="247"/>
      <c r="V693" s="247"/>
      <c r="W693" s="247"/>
      <c r="X693" s="247"/>
      <c r="Y693" s="247"/>
      <c r="Z693" s="247"/>
      <c r="AA693" s="247"/>
      <c r="AB693" s="247"/>
      <c r="AC693" s="247"/>
      <c r="AD693" s="247"/>
      <c r="AE693" s="247"/>
      <c r="AF693" s="247"/>
      <c r="AG693" s="247"/>
    </row>
    <row r="694" spans="1:33" ht="27" customHeight="1" thickBot="1">
      <c r="A694" s="32"/>
      <c r="D694" s="365"/>
      <c r="E694" s="365"/>
      <c r="F694" s="365"/>
      <c r="G694" s="365"/>
      <c r="H694" s="365"/>
      <c r="I694" s="365"/>
      <c r="J694" s="365"/>
      <c r="K694" s="365"/>
      <c r="L694" s="365"/>
      <c r="M694" s="365"/>
      <c r="N694" s="366"/>
      <c r="O694" s="366"/>
      <c r="P694" s="366"/>
      <c r="Q694" s="366"/>
      <c r="R694" s="366"/>
      <c r="S694" s="366"/>
      <c r="T694" s="366"/>
      <c r="U694" s="366"/>
      <c r="V694" s="366"/>
      <c r="W694" s="366"/>
      <c r="X694" s="366"/>
      <c r="Y694" s="366"/>
      <c r="Z694" s="366"/>
      <c r="AA694" s="366"/>
      <c r="AB694" s="366"/>
      <c r="AC694" s="366"/>
      <c r="AD694" s="366"/>
      <c r="AE694" s="366"/>
      <c r="AF694" s="366"/>
      <c r="AG694" s="366"/>
    </row>
    <row r="695" spans="1:33" ht="25.5" customHeight="1" thickBot="1">
      <c r="A695" s="32"/>
      <c r="D695" s="227" t="s">
        <v>344</v>
      </c>
      <c r="E695" s="227"/>
      <c r="F695" s="227"/>
      <c r="G695" s="227"/>
      <c r="H695" s="227"/>
      <c r="I695" s="227"/>
      <c r="J695" s="227"/>
      <c r="K695" s="227"/>
      <c r="L695" s="227"/>
      <c r="M695" s="227"/>
      <c r="N695" s="268">
        <v>0</v>
      </c>
      <c r="O695" s="268"/>
      <c r="P695" s="268"/>
      <c r="Q695" s="268"/>
      <c r="R695" s="268"/>
      <c r="S695" s="268"/>
      <c r="T695" s="268"/>
      <c r="U695" s="268"/>
      <c r="V695" s="268"/>
      <c r="W695" s="268"/>
      <c r="X695" s="268"/>
      <c r="Y695" s="268"/>
      <c r="Z695" s="268"/>
      <c r="AA695" s="268"/>
      <c r="AB695" s="268"/>
      <c r="AC695" s="268"/>
      <c r="AD695" s="268"/>
      <c r="AE695" s="268"/>
      <c r="AF695" s="268"/>
      <c r="AG695" s="268"/>
    </row>
    <row r="696" spans="1:33" ht="25.5" customHeight="1">
      <c r="A696" s="32"/>
      <c r="D696" s="364" t="s">
        <v>345</v>
      </c>
      <c r="E696" s="364"/>
      <c r="F696" s="364"/>
      <c r="G696" s="364"/>
      <c r="H696" s="364"/>
      <c r="I696" s="364"/>
      <c r="J696" s="364"/>
      <c r="K696" s="364"/>
      <c r="L696" s="364"/>
      <c r="M696" s="364"/>
      <c r="N696" s="247">
        <v>0</v>
      </c>
      <c r="O696" s="247"/>
      <c r="P696" s="247"/>
      <c r="Q696" s="247"/>
      <c r="R696" s="247"/>
      <c r="S696" s="247"/>
      <c r="T696" s="247"/>
      <c r="U696" s="247"/>
      <c r="V696" s="247"/>
      <c r="W696" s="247"/>
      <c r="X696" s="247"/>
      <c r="Y696" s="247"/>
      <c r="Z696" s="247"/>
      <c r="AA696" s="247"/>
      <c r="AB696" s="247"/>
      <c r="AC696" s="247"/>
      <c r="AD696" s="247"/>
      <c r="AE696" s="247"/>
      <c r="AF696" s="247"/>
      <c r="AG696" s="247"/>
    </row>
    <row r="697" spans="1:33" ht="27" customHeight="1" thickBot="1">
      <c r="A697" s="32"/>
      <c r="D697" s="364"/>
      <c r="E697" s="364"/>
      <c r="F697" s="364"/>
      <c r="G697" s="364"/>
      <c r="H697" s="364"/>
      <c r="I697" s="364"/>
      <c r="J697" s="364"/>
      <c r="K697" s="364"/>
      <c r="L697" s="364"/>
      <c r="M697" s="364"/>
      <c r="N697" s="247"/>
      <c r="O697" s="247"/>
      <c r="P697" s="247"/>
      <c r="Q697" s="247"/>
      <c r="R697" s="247"/>
      <c r="S697" s="247"/>
      <c r="T697" s="247"/>
      <c r="U697" s="247"/>
      <c r="V697" s="247"/>
      <c r="W697" s="247"/>
      <c r="X697" s="247"/>
      <c r="Y697" s="247"/>
      <c r="Z697" s="247"/>
      <c r="AA697" s="247"/>
      <c r="AB697" s="247"/>
      <c r="AC697" s="247"/>
      <c r="AD697" s="247"/>
      <c r="AE697" s="247"/>
      <c r="AF697" s="247"/>
      <c r="AG697" s="247"/>
    </row>
    <row r="698" spans="1:33" ht="25.5" customHeight="1" thickBot="1">
      <c r="A698" s="32"/>
      <c r="D698" s="227" t="s">
        <v>346</v>
      </c>
      <c r="E698" s="227"/>
      <c r="F698" s="227"/>
      <c r="G698" s="227"/>
      <c r="H698" s="227"/>
      <c r="I698" s="227"/>
      <c r="J698" s="227"/>
      <c r="K698" s="227"/>
      <c r="L698" s="227"/>
      <c r="M698" s="227"/>
      <c r="N698" s="268"/>
      <c r="O698" s="268"/>
      <c r="P698" s="268"/>
      <c r="Q698" s="268"/>
      <c r="R698" s="268"/>
      <c r="S698" s="268"/>
      <c r="T698" s="268"/>
      <c r="U698" s="268"/>
      <c r="V698" s="268"/>
      <c r="W698" s="268"/>
      <c r="X698" s="268"/>
      <c r="Y698" s="268"/>
      <c r="Z698" s="268"/>
      <c r="AA698" s="268"/>
      <c r="AB698" s="268"/>
      <c r="AC698" s="268"/>
      <c r="AD698" s="268"/>
      <c r="AE698" s="268"/>
      <c r="AF698" s="268"/>
      <c r="AG698" s="268"/>
    </row>
    <row r="699" spans="1:33" ht="25.5" customHeight="1">
      <c r="A699" s="32"/>
      <c r="D699" s="364"/>
      <c r="E699" s="364"/>
      <c r="F699" s="364"/>
      <c r="G699" s="364"/>
      <c r="H699" s="364"/>
      <c r="I699" s="364"/>
      <c r="J699" s="364"/>
      <c r="K699" s="364"/>
      <c r="L699" s="364"/>
      <c r="M699" s="364"/>
      <c r="N699" s="247"/>
      <c r="O699" s="247"/>
      <c r="P699" s="247"/>
      <c r="Q699" s="247"/>
      <c r="R699" s="247"/>
      <c r="S699" s="247"/>
      <c r="T699" s="247"/>
      <c r="U699" s="247"/>
      <c r="V699" s="247"/>
      <c r="W699" s="247"/>
      <c r="X699" s="247"/>
      <c r="Y699" s="247"/>
      <c r="Z699" s="247"/>
      <c r="AA699" s="247"/>
      <c r="AB699" s="247"/>
      <c r="AC699" s="247"/>
      <c r="AD699" s="247"/>
      <c r="AE699" s="247"/>
      <c r="AF699" s="247"/>
      <c r="AG699" s="247"/>
    </row>
    <row r="700" spans="1:33" ht="27" customHeight="1">
      <c r="A700" s="32"/>
      <c r="D700" s="364"/>
      <c r="E700" s="364"/>
      <c r="F700" s="364"/>
      <c r="G700" s="364"/>
      <c r="H700" s="364"/>
      <c r="I700" s="364"/>
      <c r="J700" s="364"/>
      <c r="K700" s="364"/>
      <c r="L700" s="364"/>
      <c r="M700" s="364"/>
      <c r="N700" s="247"/>
      <c r="O700" s="247"/>
      <c r="P700" s="247"/>
      <c r="Q700" s="247"/>
      <c r="R700" s="247"/>
      <c r="S700" s="247"/>
      <c r="T700" s="247"/>
      <c r="U700" s="247"/>
      <c r="V700" s="247"/>
      <c r="W700" s="247"/>
      <c r="X700" s="247"/>
      <c r="Y700" s="247"/>
      <c r="Z700" s="247"/>
      <c r="AA700" s="247"/>
      <c r="AB700" s="247"/>
      <c r="AC700" s="247"/>
      <c r="AD700" s="247"/>
      <c r="AE700" s="247"/>
      <c r="AF700" s="247"/>
      <c r="AG700" s="247"/>
    </row>
    <row r="701" spans="1:33" ht="25.5" customHeight="1">
      <c r="A701" s="32"/>
    </row>
    <row r="702" spans="1:33" ht="25.5" customHeight="1">
      <c r="A702" s="32"/>
    </row>
    <row r="703" spans="1:33" ht="27" customHeight="1">
      <c r="A703" s="32"/>
      <c r="D703" s="19" t="s">
        <v>347</v>
      </c>
    </row>
    <row r="704" spans="1:33" ht="25.5" customHeight="1">
      <c r="A704" s="32"/>
    </row>
    <row r="705" spans="1:33" ht="25.5" customHeight="1">
      <c r="A705" s="32"/>
      <c r="D705" s="72" t="s">
        <v>348</v>
      </c>
      <c r="E705" s="72"/>
      <c r="F705" s="72"/>
      <c r="G705" s="72"/>
      <c r="H705" s="72"/>
      <c r="I705" s="72"/>
      <c r="J705" s="72"/>
      <c r="K705" s="72"/>
      <c r="L705" s="72"/>
      <c r="M705" s="72"/>
      <c r="N705" s="72"/>
      <c r="O705" s="72"/>
      <c r="P705" s="72"/>
      <c r="Q705" s="72"/>
      <c r="R705" s="72"/>
      <c r="S705" s="72"/>
      <c r="T705" s="72"/>
      <c r="U705" s="72"/>
      <c r="V705" s="72"/>
      <c r="W705" s="72"/>
      <c r="X705" s="72"/>
      <c r="Y705" s="72"/>
      <c r="Z705" s="72"/>
      <c r="AA705" s="72"/>
      <c r="AB705" s="72"/>
      <c r="AC705" s="72"/>
      <c r="AD705" s="72"/>
      <c r="AE705" s="72"/>
      <c r="AF705" s="72"/>
      <c r="AG705" s="72"/>
    </row>
    <row r="706" spans="1:33" ht="14.25" customHeight="1">
      <c r="A706" s="32"/>
      <c r="D706" s="72"/>
      <c r="E706" s="72"/>
      <c r="F706" s="72"/>
      <c r="G706" s="72"/>
      <c r="H706" s="72"/>
      <c r="I706" s="72"/>
      <c r="J706" s="72"/>
      <c r="K706" s="72"/>
      <c r="L706" s="72"/>
      <c r="M706" s="72"/>
      <c r="N706" s="72"/>
      <c r="O706" s="72"/>
      <c r="P706" s="72"/>
      <c r="Q706" s="72"/>
      <c r="R706" s="72"/>
      <c r="S706" s="72"/>
      <c r="T706" s="72"/>
      <c r="U706" s="72"/>
      <c r="V706" s="72"/>
      <c r="W706" s="72"/>
      <c r="X706" s="72"/>
      <c r="Y706" s="72"/>
      <c r="Z706" s="72"/>
      <c r="AA706" s="72"/>
      <c r="AB706" s="72"/>
      <c r="AC706" s="72"/>
      <c r="AD706" s="72"/>
      <c r="AE706" s="72"/>
      <c r="AF706" s="72"/>
      <c r="AG706" s="72"/>
    </row>
    <row r="707" spans="1:33" ht="29.45" customHeight="1">
      <c r="A707" s="32"/>
      <c r="D707" s="72" t="s">
        <v>349</v>
      </c>
      <c r="E707" s="72"/>
      <c r="F707" s="72"/>
      <c r="G707" s="72"/>
      <c r="H707" s="72"/>
      <c r="I707" s="72"/>
      <c r="J707" s="72"/>
      <c r="K707" s="72"/>
      <c r="L707" s="72"/>
      <c r="M707" s="72"/>
      <c r="N707" s="72"/>
      <c r="O707" s="72"/>
      <c r="P707" s="72"/>
      <c r="Q707" s="72"/>
      <c r="R707" s="72"/>
      <c r="S707" s="72"/>
      <c r="T707" s="72"/>
      <c r="U707" s="72"/>
      <c r="V707" s="72"/>
      <c r="W707" s="72"/>
      <c r="X707" s="72"/>
      <c r="Y707" s="72"/>
      <c r="Z707" s="72"/>
      <c r="AA707" s="72"/>
      <c r="AB707" s="72"/>
      <c r="AC707" s="72"/>
      <c r="AD707" s="72"/>
      <c r="AE707" s="72"/>
      <c r="AF707" s="72"/>
      <c r="AG707" s="72"/>
    </row>
    <row r="708" spans="1:33" ht="29.45" customHeight="1">
      <c r="A708" s="32"/>
      <c r="D708" s="72"/>
      <c r="E708" s="72"/>
      <c r="F708" s="72"/>
      <c r="G708" s="72"/>
      <c r="H708" s="72"/>
      <c r="I708" s="72"/>
      <c r="J708" s="72"/>
      <c r="K708" s="72"/>
      <c r="L708" s="72"/>
      <c r="M708" s="72"/>
      <c r="N708" s="72"/>
      <c r="O708" s="72"/>
      <c r="P708" s="72"/>
      <c r="Q708" s="72"/>
      <c r="R708" s="72"/>
      <c r="S708" s="72"/>
      <c r="T708" s="72"/>
      <c r="U708" s="72"/>
      <c r="V708" s="72"/>
      <c r="W708" s="72"/>
      <c r="X708" s="72"/>
      <c r="Y708" s="72"/>
      <c r="Z708" s="72"/>
      <c r="AA708" s="72"/>
      <c r="AB708" s="72"/>
      <c r="AC708" s="72"/>
      <c r="AD708" s="72"/>
      <c r="AE708" s="72"/>
      <c r="AF708" s="72"/>
      <c r="AG708" s="72"/>
    </row>
    <row r="709" spans="1:33" ht="29.45" customHeight="1">
      <c r="A709" s="32"/>
      <c r="D709" s="72"/>
      <c r="E709" s="72"/>
      <c r="F709" s="72"/>
      <c r="G709" s="72"/>
      <c r="H709" s="72"/>
      <c r="I709" s="72"/>
      <c r="J709" s="72"/>
      <c r="K709" s="72"/>
      <c r="L709" s="72"/>
      <c r="M709" s="72"/>
      <c r="N709" s="72"/>
      <c r="O709" s="72"/>
      <c r="P709" s="72"/>
      <c r="Q709" s="72"/>
      <c r="R709" s="72"/>
      <c r="S709" s="72"/>
      <c r="T709" s="72"/>
      <c r="U709" s="72"/>
      <c r="V709" s="72"/>
      <c r="W709" s="72"/>
      <c r="X709" s="72"/>
      <c r="Y709" s="72"/>
      <c r="Z709" s="72"/>
      <c r="AA709" s="72"/>
      <c r="AB709" s="72"/>
      <c r="AC709" s="72"/>
      <c r="AD709" s="72"/>
      <c r="AE709" s="72"/>
      <c r="AF709" s="72"/>
      <c r="AG709" s="72"/>
    </row>
    <row r="710" spans="1:33" ht="29.45" customHeight="1">
      <c r="A710" s="32"/>
      <c r="D710" s="72"/>
      <c r="E710" s="72"/>
      <c r="F710" s="72"/>
      <c r="G710" s="72"/>
      <c r="H710" s="72"/>
      <c r="I710" s="72"/>
      <c r="J710" s="72"/>
      <c r="K710" s="72"/>
      <c r="L710" s="72"/>
      <c r="M710" s="72"/>
      <c r="N710" s="72"/>
      <c r="O710" s="72"/>
      <c r="P710" s="72"/>
      <c r="Q710" s="72"/>
      <c r="R710" s="72"/>
      <c r="S710" s="72"/>
      <c r="T710" s="72"/>
      <c r="U710" s="72"/>
      <c r="V710" s="72"/>
      <c r="W710" s="72"/>
      <c r="X710" s="72"/>
      <c r="Y710" s="72"/>
      <c r="Z710" s="72"/>
      <c r="AA710" s="72"/>
      <c r="AB710" s="72"/>
      <c r="AC710" s="72"/>
      <c r="AD710" s="72"/>
      <c r="AE710" s="72"/>
      <c r="AF710" s="72"/>
      <c r="AG710" s="72"/>
    </row>
    <row r="711" spans="1:33" ht="29.45" customHeight="1">
      <c r="A711" s="32"/>
      <c r="D711" s="72"/>
      <c r="E711" s="72"/>
      <c r="F711" s="72"/>
      <c r="G711" s="72"/>
      <c r="H711" s="72"/>
      <c r="I711" s="72"/>
      <c r="J711" s="72"/>
      <c r="K711" s="72"/>
      <c r="L711" s="72"/>
      <c r="M711" s="72"/>
      <c r="N711" s="72"/>
      <c r="O711" s="72"/>
      <c r="P711" s="72"/>
      <c r="Q711" s="72"/>
      <c r="R711" s="72"/>
      <c r="S711" s="72"/>
      <c r="T711" s="72"/>
      <c r="U711" s="72"/>
      <c r="V711" s="72"/>
      <c r="W711" s="72"/>
      <c r="X711" s="72"/>
      <c r="Y711" s="72"/>
      <c r="Z711" s="72"/>
      <c r="AA711" s="72"/>
      <c r="AB711" s="72"/>
      <c r="AC711" s="72"/>
      <c r="AD711" s="72"/>
      <c r="AE711" s="72"/>
      <c r="AF711" s="72"/>
      <c r="AG711" s="72"/>
    </row>
    <row r="712" spans="1:33" ht="29.45" customHeight="1">
      <c r="A712" s="32"/>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c r="AE712" s="38"/>
      <c r="AF712" s="38"/>
      <c r="AG712" s="38"/>
    </row>
    <row r="713" spans="1:33" ht="14.25" customHeight="1">
      <c r="A713" s="32"/>
    </row>
    <row r="714" spans="1:33" ht="14.25" customHeight="1">
      <c r="A714" s="32"/>
    </row>
    <row r="715" spans="1:33" ht="14.25" customHeight="1">
      <c r="D715" s="19" t="s">
        <v>350</v>
      </c>
    </row>
    <row r="716" spans="1:33" ht="12.75"/>
    <row r="717" spans="1:33" ht="12.75">
      <c r="D717" s="368" t="s">
        <v>351</v>
      </c>
      <c r="E717" s="368"/>
      <c r="F717" s="368"/>
      <c r="G717" s="368"/>
      <c r="H717" s="368"/>
      <c r="I717" s="368"/>
      <c r="J717" s="368"/>
      <c r="K717" s="368"/>
      <c r="L717" s="368"/>
      <c r="M717" s="368"/>
      <c r="N717" s="368"/>
      <c r="O717" s="368"/>
      <c r="P717" s="368"/>
      <c r="Q717" s="368"/>
      <c r="R717" s="368"/>
      <c r="S717" s="368"/>
      <c r="T717" s="368"/>
      <c r="U717" s="368"/>
      <c r="V717" s="368"/>
      <c r="W717" s="368"/>
      <c r="X717" s="368"/>
      <c r="Y717" s="368"/>
      <c r="Z717" s="368"/>
      <c r="AA717" s="368"/>
      <c r="AB717" s="368"/>
      <c r="AC717" s="368"/>
      <c r="AD717" s="368"/>
      <c r="AE717" s="368"/>
      <c r="AF717" s="368"/>
      <c r="AG717" s="368"/>
    </row>
    <row r="718" spans="1:33" ht="12.75"/>
    <row r="719" spans="1:33" ht="12.75">
      <c r="D719" s="103" t="s">
        <v>352</v>
      </c>
      <c r="E719" s="103"/>
      <c r="F719" s="103"/>
      <c r="G719" s="103"/>
      <c r="H719" s="103"/>
      <c r="I719" s="103"/>
      <c r="J719" s="103"/>
      <c r="K719" s="103"/>
      <c r="L719" s="103"/>
      <c r="M719" s="103"/>
      <c r="N719" s="103"/>
      <c r="O719" s="103"/>
      <c r="P719" s="103"/>
      <c r="Q719" s="103"/>
      <c r="R719" s="103"/>
      <c r="S719" s="103"/>
      <c r="T719" s="103"/>
      <c r="U719" s="103"/>
      <c r="V719" s="103"/>
      <c r="W719" s="103"/>
      <c r="X719" s="103"/>
      <c r="Y719" s="103"/>
      <c r="Z719" s="103"/>
      <c r="AA719" s="103"/>
      <c r="AB719" s="103"/>
      <c r="AC719" s="103"/>
      <c r="AD719" s="103"/>
      <c r="AE719" s="103"/>
      <c r="AF719" s="103"/>
      <c r="AG719" s="103"/>
    </row>
    <row r="720" spans="1:33" ht="13.5" thickBot="1"/>
    <row r="721" spans="1:37" ht="13.5" thickBot="1">
      <c r="D721" s="165" t="s">
        <v>353</v>
      </c>
      <c r="E721" s="165"/>
      <c r="F721" s="165"/>
      <c r="G721" s="165"/>
      <c r="H721" s="165"/>
      <c r="I721" s="165"/>
      <c r="J721" s="121" t="s">
        <v>354</v>
      </c>
      <c r="K721" s="121"/>
      <c r="L721" s="121"/>
      <c r="M721" s="121"/>
      <c r="N721" s="121"/>
      <c r="O721" s="121"/>
      <c r="P721" s="121"/>
      <c r="Q721" s="121"/>
      <c r="R721" s="121" t="s">
        <v>355</v>
      </c>
      <c r="S721" s="121"/>
      <c r="T721" s="121"/>
      <c r="U721" s="121"/>
      <c r="V721" s="121"/>
      <c r="W721" s="121"/>
      <c r="X721" s="121"/>
      <c r="Y721" s="121"/>
      <c r="Z721" s="121" t="s">
        <v>356</v>
      </c>
      <c r="AA721" s="121"/>
      <c r="AB721" s="121"/>
      <c r="AC721" s="121"/>
      <c r="AD721" s="121"/>
      <c r="AE721" s="121"/>
      <c r="AF721" s="121"/>
      <c r="AG721" s="121"/>
    </row>
    <row r="722" spans="1:37" ht="27.95" customHeight="1" thickBot="1">
      <c r="D722" s="165"/>
      <c r="E722" s="165"/>
      <c r="F722" s="165"/>
      <c r="G722" s="165"/>
      <c r="H722" s="165"/>
      <c r="I722" s="165"/>
      <c r="J722" s="121" t="s">
        <v>23</v>
      </c>
      <c r="K722" s="121"/>
      <c r="L722" s="121"/>
      <c r="M722" s="121"/>
      <c r="N722" s="121" t="s">
        <v>357</v>
      </c>
      <c r="O722" s="121"/>
      <c r="P722" s="121"/>
      <c r="Q722" s="121"/>
      <c r="R722" s="121" t="s">
        <v>23</v>
      </c>
      <c r="S722" s="121"/>
      <c r="T722" s="121"/>
      <c r="U722" s="121"/>
      <c r="V722" s="121" t="s">
        <v>357</v>
      </c>
      <c r="W722" s="121"/>
      <c r="X722" s="121"/>
      <c r="Y722" s="121"/>
      <c r="Z722" s="121" t="s">
        <v>23</v>
      </c>
      <c r="AA722" s="121"/>
      <c r="AB722" s="121"/>
      <c r="AC722" s="121"/>
      <c r="AD722" s="121" t="s">
        <v>357</v>
      </c>
      <c r="AE722" s="121"/>
      <c r="AF722" s="121"/>
      <c r="AG722" s="121"/>
    </row>
    <row r="723" spans="1:37" ht="12.75">
      <c r="D723" s="367" t="s">
        <v>358</v>
      </c>
      <c r="E723" s="367"/>
      <c r="F723" s="367"/>
      <c r="G723" s="367"/>
      <c r="H723" s="367"/>
      <c r="I723" s="367"/>
      <c r="J723" s="166"/>
      <c r="K723" s="166"/>
      <c r="L723" s="166"/>
      <c r="M723" s="166"/>
      <c r="N723" s="166">
        <v>0</v>
      </c>
      <c r="O723" s="166"/>
      <c r="P723" s="166"/>
      <c r="Q723" s="166"/>
      <c r="R723" s="166"/>
      <c r="S723" s="166"/>
      <c r="T723" s="166"/>
      <c r="U723" s="166"/>
      <c r="V723" s="111">
        <v>0</v>
      </c>
      <c r="W723" s="112"/>
      <c r="X723" s="112"/>
      <c r="Y723" s="113"/>
      <c r="Z723" s="166"/>
      <c r="AA723" s="166"/>
      <c r="AB723" s="166"/>
      <c r="AC723" s="166"/>
      <c r="AD723" s="166">
        <v>0</v>
      </c>
      <c r="AE723" s="166"/>
      <c r="AF723" s="166"/>
      <c r="AG723" s="166"/>
    </row>
    <row r="724" spans="1:37" ht="12.75">
      <c r="D724" s="369" t="s">
        <v>359</v>
      </c>
      <c r="E724" s="369"/>
      <c r="F724" s="369"/>
      <c r="G724" s="369"/>
      <c r="H724" s="369"/>
      <c r="I724" s="369"/>
      <c r="J724" s="92"/>
      <c r="K724" s="92"/>
      <c r="L724" s="92"/>
      <c r="M724" s="92"/>
      <c r="N724" s="92">
        <v>0</v>
      </c>
      <c r="O724" s="92"/>
      <c r="P724" s="92"/>
      <c r="Q724" s="92"/>
      <c r="R724" s="92"/>
      <c r="S724" s="92"/>
      <c r="T724" s="92"/>
      <c r="U724" s="92"/>
      <c r="V724" s="92">
        <v>0</v>
      </c>
      <c r="W724" s="92"/>
      <c r="X724" s="92"/>
      <c r="Y724" s="92"/>
      <c r="Z724" s="92"/>
      <c r="AA724" s="92"/>
      <c r="AB724" s="92"/>
      <c r="AC724" s="92"/>
      <c r="AD724" s="92">
        <v>0</v>
      </c>
      <c r="AE724" s="92"/>
      <c r="AF724" s="92"/>
      <c r="AG724" s="92"/>
    </row>
    <row r="725" spans="1:37" ht="12.75">
      <c r="D725" s="369" t="s">
        <v>360</v>
      </c>
      <c r="E725" s="369"/>
      <c r="F725" s="369"/>
      <c r="G725" s="369"/>
      <c r="H725" s="369"/>
      <c r="I725" s="369"/>
      <c r="J725" s="92"/>
      <c r="K725" s="92"/>
      <c r="L725" s="92"/>
      <c r="M725" s="92"/>
      <c r="N725" s="92">
        <v>0</v>
      </c>
      <c r="O725" s="92"/>
      <c r="P725" s="92"/>
      <c r="Q725" s="92"/>
      <c r="R725" s="92"/>
      <c r="S725" s="92"/>
      <c r="T725" s="92"/>
      <c r="U725" s="92"/>
      <c r="V725" s="92">
        <v>0</v>
      </c>
      <c r="W725" s="92"/>
      <c r="X725" s="92"/>
      <c r="Y725" s="92"/>
      <c r="Z725" s="92"/>
      <c r="AA725" s="92"/>
      <c r="AB725" s="92"/>
      <c r="AC725" s="92"/>
      <c r="AD725" s="92">
        <v>0</v>
      </c>
      <c r="AE725" s="92"/>
      <c r="AF725" s="92"/>
      <c r="AG725" s="92"/>
    </row>
    <row r="726" spans="1:37" ht="16.5" customHeight="1">
      <c r="A726" s="5">
        <v>35</v>
      </c>
      <c r="D726" s="369" t="s">
        <v>361</v>
      </c>
      <c r="E726" s="369"/>
      <c r="F726" s="369"/>
      <c r="G726" s="369"/>
      <c r="H726" s="369"/>
      <c r="I726" s="369"/>
      <c r="J726" s="92"/>
      <c r="K726" s="92"/>
      <c r="L726" s="92"/>
      <c r="M726" s="92"/>
      <c r="N726" s="92">
        <v>0</v>
      </c>
      <c r="O726" s="92"/>
      <c r="P726" s="92"/>
      <c r="Q726" s="92"/>
      <c r="R726" s="92"/>
      <c r="S726" s="92"/>
      <c r="T726" s="92"/>
      <c r="U726" s="92"/>
      <c r="V726" s="92">
        <v>0</v>
      </c>
      <c r="W726" s="92"/>
      <c r="X726" s="92"/>
      <c r="Y726" s="92"/>
      <c r="Z726" s="92"/>
      <c r="AA726" s="92"/>
      <c r="AB726" s="92"/>
      <c r="AC726" s="92"/>
      <c r="AD726" s="92">
        <v>0</v>
      </c>
      <c r="AE726" s="92"/>
      <c r="AF726" s="92"/>
      <c r="AG726" s="92"/>
    </row>
    <row r="727" spans="1:37" ht="15" customHeight="1">
      <c r="D727" s="369" t="s">
        <v>362</v>
      </c>
      <c r="E727" s="369"/>
      <c r="F727" s="369"/>
      <c r="G727" s="369"/>
      <c r="H727" s="369"/>
      <c r="I727" s="369"/>
      <c r="J727" s="92"/>
      <c r="K727" s="92"/>
      <c r="L727" s="92"/>
      <c r="M727" s="92"/>
      <c r="N727" s="92">
        <v>0</v>
      </c>
      <c r="O727" s="92"/>
      <c r="P727" s="92"/>
      <c r="Q727" s="92"/>
      <c r="R727" s="92"/>
      <c r="S727" s="92"/>
      <c r="T727" s="92"/>
      <c r="U727" s="92"/>
      <c r="V727" s="92">
        <v>0</v>
      </c>
      <c r="W727" s="92"/>
      <c r="X727" s="92"/>
      <c r="Y727" s="92"/>
      <c r="Z727" s="92"/>
      <c r="AA727" s="92"/>
      <c r="AB727" s="92"/>
      <c r="AC727" s="92"/>
      <c r="AD727" s="92">
        <v>0</v>
      </c>
      <c r="AE727" s="92"/>
      <c r="AF727" s="92"/>
      <c r="AG727" s="92"/>
    </row>
    <row r="728" spans="1:37" ht="14.25" customHeight="1">
      <c r="D728" s="369" t="s">
        <v>363</v>
      </c>
      <c r="E728" s="369"/>
      <c r="F728" s="369"/>
      <c r="G728" s="369"/>
      <c r="H728" s="369"/>
      <c r="I728" s="369"/>
      <c r="J728" s="92"/>
      <c r="K728" s="92"/>
      <c r="L728" s="92"/>
      <c r="M728" s="92"/>
      <c r="N728" s="92">
        <v>0</v>
      </c>
      <c r="O728" s="92"/>
      <c r="P728" s="92"/>
      <c r="Q728" s="92"/>
      <c r="R728" s="92"/>
      <c r="S728" s="92"/>
      <c r="T728" s="92"/>
      <c r="U728" s="92"/>
      <c r="V728" s="92">
        <v>0</v>
      </c>
      <c r="W728" s="92"/>
      <c r="X728" s="92"/>
      <c r="Y728" s="92"/>
      <c r="Z728" s="92"/>
      <c r="AA728" s="92"/>
      <c r="AB728" s="92"/>
      <c r="AC728" s="92"/>
      <c r="AD728" s="92">
        <v>0</v>
      </c>
      <c r="AE728" s="92"/>
      <c r="AF728" s="92"/>
      <c r="AG728" s="92"/>
    </row>
    <row r="729" spans="1:37" ht="14.25" customHeight="1">
      <c r="D729" s="369" t="s">
        <v>364</v>
      </c>
      <c r="E729" s="369"/>
      <c r="F729" s="369"/>
      <c r="G729" s="369"/>
      <c r="H729" s="369"/>
      <c r="I729" s="369"/>
      <c r="J729" s="92"/>
      <c r="K729" s="92"/>
      <c r="L729" s="92"/>
      <c r="M729" s="92"/>
      <c r="N729" s="92">
        <v>0</v>
      </c>
      <c r="O729" s="92"/>
      <c r="P729" s="92"/>
      <c r="Q729" s="92"/>
      <c r="R729" s="92"/>
      <c r="S729" s="92"/>
      <c r="T729" s="92"/>
      <c r="U729" s="92"/>
      <c r="V729" s="92">
        <v>0</v>
      </c>
      <c r="W729" s="92"/>
      <c r="X729" s="92"/>
      <c r="Y729" s="92"/>
      <c r="Z729" s="92"/>
      <c r="AA729" s="92"/>
      <c r="AB729" s="92"/>
      <c r="AC729" s="92"/>
      <c r="AD729" s="92">
        <v>0</v>
      </c>
      <c r="AE729" s="92"/>
      <c r="AF729" s="92"/>
      <c r="AG729" s="92"/>
    </row>
    <row r="730" spans="1:37" ht="14.25" customHeight="1">
      <c r="D730" s="369" t="s">
        <v>365</v>
      </c>
      <c r="E730" s="369"/>
      <c r="F730" s="369"/>
      <c r="G730" s="369"/>
      <c r="H730" s="369"/>
      <c r="I730" s="369"/>
      <c r="J730" s="92"/>
      <c r="K730" s="92"/>
      <c r="L730" s="92"/>
      <c r="M730" s="92"/>
      <c r="N730" s="92">
        <v>0</v>
      </c>
      <c r="O730" s="92"/>
      <c r="P730" s="92"/>
      <c r="Q730" s="92"/>
      <c r="R730" s="92"/>
      <c r="S730" s="92"/>
      <c r="T730" s="92"/>
      <c r="U730" s="92"/>
      <c r="V730" s="92">
        <v>0</v>
      </c>
      <c r="W730" s="92"/>
      <c r="X730" s="92"/>
      <c r="Y730" s="92"/>
      <c r="Z730" s="92"/>
      <c r="AA730" s="92"/>
      <c r="AB730" s="92"/>
      <c r="AC730" s="92"/>
      <c r="AD730" s="92">
        <v>0</v>
      </c>
      <c r="AE730" s="92"/>
      <c r="AF730" s="92"/>
      <c r="AG730" s="92"/>
    </row>
    <row r="731" spans="1:37" ht="14.25" customHeight="1">
      <c r="A731" s="32"/>
      <c r="D731" s="369" t="s">
        <v>366</v>
      </c>
      <c r="E731" s="369"/>
      <c r="F731" s="369"/>
      <c r="G731" s="369"/>
      <c r="H731" s="369"/>
      <c r="I731" s="369"/>
      <c r="J731" s="92"/>
      <c r="K731" s="92"/>
      <c r="L731" s="92"/>
      <c r="M731" s="92"/>
      <c r="N731" s="92">
        <v>0</v>
      </c>
      <c r="O731" s="92"/>
      <c r="P731" s="92"/>
      <c r="Q731" s="92"/>
      <c r="R731" s="92"/>
      <c r="S731" s="92"/>
      <c r="T731" s="92"/>
      <c r="U731" s="92"/>
      <c r="V731" s="92">
        <v>0</v>
      </c>
      <c r="W731" s="92"/>
      <c r="X731" s="92"/>
      <c r="Y731" s="92"/>
      <c r="Z731" s="92"/>
      <c r="AA731" s="92"/>
      <c r="AB731" s="92"/>
      <c r="AC731" s="92"/>
      <c r="AD731" s="92">
        <v>0</v>
      </c>
      <c r="AE731" s="92"/>
      <c r="AF731" s="92"/>
      <c r="AG731" s="92"/>
      <c r="AK731" s="50"/>
    </row>
    <row r="732" spans="1:37" ht="14.25" customHeight="1">
      <c r="A732" s="32"/>
      <c r="D732" s="369" t="s">
        <v>367</v>
      </c>
      <c r="E732" s="369"/>
      <c r="F732" s="369"/>
      <c r="G732" s="369"/>
      <c r="H732" s="369"/>
      <c r="I732" s="369"/>
      <c r="J732" s="92"/>
      <c r="K732" s="92"/>
      <c r="L732" s="92"/>
      <c r="M732" s="92"/>
      <c r="N732" s="92">
        <v>0</v>
      </c>
      <c r="O732" s="92"/>
      <c r="P732" s="92"/>
      <c r="Q732" s="92"/>
      <c r="R732" s="92"/>
      <c r="S732" s="92"/>
      <c r="T732" s="92"/>
      <c r="U732" s="92"/>
      <c r="V732" s="92">
        <v>0</v>
      </c>
      <c r="W732" s="92"/>
      <c r="X732" s="92"/>
      <c r="Y732" s="92"/>
      <c r="Z732" s="92"/>
      <c r="AA732" s="92"/>
      <c r="AB732" s="92"/>
      <c r="AC732" s="92"/>
      <c r="AD732" s="92">
        <v>0</v>
      </c>
      <c r="AE732" s="92"/>
      <c r="AF732" s="92"/>
      <c r="AG732" s="92"/>
      <c r="AK732" s="50"/>
    </row>
    <row r="733" spans="1:37" ht="14.25" customHeight="1">
      <c r="A733" s="32"/>
      <c r="D733" s="369" t="s">
        <v>368</v>
      </c>
      <c r="E733" s="369"/>
      <c r="F733" s="369"/>
      <c r="G733" s="369"/>
      <c r="H733" s="369"/>
      <c r="I733" s="369"/>
      <c r="J733" s="92"/>
      <c r="K733" s="92"/>
      <c r="L733" s="92"/>
      <c r="M733" s="92"/>
      <c r="N733" s="92">
        <v>0</v>
      </c>
      <c r="O733" s="92"/>
      <c r="P733" s="92"/>
      <c r="Q733" s="92"/>
      <c r="R733" s="92"/>
      <c r="S733" s="92"/>
      <c r="T733" s="92"/>
      <c r="U733" s="92"/>
      <c r="V733" s="92">
        <v>0</v>
      </c>
      <c r="W733" s="92"/>
      <c r="X733" s="92"/>
      <c r="Y733" s="92"/>
      <c r="Z733" s="92"/>
      <c r="AA733" s="92"/>
      <c r="AB733" s="92"/>
      <c r="AC733" s="92"/>
      <c r="AD733" s="92">
        <v>0</v>
      </c>
      <c r="AE733" s="92"/>
      <c r="AF733" s="92"/>
      <c r="AG733" s="92"/>
    </row>
    <row r="734" spans="1:37" ht="14.25" customHeight="1">
      <c r="A734" s="32"/>
      <c r="D734" s="369" t="s">
        <v>369</v>
      </c>
      <c r="E734" s="369"/>
      <c r="F734" s="369"/>
      <c r="G734" s="369"/>
      <c r="H734" s="369"/>
      <c r="I734" s="369"/>
      <c r="J734" s="92"/>
      <c r="K734" s="92"/>
      <c r="L734" s="92"/>
      <c r="M734" s="92"/>
      <c r="N734" s="92">
        <v>0</v>
      </c>
      <c r="O734" s="92"/>
      <c r="P734" s="92"/>
      <c r="Q734" s="92"/>
      <c r="R734" s="92"/>
      <c r="S734" s="92"/>
      <c r="T734" s="92"/>
      <c r="U734" s="92"/>
      <c r="V734" s="92">
        <v>0</v>
      </c>
      <c r="W734" s="92"/>
      <c r="X734" s="92"/>
      <c r="Y734" s="92"/>
      <c r="Z734" s="92"/>
      <c r="AA734" s="92"/>
      <c r="AB734" s="92"/>
      <c r="AC734" s="92"/>
      <c r="AD734" s="92">
        <v>0</v>
      </c>
      <c r="AE734" s="92"/>
      <c r="AF734" s="92"/>
      <c r="AG734" s="92"/>
      <c r="AK734" s="50"/>
    </row>
    <row r="735" spans="1:37" ht="14.25" customHeight="1">
      <c r="A735" s="32"/>
      <c r="D735" s="369" t="s">
        <v>370</v>
      </c>
      <c r="E735" s="369"/>
      <c r="F735" s="369"/>
      <c r="G735" s="369"/>
      <c r="H735" s="369"/>
      <c r="I735" s="369"/>
      <c r="J735" s="92"/>
      <c r="K735" s="92"/>
      <c r="L735" s="92"/>
      <c r="M735" s="92"/>
      <c r="N735" s="92">
        <v>0</v>
      </c>
      <c r="O735" s="92"/>
      <c r="P735" s="92"/>
      <c r="Q735" s="92"/>
      <c r="R735" s="92"/>
      <c r="S735" s="92"/>
      <c r="T735" s="92"/>
      <c r="U735" s="92"/>
      <c r="V735" s="92">
        <v>0</v>
      </c>
      <c r="W735" s="92"/>
      <c r="X735" s="92"/>
      <c r="Y735" s="92"/>
      <c r="Z735" s="92"/>
      <c r="AA735" s="92"/>
      <c r="AB735" s="92"/>
      <c r="AC735" s="92"/>
      <c r="AD735" s="92">
        <v>0</v>
      </c>
      <c r="AE735" s="92"/>
      <c r="AF735" s="92"/>
      <c r="AG735" s="92"/>
    </row>
    <row r="736" spans="1:37" ht="14.25" customHeight="1">
      <c r="A736" s="32"/>
      <c r="D736" s="369" t="s">
        <v>371</v>
      </c>
      <c r="E736" s="369"/>
      <c r="F736" s="369"/>
      <c r="G736" s="369"/>
      <c r="H736" s="369"/>
      <c r="I736" s="369"/>
      <c r="J736" s="92"/>
      <c r="K736" s="92"/>
      <c r="L736" s="92"/>
      <c r="M736" s="92"/>
      <c r="N736" s="92">
        <v>0</v>
      </c>
      <c r="O736" s="92"/>
      <c r="P736" s="92"/>
      <c r="Q736" s="92"/>
      <c r="R736" s="92"/>
      <c r="S736" s="92"/>
      <c r="T736" s="92"/>
      <c r="U736" s="92"/>
      <c r="V736" s="92">
        <v>0</v>
      </c>
      <c r="W736" s="92"/>
      <c r="X736" s="92"/>
      <c r="Y736" s="92"/>
      <c r="Z736" s="92"/>
      <c r="AA736" s="92"/>
      <c r="AB736" s="92"/>
      <c r="AC736" s="92"/>
      <c r="AD736" s="92">
        <v>0</v>
      </c>
      <c r="AE736" s="92"/>
      <c r="AF736" s="92"/>
      <c r="AG736" s="92"/>
    </row>
    <row r="737" spans="1:33" ht="14.25" customHeight="1">
      <c r="A737" s="32"/>
      <c r="D737" s="369" t="s">
        <v>372</v>
      </c>
      <c r="E737" s="369"/>
      <c r="F737" s="369"/>
      <c r="G737" s="369"/>
      <c r="H737" s="369"/>
      <c r="I737" s="369"/>
      <c r="J737" s="92"/>
      <c r="K737" s="92"/>
      <c r="L737" s="92"/>
      <c r="M737" s="92"/>
      <c r="N737" s="92">
        <v>0</v>
      </c>
      <c r="O737" s="92"/>
      <c r="P737" s="92"/>
      <c r="Q737" s="92"/>
      <c r="R737" s="92"/>
      <c r="S737" s="92"/>
      <c r="T737" s="92"/>
      <c r="U737" s="92"/>
      <c r="V737" s="92">
        <v>0</v>
      </c>
      <c r="W737" s="92"/>
      <c r="X737" s="92"/>
      <c r="Y737" s="92"/>
      <c r="Z737" s="92"/>
      <c r="AA737" s="92"/>
      <c r="AB737" s="92"/>
      <c r="AC737" s="92"/>
      <c r="AD737" s="92">
        <v>0</v>
      </c>
      <c r="AE737" s="92"/>
      <c r="AF737" s="92"/>
      <c r="AG737" s="92"/>
    </row>
    <row r="738" spans="1:33" ht="14.25" customHeight="1">
      <c r="A738" s="32"/>
      <c r="D738" s="369" t="s">
        <v>373</v>
      </c>
      <c r="E738" s="369"/>
      <c r="F738" s="369"/>
      <c r="G738" s="369"/>
      <c r="H738" s="369"/>
      <c r="I738" s="369"/>
      <c r="J738" s="92"/>
      <c r="K738" s="92"/>
      <c r="L738" s="92"/>
      <c r="M738" s="92"/>
      <c r="N738" s="92">
        <v>0</v>
      </c>
      <c r="O738" s="92"/>
      <c r="P738" s="92"/>
      <c r="Q738" s="92"/>
      <c r="R738" s="92"/>
      <c r="S738" s="92"/>
      <c r="T738" s="92"/>
      <c r="U738" s="92"/>
      <c r="V738" s="92">
        <v>0</v>
      </c>
      <c r="W738" s="92"/>
      <c r="X738" s="92"/>
      <c r="Y738" s="92"/>
      <c r="Z738" s="92"/>
      <c r="AA738" s="92"/>
      <c r="AB738" s="92"/>
      <c r="AC738" s="92"/>
      <c r="AD738" s="92">
        <v>0</v>
      </c>
      <c r="AE738" s="92"/>
      <c r="AF738" s="92"/>
      <c r="AG738" s="92"/>
    </row>
    <row r="739" spans="1:33" ht="14.25" customHeight="1">
      <c r="A739" s="32"/>
      <c r="D739" s="369" t="s">
        <v>374</v>
      </c>
      <c r="E739" s="369"/>
      <c r="F739" s="369"/>
      <c r="G739" s="369"/>
      <c r="H739" s="369"/>
      <c r="I739" s="369"/>
      <c r="J739" s="92"/>
      <c r="K739" s="92"/>
      <c r="L739" s="92"/>
      <c r="M739" s="92"/>
      <c r="N739" s="92">
        <v>0</v>
      </c>
      <c r="O739" s="92"/>
      <c r="P739" s="92"/>
      <c r="Q739" s="92"/>
      <c r="R739" s="92"/>
      <c r="S739" s="92"/>
      <c r="T739" s="92"/>
      <c r="U739" s="92"/>
      <c r="V739" s="92">
        <v>0</v>
      </c>
      <c r="W739" s="92"/>
      <c r="X739" s="92"/>
      <c r="Y739" s="92"/>
      <c r="Z739" s="92"/>
      <c r="AA739" s="92"/>
      <c r="AB739" s="92"/>
      <c r="AC739" s="92"/>
      <c r="AD739" s="92">
        <v>0</v>
      </c>
      <c r="AE739" s="92"/>
      <c r="AF739" s="92"/>
      <c r="AG739" s="92"/>
    </row>
    <row r="740" spans="1:33" ht="14.25" customHeight="1">
      <c r="A740" s="32"/>
      <c r="D740" s="369" t="s">
        <v>375</v>
      </c>
      <c r="E740" s="369"/>
      <c r="F740" s="369"/>
      <c r="G740" s="369"/>
      <c r="H740" s="369"/>
      <c r="I740" s="369"/>
      <c r="J740" s="92"/>
      <c r="K740" s="92"/>
      <c r="L740" s="92"/>
      <c r="M740" s="92"/>
      <c r="N740" s="92">
        <v>0</v>
      </c>
      <c r="O740" s="92"/>
      <c r="P740" s="92"/>
      <c r="Q740" s="92"/>
      <c r="R740" s="92"/>
      <c r="S740" s="92"/>
      <c r="T740" s="92"/>
      <c r="U740" s="92"/>
      <c r="V740" s="92">
        <v>0</v>
      </c>
      <c r="W740" s="92"/>
      <c r="X740" s="92"/>
      <c r="Y740" s="92"/>
      <c r="Z740" s="92"/>
      <c r="AA740" s="92"/>
      <c r="AB740" s="92"/>
      <c r="AC740" s="92"/>
      <c r="AD740" s="92">
        <v>0</v>
      </c>
      <c r="AE740" s="92"/>
      <c r="AF740" s="92"/>
      <c r="AG740" s="92"/>
    </row>
    <row r="741" spans="1:33" ht="14.25" customHeight="1">
      <c r="A741" s="32"/>
      <c r="D741" s="369" t="s">
        <v>376</v>
      </c>
      <c r="E741" s="369"/>
      <c r="F741" s="369"/>
      <c r="G741" s="369"/>
      <c r="H741" s="369"/>
      <c r="I741" s="369"/>
      <c r="J741" s="92"/>
      <c r="K741" s="92"/>
      <c r="L741" s="92"/>
      <c r="M741" s="92"/>
      <c r="N741" s="92">
        <v>0</v>
      </c>
      <c r="O741" s="92"/>
      <c r="P741" s="92"/>
      <c r="Q741" s="92"/>
      <c r="R741" s="92"/>
      <c r="S741" s="92"/>
      <c r="T741" s="92"/>
      <c r="U741" s="92"/>
      <c r="V741" s="92">
        <v>0</v>
      </c>
      <c r="W741" s="92"/>
      <c r="X741" s="92"/>
      <c r="Y741" s="92"/>
      <c r="Z741" s="92"/>
      <c r="AA741" s="92"/>
      <c r="AB741" s="92"/>
      <c r="AC741" s="92"/>
      <c r="AD741" s="92">
        <v>0</v>
      </c>
      <c r="AE741" s="92"/>
      <c r="AF741" s="92"/>
      <c r="AG741" s="92"/>
    </row>
    <row r="742" spans="1:33" ht="14.25" customHeight="1">
      <c r="A742" s="32"/>
      <c r="D742" s="369" t="s">
        <v>377</v>
      </c>
      <c r="E742" s="369"/>
      <c r="F742" s="369"/>
      <c r="G742" s="369"/>
      <c r="H742" s="369"/>
      <c r="I742" s="369"/>
      <c r="J742" s="92"/>
      <c r="K742" s="92"/>
      <c r="L742" s="92"/>
      <c r="M742" s="92"/>
      <c r="N742" s="92">
        <v>0</v>
      </c>
      <c r="O742" s="92"/>
      <c r="P742" s="92"/>
      <c r="Q742" s="92"/>
      <c r="R742" s="92"/>
      <c r="S742" s="92"/>
      <c r="T742" s="92"/>
      <c r="U742" s="92"/>
      <c r="V742" s="92">
        <v>0</v>
      </c>
      <c r="W742" s="92"/>
      <c r="X742" s="92"/>
      <c r="Y742" s="92"/>
      <c r="Z742" s="92"/>
      <c r="AA742" s="92"/>
      <c r="AB742" s="92"/>
      <c r="AC742" s="92"/>
      <c r="AD742" s="92">
        <v>0</v>
      </c>
      <c r="AE742" s="92"/>
      <c r="AF742" s="92"/>
      <c r="AG742" s="92"/>
    </row>
    <row r="743" spans="1:33" ht="14.25" customHeight="1">
      <c r="A743" s="32"/>
      <c r="D743" s="369" t="s">
        <v>378</v>
      </c>
      <c r="E743" s="369"/>
      <c r="F743" s="369"/>
      <c r="G743" s="369"/>
      <c r="H743" s="369"/>
      <c r="I743" s="369"/>
      <c r="J743" s="92"/>
      <c r="K743" s="92"/>
      <c r="L743" s="92"/>
      <c r="M743" s="92"/>
      <c r="N743" s="92">
        <v>0</v>
      </c>
      <c r="O743" s="92"/>
      <c r="P743" s="92"/>
      <c r="Q743" s="92"/>
      <c r="R743" s="92"/>
      <c r="S743" s="92"/>
      <c r="T743" s="92"/>
      <c r="U743" s="92"/>
      <c r="V743" s="92">
        <v>0</v>
      </c>
      <c r="W743" s="92"/>
      <c r="X743" s="92"/>
      <c r="Y743" s="92"/>
      <c r="Z743" s="92"/>
      <c r="AA743" s="92"/>
      <c r="AB743" s="92"/>
      <c r="AC743" s="92"/>
      <c r="AD743" s="92">
        <v>0</v>
      </c>
      <c r="AE743" s="92"/>
      <c r="AF743" s="92"/>
      <c r="AG743" s="92"/>
    </row>
    <row r="744" spans="1:33" ht="14.25" customHeight="1" thickBot="1">
      <c r="A744" s="32"/>
      <c r="D744" s="371" t="s">
        <v>38</v>
      </c>
      <c r="E744" s="371"/>
      <c r="F744" s="371"/>
      <c r="G744" s="371"/>
      <c r="H744" s="371"/>
      <c r="I744" s="371"/>
      <c r="J744" s="172">
        <f>SUM(J723:M743)</f>
        <v>0</v>
      </c>
      <c r="K744" s="172"/>
      <c r="L744" s="172"/>
      <c r="M744" s="172"/>
      <c r="N744" s="172">
        <f>SUM(N723:Q743)</f>
        <v>0</v>
      </c>
      <c r="O744" s="172"/>
      <c r="P744" s="172"/>
      <c r="Q744" s="172"/>
      <c r="R744" s="172">
        <f t="shared" ref="R744" si="116">SUM(R723:U743)</f>
        <v>0</v>
      </c>
      <c r="S744" s="172"/>
      <c r="T744" s="172"/>
      <c r="U744" s="172"/>
      <c r="V744" s="172">
        <f t="shared" ref="V744" si="117">SUM(V723:Y743)</f>
        <v>0</v>
      </c>
      <c r="W744" s="172"/>
      <c r="X744" s="172"/>
      <c r="Y744" s="172"/>
      <c r="Z744" s="172">
        <f t="shared" ref="Z744" si="118">SUM(Z723:AC743)</f>
        <v>0</v>
      </c>
      <c r="AA744" s="172"/>
      <c r="AB744" s="172"/>
      <c r="AC744" s="172"/>
      <c r="AD744" s="172">
        <f t="shared" ref="AD744" si="119">SUM(AD723:AG743)</f>
        <v>0</v>
      </c>
      <c r="AE744" s="172"/>
      <c r="AF744" s="172"/>
      <c r="AG744" s="172"/>
    </row>
    <row r="745" spans="1:33" ht="14.25" customHeight="1">
      <c r="J745" s="370"/>
      <c r="K745" s="370"/>
      <c r="L745" s="370"/>
      <c r="M745" s="370"/>
      <c r="R745" s="370"/>
      <c r="S745" s="370"/>
      <c r="T745" s="370"/>
      <c r="U745" s="370"/>
      <c r="Z745" s="370"/>
      <c r="AA745" s="370"/>
      <c r="AB745" s="370"/>
      <c r="AC745" s="370"/>
    </row>
    <row r="746" spans="1:33" ht="14.25" customHeight="1">
      <c r="L746" s="51"/>
    </row>
    <row r="747" spans="1:33" ht="14.25" customHeight="1">
      <c r="D747" s="368" t="s">
        <v>379</v>
      </c>
      <c r="E747" s="368"/>
      <c r="F747" s="368"/>
      <c r="G747" s="368"/>
      <c r="H747" s="368"/>
      <c r="I747" s="368"/>
      <c r="J747" s="368"/>
      <c r="K747" s="368"/>
      <c r="L747" s="368"/>
      <c r="M747" s="368"/>
      <c r="N747" s="368"/>
      <c r="O747" s="368"/>
      <c r="P747" s="368"/>
      <c r="Q747" s="368"/>
      <c r="R747" s="368"/>
      <c r="S747" s="368"/>
      <c r="T747" s="368"/>
      <c r="U747" s="368"/>
      <c r="V747" s="368"/>
      <c r="W747" s="368"/>
      <c r="X747" s="368"/>
      <c r="Y747" s="368"/>
      <c r="Z747" s="368"/>
      <c r="AA747" s="368"/>
      <c r="AB747" s="368"/>
      <c r="AC747" s="368"/>
      <c r="AD747" s="368"/>
      <c r="AE747" s="368"/>
      <c r="AF747" s="368"/>
      <c r="AG747" s="368"/>
    </row>
    <row r="749" spans="1:33" ht="14.25" customHeight="1">
      <c r="D749" s="52" t="s">
        <v>380</v>
      </c>
      <c r="E749" s="21"/>
      <c r="F749" s="21"/>
      <c r="G749" s="21"/>
      <c r="H749" s="52"/>
      <c r="I749" s="21"/>
      <c r="J749" s="21"/>
      <c r="K749" s="21"/>
      <c r="L749" s="21"/>
      <c r="M749" s="21"/>
      <c r="N749" s="21"/>
      <c r="O749" s="21"/>
      <c r="P749" s="21"/>
      <c r="Q749" s="21"/>
      <c r="R749" s="21"/>
      <c r="S749" s="21"/>
      <c r="T749" s="21"/>
      <c r="U749" s="21"/>
      <c r="V749" s="21"/>
      <c r="W749" s="21"/>
      <c r="X749" s="21"/>
      <c r="Y749" s="21"/>
      <c r="Z749" s="21"/>
      <c r="AA749" s="21"/>
      <c r="AB749" s="21"/>
      <c r="AC749" s="21"/>
      <c r="AD749" s="21"/>
      <c r="AE749" s="21"/>
      <c r="AF749" s="21"/>
      <c r="AG749" s="21"/>
    </row>
    <row r="750" spans="1:33" ht="15.75" customHeight="1" thickBot="1"/>
    <row r="751" spans="1:33" ht="29.45" customHeight="1" thickBot="1">
      <c r="D751" s="165" t="s">
        <v>217</v>
      </c>
      <c r="E751" s="165"/>
      <c r="F751" s="165"/>
      <c r="G751" s="165"/>
      <c r="H751" s="165"/>
      <c r="I751" s="165"/>
      <c r="J751" s="165"/>
      <c r="K751" s="165"/>
      <c r="L751" s="165"/>
      <c r="M751" s="165"/>
      <c r="N751" s="121" t="s">
        <v>23</v>
      </c>
      <c r="O751" s="121"/>
      <c r="P751" s="121"/>
      <c r="Q751" s="121"/>
      <c r="R751" s="121" t="s">
        <v>24</v>
      </c>
      <c r="S751" s="121"/>
      <c r="T751" s="121"/>
      <c r="U751" s="121"/>
      <c r="V751" s="121"/>
      <c r="W751" s="121"/>
      <c r="X751" s="121"/>
      <c r="Y751" s="121"/>
      <c r="Z751" s="121" t="s">
        <v>381</v>
      </c>
      <c r="AA751" s="121"/>
      <c r="AB751" s="121"/>
      <c r="AC751" s="121"/>
      <c r="AD751" s="121"/>
      <c r="AE751" s="121"/>
      <c r="AF751" s="121"/>
      <c r="AG751" s="121"/>
    </row>
    <row r="752" spans="1:33" ht="22.15" customHeight="1" thickBot="1">
      <c r="D752" s="165"/>
      <c r="E752" s="165"/>
      <c r="F752" s="165"/>
      <c r="G752" s="165"/>
      <c r="H752" s="165"/>
      <c r="I752" s="165"/>
      <c r="J752" s="165"/>
      <c r="K752" s="165"/>
      <c r="L752" s="165"/>
      <c r="M752" s="165"/>
      <c r="N752" s="121" t="s">
        <v>382</v>
      </c>
      <c r="O752" s="121"/>
      <c r="P752" s="121"/>
      <c r="Q752" s="121"/>
      <c r="R752" s="121" t="s">
        <v>382</v>
      </c>
      <c r="S752" s="121"/>
      <c r="T752" s="121"/>
      <c r="U752" s="121"/>
      <c r="V752" s="121" t="s">
        <v>383</v>
      </c>
      <c r="W752" s="121"/>
      <c r="X752" s="121"/>
      <c r="Y752" s="121"/>
      <c r="Z752" s="121" t="s">
        <v>23</v>
      </c>
      <c r="AA752" s="121"/>
      <c r="AB752" s="121"/>
      <c r="AC752" s="121"/>
      <c r="AD752" s="121" t="s">
        <v>384</v>
      </c>
      <c r="AE752" s="121"/>
      <c r="AF752" s="121"/>
      <c r="AG752" s="121"/>
    </row>
    <row r="753" spans="1:33" ht="46.15" customHeight="1">
      <c r="D753" s="122" t="s">
        <v>385</v>
      </c>
      <c r="E753" s="122"/>
      <c r="F753" s="122"/>
      <c r="G753" s="122"/>
      <c r="H753" s="122"/>
      <c r="I753" s="122"/>
      <c r="J753" s="122"/>
      <c r="K753" s="122"/>
      <c r="L753" s="122"/>
      <c r="M753" s="122"/>
      <c r="N753" s="166">
        <v>0</v>
      </c>
      <c r="O753" s="166"/>
      <c r="P753" s="166"/>
      <c r="Q753" s="166"/>
      <c r="R753" s="250"/>
      <c r="S753" s="166"/>
      <c r="T753" s="166"/>
      <c r="U753" s="374"/>
      <c r="V753" s="110"/>
      <c r="W753" s="110"/>
      <c r="X753" s="110"/>
      <c r="Y753" s="110"/>
      <c r="Z753" s="110"/>
      <c r="AA753" s="110"/>
      <c r="AB753" s="110"/>
      <c r="AC753" s="110"/>
      <c r="AD753" s="166">
        <v>0</v>
      </c>
      <c r="AE753" s="166"/>
      <c r="AF753" s="166"/>
      <c r="AG753" s="166"/>
    </row>
    <row r="754" spans="1:33" ht="23.25" customHeight="1">
      <c r="D754" s="257" t="s">
        <v>198</v>
      </c>
      <c r="E754" s="258"/>
      <c r="F754" s="258"/>
      <c r="G754" s="258"/>
      <c r="H754" s="258"/>
      <c r="I754" s="258"/>
      <c r="J754" s="258"/>
      <c r="K754" s="258"/>
      <c r="L754" s="258"/>
      <c r="M754" s="372"/>
      <c r="N754" s="201">
        <v>0</v>
      </c>
      <c r="O754" s="202"/>
      <c r="P754" s="202"/>
      <c r="Q754" s="203"/>
      <c r="R754" s="342"/>
      <c r="S754" s="202"/>
      <c r="T754" s="202"/>
      <c r="U754" s="341"/>
      <c r="V754" s="201"/>
      <c r="W754" s="202"/>
      <c r="X754" s="202"/>
      <c r="Y754" s="203"/>
      <c r="Z754" s="373"/>
      <c r="AA754" s="373"/>
      <c r="AB754" s="373"/>
      <c r="AC754" s="373"/>
      <c r="AD754" s="201">
        <v>0</v>
      </c>
      <c r="AE754" s="202"/>
      <c r="AF754" s="202"/>
      <c r="AG754" s="203"/>
    </row>
    <row r="755" spans="1:33" ht="19.149999999999999" customHeight="1">
      <c r="D755" s="257" t="s">
        <v>386</v>
      </c>
      <c r="E755" s="258"/>
      <c r="F755" s="258"/>
      <c r="G755" s="258"/>
      <c r="H755" s="258"/>
      <c r="I755" s="258"/>
      <c r="J755" s="258"/>
      <c r="K755" s="258"/>
      <c r="L755" s="258"/>
      <c r="M755" s="372"/>
      <c r="N755" s="201"/>
      <c r="O755" s="202"/>
      <c r="P755" s="202"/>
      <c r="Q755" s="203"/>
      <c r="R755" s="342"/>
      <c r="S755" s="202"/>
      <c r="T755" s="202"/>
      <c r="U755" s="341"/>
      <c r="V755" s="201"/>
      <c r="W755" s="202"/>
      <c r="X755" s="202"/>
      <c r="Y755" s="203"/>
      <c r="Z755" s="201"/>
      <c r="AA755" s="202"/>
      <c r="AB755" s="202"/>
      <c r="AC755" s="203"/>
      <c r="AD755" s="342"/>
      <c r="AE755" s="202"/>
      <c r="AF755" s="202"/>
      <c r="AG755" s="203"/>
    </row>
    <row r="756" spans="1:33" ht="19.149999999999999" customHeight="1">
      <c r="A756" s="5">
        <v>36</v>
      </c>
      <c r="D756" s="380" t="s">
        <v>38</v>
      </c>
      <c r="E756" s="381"/>
      <c r="F756" s="381"/>
      <c r="G756" s="381"/>
      <c r="H756" s="381"/>
      <c r="I756" s="381"/>
      <c r="J756" s="381"/>
      <c r="K756" s="381"/>
      <c r="L756" s="381"/>
      <c r="M756" s="382"/>
      <c r="N756" s="383">
        <f>SUM(N753:Q755)</f>
        <v>0</v>
      </c>
      <c r="O756" s="384"/>
      <c r="P756" s="384"/>
      <c r="Q756" s="385"/>
      <c r="R756" s="386"/>
      <c r="S756" s="384"/>
      <c r="T756" s="384"/>
      <c r="U756" s="387"/>
      <c r="V756" s="383"/>
      <c r="W756" s="384"/>
      <c r="X756" s="384"/>
      <c r="Y756" s="385"/>
      <c r="Z756" s="383"/>
      <c r="AA756" s="384"/>
      <c r="AB756" s="384"/>
      <c r="AC756" s="385"/>
      <c r="AD756" s="383">
        <f>SUM(AD753:AG755)</f>
        <v>0</v>
      </c>
      <c r="AE756" s="384"/>
      <c r="AF756" s="384"/>
      <c r="AG756" s="385"/>
    </row>
    <row r="757" spans="1:33" ht="26.45" customHeight="1">
      <c r="D757" s="257" t="s">
        <v>387</v>
      </c>
      <c r="E757" s="258"/>
      <c r="F757" s="258"/>
      <c r="G757" s="258"/>
      <c r="H757" s="258"/>
      <c r="I757" s="258"/>
      <c r="J757" s="258"/>
      <c r="K757" s="258"/>
      <c r="L757" s="258"/>
      <c r="M757" s="372"/>
      <c r="N757" s="375" t="s">
        <v>44</v>
      </c>
      <c r="O757" s="376"/>
      <c r="P757" s="376"/>
      <c r="Q757" s="377"/>
      <c r="R757" s="378"/>
      <c r="S757" s="376"/>
      <c r="T757" s="376"/>
      <c r="U757" s="379"/>
      <c r="V757" s="375"/>
      <c r="W757" s="376"/>
      <c r="X757" s="376"/>
      <c r="Y757" s="377"/>
      <c r="Z757" s="201"/>
      <c r="AA757" s="202"/>
      <c r="AB757" s="202"/>
      <c r="AC757" s="203"/>
      <c r="AD757" s="201">
        <v>0</v>
      </c>
      <c r="AE757" s="202"/>
      <c r="AF757" s="202"/>
      <c r="AG757" s="203"/>
    </row>
    <row r="758" spans="1:33" ht="24.75" customHeight="1">
      <c r="D758" s="257" t="s">
        <v>388</v>
      </c>
      <c r="E758" s="258"/>
      <c r="F758" s="258"/>
      <c r="G758" s="258"/>
      <c r="H758" s="258"/>
      <c r="I758" s="258"/>
      <c r="J758" s="258"/>
      <c r="K758" s="258"/>
      <c r="L758" s="258"/>
      <c r="M758" s="372"/>
      <c r="N758" s="375" t="s">
        <v>44</v>
      </c>
      <c r="O758" s="376"/>
      <c r="P758" s="376"/>
      <c r="Q758" s="377"/>
      <c r="R758" s="378"/>
      <c r="S758" s="376"/>
      <c r="T758" s="376"/>
      <c r="U758" s="379"/>
      <c r="V758" s="375"/>
      <c r="W758" s="376"/>
      <c r="X758" s="376"/>
      <c r="Y758" s="377"/>
      <c r="Z758" s="201"/>
      <c r="AA758" s="202"/>
      <c r="AB758" s="202"/>
      <c r="AC758" s="203"/>
      <c r="AD758" s="201">
        <v>0</v>
      </c>
      <c r="AE758" s="202"/>
      <c r="AF758" s="202"/>
      <c r="AG758" s="203"/>
    </row>
    <row r="759" spans="1:33" ht="24.75" customHeight="1">
      <c r="D759" s="257" t="s">
        <v>389</v>
      </c>
      <c r="E759" s="258"/>
      <c r="F759" s="258"/>
      <c r="G759" s="258"/>
      <c r="H759" s="258"/>
      <c r="I759" s="258"/>
      <c r="J759" s="258"/>
      <c r="K759" s="258"/>
      <c r="L759" s="258"/>
      <c r="M759" s="372"/>
      <c r="N759" s="375" t="s">
        <v>44</v>
      </c>
      <c r="O759" s="376"/>
      <c r="P759" s="376"/>
      <c r="Q759" s="377"/>
      <c r="R759" s="378"/>
      <c r="S759" s="376"/>
      <c r="T759" s="376"/>
      <c r="U759" s="379"/>
      <c r="V759" s="375"/>
      <c r="W759" s="376"/>
      <c r="X759" s="376"/>
      <c r="Y759" s="377"/>
      <c r="Z759" s="201"/>
      <c r="AA759" s="202"/>
      <c r="AB759" s="202"/>
      <c r="AC759" s="203"/>
      <c r="AD759" s="201">
        <v>0</v>
      </c>
      <c r="AE759" s="202"/>
      <c r="AF759" s="202"/>
      <c r="AG759" s="203"/>
    </row>
    <row r="760" spans="1:33" ht="24.75" customHeight="1" thickBot="1">
      <c r="D760" s="117" t="s">
        <v>390</v>
      </c>
      <c r="E760" s="117"/>
      <c r="F760" s="117"/>
      <c r="G760" s="117"/>
      <c r="H760" s="117"/>
      <c r="I760" s="117"/>
      <c r="J760" s="117"/>
      <c r="K760" s="117"/>
      <c r="L760" s="117"/>
      <c r="M760" s="117"/>
      <c r="N760" s="149" t="s">
        <v>44</v>
      </c>
      <c r="O760" s="149"/>
      <c r="P760" s="149"/>
      <c r="Q760" s="149"/>
      <c r="R760" s="249"/>
      <c r="S760" s="149"/>
      <c r="T760" s="149"/>
      <c r="U760" s="391"/>
      <c r="V760" s="149"/>
      <c r="W760" s="149"/>
      <c r="X760" s="149"/>
      <c r="Y760" s="149"/>
      <c r="Z760" s="150"/>
      <c r="AA760" s="150"/>
      <c r="AB760" s="150"/>
      <c r="AC760" s="150"/>
      <c r="AD760" s="150">
        <v>0</v>
      </c>
      <c r="AE760" s="150"/>
      <c r="AF760" s="150"/>
      <c r="AG760" s="150"/>
    </row>
    <row r="761" spans="1:33" ht="24.75" customHeight="1" thickBot="1">
      <c r="D761" s="227" t="s">
        <v>391</v>
      </c>
      <c r="E761" s="227"/>
      <c r="F761" s="227"/>
      <c r="G761" s="227"/>
      <c r="H761" s="227"/>
      <c r="I761" s="227"/>
      <c r="J761" s="227"/>
      <c r="K761" s="227"/>
      <c r="L761" s="227"/>
      <c r="M761" s="227"/>
      <c r="N761" s="388" t="s">
        <v>44</v>
      </c>
      <c r="O761" s="388"/>
      <c r="P761" s="388"/>
      <c r="Q761" s="389"/>
      <c r="R761" s="390"/>
      <c r="S761" s="388"/>
      <c r="T761" s="388"/>
      <c r="U761" s="389"/>
      <c r="V761" s="388"/>
      <c r="W761" s="388"/>
      <c r="X761" s="388"/>
      <c r="Y761" s="388"/>
      <c r="Z761" s="297"/>
      <c r="AA761" s="297"/>
      <c r="AB761" s="297"/>
      <c r="AC761" s="297"/>
      <c r="AD761" s="297">
        <v>0</v>
      </c>
      <c r="AE761" s="297"/>
      <c r="AF761" s="297"/>
      <c r="AG761" s="297"/>
    </row>
    <row r="762" spans="1:33" ht="24.75" customHeight="1"/>
    <row r="763" spans="1:33" ht="24.75" customHeight="1"/>
    <row r="764" spans="1:33" ht="24.75" customHeight="1" thickBot="1">
      <c r="D764" s="103" t="s">
        <v>392</v>
      </c>
      <c r="E764" s="103"/>
      <c r="F764" s="103"/>
      <c r="G764" s="103"/>
      <c r="H764" s="103"/>
      <c r="I764" s="103"/>
      <c r="J764" s="103"/>
      <c r="K764" s="103"/>
      <c r="L764" s="103"/>
      <c r="M764" s="103"/>
      <c r="N764" s="103"/>
      <c r="O764" s="103"/>
      <c r="P764" s="103"/>
      <c r="Q764" s="103"/>
      <c r="R764" s="103"/>
      <c r="S764" s="103"/>
      <c r="T764" s="103"/>
      <c r="U764" s="103"/>
      <c r="V764" s="103"/>
      <c r="W764" s="103"/>
      <c r="X764" s="103"/>
      <c r="Y764" s="103"/>
      <c r="Z764" s="103"/>
      <c r="AA764" s="103"/>
      <c r="AB764" s="103"/>
      <c r="AC764" s="103"/>
      <c r="AD764" s="103"/>
      <c r="AE764" s="103"/>
      <c r="AF764" s="103"/>
      <c r="AG764" s="103"/>
    </row>
    <row r="765" spans="1:33" ht="28.5" customHeight="1" thickBot="1">
      <c r="D765" s="83" t="s">
        <v>217</v>
      </c>
      <c r="E765" s="84"/>
      <c r="F765" s="84"/>
      <c r="G765" s="84"/>
      <c r="H765" s="84"/>
      <c r="I765" s="84"/>
      <c r="J765" s="84"/>
      <c r="K765" s="84"/>
      <c r="L765" s="84"/>
      <c r="M765" s="85"/>
      <c r="N765" s="74" t="s">
        <v>23</v>
      </c>
      <c r="O765" s="75"/>
      <c r="P765" s="75"/>
      <c r="Q765" s="75"/>
      <c r="R765" s="75"/>
      <c r="S765" s="75"/>
      <c r="T765" s="75"/>
      <c r="U765" s="75"/>
      <c r="V765" s="75"/>
      <c r="W765" s="75"/>
      <c r="X765" s="74" t="s">
        <v>24</v>
      </c>
      <c r="Y765" s="75"/>
      <c r="Z765" s="75"/>
      <c r="AA765" s="75"/>
      <c r="AB765" s="75"/>
      <c r="AC765" s="75"/>
      <c r="AD765" s="75"/>
      <c r="AE765" s="75"/>
      <c r="AF765" s="75"/>
      <c r="AG765" s="76"/>
    </row>
    <row r="766" spans="1:33" ht="27" customHeight="1" thickBot="1">
      <c r="D766" s="83"/>
      <c r="E766" s="84"/>
      <c r="F766" s="84"/>
      <c r="G766" s="84"/>
      <c r="H766" s="84"/>
      <c r="I766" s="84"/>
      <c r="J766" s="84"/>
      <c r="K766" s="84"/>
      <c r="L766" s="84"/>
      <c r="M766" s="85"/>
      <c r="N766" s="77"/>
      <c r="O766" s="78"/>
      <c r="P766" s="78"/>
      <c r="Q766" s="78"/>
      <c r="R766" s="78"/>
      <c r="S766" s="78"/>
      <c r="T766" s="78"/>
      <c r="U766" s="78"/>
      <c r="V766" s="78"/>
      <c r="W766" s="78"/>
      <c r="X766" s="77"/>
      <c r="Y766" s="78"/>
      <c r="Z766" s="78"/>
      <c r="AA766" s="78"/>
      <c r="AB766" s="78"/>
      <c r="AC766" s="78"/>
      <c r="AD766" s="78"/>
      <c r="AE766" s="78"/>
      <c r="AF766" s="78"/>
      <c r="AG766" s="79"/>
    </row>
    <row r="767" spans="1:33" ht="14.25" hidden="1" customHeight="1">
      <c r="D767" s="86" t="s">
        <v>393</v>
      </c>
      <c r="E767" s="87"/>
      <c r="F767" s="87"/>
      <c r="G767" s="87"/>
      <c r="H767" s="87"/>
      <c r="I767" s="87"/>
      <c r="J767" s="87"/>
      <c r="K767" s="87"/>
      <c r="L767" s="87"/>
      <c r="M767" s="88"/>
      <c r="N767" s="123">
        <v>41445657</v>
      </c>
      <c r="O767" s="123"/>
      <c r="P767" s="123"/>
      <c r="Q767" s="123"/>
      <c r="R767" s="123"/>
      <c r="S767" s="123"/>
      <c r="T767" s="123"/>
      <c r="U767" s="123"/>
      <c r="V767" s="123"/>
      <c r="W767" s="123"/>
      <c r="X767" s="123">
        <v>42906685</v>
      </c>
      <c r="Y767" s="123"/>
      <c r="Z767" s="123"/>
      <c r="AA767" s="123"/>
      <c r="AB767" s="123"/>
      <c r="AC767" s="123"/>
      <c r="AD767" s="123"/>
      <c r="AE767" s="123"/>
      <c r="AF767" s="123"/>
      <c r="AG767" s="123"/>
    </row>
    <row r="768" spans="1:33" ht="20.45" customHeight="1">
      <c r="D768" s="66" t="s">
        <v>394</v>
      </c>
      <c r="E768" s="67"/>
      <c r="F768" s="67"/>
      <c r="G768" s="67"/>
      <c r="H768" s="67"/>
      <c r="I768" s="67"/>
      <c r="J768" s="67"/>
      <c r="K768" s="67"/>
      <c r="L768" s="67"/>
      <c r="M768" s="68"/>
      <c r="N768" s="116"/>
      <c r="O768" s="116"/>
      <c r="P768" s="116"/>
      <c r="Q768" s="116"/>
      <c r="R768" s="116"/>
      <c r="S768" s="116"/>
      <c r="T768" s="116"/>
      <c r="U768" s="116"/>
      <c r="V768" s="116"/>
      <c r="W768" s="116"/>
      <c r="X768" s="116">
        <v>0</v>
      </c>
      <c r="Y768" s="116"/>
      <c r="Z768" s="116"/>
      <c r="AA768" s="116"/>
      <c r="AB768" s="116"/>
      <c r="AC768" s="116"/>
      <c r="AD768" s="116"/>
      <c r="AE768" s="116"/>
      <c r="AF768" s="116"/>
      <c r="AG768" s="116"/>
    </row>
    <row r="769" spans="1:37" ht="20.45" customHeight="1">
      <c r="D769" s="66" t="s">
        <v>395</v>
      </c>
      <c r="E769" s="67"/>
      <c r="F769" s="67"/>
      <c r="G769" s="67"/>
      <c r="H769" s="67"/>
      <c r="I769" s="67"/>
      <c r="J769" s="67"/>
      <c r="K769" s="67"/>
      <c r="L769" s="67"/>
      <c r="M769" s="68"/>
      <c r="N769" s="116"/>
      <c r="O769" s="116"/>
      <c r="P769" s="116"/>
      <c r="Q769" s="116"/>
      <c r="R769" s="116"/>
      <c r="S769" s="116"/>
      <c r="T769" s="116"/>
      <c r="U769" s="116"/>
      <c r="V769" s="116"/>
      <c r="W769" s="116"/>
      <c r="X769" s="116">
        <v>0</v>
      </c>
      <c r="Y769" s="116"/>
      <c r="Z769" s="116"/>
      <c r="AA769" s="116"/>
      <c r="AB769" s="116"/>
      <c r="AC769" s="116"/>
      <c r="AD769" s="116"/>
      <c r="AE769" s="116"/>
      <c r="AF769" s="116"/>
      <c r="AG769" s="116"/>
    </row>
    <row r="770" spans="1:37" ht="20.45" customHeight="1">
      <c r="A770" s="5">
        <v>38</v>
      </c>
      <c r="D770" s="66" t="s">
        <v>396</v>
      </c>
      <c r="E770" s="67"/>
      <c r="F770" s="67"/>
      <c r="G770" s="67"/>
      <c r="H770" s="67"/>
      <c r="I770" s="67"/>
      <c r="J770" s="67"/>
      <c r="K770" s="67"/>
      <c r="L770" s="67"/>
      <c r="M770" s="68"/>
      <c r="N770" s="392"/>
      <c r="O770" s="392"/>
      <c r="P770" s="392"/>
      <c r="Q770" s="392"/>
      <c r="R770" s="392"/>
      <c r="S770" s="392"/>
      <c r="T770" s="392"/>
      <c r="U770" s="392"/>
      <c r="V770" s="392"/>
      <c r="W770" s="392"/>
      <c r="X770" s="392"/>
      <c r="Y770" s="392"/>
      <c r="Z770" s="392"/>
      <c r="AA770" s="392"/>
      <c r="AB770" s="392"/>
      <c r="AC770" s="392"/>
      <c r="AD770" s="392"/>
      <c r="AE770" s="392"/>
      <c r="AF770" s="392"/>
      <c r="AG770" s="392"/>
    </row>
    <row r="771" spans="1:37" ht="20.45" customHeight="1">
      <c r="D771" s="66" t="s">
        <v>397</v>
      </c>
      <c r="E771" s="67"/>
      <c r="F771" s="67"/>
      <c r="G771" s="67"/>
      <c r="H771" s="67"/>
      <c r="I771" s="67"/>
      <c r="J771" s="67"/>
      <c r="K771" s="67"/>
      <c r="L771" s="67"/>
      <c r="M771" s="68"/>
      <c r="N771" s="393"/>
      <c r="O771" s="393"/>
      <c r="P771" s="393"/>
      <c r="Q771" s="393"/>
      <c r="R771" s="393"/>
      <c r="S771" s="393"/>
      <c r="T771" s="393"/>
      <c r="U771" s="393"/>
      <c r="V771" s="393"/>
      <c r="W771" s="393"/>
      <c r="X771" s="393"/>
      <c r="Y771" s="393"/>
      <c r="Z771" s="393"/>
      <c r="AA771" s="393"/>
      <c r="AB771" s="393"/>
      <c r="AC771" s="393"/>
      <c r="AD771" s="393"/>
      <c r="AE771" s="393"/>
      <c r="AF771" s="393"/>
      <c r="AG771" s="393"/>
    </row>
    <row r="772" spans="1:37" ht="20.45" customHeight="1">
      <c r="D772" s="66" t="s">
        <v>398</v>
      </c>
      <c r="E772" s="67"/>
      <c r="F772" s="67"/>
      <c r="G772" s="67"/>
      <c r="H772" s="67"/>
      <c r="I772" s="67"/>
      <c r="J772" s="67"/>
      <c r="K772" s="67"/>
      <c r="L772" s="67"/>
      <c r="M772" s="68"/>
      <c r="N772" s="400"/>
      <c r="O772" s="400"/>
      <c r="P772" s="400"/>
      <c r="Q772" s="400"/>
      <c r="R772" s="400"/>
      <c r="S772" s="400"/>
      <c r="T772" s="400"/>
      <c r="U772" s="400"/>
      <c r="V772" s="400"/>
      <c r="W772" s="400"/>
      <c r="X772" s="400"/>
      <c r="Y772" s="400"/>
      <c r="Z772" s="400"/>
      <c r="AA772" s="400"/>
      <c r="AB772" s="400"/>
      <c r="AC772" s="400"/>
      <c r="AD772" s="400"/>
      <c r="AE772" s="400"/>
      <c r="AF772" s="400"/>
      <c r="AG772" s="400"/>
    </row>
    <row r="773" spans="1:37" ht="20.45" customHeight="1" thickBot="1">
      <c r="D773" s="401" t="s">
        <v>399</v>
      </c>
      <c r="E773" s="402"/>
      <c r="F773" s="402"/>
      <c r="G773" s="402"/>
      <c r="H773" s="402"/>
      <c r="I773" s="402"/>
      <c r="J773" s="402"/>
      <c r="K773" s="402"/>
      <c r="L773" s="402"/>
      <c r="M773" s="403"/>
      <c r="N773" s="404"/>
      <c r="O773" s="404"/>
      <c r="P773" s="404"/>
      <c r="Q773" s="404"/>
      <c r="R773" s="404"/>
      <c r="S773" s="404"/>
      <c r="T773" s="404"/>
      <c r="U773" s="404"/>
      <c r="V773" s="404"/>
      <c r="W773" s="404"/>
      <c r="X773" s="404">
        <v>0</v>
      </c>
      <c r="Y773" s="404"/>
      <c r="Z773" s="404"/>
      <c r="AA773" s="404"/>
      <c r="AB773" s="404"/>
      <c r="AC773" s="404"/>
      <c r="AD773" s="404"/>
      <c r="AE773" s="404"/>
      <c r="AF773" s="404"/>
      <c r="AG773" s="404"/>
    </row>
    <row r="774" spans="1:37" ht="20.45" customHeight="1">
      <c r="D774" s="24"/>
      <c r="E774" s="24"/>
      <c r="F774" s="24"/>
      <c r="G774" s="24"/>
      <c r="H774" s="24"/>
      <c r="I774" s="24"/>
      <c r="J774" s="24"/>
      <c r="K774" s="24"/>
      <c r="L774" s="24"/>
      <c r="M774" s="24"/>
      <c r="N774" s="40"/>
      <c r="O774" s="40"/>
      <c r="P774" s="40"/>
      <c r="Q774" s="40"/>
      <c r="R774" s="40"/>
      <c r="S774" s="40"/>
      <c r="T774" s="40"/>
      <c r="U774" s="40"/>
      <c r="V774" s="40"/>
      <c r="W774" s="40"/>
      <c r="X774" s="40"/>
      <c r="Y774" s="40"/>
      <c r="Z774" s="40"/>
      <c r="AA774" s="40"/>
      <c r="AB774" s="40"/>
      <c r="AC774" s="40"/>
      <c r="AD774" s="40"/>
      <c r="AE774" s="40"/>
      <c r="AF774" s="40"/>
      <c r="AG774" s="40"/>
    </row>
    <row r="775" spans="1:37" ht="26.25" customHeight="1">
      <c r="D775" s="103" t="s">
        <v>400</v>
      </c>
      <c r="E775" s="103"/>
      <c r="F775" s="103"/>
      <c r="G775" s="103"/>
      <c r="H775" s="103"/>
      <c r="I775" s="103"/>
      <c r="J775" s="103"/>
      <c r="K775" s="103"/>
      <c r="L775" s="103"/>
      <c r="M775" s="103"/>
      <c r="N775" s="103"/>
      <c r="O775" s="103"/>
      <c r="P775" s="103"/>
      <c r="Q775" s="103"/>
      <c r="R775" s="103"/>
      <c r="S775" s="103"/>
      <c r="T775" s="103"/>
      <c r="U775" s="103"/>
      <c r="V775" s="103"/>
      <c r="W775" s="103"/>
      <c r="X775" s="103"/>
      <c r="Y775" s="103"/>
      <c r="Z775" s="103"/>
      <c r="AA775" s="103"/>
      <c r="AB775" s="103"/>
      <c r="AC775" s="103"/>
      <c r="AD775" s="103"/>
      <c r="AE775" s="103"/>
      <c r="AF775" s="103"/>
      <c r="AG775" s="103"/>
    </row>
    <row r="776" spans="1:37" ht="26.25" customHeight="1" thickBot="1">
      <c r="D776" s="24"/>
      <c r="E776" s="24"/>
      <c r="F776" s="24"/>
      <c r="G776" s="24"/>
      <c r="H776" s="24"/>
      <c r="I776" s="24"/>
      <c r="J776" s="24"/>
      <c r="K776" s="24"/>
      <c r="L776" s="24"/>
      <c r="M776" s="24"/>
      <c r="N776" s="40"/>
      <c r="O776" s="40"/>
      <c r="P776" s="40"/>
      <c r="Q776" s="40"/>
      <c r="R776" s="40"/>
      <c r="S776" s="40"/>
      <c r="T776" s="40"/>
      <c r="U776" s="40"/>
      <c r="V776" s="40"/>
      <c r="W776" s="40"/>
      <c r="X776" s="40"/>
      <c r="Y776" s="40"/>
      <c r="Z776" s="40"/>
      <c r="AA776" s="40"/>
      <c r="AB776" s="40"/>
      <c r="AC776" s="40"/>
      <c r="AD776" s="40"/>
      <c r="AE776" s="40"/>
      <c r="AF776" s="40"/>
      <c r="AG776" s="40"/>
    </row>
    <row r="777" spans="1:37" ht="26.25" customHeight="1" thickBot="1">
      <c r="D777" s="83" t="s">
        <v>217</v>
      </c>
      <c r="E777" s="84"/>
      <c r="F777" s="84"/>
      <c r="G777" s="84"/>
      <c r="H777" s="84"/>
      <c r="I777" s="84"/>
      <c r="J777" s="84"/>
      <c r="K777" s="84"/>
      <c r="L777" s="84"/>
      <c r="M777" s="85"/>
      <c r="N777" s="74" t="s">
        <v>23</v>
      </c>
      <c r="O777" s="75"/>
      <c r="P777" s="75"/>
      <c r="Q777" s="75"/>
      <c r="R777" s="75"/>
      <c r="S777" s="75"/>
      <c r="T777" s="75"/>
      <c r="U777" s="75"/>
      <c r="V777" s="75"/>
      <c r="W777" s="75"/>
      <c r="X777" s="74" t="s">
        <v>24</v>
      </c>
      <c r="Y777" s="75"/>
      <c r="Z777" s="75"/>
      <c r="AA777" s="75"/>
      <c r="AB777" s="75"/>
      <c r="AC777" s="75"/>
      <c r="AD777" s="75"/>
      <c r="AE777" s="75"/>
      <c r="AF777" s="75"/>
      <c r="AG777" s="76"/>
    </row>
    <row r="778" spans="1:37" ht="26.25" customHeight="1" thickBot="1">
      <c r="D778" s="394"/>
      <c r="E778" s="395"/>
      <c r="F778" s="395"/>
      <c r="G778" s="395"/>
      <c r="H778" s="395"/>
      <c r="I778" s="395"/>
      <c r="J778" s="395"/>
      <c r="K778" s="395"/>
      <c r="L778" s="395"/>
      <c r="M778" s="396"/>
      <c r="N778" s="397"/>
      <c r="O778" s="398"/>
      <c r="P778" s="398"/>
      <c r="Q778" s="398"/>
      <c r="R778" s="398"/>
      <c r="S778" s="398"/>
      <c r="T778" s="398"/>
      <c r="U778" s="398"/>
      <c r="V778" s="398"/>
      <c r="W778" s="398"/>
      <c r="X778" s="397"/>
      <c r="Y778" s="398"/>
      <c r="Z778" s="398"/>
      <c r="AA778" s="398"/>
      <c r="AB778" s="398"/>
      <c r="AC778" s="398"/>
      <c r="AD778" s="398"/>
      <c r="AE778" s="398"/>
      <c r="AF778" s="398"/>
      <c r="AG778" s="399"/>
    </row>
    <row r="779" spans="1:37" ht="39" customHeight="1">
      <c r="D779" s="86" t="s">
        <v>401</v>
      </c>
      <c r="E779" s="87"/>
      <c r="F779" s="87"/>
      <c r="G779" s="87"/>
      <c r="H779" s="87"/>
      <c r="I779" s="87"/>
      <c r="J779" s="87"/>
      <c r="K779" s="87"/>
      <c r="L779" s="87"/>
      <c r="M779" s="88"/>
      <c r="N779" s="123"/>
      <c r="O779" s="123"/>
      <c r="P779" s="123"/>
      <c r="Q779" s="123"/>
      <c r="R779" s="123"/>
      <c r="S779" s="123"/>
      <c r="T779" s="123"/>
      <c r="U779" s="123"/>
      <c r="V779" s="123"/>
      <c r="W779" s="123"/>
      <c r="X779" s="123">
        <v>0</v>
      </c>
      <c r="Y779" s="123"/>
      <c r="Z779" s="123"/>
      <c r="AA779" s="123"/>
      <c r="AB779" s="123"/>
      <c r="AC779" s="123"/>
      <c r="AD779" s="123"/>
      <c r="AE779" s="123"/>
      <c r="AF779" s="123"/>
      <c r="AG779" s="123"/>
    </row>
    <row r="780" spans="1:37" ht="19.149999999999999" customHeight="1">
      <c r="D780" s="66" t="s">
        <v>402</v>
      </c>
      <c r="E780" s="67"/>
      <c r="F780" s="67"/>
      <c r="G780" s="67"/>
      <c r="H780" s="67"/>
      <c r="I780" s="67"/>
      <c r="J780" s="67"/>
      <c r="K780" s="67"/>
      <c r="L780" s="67"/>
      <c r="M780" s="68"/>
      <c r="N780" s="116"/>
      <c r="O780" s="116"/>
      <c r="P780" s="116"/>
      <c r="Q780" s="116"/>
      <c r="R780" s="116"/>
      <c r="S780" s="116"/>
      <c r="T780" s="116"/>
      <c r="U780" s="116"/>
      <c r="V780" s="116"/>
      <c r="W780" s="116"/>
      <c r="X780" s="116">
        <v>0</v>
      </c>
      <c r="Y780" s="116"/>
      <c r="Z780" s="116"/>
      <c r="AA780" s="116"/>
      <c r="AB780" s="116"/>
      <c r="AC780" s="116"/>
      <c r="AD780" s="116"/>
      <c r="AE780" s="116"/>
      <c r="AF780" s="116"/>
      <c r="AG780" s="116"/>
    </row>
    <row r="781" spans="1:37" ht="19.149999999999999" customHeight="1">
      <c r="D781" s="66" t="s">
        <v>403</v>
      </c>
      <c r="E781" s="67"/>
      <c r="F781" s="67"/>
      <c r="G781" s="67"/>
      <c r="H781" s="67"/>
      <c r="I781" s="67"/>
      <c r="J781" s="67"/>
      <c r="K781" s="67"/>
      <c r="L781" s="67"/>
      <c r="M781" s="68"/>
      <c r="N781" s="93"/>
      <c r="O781" s="94"/>
      <c r="P781" s="94"/>
      <c r="Q781" s="94"/>
      <c r="R781" s="94"/>
      <c r="S781" s="94"/>
      <c r="T781" s="94"/>
      <c r="U781" s="94"/>
      <c r="V781" s="94"/>
      <c r="W781" s="95"/>
      <c r="X781" s="116">
        <v>0</v>
      </c>
      <c r="Y781" s="116"/>
      <c r="Z781" s="116"/>
      <c r="AA781" s="116"/>
      <c r="AB781" s="116"/>
      <c r="AC781" s="116"/>
      <c r="AD781" s="116"/>
      <c r="AE781" s="116"/>
      <c r="AF781" s="116"/>
      <c r="AG781" s="116"/>
    </row>
    <row r="782" spans="1:37" ht="19.149999999999999" customHeight="1">
      <c r="A782" s="5">
        <v>38</v>
      </c>
      <c r="D782" s="66" t="s">
        <v>400</v>
      </c>
      <c r="E782" s="67"/>
      <c r="F782" s="67"/>
      <c r="G782" s="67"/>
      <c r="H782" s="67"/>
      <c r="I782" s="67"/>
      <c r="J782" s="67"/>
      <c r="K782" s="67"/>
      <c r="L782" s="67"/>
      <c r="M782" s="68"/>
      <c r="N782" s="405">
        <v>0</v>
      </c>
      <c r="O782" s="406"/>
      <c r="P782" s="406"/>
      <c r="Q782" s="406"/>
      <c r="R782" s="406"/>
      <c r="S782" s="406"/>
      <c r="T782" s="406"/>
      <c r="U782" s="406"/>
      <c r="V782" s="406"/>
      <c r="W782" s="407"/>
      <c r="X782" s="405">
        <v>0</v>
      </c>
      <c r="Y782" s="406"/>
      <c r="Z782" s="406"/>
      <c r="AA782" s="406"/>
      <c r="AB782" s="406"/>
      <c r="AC782" s="406"/>
      <c r="AD782" s="406"/>
      <c r="AE782" s="406"/>
      <c r="AF782" s="406"/>
      <c r="AG782" s="407"/>
      <c r="AI782" s="44"/>
      <c r="AJ782" s="32"/>
      <c r="AK782" s="32"/>
    </row>
    <row r="783" spans="1:37" ht="19.149999999999999" customHeight="1" thickBot="1">
      <c r="D783" s="96" t="s">
        <v>404</v>
      </c>
      <c r="E783" s="97"/>
      <c r="F783" s="97"/>
      <c r="G783" s="97"/>
      <c r="H783" s="97"/>
      <c r="I783" s="97"/>
      <c r="J783" s="97"/>
      <c r="K783" s="97"/>
      <c r="L783" s="97"/>
      <c r="M783" s="98"/>
      <c r="N783" s="192">
        <f>SUM(N779:W782)</f>
        <v>0</v>
      </c>
      <c r="O783" s="193"/>
      <c r="P783" s="193"/>
      <c r="Q783" s="193"/>
      <c r="R783" s="193"/>
      <c r="S783" s="193"/>
      <c r="T783" s="193"/>
      <c r="U783" s="193"/>
      <c r="V783" s="193"/>
      <c r="W783" s="194"/>
      <c r="X783" s="192">
        <f>SUM(X779:AG782)</f>
        <v>0</v>
      </c>
      <c r="Y783" s="193"/>
      <c r="Z783" s="193"/>
      <c r="AA783" s="193"/>
      <c r="AB783" s="193"/>
      <c r="AC783" s="193"/>
      <c r="AD783" s="193"/>
      <c r="AE783" s="193"/>
      <c r="AF783" s="193"/>
      <c r="AG783" s="194"/>
    </row>
    <row r="784" spans="1:37" ht="19.149999999999999" customHeight="1">
      <c r="D784" s="48"/>
      <c r="E784" s="48"/>
      <c r="F784" s="48"/>
      <c r="G784" s="48"/>
      <c r="H784" s="48"/>
      <c r="I784" s="48"/>
      <c r="J784" s="48"/>
      <c r="K784" s="48"/>
      <c r="L784" s="48"/>
      <c r="M784" s="48"/>
      <c r="N784" s="40"/>
      <c r="O784" s="40"/>
      <c r="P784" s="40"/>
      <c r="Q784" s="40"/>
      <c r="R784" s="40"/>
      <c r="S784" s="40"/>
      <c r="T784" s="40"/>
      <c r="U784" s="40"/>
      <c r="V784" s="40"/>
      <c r="W784" s="40"/>
      <c r="X784" s="40"/>
      <c r="Y784" s="40"/>
      <c r="Z784" s="40"/>
      <c r="AA784" s="40"/>
      <c r="AB784" s="40"/>
      <c r="AC784" s="40"/>
      <c r="AD784" s="40"/>
      <c r="AE784" s="40"/>
      <c r="AF784" s="40"/>
      <c r="AG784" s="40"/>
    </row>
    <row r="785" spans="1:37" ht="12.75">
      <c r="D785" s="72" t="s">
        <v>405</v>
      </c>
      <c r="E785" s="72"/>
      <c r="F785" s="72"/>
      <c r="G785" s="72"/>
      <c r="H785" s="72"/>
      <c r="I785" s="72"/>
      <c r="J785" s="72"/>
      <c r="K785" s="72"/>
      <c r="L785" s="72"/>
      <c r="M785" s="72"/>
      <c r="N785" s="72"/>
      <c r="O785" s="72"/>
      <c r="P785" s="72"/>
      <c r="Q785" s="72"/>
      <c r="R785" s="72"/>
      <c r="S785" s="72"/>
      <c r="T785" s="72"/>
      <c r="U785" s="72"/>
      <c r="V785" s="72"/>
      <c r="W785" s="72"/>
      <c r="X785" s="72"/>
      <c r="Y785" s="72"/>
      <c r="Z785" s="72"/>
      <c r="AA785" s="72"/>
      <c r="AB785" s="72"/>
      <c r="AC785" s="72"/>
      <c r="AD785" s="72"/>
      <c r="AE785" s="72"/>
      <c r="AF785" s="72"/>
      <c r="AG785" s="72"/>
    </row>
    <row r="786" spans="1:37" ht="78.599999999999994" customHeight="1">
      <c r="D786" s="24"/>
      <c r="E786" s="24"/>
      <c r="F786" s="24"/>
      <c r="G786" s="24"/>
      <c r="H786" s="24"/>
      <c r="I786" s="24"/>
      <c r="J786" s="24"/>
      <c r="K786" s="24"/>
      <c r="L786" s="24"/>
      <c r="M786" s="24"/>
      <c r="N786" s="40"/>
      <c r="O786" s="40"/>
      <c r="P786" s="40"/>
      <c r="Q786" s="40"/>
      <c r="R786" s="40"/>
      <c r="S786" s="40"/>
      <c r="T786" s="40"/>
      <c r="U786" s="40"/>
      <c r="V786" s="40"/>
      <c r="W786" s="40"/>
      <c r="X786" s="40"/>
      <c r="Y786" s="40"/>
      <c r="Z786" s="40"/>
      <c r="AA786" s="40"/>
      <c r="AB786" s="40"/>
      <c r="AC786" s="40"/>
      <c r="AD786" s="40"/>
      <c r="AE786" s="40"/>
      <c r="AF786" s="40"/>
      <c r="AG786" s="40"/>
      <c r="AJ786" s="53"/>
    </row>
    <row r="787" spans="1:37" ht="22.15" customHeight="1" thickBot="1">
      <c r="D787" s="103" t="s">
        <v>406</v>
      </c>
      <c r="E787" s="103"/>
      <c r="F787" s="103"/>
      <c r="G787" s="103"/>
      <c r="H787" s="103"/>
      <c r="I787" s="103"/>
      <c r="J787" s="103"/>
      <c r="K787" s="103"/>
      <c r="L787" s="103"/>
      <c r="M787" s="103"/>
      <c r="N787" s="103"/>
      <c r="O787" s="103"/>
      <c r="P787" s="103"/>
      <c r="Q787" s="103"/>
      <c r="R787" s="103"/>
      <c r="S787" s="103"/>
      <c r="T787" s="103"/>
      <c r="U787" s="103"/>
      <c r="V787" s="103"/>
      <c r="W787" s="103"/>
      <c r="X787" s="103"/>
      <c r="Y787" s="103"/>
      <c r="Z787" s="103"/>
      <c r="AA787" s="103"/>
      <c r="AB787" s="103"/>
      <c r="AC787" s="103"/>
      <c r="AD787" s="103"/>
      <c r="AE787" s="103"/>
      <c r="AF787" s="103"/>
      <c r="AG787" s="103"/>
    </row>
    <row r="788" spans="1:37" ht="22.15" customHeight="1">
      <c r="D788" s="394" t="s">
        <v>217</v>
      </c>
      <c r="E788" s="395"/>
      <c r="F788" s="395"/>
      <c r="G788" s="395"/>
      <c r="H788" s="395"/>
      <c r="I788" s="395"/>
      <c r="J788" s="395"/>
      <c r="K788" s="395"/>
      <c r="L788" s="395"/>
      <c r="M788" s="396"/>
      <c r="N788" s="74" t="s">
        <v>23</v>
      </c>
      <c r="O788" s="75"/>
      <c r="P788" s="75"/>
      <c r="Q788" s="75"/>
      <c r="R788" s="75"/>
      <c r="S788" s="75"/>
      <c r="T788" s="75"/>
      <c r="U788" s="75"/>
      <c r="V788" s="75"/>
      <c r="W788" s="75"/>
      <c r="X788" s="74" t="s">
        <v>24</v>
      </c>
      <c r="Y788" s="75"/>
      <c r="Z788" s="75"/>
      <c r="AA788" s="75"/>
      <c r="AB788" s="75"/>
      <c r="AC788" s="75"/>
      <c r="AD788" s="75"/>
      <c r="AE788" s="75"/>
      <c r="AF788" s="75"/>
      <c r="AG788" s="76"/>
    </row>
    <row r="789" spans="1:37" ht="22.15" customHeight="1" thickBot="1">
      <c r="D789" s="411"/>
      <c r="E789" s="412"/>
      <c r="F789" s="412"/>
      <c r="G789" s="412"/>
      <c r="H789" s="412"/>
      <c r="I789" s="412"/>
      <c r="J789" s="412"/>
      <c r="K789" s="412"/>
      <c r="L789" s="412"/>
      <c r="M789" s="413"/>
      <c r="N789" s="77"/>
      <c r="O789" s="78"/>
      <c r="P789" s="78"/>
      <c r="Q789" s="78"/>
      <c r="R789" s="78"/>
      <c r="S789" s="78"/>
      <c r="T789" s="78"/>
      <c r="U789" s="78"/>
      <c r="V789" s="78"/>
      <c r="W789" s="78"/>
      <c r="X789" s="77"/>
      <c r="Y789" s="78"/>
      <c r="Z789" s="78"/>
      <c r="AA789" s="78"/>
      <c r="AB789" s="78"/>
      <c r="AC789" s="78"/>
      <c r="AD789" s="78"/>
      <c r="AE789" s="78"/>
      <c r="AF789" s="78"/>
      <c r="AG789" s="79"/>
    </row>
    <row r="790" spans="1:37" ht="10.9" customHeight="1">
      <c r="D790" s="66" t="s">
        <v>407</v>
      </c>
      <c r="E790" s="67"/>
      <c r="F790" s="67"/>
      <c r="G790" s="67"/>
      <c r="H790" s="67"/>
      <c r="I790" s="67"/>
      <c r="J790" s="67"/>
      <c r="K790" s="67"/>
      <c r="L790" s="67"/>
      <c r="M790" s="68"/>
      <c r="N790" s="216">
        <v>0</v>
      </c>
      <c r="O790" s="217"/>
      <c r="P790" s="217"/>
      <c r="Q790" s="217"/>
      <c r="R790" s="217"/>
      <c r="S790" s="217"/>
      <c r="T790" s="217"/>
      <c r="U790" s="217"/>
      <c r="V790" s="217"/>
      <c r="W790" s="218"/>
      <c r="X790" s="216">
        <v>0</v>
      </c>
      <c r="Y790" s="217"/>
      <c r="Z790" s="217"/>
      <c r="AA790" s="217"/>
      <c r="AB790" s="217"/>
      <c r="AC790" s="217"/>
      <c r="AD790" s="217"/>
      <c r="AE790" s="217"/>
      <c r="AF790" s="217"/>
      <c r="AG790" s="218"/>
    </row>
    <row r="791" spans="1:37" ht="22.15" customHeight="1">
      <c r="D791" s="66" t="s">
        <v>408</v>
      </c>
      <c r="E791" s="67"/>
      <c r="F791" s="67"/>
      <c r="G791" s="67"/>
      <c r="H791" s="67"/>
      <c r="I791" s="67"/>
      <c r="J791" s="67"/>
      <c r="K791" s="67"/>
      <c r="L791" s="67"/>
      <c r="M791" s="68"/>
      <c r="N791" s="405"/>
      <c r="O791" s="406"/>
      <c r="P791" s="406"/>
      <c r="Q791" s="406"/>
      <c r="R791" s="406"/>
      <c r="S791" s="406"/>
      <c r="T791" s="406"/>
      <c r="U791" s="406"/>
      <c r="V791" s="406"/>
      <c r="W791" s="407"/>
      <c r="X791" s="405">
        <v>0</v>
      </c>
      <c r="Y791" s="406"/>
      <c r="Z791" s="406"/>
      <c r="AA791" s="406"/>
      <c r="AB791" s="406"/>
      <c r="AC791" s="406"/>
      <c r="AD791" s="406"/>
      <c r="AE791" s="406"/>
      <c r="AF791" s="406"/>
      <c r="AG791" s="407"/>
    </row>
    <row r="792" spans="1:37" ht="22.15" customHeight="1">
      <c r="D792" s="408" t="s">
        <v>409</v>
      </c>
      <c r="E792" s="409"/>
      <c r="F792" s="409"/>
      <c r="G792" s="409"/>
      <c r="H792" s="409"/>
      <c r="I792" s="409"/>
      <c r="J792" s="409"/>
      <c r="K792" s="409"/>
      <c r="L792" s="409"/>
      <c r="M792" s="410"/>
      <c r="N792" s="405"/>
      <c r="O792" s="406"/>
      <c r="P792" s="406"/>
      <c r="Q792" s="406"/>
      <c r="R792" s="406"/>
      <c r="S792" s="406"/>
      <c r="T792" s="406"/>
      <c r="U792" s="406"/>
      <c r="V792" s="406"/>
      <c r="W792" s="407"/>
      <c r="X792" s="405">
        <v>0</v>
      </c>
      <c r="Y792" s="406"/>
      <c r="Z792" s="406"/>
      <c r="AA792" s="406"/>
      <c r="AB792" s="406"/>
      <c r="AC792" s="406"/>
      <c r="AD792" s="406"/>
      <c r="AE792" s="406"/>
      <c r="AF792" s="406"/>
      <c r="AG792" s="407"/>
    </row>
    <row r="793" spans="1:37" ht="22.15" customHeight="1">
      <c r="A793" s="5">
        <v>38</v>
      </c>
      <c r="D793" s="66" t="s">
        <v>410</v>
      </c>
      <c r="E793" s="67"/>
      <c r="F793" s="67"/>
      <c r="G793" s="67"/>
      <c r="H793" s="67"/>
      <c r="I793" s="67"/>
      <c r="J793" s="67"/>
      <c r="K793" s="67"/>
      <c r="L793" s="67"/>
      <c r="M793" s="67"/>
      <c r="N793" s="405"/>
      <c r="O793" s="406"/>
      <c r="P793" s="406"/>
      <c r="Q793" s="406"/>
      <c r="R793" s="406"/>
      <c r="S793" s="406"/>
      <c r="T793" s="406"/>
      <c r="U793" s="406"/>
      <c r="V793" s="406"/>
      <c r="W793" s="407"/>
      <c r="X793" s="405"/>
      <c r="Y793" s="406"/>
      <c r="Z793" s="406"/>
      <c r="AA793" s="406"/>
      <c r="AB793" s="406"/>
      <c r="AC793" s="406"/>
      <c r="AD793" s="406"/>
      <c r="AE793" s="406"/>
      <c r="AF793" s="406"/>
      <c r="AG793" s="407"/>
    </row>
    <row r="794" spans="1:37" ht="22.15" customHeight="1" thickBot="1">
      <c r="D794" s="69" t="s">
        <v>411</v>
      </c>
      <c r="E794" s="70"/>
      <c r="F794" s="70"/>
      <c r="G794" s="70"/>
      <c r="H794" s="70"/>
      <c r="I794" s="70"/>
      <c r="J794" s="70"/>
      <c r="K794" s="70"/>
      <c r="L794" s="70"/>
      <c r="M794" s="71"/>
      <c r="N794" s="420"/>
      <c r="O794" s="420"/>
      <c r="P794" s="420"/>
      <c r="Q794" s="420"/>
      <c r="R794" s="420"/>
      <c r="S794" s="420"/>
      <c r="T794" s="420"/>
      <c r="U794" s="420"/>
      <c r="V794" s="420"/>
      <c r="W794" s="420"/>
      <c r="X794" s="420">
        <v>0</v>
      </c>
      <c r="Y794" s="420"/>
      <c r="Z794" s="420"/>
      <c r="AA794" s="420"/>
      <c r="AB794" s="420"/>
      <c r="AC794" s="420"/>
      <c r="AD794" s="420"/>
      <c r="AE794" s="420"/>
      <c r="AF794" s="420"/>
      <c r="AG794" s="420"/>
    </row>
    <row r="795" spans="1:37" s="39" customFormat="1" ht="22.15" customHeight="1">
      <c r="A795" s="28"/>
      <c r="D795" s="24"/>
      <c r="E795" s="24"/>
      <c r="F795" s="24"/>
      <c r="G795" s="24"/>
      <c r="H795" s="24"/>
      <c r="I795" s="24"/>
      <c r="J795" s="24"/>
      <c r="K795" s="24"/>
      <c r="L795" s="24"/>
      <c r="M795" s="24"/>
      <c r="N795" s="40"/>
      <c r="O795" s="40"/>
      <c r="P795" s="40"/>
      <c r="Q795" s="40"/>
      <c r="R795" s="40"/>
      <c r="S795" s="40"/>
      <c r="T795" s="40"/>
      <c r="U795" s="40"/>
      <c r="V795" s="40"/>
      <c r="W795" s="40"/>
      <c r="X795" s="40"/>
      <c r="Y795" s="40"/>
      <c r="Z795" s="40"/>
      <c r="AA795" s="40"/>
      <c r="AB795" s="40"/>
      <c r="AC795" s="40"/>
      <c r="AD795" s="40"/>
      <c r="AE795" s="40"/>
      <c r="AF795" s="40"/>
      <c r="AG795" s="40"/>
      <c r="AJ795" s="18"/>
      <c r="AK795" s="54"/>
    </row>
    <row r="796" spans="1:37" s="39" customFormat="1" ht="21" customHeight="1">
      <c r="A796" s="28"/>
      <c r="D796" s="368" t="s">
        <v>412</v>
      </c>
      <c r="E796" s="368"/>
      <c r="F796" s="368"/>
      <c r="G796" s="368"/>
      <c r="H796" s="368"/>
      <c r="I796" s="368"/>
      <c r="J796" s="368"/>
      <c r="K796" s="368"/>
      <c r="L796" s="368"/>
      <c r="M796" s="368"/>
      <c r="N796" s="368"/>
      <c r="O796" s="368"/>
      <c r="P796" s="368"/>
      <c r="Q796" s="368"/>
      <c r="R796" s="368"/>
      <c r="S796" s="368"/>
      <c r="T796" s="368"/>
      <c r="U796" s="368"/>
      <c r="V796" s="368"/>
      <c r="W796" s="368"/>
      <c r="X796" s="368"/>
      <c r="Y796" s="368"/>
      <c r="Z796" s="368"/>
      <c r="AA796" s="368"/>
      <c r="AB796" s="368"/>
      <c r="AC796" s="368"/>
      <c r="AD796" s="368"/>
      <c r="AE796" s="368"/>
      <c r="AF796" s="368"/>
      <c r="AG796" s="368"/>
      <c r="AJ796" s="18"/>
      <c r="AK796" s="54"/>
    </row>
    <row r="797" spans="1:37" s="39" customFormat="1" ht="29.25" customHeight="1">
      <c r="A797" s="28"/>
      <c r="D797" s="32"/>
      <c r="E797" s="32"/>
      <c r="F797" s="32"/>
      <c r="G797" s="32"/>
      <c r="H797" s="32"/>
      <c r="I797" s="32"/>
      <c r="J797" s="32"/>
      <c r="K797" s="32"/>
      <c r="L797" s="32"/>
      <c r="M797" s="32"/>
      <c r="N797" s="32"/>
      <c r="O797" s="32"/>
      <c r="P797" s="32"/>
      <c r="Q797" s="32"/>
      <c r="R797" s="32"/>
      <c r="S797" s="32"/>
      <c r="T797" s="32"/>
      <c r="U797" s="32"/>
      <c r="V797" s="32"/>
      <c r="W797" s="32"/>
      <c r="X797" s="32"/>
      <c r="Y797" s="32"/>
      <c r="Z797" s="32"/>
      <c r="AA797" s="32"/>
      <c r="AB797" s="32"/>
      <c r="AC797" s="32"/>
      <c r="AD797" s="32"/>
      <c r="AE797" s="32"/>
      <c r="AF797" s="32"/>
      <c r="AG797" s="32"/>
      <c r="AJ797" s="18"/>
      <c r="AK797" s="54"/>
    </row>
    <row r="798" spans="1:37" s="39" customFormat="1" ht="29.25" customHeight="1" thickBot="1">
      <c r="A798" s="28"/>
      <c r="D798" s="103" t="s">
        <v>413</v>
      </c>
      <c r="E798" s="103"/>
      <c r="F798" s="103"/>
      <c r="G798" s="103"/>
      <c r="H798" s="103"/>
      <c r="I798" s="103"/>
      <c r="J798" s="103"/>
      <c r="K798" s="103"/>
      <c r="L798" s="103"/>
      <c r="M798" s="103"/>
      <c r="N798" s="103"/>
      <c r="O798" s="103"/>
      <c r="P798" s="103"/>
      <c r="Q798" s="103"/>
      <c r="R798" s="103"/>
      <c r="S798" s="103"/>
      <c r="T798" s="103"/>
      <c r="U798" s="103"/>
      <c r="V798" s="103"/>
      <c r="W798" s="103"/>
      <c r="X798" s="103"/>
      <c r="Y798" s="103"/>
      <c r="Z798" s="103"/>
      <c r="AA798" s="103"/>
      <c r="AB798" s="103"/>
      <c r="AC798" s="103"/>
      <c r="AD798" s="103"/>
      <c r="AE798" s="103"/>
      <c r="AF798" s="103"/>
      <c r="AG798" s="103"/>
      <c r="AJ798" s="18"/>
      <c r="AK798" s="54"/>
    </row>
    <row r="799" spans="1:37" ht="47.25" customHeight="1">
      <c r="D799" s="394" t="s">
        <v>217</v>
      </c>
      <c r="E799" s="395"/>
      <c r="F799" s="395"/>
      <c r="G799" s="395"/>
      <c r="H799" s="395"/>
      <c r="I799" s="395"/>
      <c r="J799" s="395"/>
      <c r="K799" s="395"/>
      <c r="L799" s="395"/>
      <c r="M799" s="396"/>
      <c r="N799" s="74" t="s">
        <v>23</v>
      </c>
      <c r="O799" s="75"/>
      <c r="P799" s="75"/>
      <c r="Q799" s="75"/>
      <c r="R799" s="75"/>
      <c r="S799" s="75"/>
      <c r="T799" s="75"/>
      <c r="U799" s="75"/>
      <c r="V799" s="75"/>
      <c r="W799" s="75"/>
      <c r="X799" s="74" t="s">
        <v>24</v>
      </c>
      <c r="Y799" s="75"/>
      <c r="Z799" s="75"/>
      <c r="AA799" s="75"/>
      <c r="AB799" s="75"/>
      <c r="AC799" s="75"/>
      <c r="AD799" s="75"/>
      <c r="AE799" s="75"/>
      <c r="AF799" s="75"/>
      <c r="AG799" s="76"/>
    </row>
    <row r="800" spans="1:37" ht="24" customHeight="1" thickBot="1">
      <c r="D800" s="411"/>
      <c r="E800" s="412"/>
      <c r="F800" s="412"/>
      <c r="G800" s="412"/>
      <c r="H800" s="412"/>
      <c r="I800" s="412"/>
      <c r="J800" s="412"/>
      <c r="K800" s="412"/>
      <c r="L800" s="412"/>
      <c r="M800" s="413"/>
      <c r="N800" s="77"/>
      <c r="O800" s="78"/>
      <c r="P800" s="78"/>
      <c r="Q800" s="78"/>
      <c r="R800" s="78"/>
      <c r="S800" s="78"/>
      <c r="T800" s="78"/>
      <c r="U800" s="78"/>
      <c r="V800" s="78"/>
      <c r="W800" s="78"/>
      <c r="X800" s="77"/>
      <c r="Y800" s="78"/>
      <c r="Z800" s="78"/>
      <c r="AA800" s="78"/>
      <c r="AB800" s="78"/>
      <c r="AC800" s="78"/>
      <c r="AD800" s="78"/>
      <c r="AE800" s="78"/>
      <c r="AF800" s="78"/>
      <c r="AG800" s="79"/>
    </row>
    <row r="801" spans="1:37" ht="10.5" customHeight="1">
      <c r="D801" s="173" t="s">
        <v>414</v>
      </c>
      <c r="E801" s="174"/>
      <c r="F801" s="174"/>
      <c r="G801" s="174"/>
      <c r="H801" s="174"/>
      <c r="I801" s="174"/>
      <c r="J801" s="174"/>
      <c r="K801" s="174"/>
      <c r="L801" s="174"/>
      <c r="M801" s="175"/>
      <c r="N801" s="116"/>
      <c r="O801" s="116"/>
      <c r="P801" s="116"/>
      <c r="Q801" s="116"/>
      <c r="R801" s="116"/>
      <c r="S801" s="116"/>
      <c r="T801" s="116"/>
      <c r="U801" s="116"/>
      <c r="V801" s="116"/>
      <c r="W801" s="116"/>
      <c r="X801" s="116">
        <v>0</v>
      </c>
      <c r="Y801" s="116"/>
      <c r="Z801" s="116"/>
      <c r="AA801" s="116"/>
      <c r="AB801" s="116"/>
      <c r="AC801" s="116"/>
      <c r="AD801" s="116"/>
      <c r="AE801" s="116"/>
      <c r="AF801" s="116"/>
      <c r="AG801" s="116"/>
    </row>
    <row r="802" spans="1:37" ht="27.6" customHeight="1">
      <c r="D802" s="414" t="s">
        <v>415</v>
      </c>
      <c r="E802" s="415"/>
      <c r="F802" s="415"/>
      <c r="G802" s="415"/>
      <c r="H802" s="415"/>
      <c r="I802" s="415"/>
      <c r="J802" s="415"/>
      <c r="K802" s="415"/>
      <c r="L802" s="415"/>
      <c r="M802" s="416"/>
      <c r="N802" s="116"/>
      <c r="O802" s="116"/>
      <c r="P802" s="116"/>
      <c r="Q802" s="116"/>
      <c r="R802" s="116"/>
      <c r="S802" s="116"/>
      <c r="T802" s="116"/>
      <c r="U802" s="116"/>
      <c r="V802" s="116"/>
      <c r="W802" s="116"/>
      <c r="X802" s="116">
        <v>0</v>
      </c>
      <c r="Y802" s="116"/>
      <c r="Z802" s="116"/>
      <c r="AA802" s="116"/>
      <c r="AB802" s="116"/>
      <c r="AC802" s="116"/>
      <c r="AD802" s="116"/>
      <c r="AE802" s="116"/>
      <c r="AF802" s="116"/>
      <c r="AG802" s="116"/>
    </row>
    <row r="803" spans="1:37" ht="27.6" customHeight="1">
      <c r="D803" s="66" t="s">
        <v>416</v>
      </c>
      <c r="E803" s="67"/>
      <c r="F803" s="67"/>
      <c r="G803" s="67"/>
      <c r="H803" s="67"/>
      <c r="I803" s="67"/>
      <c r="J803" s="67"/>
      <c r="K803" s="67"/>
      <c r="L803" s="67"/>
      <c r="M803" s="68"/>
      <c r="N803" s="216"/>
      <c r="O803" s="217"/>
      <c r="P803" s="217"/>
      <c r="Q803" s="217"/>
      <c r="R803" s="217"/>
      <c r="S803" s="217"/>
      <c r="T803" s="217"/>
      <c r="U803" s="217"/>
      <c r="V803" s="217"/>
      <c r="W803" s="218"/>
      <c r="X803" s="417">
        <v>0</v>
      </c>
      <c r="Y803" s="418"/>
      <c r="Z803" s="418"/>
      <c r="AA803" s="418"/>
      <c r="AB803" s="418"/>
      <c r="AC803" s="418"/>
      <c r="AD803" s="418"/>
      <c r="AE803" s="418"/>
      <c r="AF803" s="418"/>
      <c r="AG803" s="419"/>
    </row>
    <row r="804" spans="1:37" ht="27.6" customHeight="1">
      <c r="A804" s="5">
        <v>39</v>
      </c>
      <c r="D804" s="66" t="s">
        <v>417</v>
      </c>
      <c r="E804" s="67"/>
      <c r="F804" s="67"/>
      <c r="G804" s="67"/>
      <c r="H804" s="67"/>
      <c r="I804" s="67"/>
      <c r="J804" s="67"/>
      <c r="K804" s="67"/>
      <c r="L804" s="67"/>
      <c r="M804" s="68"/>
      <c r="N804" s="216"/>
      <c r="O804" s="217"/>
      <c r="P804" s="217"/>
      <c r="Q804" s="217"/>
      <c r="R804" s="217"/>
      <c r="S804" s="217"/>
      <c r="T804" s="217"/>
      <c r="U804" s="217"/>
      <c r="V804" s="217"/>
      <c r="W804" s="218"/>
      <c r="X804" s="216">
        <v>0</v>
      </c>
      <c r="Y804" s="217"/>
      <c r="Z804" s="217"/>
      <c r="AA804" s="217"/>
      <c r="AB804" s="217"/>
      <c r="AC804" s="217"/>
      <c r="AD804" s="217"/>
      <c r="AE804" s="217"/>
      <c r="AF804" s="217"/>
      <c r="AG804" s="218"/>
    </row>
    <row r="805" spans="1:37" ht="27.6" customHeight="1">
      <c r="D805" s="66" t="s">
        <v>418</v>
      </c>
      <c r="E805" s="67"/>
      <c r="F805" s="67"/>
      <c r="G805" s="67"/>
      <c r="H805" s="67"/>
      <c r="I805" s="67"/>
      <c r="J805" s="67"/>
      <c r="K805" s="67"/>
      <c r="L805" s="67"/>
      <c r="M805" s="68"/>
      <c r="N805" s="216"/>
      <c r="O805" s="217"/>
      <c r="P805" s="217"/>
      <c r="Q805" s="217"/>
      <c r="R805" s="217"/>
      <c r="S805" s="217"/>
      <c r="T805" s="217"/>
      <c r="U805" s="217"/>
      <c r="V805" s="217"/>
      <c r="W805" s="218"/>
      <c r="X805" s="417">
        <v>0</v>
      </c>
      <c r="Y805" s="418"/>
      <c r="Z805" s="418"/>
      <c r="AA805" s="418"/>
      <c r="AB805" s="418"/>
      <c r="AC805" s="418"/>
      <c r="AD805" s="418"/>
      <c r="AE805" s="418"/>
      <c r="AF805" s="418"/>
      <c r="AG805" s="419"/>
    </row>
    <row r="806" spans="1:37" s="39" customFormat="1" ht="27.6" customHeight="1">
      <c r="A806" s="28"/>
      <c r="D806" s="414" t="s">
        <v>419</v>
      </c>
      <c r="E806" s="415"/>
      <c r="F806" s="415"/>
      <c r="G806" s="415"/>
      <c r="H806" s="415"/>
      <c r="I806" s="415"/>
      <c r="J806" s="415"/>
      <c r="K806" s="415"/>
      <c r="L806" s="415"/>
      <c r="M806" s="416"/>
      <c r="N806" s="216"/>
      <c r="O806" s="217"/>
      <c r="P806" s="217"/>
      <c r="Q806" s="217"/>
      <c r="R806" s="217"/>
      <c r="S806" s="217"/>
      <c r="T806" s="217"/>
      <c r="U806" s="217"/>
      <c r="V806" s="217"/>
      <c r="W806" s="218"/>
      <c r="X806" s="216">
        <v>0</v>
      </c>
      <c r="Y806" s="217"/>
      <c r="Z806" s="217"/>
      <c r="AA806" s="217"/>
      <c r="AB806" s="217"/>
      <c r="AC806" s="217"/>
      <c r="AD806" s="217"/>
      <c r="AE806" s="217"/>
      <c r="AF806" s="217"/>
      <c r="AG806" s="218"/>
      <c r="AJ806" s="18"/>
      <c r="AK806" s="54"/>
    </row>
    <row r="807" spans="1:37" s="39" customFormat="1" ht="29.25" customHeight="1">
      <c r="A807" s="28"/>
      <c r="D807" s="66" t="s">
        <v>420</v>
      </c>
      <c r="E807" s="67"/>
      <c r="F807" s="67"/>
      <c r="G807" s="67"/>
      <c r="H807" s="67"/>
      <c r="I807" s="67"/>
      <c r="J807" s="67"/>
      <c r="K807" s="67"/>
      <c r="L807" s="67"/>
      <c r="M807" s="68"/>
      <c r="N807" s="216"/>
      <c r="O807" s="217"/>
      <c r="P807" s="217"/>
      <c r="Q807" s="217"/>
      <c r="R807" s="217"/>
      <c r="S807" s="217"/>
      <c r="T807" s="217"/>
      <c r="U807" s="217"/>
      <c r="V807" s="217"/>
      <c r="W807" s="218"/>
      <c r="X807" s="216">
        <v>0</v>
      </c>
      <c r="Y807" s="217"/>
      <c r="Z807" s="217"/>
      <c r="AA807" s="217"/>
      <c r="AB807" s="217"/>
      <c r="AC807" s="217"/>
      <c r="AD807" s="217"/>
      <c r="AE807" s="217"/>
      <c r="AF807" s="217"/>
      <c r="AG807" s="218"/>
      <c r="AJ807" s="18"/>
      <c r="AK807" s="54"/>
    </row>
    <row r="808" spans="1:37" s="39" customFormat="1" ht="28.9" customHeight="1">
      <c r="A808" s="28"/>
      <c r="D808" s="66" t="s">
        <v>421</v>
      </c>
      <c r="E808" s="67"/>
      <c r="F808" s="67"/>
      <c r="G808" s="67"/>
      <c r="H808" s="67"/>
      <c r="I808" s="67"/>
      <c r="J808" s="67"/>
      <c r="K808" s="67"/>
      <c r="L808" s="67"/>
      <c r="M808" s="68"/>
      <c r="N808" s="216"/>
      <c r="O808" s="217"/>
      <c r="P808" s="217"/>
      <c r="Q808" s="217"/>
      <c r="R808" s="217"/>
      <c r="S808" s="217"/>
      <c r="T808" s="217"/>
      <c r="U808" s="217"/>
      <c r="V808" s="217"/>
      <c r="W808" s="218"/>
      <c r="X808" s="216">
        <v>0</v>
      </c>
      <c r="Y808" s="217"/>
      <c r="Z808" s="217"/>
      <c r="AA808" s="217"/>
      <c r="AB808" s="217"/>
      <c r="AC808" s="217"/>
      <c r="AD808" s="217"/>
      <c r="AE808" s="217"/>
      <c r="AF808" s="217"/>
      <c r="AG808" s="218"/>
      <c r="AJ808" s="18"/>
      <c r="AK808" s="54"/>
    </row>
    <row r="809" spans="1:37" s="39" customFormat="1" ht="27.6" customHeight="1">
      <c r="A809" s="28"/>
      <c r="D809" s="66" t="s">
        <v>422</v>
      </c>
      <c r="E809" s="67"/>
      <c r="F809" s="67"/>
      <c r="G809" s="67"/>
      <c r="H809" s="67"/>
      <c r="I809" s="67"/>
      <c r="J809" s="67"/>
      <c r="K809" s="67"/>
      <c r="L809" s="67"/>
      <c r="M809" s="68"/>
      <c r="N809" s="216"/>
      <c r="O809" s="217"/>
      <c r="P809" s="217"/>
      <c r="Q809" s="217"/>
      <c r="R809" s="217"/>
      <c r="S809" s="217"/>
      <c r="T809" s="217"/>
      <c r="U809" s="217"/>
      <c r="V809" s="217"/>
      <c r="W809" s="218"/>
      <c r="X809" s="216">
        <v>0</v>
      </c>
      <c r="Y809" s="217"/>
      <c r="Z809" s="217"/>
      <c r="AA809" s="217"/>
      <c r="AB809" s="217"/>
      <c r="AC809" s="217"/>
      <c r="AD809" s="217"/>
      <c r="AE809" s="217"/>
      <c r="AF809" s="217"/>
      <c r="AG809" s="218"/>
      <c r="AJ809" s="18"/>
      <c r="AK809" s="54"/>
    </row>
    <row r="810" spans="1:37" s="39" customFormat="1" ht="29.25" customHeight="1">
      <c r="A810" s="28"/>
      <c r="D810" s="66" t="s">
        <v>423</v>
      </c>
      <c r="E810" s="67"/>
      <c r="F810" s="67"/>
      <c r="G810" s="67"/>
      <c r="H810" s="67"/>
      <c r="I810" s="67"/>
      <c r="J810" s="67"/>
      <c r="K810" s="67"/>
      <c r="L810" s="67"/>
      <c r="M810" s="68"/>
      <c r="N810" s="116"/>
      <c r="O810" s="116"/>
      <c r="P810" s="116"/>
      <c r="Q810" s="116"/>
      <c r="R810" s="116"/>
      <c r="S810" s="116"/>
      <c r="T810" s="116"/>
      <c r="U810" s="116"/>
      <c r="V810" s="116"/>
      <c r="W810" s="116"/>
      <c r="X810" s="216">
        <v>0</v>
      </c>
      <c r="Y810" s="217"/>
      <c r="Z810" s="217"/>
      <c r="AA810" s="217"/>
      <c r="AB810" s="217"/>
      <c r="AC810" s="217"/>
      <c r="AD810" s="217"/>
      <c r="AE810" s="217"/>
      <c r="AF810" s="217"/>
      <c r="AG810" s="218"/>
      <c r="AJ810" s="18"/>
      <c r="AK810" s="54"/>
    </row>
    <row r="811" spans="1:37" s="39" customFormat="1" ht="29.25" customHeight="1">
      <c r="A811" s="28"/>
      <c r="D811" s="66" t="s">
        <v>424</v>
      </c>
      <c r="E811" s="67"/>
      <c r="F811" s="67"/>
      <c r="G811" s="67"/>
      <c r="H811" s="67"/>
      <c r="I811" s="67"/>
      <c r="J811" s="67"/>
      <c r="K811" s="67"/>
      <c r="L811" s="67"/>
      <c r="M811" s="68"/>
      <c r="N811" s="116"/>
      <c r="O811" s="116"/>
      <c r="P811" s="116"/>
      <c r="Q811" s="116"/>
      <c r="R811" s="116"/>
      <c r="S811" s="116"/>
      <c r="T811" s="116"/>
      <c r="U811" s="116"/>
      <c r="V811" s="116"/>
      <c r="W811" s="116"/>
      <c r="X811" s="216">
        <v>0</v>
      </c>
      <c r="Y811" s="217"/>
      <c r="Z811" s="217"/>
      <c r="AA811" s="217"/>
      <c r="AB811" s="217"/>
      <c r="AC811" s="217"/>
      <c r="AD811" s="217"/>
      <c r="AE811" s="217"/>
      <c r="AF811" s="217"/>
      <c r="AG811" s="218"/>
      <c r="AJ811" s="18"/>
      <c r="AK811" s="54"/>
    </row>
    <row r="812" spans="1:37" s="39" customFormat="1" ht="29.25" customHeight="1">
      <c r="A812" s="28"/>
      <c r="D812" s="66" t="s">
        <v>425</v>
      </c>
      <c r="E812" s="67"/>
      <c r="F812" s="67"/>
      <c r="G812" s="67"/>
      <c r="H812" s="67"/>
      <c r="I812" s="67"/>
      <c r="J812" s="67"/>
      <c r="K812" s="67"/>
      <c r="L812" s="67"/>
      <c r="M812" s="68"/>
      <c r="N812" s="116"/>
      <c r="O812" s="116"/>
      <c r="P812" s="116"/>
      <c r="Q812" s="116"/>
      <c r="R812" s="116"/>
      <c r="S812" s="116"/>
      <c r="T812" s="116"/>
      <c r="U812" s="116"/>
      <c r="V812" s="116"/>
      <c r="W812" s="116"/>
      <c r="X812" s="216">
        <v>0</v>
      </c>
      <c r="Y812" s="217"/>
      <c r="Z812" s="217"/>
      <c r="AA812" s="217"/>
      <c r="AB812" s="217"/>
      <c r="AC812" s="217"/>
      <c r="AD812" s="217"/>
      <c r="AE812" s="217"/>
      <c r="AF812" s="217"/>
      <c r="AG812" s="218"/>
      <c r="AJ812" s="18"/>
      <c r="AK812" s="54"/>
    </row>
    <row r="813" spans="1:37" s="39" customFormat="1" ht="29.25" customHeight="1">
      <c r="A813" s="28"/>
      <c r="D813" s="66" t="s">
        <v>426</v>
      </c>
      <c r="E813" s="67"/>
      <c r="F813" s="67"/>
      <c r="G813" s="67"/>
      <c r="H813" s="67"/>
      <c r="I813" s="67"/>
      <c r="J813" s="67"/>
      <c r="K813" s="67"/>
      <c r="L813" s="67"/>
      <c r="M813" s="68"/>
      <c r="N813" s="116"/>
      <c r="O813" s="116"/>
      <c r="P813" s="116"/>
      <c r="Q813" s="116"/>
      <c r="R813" s="116"/>
      <c r="S813" s="116"/>
      <c r="T813" s="116"/>
      <c r="U813" s="116"/>
      <c r="V813" s="116"/>
      <c r="W813" s="116"/>
      <c r="X813" s="216">
        <v>0</v>
      </c>
      <c r="Y813" s="217"/>
      <c r="Z813" s="217"/>
      <c r="AA813" s="217"/>
      <c r="AB813" s="217"/>
      <c r="AC813" s="217"/>
      <c r="AD813" s="217"/>
      <c r="AE813" s="217"/>
      <c r="AF813" s="217"/>
      <c r="AG813" s="218"/>
      <c r="AJ813" s="18"/>
      <c r="AK813" s="54"/>
    </row>
    <row r="814" spans="1:37" s="39" customFormat="1" ht="29.25" customHeight="1">
      <c r="A814" s="28"/>
      <c r="D814" s="66" t="s">
        <v>378</v>
      </c>
      <c r="E814" s="67"/>
      <c r="F814" s="67"/>
      <c r="G814" s="67"/>
      <c r="H814" s="67"/>
      <c r="I814" s="67"/>
      <c r="J814" s="67"/>
      <c r="K814" s="67"/>
      <c r="L814" s="67"/>
      <c r="M814" s="68"/>
      <c r="N814" s="116"/>
      <c r="O814" s="116"/>
      <c r="P814" s="116"/>
      <c r="Q814" s="116"/>
      <c r="R814" s="116"/>
      <c r="S814" s="116"/>
      <c r="T814" s="116"/>
      <c r="U814" s="116"/>
      <c r="V814" s="116"/>
      <c r="W814" s="116"/>
      <c r="X814" s="216">
        <v>0</v>
      </c>
      <c r="Y814" s="217"/>
      <c r="Z814" s="217"/>
      <c r="AA814" s="217"/>
      <c r="AB814" s="217"/>
      <c r="AC814" s="217"/>
      <c r="AD814" s="217"/>
      <c r="AE814" s="217"/>
      <c r="AF814" s="217"/>
      <c r="AG814" s="218"/>
      <c r="AJ814" s="18"/>
      <c r="AK814" s="54"/>
    </row>
    <row r="815" spans="1:37" s="39" customFormat="1" ht="29.25" customHeight="1">
      <c r="A815" s="28"/>
      <c r="D815" s="327" t="s">
        <v>427</v>
      </c>
      <c r="E815" s="327"/>
      <c r="F815" s="327"/>
      <c r="G815" s="327"/>
      <c r="H815" s="327"/>
      <c r="I815" s="327"/>
      <c r="J815" s="327"/>
      <c r="K815" s="327"/>
      <c r="L815" s="327"/>
      <c r="M815" s="327"/>
      <c r="N815" s="116"/>
      <c r="O815" s="116"/>
      <c r="P815" s="116"/>
      <c r="Q815" s="116"/>
      <c r="R815" s="116"/>
      <c r="S815" s="116"/>
      <c r="T815" s="116"/>
      <c r="U815" s="116"/>
      <c r="V815" s="116"/>
      <c r="W815" s="116"/>
      <c r="X815" s="116">
        <v>0</v>
      </c>
      <c r="Y815" s="116"/>
      <c r="Z815" s="116"/>
      <c r="AA815" s="116"/>
      <c r="AB815" s="116"/>
      <c r="AC815" s="116"/>
      <c r="AD815" s="116"/>
      <c r="AE815" s="116"/>
      <c r="AF815" s="116"/>
      <c r="AG815" s="116"/>
      <c r="AJ815" s="18"/>
      <c r="AK815" s="54"/>
    </row>
    <row r="816" spans="1:37" s="39" customFormat="1" ht="29.25" customHeight="1">
      <c r="A816" s="28"/>
      <c r="D816" s="115" t="s">
        <v>428</v>
      </c>
      <c r="E816" s="115"/>
      <c r="F816" s="115"/>
      <c r="G816" s="115"/>
      <c r="H816" s="115"/>
      <c r="I816" s="115"/>
      <c r="J816" s="115"/>
      <c r="K816" s="115"/>
      <c r="L816" s="115"/>
      <c r="M816" s="115"/>
      <c r="N816" s="116"/>
      <c r="O816" s="116"/>
      <c r="P816" s="116"/>
      <c r="Q816" s="116"/>
      <c r="R816" s="116"/>
      <c r="S816" s="116"/>
      <c r="T816" s="116"/>
      <c r="U816" s="116"/>
      <c r="V816" s="116"/>
      <c r="W816" s="116"/>
      <c r="X816" s="116">
        <v>0</v>
      </c>
      <c r="Y816" s="116"/>
      <c r="Z816" s="116"/>
      <c r="AA816" s="116"/>
      <c r="AB816" s="116"/>
      <c r="AC816" s="116"/>
      <c r="AD816" s="116"/>
      <c r="AE816" s="116"/>
      <c r="AF816" s="116"/>
      <c r="AG816" s="116"/>
      <c r="AJ816" s="18"/>
      <c r="AK816" s="54"/>
    </row>
    <row r="817" spans="1:37" s="39" customFormat="1" ht="29.25" customHeight="1">
      <c r="A817" s="28"/>
      <c r="D817" s="115" t="s">
        <v>429</v>
      </c>
      <c r="E817" s="115"/>
      <c r="F817" s="115"/>
      <c r="G817" s="115"/>
      <c r="H817" s="115"/>
      <c r="I817" s="115"/>
      <c r="J817" s="115"/>
      <c r="K817" s="115"/>
      <c r="L817" s="115"/>
      <c r="M817" s="115"/>
      <c r="N817" s="116"/>
      <c r="O817" s="116"/>
      <c r="P817" s="116"/>
      <c r="Q817" s="116"/>
      <c r="R817" s="116"/>
      <c r="S817" s="116"/>
      <c r="T817" s="116"/>
      <c r="U817" s="116"/>
      <c r="V817" s="116"/>
      <c r="W817" s="116"/>
      <c r="X817" s="116">
        <v>0</v>
      </c>
      <c r="Y817" s="116"/>
      <c r="Z817" s="116"/>
      <c r="AA817" s="116"/>
      <c r="AB817" s="116"/>
      <c r="AC817" s="116"/>
      <c r="AD817" s="116"/>
      <c r="AE817" s="116"/>
      <c r="AF817" s="116"/>
      <c r="AG817" s="116"/>
      <c r="AJ817" s="18"/>
      <c r="AK817" s="54"/>
    </row>
    <row r="818" spans="1:37" s="39" customFormat="1" ht="29.25" customHeight="1">
      <c r="A818" s="28"/>
      <c r="D818" s="115" t="s">
        <v>430</v>
      </c>
      <c r="E818" s="115"/>
      <c r="F818" s="115"/>
      <c r="G818" s="115"/>
      <c r="H818" s="115"/>
      <c r="I818" s="115"/>
      <c r="J818" s="115"/>
      <c r="K818" s="115"/>
      <c r="L818" s="115"/>
      <c r="M818" s="115"/>
      <c r="N818" s="116"/>
      <c r="O818" s="116"/>
      <c r="P818" s="116"/>
      <c r="Q818" s="116"/>
      <c r="R818" s="116"/>
      <c r="S818" s="116"/>
      <c r="T818" s="116"/>
      <c r="U818" s="116"/>
      <c r="V818" s="116"/>
      <c r="W818" s="116"/>
      <c r="X818" s="116">
        <v>0</v>
      </c>
      <c r="Y818" s="116"/>
      <c r="Z818" s="116"/>
      <c r="AA818" s="116"/>
      <c r="AB818" s="116"/>
      <c r="AC818" s="116"/>
      <c r="AD818" s="116"/>
      <c r="AE818" s="116"/>
      <c r="AF818" s="116"/>
      <c r="AG818" s="116"/>
      <c r="AJ818" s="18"/>
      <c r="AK818" s="54"/>
    </row>
    <row r="819" spans="1:37" s="39" customFormat="1" ht="29.25" customHeight="1">
      <c r="A819" s="28"/>
      <c r="D819" s="115" t="s">
        <v>431</v>
      </c>
      <c r="E819" s="115"/>
      <c r="F819" s="115"/>
      <c r="G819" s="115"/>
      <c r="H819" s="115"/>
      <c r="I819" s="115"/>
      <c r="J819" s="115"/>
      <c r="K819" s="115"/>
      <c r="L819" s="115"/>
      <c r="M819" s="115"/>
      <c r="N819" s="116"/>
      <c r="O819" s="116"/>
      <c r="P819" s="116"/>
      <c r="Q819" s="116"/>
      <c r="R819" s="116"/>
      <c r="S819" s="116"/>
      <c r="T819" s="116"/>
      <c r="U819" s="116"/>
      <c r="V819" s="116"/>
      <c r="W819" s="116"/>
      <c r="X819" s="116">
        <v>0</v>
      </c>
      <c r="Y819" s="116"/>
      <c r="Z819" s="116"/>
      <c r="AA819" s="116"/>
      <c r="AB819" s="116"/>
      <c r="AC819" s="116"/>
      <c r="AD819" s="116"/>
      <c r="AE819" s="116"/>
      <c r="AF819" s="116"/>
      <c r="AG819" s="116"/>
      <c r="AJ819" s="18"/>
      <c r="AK819" s="54"/>
    </row>
    <row r="820" spans="1:37" s="39" customFormat="1" ht="29.25" customHeight="1">
      <c r="A820" s="28"/>
      <c r="D820" s="115" t="s">
        <v>378</v>
      </c>
      <c r="E820" s="115"/>
      <c r="F820" s="115"/>
      <c r="G820" s="115"/>
      <c r="H820" s="115"/>
      <c r="I820" s="115"/>
      <c r="J820" s="115"/>
      <c r="K820" s="115"/>
      <c r="L820" s="115"/>
      <c r="M820" s="115"/>
      <c r="N820" s="116"/>
      <c r="O820" s="116"/>
      <c r="P820" s="116"/>
      <c r="Q820" s="116"/>
      <c r="R820" s="116"/>
      <c r="S820" s="116"/>
      <c r="T820" s="116"/>
      <c r="U820" s="116"/>
      <c r="V820" s="116"/>
      <c r="W820" s="116"/>
      <c r="X820" s="116">
        <v>0</v>
      </c>
      <c r="Y820" s="116"/>
      <c r="Z820" s="116"/>
      <c r="AA820" s="116"/>
      <c r="AB820" s="116"/>
      <c r="AC820" s="116"/>
      <c r="AD820" s="116"/>
      <c r="AE820" s="116"/>
      <c r="AF820" s="116"/>
      <c r="AG820" s="116"/>
      <c r="AJ820" s="18"/>
      <c r="AK820" s="54"/>
    </row>
    <row r="821" spans="1:37" s="39" customFormat="1" ht="29.25" customHeight="1">
      <c r="A821" s="28"/>
      <c r="D821" s="421" t="s">
        <v>432</v>
      </c>
      <c r="E821" s="422"/>
      <c r="F821" s="422"/>
      <c r="G821" s="422"/>
      <c r="H821" s="422"/>
      <c r="I821" s="422"/>
      <c r="J821" s="422"/>
      <c r="K821" s="422"/>
      <c r="L821" s="422"/>
      <c r="M821" s="423"/>
      <c r="N821" s="116">
        <v>1048</v>
      </c>
      <c r="O821" s="116"/>
      <c r="P821" s="116"/>
      <c r="Q821" s="116"/>
      <c r="R821" s="116"/>
      <c r="S821" s="116"/>
      <c r="T821" s="116"/>
      <c r="U821" s="116"/>
      <c r="V821" s="116"/>
      <c r="W821" s="116"/>
      <c r="X821" s="116">
        <v>1087.4000000000001</v>
      </c>
      <c r="Y821" s="116"/>
      <c r="Z821" s="116"/>
      <c r="AA821" s="116"/>
      <c r="AB821" s="116"/>
      <c r="AC821" s="116"/>
      <c r="AD821" s="116"/>
      <c r="AE821" s="116"/>
      <c r="AF821" s="116"/>
      <c r="AG821" s="116"/>
      <c r="AJ821" s="55"/>
      <c r="AK821" s="54"/>
    </row>
    <row r="822" spans="1:37" s="39" customFormat="1" ht="29.25" customHeight="1">
      <c r="A822" s="28"/>
      <c r="D822" s="408" t="s">
        <v>433</v>
      </c>
      <c r="E822" s="409"/>
      <c r="F822" s="409"/>
      <c r="G822" s="409"/>
      <c r="H822" s="409"/>
      <c r="I822" s="409"/>
      <c r="J822" s="409"/>
      <c r="K822" s="409"/>
      <c r="L822" s="409"/>
      <c r="M822" s="410"/>
      <c r="N822" s="116"/>
      <c r="O822" s="116"/>
      <c r="P822" s="116"/>
      <c r="Q822" s="116"/>
      <c r="R822" s="116"/>
      <c r="S822" s="116"/>
      <c r="T822" s="116"/>
      <c r="U822" s="116"/>
      <c r="V822" s="116"/>
      <c r="W822" s="116"/>
      <c r="X822" s="116"/>
      <c r="Y822" s="116"/>
      <c r="Z822" s="116"/>
      <c r="AA822" s="116"/>
      <c r="AB822" s="116"/>
      <c r="AC822" s="116"/>
      <c r="AD822" s="116"/>
      <c r="AE822" s="116"/>
      <c r="AF822" s="116"/>
      <c r="AG822" s="116"/>
      <c r="AJ822" s="18"/>
      <c r="AK822" s="54"/>
    </row>
    <row r="823" spans="1:37" s="39" customFormat="1" ht="29.25" customHeight="1">
      <c r="A823" s="28"/>
      <c r="D823" s="66" t="s">
        <v>434</v>
      </c>
      <c r="E823" s="67"/>
      <c r="F823" s="67"/>
      <c r="G823" s="67"/>
      <c r="H823" s="67"/>
      <c r="I823" s="67"/>
      <c r="J823" s="67"/>
      <c r="K823" s="67"/>
      <c r="L823" s="67"/>
      <c r="M823" s="68"/>
      <c r="N823" s="116"/>
      <c r="O823" s="116"/>
      <c r="P823" s="116"/>
      <c r="Q823" s="116"/>
      <c r="R823" s="116"/>
      <c r="S823" s="116"/>
      <c r="T823" s="116"/>
      <c r="U823" s="116"/>
      <c r="V823" s="116"/>
      <c r="W823" s="116"/>
      <c r="X823" s="116"/>
      <c r="Y823" s="116"/>
      <c r="Z823" s="116"/>
      <c r="AA823" s="116"/>
      <c r="AB823" s="116"/>
      <c r="AC823" s="116"/>
      <c r="AD823" s="116"/>
      <c r="AE823" s="116"/>
      <c r="AF823" s="116"/>
      <c r="AG823" s="116"/>
      <c r="AJ823" s="18"/>
      <c r="AK823" s="54"/>
    </row>
    <row r="824" spans="1:37" s="39" customFormat="1" ht="29.25" customHeight="1">
      <c r="A824" s="28"/>
      <c r="D824" s="408" t="s">
        <v>435</v>
      </c>
      <c r="E824" s="409"/>
      <c r="F824" s="409"/>
      <c r="G824" s="409"/>
      <c r="H824" s="409"/>
      <c r="I824" s="409"/>
      <c r="J824" s="409"/>
      <c r="K824" s="409"/>
      <c r="L824" s="409"/>
      <c r="M824" s="410"/>
      <c r="N824" s="116">
        <v>1048</v>
      </c>
      <c r="O824" s="116"/>
      <c r="P824" s="116"/>
      <c r="Q824" s="116"/>
      <c r="R824" s="116"/>
      <c r="S824" s="116"/>
      <c r="T824" s="116"/>
      <c r="U824" s="116"/>
      <c r="V824" s="116"/>
      <c r="W824" s="116"/>
      <c r="X824" s="116">
        <v>1087.4000000000001</v>
      </c>
      <c r="Y824" s="116"/>
      <c r="Z824" s="116"/>
      <c r="AA824" s="116"/>
      <c r="AB824" s="116"/>
      <c r="AC824" s="116"/>
      <c r="AD824" s="116"/>
      <c r="AE824" s="116"/>
      <c r="AF824" s="116"/>
      <c r="AG824" s="116"/>
      <c r="AJ824" s="18"/>
      <c r="AK824" s="54"/>
    </row>
    <row r="825" spans="1:37" s="39" customFormat="1" ht="26.25" customHeight="1">
      <c r="A825" s="28"/>
      <c r="D825" s="66" t="s">
        <v>436</v>
      </c>
      <c r="E825" s="67"/>
      <c r="F825" s="67"/>
      <c r="G825" s="67"/>
      <c r="H825" s="67"/>
      <c r="I825" s="67"/>
      <c r="J825" s="67"/>
      <c r="K825" s="67"/>
      <c r="L825" s="67"/>
      <c r="M825" s="68"/>
      <c r="N825" s="116"/>
      <c r="O825" s="116"/>
      <c r="P825" s="116"/>
      <c r="Q825" s="116"/>
      <c r="R825" s="116"/>
      <c r="S825" s="116"/>
      <c r="T825" s="116"/>
      <c r="U825" s="116"/>
      <c r="V825" s="116"/>
      <c r="W825" s="116"/>
      <c r="X825" s="116"/>
      <c r="Y825" s="116"/>
      <c r="Z825" s="116"/>
      <c r="AA825" s="116"/>
      <c r="AB825" s="116"/>
      <c r="AC825" s="116"/>
      <c r="AD825" s="116"/>
      <c r="AE825" s="116"/>
      <c r="AF825" s="116"/>
      <c r="AG825" s="116"/>
      <c r="AJ825" s="18"/>
      <c r="AK825" s="54"/>
    </row>
    <row r="826" spans="1:37" s="39" customFormat="1" ht="29.25" customHeight="1">
      <c r="A826" s="28"/>
      <c r="D826" s="66" t="s">
        <v>437</v>
      </c>
      <c r="E826" s="67"/>
      <c r="F826" s="67"/>
      <c r="G826" s="67"/>
      <c r="H826" s="67"/>
      <c r="I826" s="67"/>
      <c r="J826" s="67"/>
      <c r="K826" s="67"/>
      <c r="L826" s="67"/>
      <c r="M826" s="68"/>
      <c r="N826" s="116"/>
      <c r="O826" s="116"/>
      <c r="P826" s="116"/>
      <c r="Q826" s="116"/>
      <c r="R826" s="116"/>
      <c r="S826" s="116"/>
      <c r="T826" s="116"/>
      <c r="U826" s="116"/>
      <c r="V826" s="116"/>
      <c r="W826" s="116"/>
      <c r="X826" s="116"/>
      <c r="Y826" s="116"/>
      <c r="Z826" s="116"/>
      <c r="AA826" s="116"/>
      <c r="AB826" s="116"/>
      <c r="AC826" s="116"/>
      <c r="AD826" s="116"/>
      <c r="AE826" s="116"/>
      <c r="AF826" s="116"/>
      <c r="AG826" s="116"/>
      <c r="AJ826" s="18"/>
      <c r="AK826" s="54"/>
    </row>
    <row r="827" spans="1:37" s="39" customFormat="1" ht="29.25" customHeight="1">
      <c r="A827" s="28"/>
      <c r="D827" s="66" t="s">
        <v>438</v>
      </c>
      <c r="E827" s="67"/>
      <c r="F827" s="67"/>
      <c r="G827" s="67"/>
      <c r="H827" s="67"/>
      <c r="I827" s="67"/>
      <c r="J827" s="67"/>
      <c r="K827" s="67"/>
      <c r="L827" s="67"/>
      <c r="M827" s="68"/>
      <c r="N827" s="116">
        <v>1048</v>
      </c>
      <c r="O827" s="116"/>
      <c r="P827" s="116"/>
      <c r="Q827" s="116"/>
      <c r="R827" s="116"/>
      <c r="S827" s="116"/>
      <c r="T827" s="116"/>
      <c r="U827" s="116"/>
      <c r="V827" s="116"/>
      <c r="W827" s="116"/>
      <c r="X827" s="116">
        <v>1087.4000000000001</v>
      </c>
      <c r="Y827" s="116"/>
      <c r="Z827" s="116"/>
      <c r="AA827" s="116"/>
      <c r="AB827" s="116"/>
      <c r="AC827" s="116"/>
      <c r="AD827" s="116"/>
      <c r="AE827" s="116"/>
      <c r="AF827" s="116"/>
      <c r="AG827" s="116"/>
      <c r="AJ827" s="18"/>
      <c r="AK827" s="54"/>
    </row>
    <row r="828" spans="1:37" s="39" customFormat="1" ht="29.25" customHeight="1">
      <c r="A828" s="28"/>
      <c r="D828" s="421" t="s">
        <v>439</v>
      </c>
      <c r="E828" s="422"/>
      <c r="F828" s="422"/>
      <c r="G828" s="422"/>
      <c r="H828" s="422"/>
      <c r="I828" s="422"/>
      <c r="J828" s="422"/>
      <c r="K828" s="422"/>
      <c r="L828" s="422"/>
      <c r="M828" s="423"/>
      <c r="N828" s="116">
        <v>0</v>
      </c>
      <c r="O828" s="116"/>
      <c r="P828" s="116"/>
      <c r="Q828" s="116"/>
      <c r="R828" s="116"/>
      <c r="S828" s="116"/>
      <c r="T828" s="116"/>
      <c r="U828" s="116"/>
      <c r="V828" s="116"/>
      <c r="W828" s="116"/>
      <c r="X828" s="116">
        <v>0</v>
      </c>
      <c r="Y828" s="116"/>
      <c r="Z828" s="116"/>
      <c r="AA828" s="116"/>
      <c r="AB828" s="116"/>
      <c r="AC828" s="116"/>
      <c r="AD828" s="116"/>
      <c r="AE828" s="116"/>
      <c r="AF828" s="116"/>
      <c r="AG828" s="116"/>
      <c r="AJ828" s="18"/>
      <c r="AK828" s="54"/>
    </row>
    <row r="829" spans="1:37" s="39" customFormat="1" ht="29.25" customHeight="1" thickBot="1">
      <c r="A829" s="28"/>
      <c r="D829" s="401"/>
      <c r="E829" s="402"/>
      <c r="F829" s="402"/>
      <c r="G829" s="402"/>
      <c r="H829" s="402"/>
      <c r="I829" s="402"/>
      <c r="J829" s="402"/>
      <c r="K829" s="402"/>
      <c r="L829" s="402"/>
      <c r="M829" s="403"/>
      <c r="N829" s="118"/>
      <c r="O829" s="118"/>
      <c r="P829" s="118"/>
      <c r="Q829" s="118"/>
      <c r="R829" s="118"/>
      <c r="S829" s="118"/>
      <c r="T829" s="118"/>
      <c r="U829" s="118"/>
      <c r="V829" s="118"/>
      <c r="W829" s="118"/>
      <c r="X829" s="118"/>
      <c r="Y829" s="118"/>
      <c r="Z829" s="118"/>
      <c r="AA829" s="118"/>
      <c r="AB829" s="118"/>
      <c r="AC829" s="118"/>
      <c r="AD829" s="118"/>
      <c r="AE829" s="118"/>
      <c r="AF829" s="118"/>
      <c r="AG829" s="118"/>
      <c r="AJ829" s="18"/>
      <c r="AK829" s="54"/>
    </row>
    <row r="830" spans="1:37" s="39" customFormat="1" ht="29.25" customHeight="1">
      <c r="A830" s="28"/>
      <c r="D830" s="24"/>
      <c r="E830" s="24"/>
      <c r="F830" s="24"/>
      <c r="G830" s="24"/>
      <c r="H830" s="24"/>
      <c r="I830" s="24"/>
      <c r="J830" s="24"/>
      <c r="K830" s="24"/>
      <c r="L830" s="24"/>
      <c r="M830" s="24"/>
      <c r="N830" s="56"/>
      <c r="O830" s="56"/>
      <c r="P830" s="56"/>
      <c r="Q830" s="56"/>
      <c r="R830" s="56"/>
      <c r="S830" s="56"/>
      <c r="T830" s="56"/>
      <c r="U830" s="56"/>
      <c r="V830" s="56"/>
      <c r="W830" s="56"/>
      <c r="X830" s="56"/>
      <c r="Y830" s="56"/>
      <c r="Z830" s="56"/>
      <c r="AA830" s="56"/>
      <c r="AB830" s="56"/>
      <c r="AC830" s="56"/>
      <c r="AD830" s="56"/>
      <c r="AE830" s="56"/>
      <c r="AF830" s="56"/>
      <c r="AG830" s="56"/>
      <c r="AJ830" s="18"/>
      <c r="AK830" s="54"/>
    </row>
    <row r="831" spans="1:37" s="39" customFormat="1" ht="41.25" customHeight="1">
      <c r="A831" s="28"/>
      <c r="D831" s="72" t="s">
        <v>524</v>
      </c>
      <c r="E831" s="72"/>
      <c r="F831" s="72"/>
      <c r="G831" s="72"/>
      <c r="H831" s="72"/>
      <c r="I831" s="72"/>
      <c r="J831" s="72"/>
      <c r="K831" s="72"/>
      <c r="L831" s="72"/>
      <c r="M831" s="72"/>
      <c r="N831" s="72"/>
      <c r="O831" s="72"/>
      <c r="P831" s="72"/>
      <c r="Q831" s="72"/>
      <c r="R831" s="72"/>
      <c r="S831" s="72"/>
      <c r="T831" s="72"/>
      <c r="U831" s="72"/>
      <c r="V831" s="72"/>
      <c r="W831" s="72"/>
      <c r="X831" s="72"/>
      <c r="Y831" s="72"/>
      <c r="Z831" s="72"/>
      <c r="AA831" s="72"/>
      <c r="AB831" s="72"/>
      <c r="AC831" s="72"/>
      <c r="AD831" s="72"/>
      <c r="AE831" s="72"/>
      <c r="AF831" s="72"/>
      <c r="AG831" s="72"/>
      <c r="AJ831" s="18"/>
      <c r="AK831" s="54"/>
    </row>
    <row r="832" spans="1:37" s="39" customFormat="1" ht="28.9" customHeight="1">
      <c r="A832" s="28"/>
      <c r="D832" s="368"/>
      <c r="E832" s="368"/>
      <c r="F832" s="368"/>
      <c r="G832" s="368"/>
      <c r="H832" s="368"/>
      <c r="I832" s="368"/>
      <c r="J832" s="368"/>
      <c r="K832" s="368"/>
      <c r="L832" s="368"/>
      <c r="M832" s="368"/>
      <c r="N832" s="368"/>
      <c r="O832" s="368"/>
      <c r="P832" s="368"/>
      <c r="Q832" s="368"/>
      <c r="R832" s="368"/>
      <c r="S832" s="368"/>
      <c r="T832" s="368"/>
      <c r="U832" s="368"/>
      <c r="V832" s="368"/>
      <c r="W832" s="368"/>
      <c r="X832" s="368"/>
      <c r="Y832" s="368"/>
      <c r="Z832" s="368"/>
      <c r="AA832" s="368"/>
      <c r="AB832" s="368"/>
      <c r="AC832" s="368"/>
      <c r="AD832" s="368"/>
      <c r="AE832" s="368"/>
      <c r="AF832" s="368"/>
      <c r="AG832" s="368"/>
      <c r="AJ832" s="18"/>
      <c r="AK832" s="54"/>
    </row>
    <row r="833" spans="1:37" s="39" customFormat="1" ht="29.25" customHeight="1">
      <c r="A833" s="28"/>
      <c r="D833" s="103" t="s">
        <v>440</v>
      </c>
      <c r="E833" s="103"/>
      <c r="F833" s="103"/>
      <c r="G833" s="103"/>
      <c r="H833" s="103"/>
      <c r="I833" s="103"/>
      <c r="J833" s="103"/>
      <c r="K833" s="103"/>
      <c r="L833" s="103"/>
      <c r="M833" s="103"/>
      <c r="N833" s="103"/>
      <c r="O833" s="103"/>
      <c r="P833" s="103"/>
      <c r="Q833" s="103"/>
      <c r="R833" s="103"/>
      <c r="S833" s="103"/>
      <c r="T833" s="103"/>
      <c r="U833" s="103"/>
      <c r="V833" s="103"/>
      <c r="W833" s="103"/>
      <c r="X833" s="103"/>
      <c r="Y833" s="103"/>
      <c r="Z833" s="103"/>
      <c r="AA833" s="103"/>
      <c r="AB833" s="103"/>
      <c r="AC833" s="103"/>
      <c r="AD833" s="103"/>
      <c r="AE833" s="103"/>
      <c r="AF833" s="103"/>
      <c r="AG833" s="103"/>
      <c r="AJ833" s="18"/>
      <c r="AK833" s="54"/>
    </row>
    <row r="834" spans="1:37" ht="14.25" customHeight="1" thickBot="1"/>
    <row r="835" spans="1:37" ht="24.75" customHeight="1" thickBot="1">
      <c r="D835" s="121" t="s">
        <v>217</v>
      </c>
      <c r="E835" s="121"/>
      <c r="F835" s="121"/>
      <c r="G835" s="121"/>
      <c r="H835" s="121"/>
      <c r="I835" s="121"/>
      <c r="J835" s="121"/>
      <c r="K835" s="121"/>
      <c r="L835" s="121"/>
      <c r="M835" s="121"/>
      <c r="N835" s="121"/>
      <c r="O835" s="121"/>
      <c r="P835" s="121" t="s">
        <v>23</v>
      </c>
      <c r="Q835" s="121"/>
      <c r="R835" s="121"/>
      <c r="S835" s="121"/>
      <c r="T835" s="121"/>
      <c r="U835" s="121"/>
      <c r="V835" s="121"/>
      <c r="W835" s="121"/>
      <c r="X835" s="121"/>
      <c r="Y835" s="104" t="s">
        <v>24</v>
      </c>
      <c r="Z835" s="105"/>
      <c r="AA835" s="105"/>
      <c r="AB835" s="105"/>
      <c r="AC835" s="105"/>
      <c r="AD835" s="105"/>
      <c r="AE835" s="105"/>
      <c r="AF835" s="105"/>
      <c r="AG835" s="106"/>
    </row>
    <row r="836" spans="1:37" ht="25.15" customHeight="1">
      <c r="D836" s="122" t="s">
        <v>441</v>
      </c>
      <c r="E836" s="122"/>
      <c r="F836" s="122"/>
      <c r="G836" s="122"/>
      <c r="H836" s="122"/>
      <c r="I836" s="122"/>
      <c r="J836" s="122"/>
      <c r="K836" s="122"/>
      <c r="L836" s="122"/>
      <c r="M836" s="122"/>
      <c r="N836" s="122"/>
      <c r="O836" s="122"/>
      <c r="P836" s="166"/>
      <c r="Q836" s="166"/>
      <c r="R836" s="166"/>
      <c r="S836" s="166"/>
      <c r="T836" s="166"/>
      <c r="U836" s="166"/>
      <c r="V836" s="166"/>
      <c r="W836" s="166"/>
      <c r="X836" s="166"/>
      <c r="Y836" s="111"/>
      <c r="Z836" s="112"/>
      <c r="AA836" s="112"/>
      <c r="AB836" s="112"/>
      <c r="AC836" s="112"/>
      <c r="AD836" s="112"/>
      <c r="AE836" s="112"/>
      <c r="AF836" s="112"/>
      <c r="AG836" s="113"/>
    </row>
    <row r="837" spans="1:37" ht="34.9" customHeight="1">
      <c r="D837" s="115" t="s">
        <v>442</v>
      </c>
      <c r="E837" s="115"/>
      <c r="F837" s="115"/>
      <c r="G837" s="115"/>
      <c r="H837" s="115"/>
      <c r="I837" s="115"/>
      <c r="J837" s="115"/>
      <c r="K837" s="115"/>
      <c r="L837" s="115"/>
      <c r="M837" s="115"/>
      <c r="N837" s="115"/>
      <c r="O837" s="115"/>
      <c r="P837" s="92"/>
      <c r="Q837" s="92"/>
      <c r="R837" s="92"/>
      <c r="S837" s="92"/>
      <c r="T837" s="92"/>
      <c r="U837" s="92"/>
      <c r="V837" s="92"/>
      <c r="W837" s="92"/>
      <c r="X837" s="92"/>
      <c r="Y837" s="93"/>
      <c r="Z837" s="94"/>
      <c r="AA837" s="94"/>
      <c r="AB837" s="94"/>
      <c r="AC837" s="94"/>
      <c r="AD837" s="94"/>
      <c r="AE837" s="94"/>
      <c r="AF837" s="94"/>
      <c r="AG837" s="95"/>
    </row>
    <row r="838" spans="1:37" ht="34.9" customHeight="1">
      <c r="D838" s="115" t="s">
        <v>443</v>
      </c>
      <c r="E838" s="115"/>
      <c r="F838" s="115"/>
      <c r="G838" s="115"/>
      <c r="H838" s="115"/>
      <c r="I838" s="115"/>
      <c r="J838" s="115"/>
      <c r="K838" s="115"/>
      <c r="L838" s="115"/>
      <c r="M838" s="115"/>
      <c r="N838" s="115"/>
      <c r="O838" s="115"/>
      <c r="P838" s="92"/>
      <c r="Q838" s="92"/>
      <c r="R838" s="92"/>
      <c r="S838" s="92"/>
      <c r="T838" s="92"/>
      <c r="U838" s="92"/>
      <c r="V838" s="92"/>
      <c r="W838" s="92"/>
      <c r="X838" s="92"/>
      <c r="Y838" s="93"/>
      <c r="Z838" s="94"/>
      <c r="AA838" s="94"/>
      <c r="AB838" s="94"/>
      <c r="AC838" s="94"/>
      <c r="AD838" s="94"/>
      <c r="AE838" s="94"/>
      <c r="AF838" s="94"/>
      <c r="AG838" s="95"/>
    </row>
    <row r="839" spans="1:37" ht="67.900000000000006" customHeight="1">
      <c r="D839" s="115" t="s">
        <v>444</v>
      </c>
      <c r="E839" s="115"/>
      <c r="F839" s="115"/>
      <c r="G839" s="115"/>
      <c r="H839" s="115"/>
      <c r="I839" s="115"/>
      <c r="J839" s="115"/>
      <c r="K839" s="115"/>
      <c r="L839" s="115"/>
      <c r="M839" s="115"/>
      <c r="N839" s="115"/>
      <c r="O839" s="115"/>
      <c r="P839" s="92"/>
      <c r="Q839" s="92"/>
      <c r="R839" s="92"/>
      <c r="S839" s="92"/>
      <c r="T839" s="92"/>
      <c r="U839" s="92"/>
      <c r="V839" s="92"/>
      <c r="W839" s="92"/>
      <c r="X839" s="92"/>
      <c r="Y839" s="93"/>
      <c r="Z839" s="94"/>
      <c r="AA839" s="94"/>
      <c r="AB839" s="94"/>
      <c r="AC839" s="94"/>
      <c r="AD839" s="94"/>
      <c r="AE839" s="94"/>
      <c r="AF839" s="94"/>
      <c r="AG839" s="95"/>
    </row>
    <row r="840" spans="1:37" ht="51" customHeight="1">
      <c r="A840" s="5">
        <v>40</v>
      </c>
      <c r="D840" s="115" t="s">
        <v>445</v>
      </c>
      <c r="E840" s="115"/>
      <c r="F840" s="115"/>
      <c r="G840" s="115"/>
      <c r="H840" s="115"/>
      <c r="I840" s="115"/>
      <c r="J840" s="115"/>
      <c r="K840" s="115"/>
      <c r="L840" s="115"/>
      <c r="M840" s="115"/>
      <c r="N840" s="115"/>
      <c r="O840" s="115"/>
      <c r="P840" s="92"/>
      <c r="Q840" s="92"/>
      <c r="R840" s="92"/>
      <c r="S840" s="92"/>
      <c r="T840" s="92"/>
      <c r="U840" s="92"/>
      <c r="V840" s="92"/>
      <c r="W840" s="92"/>
      <c r="X840" s="92"/>
      <c r="Y840" s="92">
        <v>0</v>
      </c>
      <c r="Z840" s="92"/>
      <c r="AA840" s="92"/>
      <c r="AB840" s="92"/>
      <c r="AC840" s="92"/>
      <c r="AD840" s="92"/>
      <c r="AE840" s="92"/>
      <c r="AF840" s="92"/>
      <c r="AG840" s="92"/>
    </row>
    <row r="841" spans="1:37" ht="49.5" customHeight="1" thickBot="1">
      <c r="D841" s="117" t="s">
        <v>446</v>
      </c>
      <c r="E841" s="117"/>
      <c r="F841" s="117"/>
      <c r="G841" s="117"/>
      <c r="H841" s="117"/>
      <c r="I841" s="117"/>
      <c r="J841" s="117"/>
      <c r="K841" s="117"/>
      <c r="L841" s="117"/>
      <c r="M841" s="117"/>
      <c r="N841" s="117"/>
      <c r="O841" s="117"/>
      <c r="P841" s="150" t="s">
        <v>447</v>
      </c>
      <c r="Q841" s="150"/>
      <c r="R841" s="150"/>
      <c r="S841" s="150"/>
      <c r="T841" s="150"/>
      <c r="U841" s="150"/>
      <c r="V841" s="150"/>
      <c r="W841" s="150"/>
      <c r="X841" s="150"/>
      <c r="Y841" s="100"/>
      <c r="Z841" s="101"/>
      <c r="AA841" s="101"/>
      <c r="AB841" s="101"/>
      <c r="AC841" s="101"/>
      <c r="AD841" s="101"/>
      <c r="AE841" s="101"/>
      <c r="AF841" s="101"/>
      <c r="AG841" s="102"/>
    </row>
    <row r="842" spans="1:37" ht="17.25" customHeight="1">
      <c r="D842" s="48"/>
      <c r="E842" s="48"/>
      <c r="F842" s="48"/>
      <c r="G842" s="48"/>
      <c r="H842" s="48"/>
      <c r="I842" s="48"/>
      <c r="J842" s="48"/>
      <c r="K842" s="48"/>
      <c r="L842" s="48"/>
      <c r="M842" s="48"/>
      <c r="N842" s="48"/>
      <c r="O842" s="48"/>
      <c r="P842" s="29"/>
      <c r="Q842" s="29"/>
      <c r="R842" s="29"/>
      <c r="S842" s="29"/>
      <c r="T842" s="29"/>
      <c r="U842" s="29"/>
      <c r="V842" s="29"/>
      <c r="W842" s="29"/>
      <c r="X842" s="29"/>
      <c r="Y842" s="29"/>
      <c r="Z842" s="29"/>
      <c r="AA842" s="29"/>
      <c r="AB842" s="29"/>
      <c r="AC842" s="29"/>
      <c r="AD842" s="29"/>
      <c r="AE842" s="29"/>
      <c r="AF842" s="29"/>
      <c r="AG842" s="29"/>
    </row>
    <row r="843" spans="1:37" ht="17.25" customHeight="1"/>
    <row r="844" spans="1:37" ht="17.25" customHeight="1">
      <c r="D844" s="234" t="s">
        <v>440</v>
      </c>
      <c r="E844" s="234"/>
      <c r="F844" s="234"/>
      <c r="G844" s="234"/>
      <c r="H844" s="234"/>
      <c r="I844" s="234"/>
      <c r="J844" s="234"/>
      <c r="K844" s="234"/>
      <c r="L844" s="234"/>
      <c r="M844" s="234"/>
      <c r="N844" s="234"/>
      <c r="O844" s="234"/>
      <c r="P844" s="234"/>
      <c r="Q844" s="234"/>
      <c r="R844" s="234"/>
      <c r="S844" s="234"/>
      <c r="T844" s="234"/>
      <c r="U844" s="234"/>
      <c r="V844" s="234"/>
      <c r="W844" s="234"/>
      <c r="X844" s="234"/>
      <c r="Y844" s="234"/>
      <c r="Z844" s="234"/>
      <c r="AA844" s="234"/>
      <c r="AB844" s="234"/>
      <c r="AC844" s="234"/>
      <c r="AD844" s="234"/>
      <c r="AE844" s="234"/>
      <c r="AF844" s="234"/>
      <c r="AG844" s="234"/>
    </row>
    <row r="845" spans="1:37" ht="15.75" customHeight="1" thickBot="1"/>
    <row r="846" spans="1:37" ht="44.25" customHeight="1" thickBot="1">
      <c r="D846" s="165" t="s">
        <v>22</v>
      </c>
      <c r="E846" s="165"/>
      <c r="F846" s="165"/>
      <c r="G846" s="165"/>
      <c r="H846" s="165"/>
      <c r="I846" s="165"/>
      <c r="J846" s="424" t="s">
        <v>23</v>
      </c>
      <c r="K846" s="425"/>
      <c r="L846" s="425"/>
      <c r="M846" s="425"/>
      <c r="N846" s="425"/>
      <c r="O846" s="425"/>
      <c r="P846" s="425"/>
      <c r="Q846" s="425"/>
      <c r="R846" s="425"/>
      <c r="S846" s="425"/>
      <c r="T846" s="425"/>
      <c r="U846" s="426"/>
      <c r="V846" s="74" t="s">
        <v>24</v>
      </c>
      <c r="W846" s="75"/>
      <c r="X846" s="75"/>
      <c r="Y846" s="75"/>
      <c r="Z846" s="75"/>
      <c r="AA846" s="75"/>
      <c r="AB846" s="75"/>
      <c r="AC846" s="75"/>
      <c r="AD846" s="75"/>
      <c r="AE846" s="75"/>
      <c r="AF846" s="75"/>
      <c r="AG846" s="76"/>
    </row>
    <row r="847" spans="1:37" ht="14.25" customHeight="1" thickBot="1">
      <c r="D847" s="165"/>
      <c r="E847" s="165"/>
      <c r="F847" s="165"/>
      <c r="G847" s="165"/>
      <c r="H847" s="165"/>
      <c r="I847" s="165"/>
      <c r="J847" s="427"/>
      <c r="K847" s="428"/>
      <c r="L847" s="428"/>
      <c r="M847" s="428"/>
      <c r="N847" s="428"/>
      <c r="O847" s="428"/>
      <c r="P847" s="428"/>
      <c r="Q847" s="428"/>
      <c r="R847" s="428"/>
      <c r="S847" s="428"/>
      <c r="T847" s="428"/>
      <c r="U847" s="429"/>
      <c r="V847" s="77"/>
      <c r="W847" s="78"/>
      <c r="X847" s="78"/>
      <c r="Y847" s="78"/>
      <c r="Z847" s="78"/>
      <c r="AA847" s="78"/>
      <c r="AB847" s="78"/>
      <c r="AC847" s="78"/>
      <c r="AD847" s="78"/>
      <c r="AE847" s="78"/>
      <c r="AF847" s="78"/>
      <c r="AG847" s="79"/>
    </row>
    <row r="848" spans="1:37" ht="15.75" customHeight="1" thickBot="1">
      <c r="D848" s="165"/>
      <c r="E848" s="165"/>
      <c r="F848" s="165"/>
      <c r="G848" s="165"/>
      <c r="H848" s="165"/>
      <c r="I848" s="165"/>
      <c r="J848" s="121" t="s">
        <v>448</v>
      </c>
      <c r="K848" s="121"/>
      <c r="L848" s="121"/>
      <c r="M848" s="121"/>
      <c r="N848" s="121" t="s">
        <v>449</v>
      </c>
      <c r="O848" s="121"/>
      <c r="P848" s="121"/>
      <c r="Q848" s="121"/>
      <c r="R848" s="121" t="s">
        <v>450</v>
      </c>
      <c r="S848" s="121"/>
      <c r="T848" s="121"/>
      <c r="U848" s="121"/>
      <c r="V848" s="121" t="s">
        <v>448</v>
      </c>
      <c r="W848" s="121"/>
      <c r="X848" s="121"/>
      <c r="Y848" s="121"/>
      <c r="Z848" s="121" t="s">
        <v>449</v>
      </c>
      <c r="AA848" s="121"/>
      <c r="AB848" s="121"/>
      <c r="AC848" s="121"/>
      <c r="AD848" s="104" t="s">
        <v>450</v>
      </c>
      <c r="AE848" s="105"/>
      <c r="AF848" s="105"/>
      <c r="AG848" s="106"/>
    </row>
    <row r="849" spans="1:36" ht="25.5" customHeight="1">
      <c r="D849" s="231" t="s">
        <v>451</v>
      </c>
      <c r="E849" s="232"/>
      <c r="F849" s="232"/>
      <c r="G849" s="232"/>
      <c r="H849" s="232"/>
      <c r="I849" s="233"/>
      <c r="J849" s="166">
        <v>-1048</v>
      </c>
      <c r="K849" s="166"/>
      <c r="L849" s="166"/>
      <c r="M849" s="374"/>
      <c r="N849" s="445" t="s">
        <v>44</v>
      </c>
      <c r="O849" s="446"/>
      <c r="P849" s="446"/>
      <c r="Q849" s="447"/>
      <c r="R849" s="448" t="s">
        <v>44</v>
      </c>
      <c r="S849" s="446"/>
      <c r="T849" s="446"/>
      <c r="U849" s="446"/>
      <c r="V849" s="166">
        <v>-1087</v>
      </c>
      <c r="W849" s="166"/>
      <c r="X849" s="166"/>
      <c r="Y849" s="374"/>
      <c r="Z849" s="445" t="s">
        <v>44</v>
      </c>
      <c r="AA849" s="446"/>
      <c r="AB849" s="446"/>
      <c r="AC849" s="447"/>
      <c r="AD849" s="439" t="s">
        <v>44</v>
      </c>
      <c r="AE849" s="440"/>
      <c r="AF849" s="440"/>
      <c r="AG849" s="441"/>
    </row>
    <row r="850" spans="1:36" ht="37.5" customHeight="1">
      <c r="D850" s="66" t="s">
        <v>452</v>
      </c>
      <c r="E850" s="67"/>
      <c r="F850" s="67"/>
      <c r="G850" s="67"/>
      <c r="H850" s="67"/>
      <c r="I850" s="68"/>
      <c r="J850" s="137" t="s">
        <v>44</v>
      </c>
      <c r="K850" s="137"/>
      <c r="L850" s="137"/>
      <c r="M850" s="442"/>
      <c r="N850" s="203">
        <f>J849*15%</f>
        <v>-157.19999999999999</v>
      </c>
      <c r="O850" s="92"/>
      <c r="P850" s="92"/>
      <c r="Q850" s="201"/>
      <c r="R850" s="443">
        <v>15</v>
      </c>
      <c r="S850" s="129"/>
      <c r="T850" s="129"/>
      <c r="U850" s="129"/>
      <c r="V850" s="137" t="s">
        <v>44</v>
      </c>
      <c r="W850" s="137"/>
      <c r="X850" s="137"/>
      <c r="Y850" s="442"/>
      <c r="Z850" s="203">
        <f>V849*15%</f>
        <v>-163.04999999999998</v>
      </c>
      <c r="AA850" s="92"/>
      <c r="AB850" s="92"/>
      <c r="AC850" s="201"/>
      <c r="AD850" s="444">
        <v>15</v>
      </c>
      <c r="AE850" s="350"/>
      <c r="AF850" s="350"/>
      <c r="AG850" s="443"/>
    </row>
    <row r="851" spans="1:36" ht="29.45" customHeight="1">
      <c r="A851" s="5">
        <v>41</v>
      </c>
      <c r="D851" s="66" t="s">
        <v>453</v>
      </c>
      <c r="E851" s="67"/>
      <c r="F851" s="67"/>
      <c r="G851" s="67"/>
      <c r="H851" s="67"/>
      <c r="I851" s="68"/>
      <c r="J851" s="373">
        <v>0</v>
      </c>
      <c r="K851" s="373"/>
      <c r="L851" s="373"/>
      <c r="M851" s="436"/>
      <c r="N851" s="203">
        <f>J851*21%</f>
        <v>0</v>
      </c>
      <c r="O851" s="92"/>
      <c r="P851" s="92"/>
      <c r="Q851" s="201"/>
      <c r="R851" s="437"/>
      <c r="S851" s="438"/>
      <c r="T851" s="438"/>
      <c r="U851" s="438"/>
      <c r="V851" s="373">
        <v>0</v>
      </c>
      <c r="W851" s="373"/>
      <c r="X851" s="373"/>
      <c r="Y851" s="436"/>
      <c r="Z851" s="203">
        <f>V851*21%</f>
        <v>0</v>
      </c>
      <c r="AA851" s="92"/>
      <c r="AB851" s="92"/>
      <c r="AC851" s="201"/>
      <c r="AD851" s="430"/>
      <c r="AE851" s="431"/>
      <c r="AF851" s="431"/>
      <c r="AG851" s="432"/>
      <c r="AI851" s="58"/>
    </row>
    <row r="852" spans="1:36" ht="29.45" customHeight="1">
      <c r="D852" s="66" t="s">
        <v>454</v>
      </c>
      <c r="E852" s="67"/>
      <c r="F852" s="67"/>
      <c r="G852" s="67"/>
      <c r="H852" s="67"/>
      <c r="I852" s="68"/>
      <c r="J852" s="92"/>
      <c r="K852" s="92"/>
      <c r="L852" s="92"/>
      <c r="M852" s="93"/>
      <c r="N852" s="203">
        <f>J852*21%</f>
        <v>0</v>
      </c>
      <c r="O852" s="92"/>
      <c r="P852" s="92"/>
      <c r="Q852" s="201"/>
      <c r="R852" s="430"/>
      <c r="S852" s="431"/>
      <c r="T852" s="431"/>
      <c r="U852" s="432"/>
      <c r="V852" s="92"/>
      <c r="W852" s="92"/>
      <c r="X852" s="92"/>
      <c r="Y852" s="93"/>
      <c r="Z852" s="433">
        <v>0</v>
      </c>
      <c r="AA852" s="434"/>
      <c r="AB852" s="434"/>
      <c r="AC852" s="435"/>
      <c r="AD852" s="430"/>
      <c r="AE852" s="431"/>
      <c r="AF852" s="431"/>
      <c r="AG852" s="432"/>
    </row>
    <row r="853" spans="1:36" ht="33" customHeight="1">
      <c r="D853" s="66" t="s">
        <v>455</v>
      </c>
      <c r="E853" s="67"/>
      <c r="F853" s="67"/>
      <c r="G853" s="67"/>
      <c r="H853" s="67"/>
      <c r="I853" s="68"/>
      <c r="J853" s="92"/>
      <c r="K853" s="92"/>
      <c r="L853" s="92"/>
      <c r="M853" s="93"/>
      <c r="N853" s="202"/>
      <c r="O853" s="202"/>
      <c r="P853" s="202"/>
      <c r="Q853" s="202"/>
      <c r="R853" s="437"/>
      <c r="S853" s="438"/>
      <c r="T853" s="438"/>
      <c r="U853" s="438"/>
      <c r="V853" s="92"/>
      <c r="W853" s="92"/>
      <c r="X853" s="92"/>
      <c r="Y853" s="93"/>
      <c r="Z853" s="203"/>
      <c r="AA853" s="92"/>
      <c r="AB853" s="92"/>
      <c r="AC853" s="201"/>
      <c r="AD853" s="430"/>
      <c r="AE853" s="431"/>
      <c r="AF853" s="431"/>
      <c r="AG853" s="432"/>
    </row>
    <row r="854" spans="1:36" ht="36.75" customHeight="1">
      <c r="A854" s="32"/>
      <c r="D854" s="66" t="s">
        <v>456</v>
      </c>
      <c r="E854" s="67"/>
      <c r="F854" s="67"/>
      <c r="G854" s="67"/>
      <c r="H854" s="67"/>
      <c r="I854" s="68"/>
      <c r="J854" s="92">
        <v>0</v>
      </c>
      <c r="K854" s="92"/>
      <c r="L854" s="92"/>
      <c r="M854" s="93"/>
      <c r="N854" s="203">
        <f>J854*21%</f>
        <v>0</v>
      </c>
      <c r="O854" s="92"/>
      <c r="P854" s="92"/>
      <c r="Q854" s="201"/>
      <c r="R854" s="432"/>
      <c r="S854" s="449"/>
      <c r="T854" s="449"/>
      <c r="U854" s="449"/>
      <c r="V854" s="92">
        <v>0</v>
      </c>
      <c r="W854" s="92"/>
      <c r="X854" s="92"/>
      <c r="Y854" s="93"/>
      <c r="Z854" s="203">
        <v>0</v>
      </c>
      <c r="AA854" s="92"/>
      <c r="AB854" s="92"/>
      <c r="AC854" s="201"/>
      <c r="AD854" s="444"/>
      <c r="AE854" s="350"/>
      <c r="AF854" s="350"/>
      <c r="AG854" s="443"/>
    </row>
    <row r="855" spans="1:36" ht="29.45" customHeight="1">
      <c r="A855" s="32"/>
      <c r="D855" s="66" t="s">
        <v>457</v>
      </c>
      <c r="E855" s="67"/>
      <c r="F855" s="67"/>
      <c r="G855" s="67"/>
      <c r="H855" s="67"/>
      <c r="I855" s="68"/>
      <c r="J855" s="92"/>
      <c r="K855" s="92"/>
      <c r="L855" s="92"/>
      <c r="M855" s="93"/>
      <c r="N855" s="203"/>
      <c r="O855" s="92"/>
      <c r="P855" s="92"/>
      <c r="Q855" s="201"/>
      <c r="R855" s="443"/>
      <c r="S855" s="129"/>
      <c r="T855" s="129"/>
      <c r="U855" s="129"/>
      <c r="V855" s="92"/>
      <c r="W855" s="92"/>
      <c r="X855" s="92"/>
      <c r="Y855" s="93"/>
      <c r="Z855" s="203"/>
      <c r="AA855" s="92"/>
      <c r="AB855" s="92"/>
      <c r="AC855" s="201"/>
      <c r="AD855" s="444"/>
      <c r="AE855" s="350"/>
      <c r="AF855" s="350"/>
      <c r="AG855" s="443"/>
      <c r="AJ855" s="59"/>
    </row>
    <row r="856" spans="1:36" ht="29.45" customHeight="1">
      <c r="A856" s="32"/>
      <c r="D856" s="66" t="s">
        <v>314</v>
      </c>
      <c r="E856" s="67"/>
      <c r="F856" s="67"/>
      <c r="G856" s="67"/>
      <c r="H856" s="67"/>
      <c r="I856" s="68"/>
      <c r="J856" s="92"/>
      <c r="K856" s="92"/>
      <c r="L856" s="92"/>
      <c r="M856" s="93"/>
      <c r="N856" s="203"/>
      <c r="O856" s="92"/>
      <c r="P856" s="92"/>
      <c r="Q856" s="201"/>
      <c r="R856" s="443"/>
      <c r="S856" s="129"/>
      <c r="T856" s="129"/>
      <c r="U856" s="129"/>
      <c r="V856" s="92"/>
      <c r="W856" s="92"/>
      <c r="X856" s="92"/>
      <c r="Y856" s="93"/>
      <c r="Z856" s="203"/>
      <c r="AA856" s="92"/>
      <c r="AB856" s="92"/>
      <c r="AC856" s="201"/>
      <c r="AD856" s="444"/>
      <c r="AE856" s="350"/>
      <c r="AF856" s="350"/>
      <c r="AG856" s="443"/>
    </row>
    <row r="857" spans="1:36" ht="29.45" customHeight="1">
      <c r="A857" s="32"/>
      <c r="D857" s="66" t="s">
        <v>38</v>
      </c>
      <c r="E857" s="67"/>
      <c r="F857" s="67"/>
      <c r="G857" s="67"/>
      <c r="H857" s="67"/>
      <c r="I857" s="68"/>
      <c r="J857" s="93">
        <f>J849+J851-J852-J854</f>
        <v>-1048</v>
      </c>
      <c r="K857" s="94"/>
      <c r="L857" s="94"/>
      <c r="M857" s="342"/>
      <c r="N857" s="456">
        <f>J857*15%</f>
        <v>-157.19999999999999</v>
      </c>
      <c r="O857" s="373"/>
      <c r="P857" s="373"/>
      <c r="Q857" s="457"/>
      <c r="R857" s="437">
        <f>SUM(R850:R856)</f>
        <v>15</v>
      </c>
      <c r="S857" s="438"/>
      <c r="T857" s="438"/>
      <c r="U857" s="438"/>
      <c r="V857" s="93">
        <f>V849+V851-V852-V854</f>
        <v>-1087</v>
      </c>
      <c r="W857" s="94"/>
      <c r="X857" s="94"/>
      <c r="Y857" s="342"/>
      <c r="Z857" s="456">
        <f>V857*15%</f>
        <v>-163.04999999999998</v>
      </c>
      <c r="AA857" s="373"/>
      <c r="AB857" s="373"/>
      <c r="AC857" s="457"/>
      <c r="AD857" s="437">
        <v>15</v>
      </c>
      <c r="AE857" s="438"/>
      <c r="AF857" s="438"/>
      <c r="AG857" s="438"/>
    </row>
    <row r="858" spans="1:36" ht="35.25" customHeight="1">
      <c r="A858" s="32"/>
      <c r="D858" s="66" t="s">
        <v>574</v>
      </c>
      <c r="E858" s="67"/>
      <c r="F858" s="67"/>
      <c r="G858" s="67"/>
      <c r="H858" s="67"/>
      <c r="I858" s="68"/>
      <c r="J858" s="137"/>
      <c r="K858" s="137"/>
      <c r="L858" s="137"/>
      <c r="M858" s="442"/>
      <c r="N858" s="203">
        <v>340</v>
      </c>
      <c r="O858" s="92"/>
      <c r="P858" s="92"/>
      <c r="Q858" s="201"/>
      <c r="R858" s="444"/>
      <c r="S858" s="350"/>
      <c r="T858" s="350"/>
      <c r="U858" s="443"/>
      <c r="V858" s="137"/>
      <c r="W858" s="137"/>
      <c r="X858" s="137"/>
      <c r="Y858" s="442"/>
      <c r="Z858" s="203">
        <v>0</v>
      </c>
      <c r="AA858" s="92"/>
      <c r="AB858" s="92"/>
      <c r="AC858" s="201"/>
      <c r="AD858" s="444"/>
      <c r="AE858" s="350"/>
      <c r="AF858" s="350"/>
      <c r="AG858" s="443"/>
    </row>
    <row r="859" spans="1:36" ht="27.75" customHeight="1">
      <c r="A859" s="32"/>
      <c r="D859" s="66" t="s">
        <v>458</v>
      </c>
      <c r="E859" s="67"/>
      <c r="F859" s="67"/>
      <c r="G859" s="67"/>
      <c r="H859" s="67"/>
      <c r="I859" s="68"/>
      <c r="J859" s="137" t="s">
        <v>44</v>
      </c>
      <c r="K859" s="137"/>
      <c r="L859" s="137"/>
      <c r="M859" s="442"/>
      <c r="N859" s="203">
        <v>0</v>
      </c>
      <c r="O859" s="92"/>
      <c r="P859" s="92"/>
      <c r="Q859" s="201"/>
      <c r="R859" s="444"/>
      <c r="S859" s="350"/>
      <c r="T859" s="350"/>
      <c r="U859" s="443"/>
      <c r="V859" s="137" t="s">
        <v>44</v>
      </c>
      <c r="W859" s="137"/>
      <c r="X859" s="137"/>
      <c r="Y859" s="442"/>
      <c r="Z859" s="203">
        <v>0</v>
      </c>
      <c r="AA859" s="92"/>
      <c r="AB859" s="92"/>
      <c r="AC859" s="201"/>
      <c r="AD859" s="444"/>
      <c r="AE859" s="350"/>
      <c r="AF859" s="350"/>
      <c r="AG859" s="443"/>
    </row>
    <row r="860" spans="1:36" ht="27.75" customHeight="1" thickBot="1">
      <c r="A860" s="32"/>
      <c r="D860" s="69" t="s">
        <v>459</v>
      </c>
      <c r="E860" s="70"/>
      <c r="F860" s="70"/>
      <c r="G860" s="70"/>
      <c r="H860" s="70"/>
      <c r="I860" s="71"/>
      <c r="J860" s="450" t="s">
        <v>44</v>
      </c>
      <c r="K860" s="450"/>
      <c r="L860" s="450"/>
      <c r="M860" s="451"/>
      <c r="N860" s="317">
        <v>0</v>
      </c>
      <c r="O860" s="452"/>
      <c r="P860" s="452"/>
      <c r="Q860" s="453"/>
      <c r="R860" s="454"/>
      <c r="S860" s="345"/>
      <c r="T860" s="345"/>
      <c r="U860" s="455"/>
      <c r="V860" s="450" t="s">
        <v>44</v>
      </c>
      <c r="W860" s="450"/>
      <c r="X860" s="450"/>
      <c r="Y860" s="451"/>
      <c r="Z860" s="317">
        <v>0</v>
      </c>
      <c r="AA860" s="452"/>
      <c r="AB860" s="452"/>
      <c r="AC860" s="453"/>
      <c r="AD860" s="444">
        <v>0</v>
      </c>
      <c r="AE860" s="350"/>
      <c r="AF860" s="350"/>
      <c r="AG860" s="443"/>
    </row>
    <row r="861" spans="1:36" ht="27.75" customHeight="1">
      <c r="A861" s="32"/>
    </row>
    <row r="862" spans="1:36" ht="27.75" customHeight="1">
      <c r="A862" s="32"/>
      <c r="D862" s="368" t="s">
        <v>460</v>
      </c>
      <c r="E862" s="368"/>
      <c r="F862" s="368"/>
      <c r="G862" s="368"/>
      <c r="H862" s="368"/>
      <c r="I862" s="368"/>
      <c r="J862" s="368"/>
      <c r="K862" s="368"/>
      <c r="L862" s="368"/>
      <c r="M862" s="368"/>
      <c r="N862" s="368"/>
      <c r="O862" s="368"/>
      <c r="P862" s="368"/>
      <c r="Q862" s="368"/>
      <c r="R862" s="368"/>
      <c r="S862" s="368"/>
      <c r="T862" s="368"/>
      <c r="U862" s="368"/>
      <c r="V862" s="368"/>
      <c r="W862" s="368"/>
      <c r="X862" s="368"/>
      <c r="Y862" s="368"/>
      <c r="Z862" s="368"/>
      <c r="AA862" s="368"/>
      <c r="AB862" s="368"/>
      <c r="AC862" s="368"/>
      <c r="AD862" s="368"/>
      <c r="AE862" s="368"/>
      <c r="AF862" s="368"/>
      <c r="AG862" s="368"/>
    </row>
    <row r="863" spans="1:36" ht="27.75" customHeight="1">
      <c r="A863" s="32"/>
    </row>
    <row r="864" spans="1:36" ht="27.75" customHeight="1">
      <c r="A864" s="32"/>
      <c r="D864" s="73" t="s">
        <v>461</v>
      </c>
      <c r="E864" s="73"/>
      <c r="F864" s="73"/>
      <c r="G864" s="73"/>
      <c r="H864" s="73"/>
      <c r="I864" s="73"/>
      <c r="J864" s="73"/>
      <c r="K864" s="73"/>
      <c r="L864" s="73"/>
      <c r="M864" s="73"/>
      <c r="N864" s="73"/>
      <c r="O864" s="73"/>
      <c r="P864" s="73"/>
      <c r="Q864" s="73"/>
      <c r="R864" s="73"/>
      <c r="S864" s="73"/>
      <c r="T864" s="73"/>
      <c r="U864" s="73"/>
      <c r="V864" s="73"/>
      <c r="W864" s="73"/>
      <c r="X864" s="73"/>
      <c r="Y864" s="73"/>
      <c r="Z864" s="73"/>
      <c r="AA864" s="73"/>
      <c r="AB864" s="73"/>
      <c r="AC864" s="73"/>
      <c r="AD864" s="73"/>
      <c r="AE864" s="73"/>
      <c r="AF864" s="73"/>
      <c r="AG864" s="73"/>
    </row>
    <row r="865" spans="1:37" ht="36.75" customHeight="1">
      <c r="A865" s="32"/>
      <c r="D865" s="103"/>
      <c r="E865" s="103"/>
      <c r="F865" s="103"/>
      <c r="G865" s="103"/>
      <c r="H865" s="103"/>
      <c r="I865" s="103"/>
      <c r="J865" s="103"/>
      <c r="K865" s="103"/>
      <c r="L865" s="103"/>
      <c r="M865" s="103"/>
      <c r="N865" s="103"/>
      <c r="O865" s="103"/>
      <c r="P865" s="103"/>
      <c r="Q865" s="103"/>
      <c r="R865" s="103"/>
      <c r="S865" s="103"/>
      <c r="T865" s="103"/>
      <c r="U865" s="103"/>
      <c r="V865" s="103"/>
      <c r="W865" s="103"/>
      <c r="X865" s="103"/>
      <c r="Y865" s="103"/>
      <c r="Z865" s="103"/>
      <c r="AA865" s="103"/>
      <c r="AB865" s="103"/>
      <c r="AC865" s="103"/>
      <c r="AD865" s="103"/>
      <c r="AE865" s="103"/>
      <c r="AF865" s="103"/>
      <c r="AG865" s="103"/>
    </row>
    <row r="866" spans="1:37" ht="36" customHeight="1">
      <c r="A866" s="32"/>
      <c r="D866" s="19" t="s">
        <v>462</v>
      </c>
    </row>
    <row r="867" spans="1:37" ht="13.5" customHeight="1">
      <c r="A867" s="32"/>
    </row>
    <row r="868" spans="1:37" ht="19.5" customHeight="1" thickBot="1">
      <c r="C868" s="7"/>
      <c r="D868" s="462" t="s">
        <v>463</v>
      </c>
      <c r="E868" s="462"/>
      <c r="F868" s="462"/>
      <c r="G868" s="462"/>
      <c r="H868" s="462"/>
      <c r="I868" s="462"/>
      <c r="J868" s="462"/>
      <c r="K868" s="462"/>
      <c r="L868" s="462"/>
      <c r="M868" s="462"/>
      <c r="N868" s="462"/>
      <c r="O868" s="462"/>
      <c r="P868" s="462"/>
      <c r="Q868" s="462"/>
      <c r="R868" s="462"/>
      <c r="S868" s="462"/>
      <c r="T868" s="462"/>
      <c r="U868" s="462"/>
      <c r="V868" s="462"/>
      <c r="W868" s="462"/>
      <c r="X868" s="462"/>
      <c r="Y868" s="462"/>
      <c r="Z868" s="462"/>
      <c r="AA868" s="462"/>
      <c r="AB868" s="462"/>
      <c r="AC868" s="462"/>
      <c r="AD868" s="462"/>
      <c r="AE868" s="462"/>
      <c r="AF868" s="462"/>
      <c r="AG868" s="462"/>
    </row>
    <row r="869" spans="1:37" ht="3.75" hidden="1" customHeight="1"/>
    <row r="870" spans="1:37" ht="21.75" customHeight="1" thickBot="1">
      <c r="D870" s="165" t="s">
        <v>464</v>
      </c>
      <c r="E870" s="165"/>
      <c r="F870" s="165"/>
      <c r="G870" s="165"/>
      <c r="H870" s="165"/>
      <c r="I870" s="165"/>
      <c r="J870" s="165"/>
      <c r="K870" s="165"/>
      <c r="L870" s="165"/>
      <c r="M870" s="121" t="s">
        <v>465</v>
      </c>
      <c r="N870" s="121"/>
      <c r="O870" s="121"/>
      <c r="P870" s="121"/>
      <c r="Q870" s="121"/>
      <c r="R870" s="104" t="s">
        <v>466</v>
      </c>
      <c r="S870" s="105"/>
      <c r="T870" s="105"/>
      <c r="U870" s="105"/>
      <c r="V870" s="105"/>
      <c r="W870" s="105"/>
      <c r="X870" s="105"/>
      <c r="Y870" s="105"/>
      <c r="Z870" s="105"/>
      <c r="AA870" s="105"/>
      <c r="AB870" s="105"/>
      <c r="AC870" s="105"/>
      <c r="AD870" s="105"/>
      <c r="AE870" s="105"/>
      <c r="AF870" s="105"/>
      <c r="AG870" s="106"/>
    </row>
    <row r="871" spans="1:37" ht="14.25" customHeight="1" thickBot="1">
      <c r="D871" s="165"/>
      <c r="E871" s="165"/>
      <c r="F871" s="165"/>
      <c r="G871" s="165"/>
      <c r="H871" s="165"/>
      <c r="I871" s="165"/>
      <c r="J871" s="165"/>
      <c r="K871" s="165"/>
      <c r="L871" s="165"/>
      <c r="M871" s="121"/>
      <c r="N871" s="121"/>
      <c r="O871" s="121"/>
      <c r="P871" s="121"/>
      <c r="Q871" s="121"/>
      <c r="R871" s="121" t="s">
        <v>23</v>
      </c>
      <c r="S871" s="121"/>
      <c r="T871" s="121"/>
      <c r="U871" s="121"/>
      <c r="V871" s="121"/>
      <c r="W871" s="121"/>
      <c r="X871" s="121"/>
      <c r="Y871" s="121"/>
      <c r="Z871" s="104" t="s">
        <v>467</v>
      </c>
      <c r="AA871" s="105"/>
      <c r="AB871" s="105"/>
      <c r="AC871" s="105"/>
      <c r="AD871" s="105"/>
      <c r="AE871" s="105"/>
      <c r="AF871" s="105"/>
      <c r="AG871" s="106"/>
    </row>
    <row r="872" spans="1:37" ht="19.899999999999999" customHeight="1">
      <c r="D872" s="124" t="s">
        <v>468</v>
      </c>
      <c r="E872" s="446"/>
      <c r="F872" s="446"/>
      <c r="G872" s="446"/>
      <c r="H872" s="446"/>
      <c r="I872" s="446"/>
      <c r="J872" s="446"/>
      <c r="K872" s="446"/>
      <c r="L872" s="446"/>
      <c r="M872" s="446" t="s">
        <v>469</v>
      </c>
      <c r="N872" s="446"/>
      <c r="O872" s="446"/>
      <c r="P872" s="446"/>
      <c r="Q872" s="446"/>
      <c r="R872" s="166"/>
      <c r="S872" s="166"/>
      <c r="T872" s="166"/>
      <c r="U872" s="166"/>
      <c r="V872" s="166"/>
      <c r="W872" s="166"/>
      <c r="X872" s="166"/>
      <c r="Y872" s="166"/>
      <c r="Z872" s="166">
        <v>0</v>
      </c>
      <c r="AA872" s="166"/>
      <c r="AB872" s="166"/>
      <c r="AC872" s="166"/>
      <c r="AD872" s="166"/>
      <c r="AE872" s="166"/>
      <c r="AF872" s="166"/>
      <c r="AG872" s="166"/>
    </row>
    <row r="873" spans="1:37" ht="33.75" customHeight="1">
      <c r="D873" s="458" t="s">
        <v>470</v>
      </c>
      <c r="E873" s="459"/>
      <c r="F873" s="459"/>
      <c r="G873" s="459"/>
      <c r="H873" s="459"/>
      <c r="I873" s="459"/>
      <c r="J873" s="459"/>
      <c r="K873" s="459"/>
      <c r="L873" s="460"/>
      <c r="M873" s="442" t="s">
        <v>469</v>
      </c>
      <c r="N873" s="461"/>
      <c r="O873" s="461"/>
      <c r="P873" s="461"/>
      <c r="Q873" s="248"/>
      <c r="R873" s="92"/>
      <c r="S873" s="92"/>
      <c r="T873" s="92"/>
      <c r="U873" s="92"/>
      <c r="V873" s="92"/>
      <c r="W873" s="92"/>
      <c r="X873" s="92"/>
      <c r="Y873" s="92"/>
      <c r="Z873" s="92">
        <v>0</v>
      </c>
      <c r="AA873" s="92"/>
      <c r="AB873" s="92"/>
      <c r="AC873" s="92"/>
      <c r="AD873" s="92"/>
      <c r="AE873" s="92"/>
      <c r="AF873" s="92"/>
      <c r="AG873" s="92"/>
    </row>
    <row r="874" spans="1:37" ht="33.75" customHeight="1">
      <c r="D874" s="458" t="s">
        <v>471</v>
      </c>
      <c r="E874" s="459"/>
      <c r="F874" s="459"/>
      <c r="G874" s="459"/>
      <c r="H874" s="459"/>
      <c r="I874" s="459"/>
      <c r="J874" s="459"/>
      <c r="K874" s="459"/>
      <c r="L874" s="460"/>
      <c r="M874" s="442" t="s">
        <v>469</v>
      </c>
      <c r="N874" s="461"/>
      <c r="O874" s="461"/>
      <c r="P874" s="461"/>
      <c r="Q874" s="248"/>
      <c r="R874" s="92"/>
      <c r="S874" s="92"/>
      <c r="T874" s="92"/>
      <c r="U874" s="92"/>
      <c r="V874" s="92"/>
      <c r="W874" s="92"/>
      <c r="X874" s="92"/>
      <c r="Y874" s="92"/>
      <c r="Z874" s="92">
        <v>0</v>
      </c>
      <c r="AA874" s="92"/>
      <c r="AB874" s="92"/>
      <c r="AC874" s="92"/>
      <c r="AD874" s="92"/>
      <c r="AE874" s="92"/>
      <c r="AF874" s="92"/>
      <c r="AG874" s="92"/>
    </row>
    <row r="875" spans="1:37" ht="33.75" customHeight="1">
      <c r="A875" s="5" t="s">
        <v>472</v>
      </c>
      <c r="D875" s="127" t="s">
        <v>473</v>
      </c>
      <c r="E875" s="137"/>
      <c r="F875" s="137"/>
      <c r="G875" s="137"/>
      <c r="H875" s="137"/>
      <c r="I875" s="137"/>
      <c r="J875" s="137"/>
      <c r="K875" s="137"/>
      <c r="L875" s="137"/>
      <c r="M875" s="442" t="s">
        <v>469</v>
      </c>
      <c r="N875" s="461"/>
      <c r="O875" s="461"/>
      <c r="P875" s="461"/>
      <c r="Q875" s="248"/>
      <c r="R875" s="92"/>
      <c r="S875" s="92"/>
      <c r="T875" s="92"/>
      <c r="U875" s="92"/>
      <c r="V875" s="92"/>
      <c r="W875" s="92"/>
      <c r="X875" s="92"/>
      <c r="Y875" s="92"/>
      <c r="Z875" s="92">
        <v>0</v>
      </c>
      <c r="AA875" s="92"/>
      <c r="AB875" s="92"/>
      <c r="AC875" s="92"/>
      <c r="AD875" s="92"/>
      <c r="AE875" s="92"/>
      <c r="AF875" s="92"/>
      <c r="AG875" s="92"/>
    </row>
    <row r="876" spans="1:37" ht="33.75" customHeight="1">
      <c r="D876" s="458" t="s">
        <v>474</v>
      </c>
      <c r="E876" s="459"/>
      <c r="F876" s="459"/>
      <c r="G876" s="459"/>
      <c r="H876" s="459"/>
      <c r="I876" s="459"/>
      <c r="J876" s="459"/>
      <c r="K876" s="459"/>
      <c r="L876" s="460"/>
      <c r="M876" s="442" t="s">
        <v>469</v>
      </c>
      <c r="N876" s="461"/>
      <c r="O876" s="461"/>
      <c r="P876" s="461"/>
      <c r="Q876" s="248"/>
      <c r="R876" s="92"/>
      <c r="S876" s="92"/>
      <c r="T876" s="92"/>
      <c r="U876" s="92"/>
      <c r="V876" s="92"/>
      <c r="W876" s="92"/>
      <c r="X876" s="92"/>
      <c r="Y876" s="92"/>
      <c r="Z876" s="92">
        <v>0</v>
      </c>
      <c r="AA876" s="92"/>
      <c r="AB876" s="92"/>
      <c r="AC876" s="92"/>
      <c r="AD876" s="92"/>
      <c r="AE876" s="92"/>
      <c r="AF876" s="92"/>
      <c r="AG876" s="92"/>
    </row>
    <row r="877" spans="1:37" ht="33.75" customHeight="1">
      <c r="D877" s="458" t="s">
        <v>475</v>
      </c>
      <c r="E877" s="459"/>
      <c r="F877" s="459"/>
      <c r="G877" s="459"/>
      <c r="H877" s="459"/>
      <c r="I877" s="459"/>
      <c r="J877" s="459"/>
      <c r="K877" s="459"/>
      <c r="L877" s="460"/>
      <c r="M877" s="442" t="s">
        <v>469</v>
      </c>
      <c r="N877" s="461"/>
      <c r="O877" s="461"/>
      <c r="P877" s="461"/>
      <c r="Q877" s="248"/>
      <c r="R877" s="92"/>
      <c r="S877" s="92"/>
      <c r="T877" s="92"/>
      <c r="U877" s="92"/>
      <c r="V877" s="92"/>
      <c r="W877" s="92"/>
      <c r="X877" s="92"/>
      <c r="Y877" s="92"/>
      <c r="Z877" s="92">
        <v>0</v>
      </c>
      <c r="AA877" s="92"/>
      <c r="AB877" s="92"/>
      <c r="AC877" s="92"/>
      <c r="AD877" s="92"/>
      <c r="AE877" s="92"/>
      <c r="AF877" s="92"/>
      <c r="AG877" s="92"/>
    </row>
    <row r="878" spans="1:37" ht="33.75" customHeight="1">
      <c r="D878" s="458" t="s">
        <v>476</v>
      </c>
      <c r="E878" s="459"/>
      <c r="F878" s="459"/>
      <c r="G878" s="459"/>
      <c r="H878" s="459"/>
      <c r="I878" s="459"/>
      <c r="J878" s="459"/>
      <c r="K878" s="459"/>
      <c r="L878" s="460"/>
      <c r="M878" s="442" t="s">
        <v>469</v>
      </c>
      <c r="N878" s="461"/>
      <c r="O878" s="461"/>
      <c r="P878" s="461"/>
      <c r="Q878" s="248"/>
      <c r="R878" s="92"/>
      <c r="S878" s="92"/>
      <c r="T878" s="92"/>
      <c r="U878" s="92"/>
      <c r="V878" s="92"/>
      <c r="W878" s="92"/>
      <c r="X878" s="92"/>
      <c r="Y878" s="92"/>
      <c r="Z878" s="92">
        <v>0</v>
      </c>
      <c r="AA878" s="92"/>
      <c r="AB878" s="92"/>
      <c r="AC878" s="92"/>
      <c r="AD878" s="92"/>
      <c r="AE878" s="92"/>
      <c r="AF878" s="92"/>
      <c r="AG878" s="92"/>
    </row>
    <row r="879" spans="1:37" ht="33.75" customHeight="1">
      <c r="D879" s="458" t="s">
        <v>477</v>
      </c>
      <c r="E879" s="459"/>
      <c r="F879" s="459"/>
      <c r="G879" s="459"/>
      <c r="H879" s="459"/>
      <c r="I879" s="459"/>
      <c r="J879" s="459"/>
      <c r="K879" s="459"/>
      <c r="L879" s="460"/>
      <c r="M879" s="442" t="s">
        <v>469</v>
      </c>
      <c r="N879" s="461"/>
      <c r="O879" s="461"/>
      <c r="P879" s="461"/>
      <c r="Q879" s="248"/>
      <c r="R879" s="92"/>
      <c r="S879" s="92"/>
      <c r="T879" s="92"/>
      <c r="U879" s="92"/>
      <c r="V879" s="92"/>
      <c r="W879" s="92"/>
      <c r="X879" s="92"/>
      <c r="Y879" s="92"/>
      <c r="Z879" s="92">
        <v>0</v>
      </c>
      <c r="AA879" s="92"/>
      <c r="AB879" s="92"/>
      <c r="AC879" s="92"/>
      <c r="AD879" s="92"/>
      <c r="AE879" s="92"/>
      <c r="AF879" s="92"/>
      <c r="AG879" s="92"/>
      <c r="AK879" s="50"/>
    </row>
    <row r="880" spans="1:37" ht="33.75" customHeight="1">
      <c r="D880" s="458" t="s">
        <v>478</v>
      </c>
      <c r="E880" s="459"/>
      <c r="F880" s="459"/>
      <c r="G880" s="459"/>
      <c r="H880" s="459"/>
      <c r="I880" s="459"/>
      <c r="J880" s="459"/>
      <c r="K880" s="459"/>
      <c r="L880" s="460"/>
      <c r="M880" s="442" t="s">
        <v>469</v>
      </c>
      <c r="N880" s="461"/>
      <c r="O880" s="461"/>
      <c r="P880" s="461"/>
      <c r="Q880" s="248"/>
      <c r="R880" s="92"/>
      <c r="S880" s="92"/>
      <c r="T880" s="92"/>
      <c r="U880" s="92"/>
      <c r="V880" s="92"/>
      <c r="W880" s="92"/>
      <c r="X880" s="92"/>
      <c r="Y880" s="92"/>
      <c r="Z880" s="92">
        <v>0</v>
      </c>
      <c r="AA880" s="92"/>
      <c r="AB880" s="92"/>
      <c r="AC880" s="92"/>
      <c r="AD880" s="92"/>
      <c r="AE880" s="92"/>
      <c r="AF880" s="92"/>
      <c r="AG880" s="92"/>
      <c r="AK880" s="50"/>
    </row>
    <row r="881" spans="1:37" ht="33.75" customHeight="1">
      <c r="D881" s="458" t="s">
        <v>479</v>
      </c>
      <c r="E881" s="459"/>
      <c r="F881" s="459"/>
      <c r="G881" s="459"/>
      <c r="H881" s="459"/>
      <c r="I881" s="459"/>
      <c r="J881" s="459"/>
      <c r="K881" s="459"/>
      <c r="L881" s="460"/>
      <c r="M881" s="442" t="s">
        <v>469</v>
      </c>
      <c r="N881" s="461"/>
      <c r="O881" s="461"/>
      <c r="P881" s="461"/>
      <c r="Q881" s="248"/>
      <c r="R881" s="92"/>
      <c r="S881" s="92"/>
      <c r="T881" s="92"/>
      <c r="U881" s="92"/>
      <c r="V881" s="92"/>
      <c r="W881" s="92"/>
      <c r="X881" s="92"/>
      <c r="Y881" s="92"/>
      <c r="Z881" s="92">
        <v>0</v>
      </c>
      <c r="AA881" s="92"/>
      <c r="AB881" s="92"/>
      <c r="AC881" s="92"/>
      <c r="AD881" s="92"/>
      <c r="AE881" s="92"/>
      <c r="AF881" s="92"/>
      <c r="AG881" s="92"/>
      <c r="AK881" s="50"/>
    </row>
    <row r="882" spans="1:37" ht="33.75" customHeight="1" thickBot="1">
      <c r="D882" s="463" t="s">
        <v>480</v>
      </c>
      <c r="E882" s="464"/>
      <c r="F882" s="464"/>
      <c r="G882" s="464"/>
      <c r="H882" s="464"/>
      <c r="I882" s="464"/>
      <c r="J882" s="464"/>
      <c r="K882" s="464"/>
      <c r="L882" s="465"/>
      <c r="M882" s="466"/>
      <c r="N882" s="466"/>
      <c r="O882" s="466"/>
      <c r="P882" s="466"/>
      <c r="Q882" s="466"/>
      <c r="R882" s="238"/>
      <c r="S882" s="238"/>
      <c r="T882" s="238"/>
      <c r="U882" s="238"/>
      <c r="V882" s="238"/>
      <c r="W882" s="238"/>
      <c r="X882" s="238"/>
      <c r="Y882" s="238"/>
      <c r="Z882" s="467">
        <v>0</v>
      </c>
      <c r="AA882" s="468"/>
      <c r="AB882" s="468"/>
      <c r="AC882" s="468"/>
      <c r="AD882" s="468"/>
      <c r="AE882" s="468"/>
      <c r="AF882" s="468"/>
      <c r="AG882" s="469"/>
      <c r="AK882" s="50"/>
    </row>
    <row r="883" spans="1:37" ht="35.25" customHeight="1" thickBot="1">
      <c r="AK883" s="50"/>
    </row>
    <row r="884" spans="1:37" ht="35.25" customHeight="1" thickBot="1">
      <c r="D884" s="165" t="s">
        <v>464</v>
      </c>
      <c r="E884" s="165"/>
      <c r="F884" s="165"/>
      <c r="G884" s="165"/>
      <c r="H884" s="165"/>
      <c r="I884" s="165"/>
      <c r="J884" s="165"/>
      <c r="K884" s="165"/>
      <c r="L884" s="165"/>
      <c r="M884" s="121" t="s">
        <v>465</v>
      </c>
      <c r="N884" s="121"/>
      <c r="O884" s="121"/>
      <c r="P884" s="121"/>
      <c r="Q884" s="121"/>
      <c r="R884" s="104" t="s">
        <v>466</v>
      </c>
      <c r="S884" s="105"/>
      <c r="T884" s="105"/>
      <c r="U884" s="105"/>
      <c r="V884" s="105"/>
      <c r="W884" s="105"/>
      <c r="X884" s="105"/>
      <c r="Y884" s="105"/>
      <c r="Z884" s="105"/>
      <c r="AA884" s="105"/>
      <c r="AB884" s="105"/>
      <c r="AC884" s="105"/>
      <c r="AD884" s="105"/>
      <c r="AE884" s="105"/>
      <c r="AF884" s="105"/>
      <c r="AG884" s="106"/>
      <c r="AK884" s="50"/>
    </row>
    <row r="885" spans="1:37" ht="35.25" customHeight="1" thickBot="1">
      <c r="D885" s="165"/>
      <c r="E885" s="165"/>
      <c r="F885" s="165"/>
      <c r="G885" s="165"/>
      <c r="H885" s="165"/>
      <c r="I885" s="165"/>
      <c r="J885" s="165"/>
      <c r="K885" s="165"/>
      <c r="L885" s="165"/>
      <c r="M885" s="121"/>
      <c r="N885" s="121"/>
      <c r="O885" s="121"/>
      <c r="P885" s="121"/>
      <c r="Q885" s="121"/>
      <c r="R885" s="121" t="s">
        <v>23</v>
      </c>
      <c r="S885" s="121"/>
      <c r="T885" s="121"/>
      <c r="U885" s="121"/>
      <c r="V885" s="121"/>
      <c r="W885" s="121"/>
      <c r="X885" s="121"/>
      <c r="Y885" s="121"/>
      <c r="Z885" s="104" t="s">
        <v>467</v>
      </c>
      <c r="AA885" s="105"/>
      <c r="AB885" s="105"/>
      <c r="AC885" s="105"/>
      <c r="AD885" s="105"/>
      <c r="AE885" s="105"/>
      <c r="AF885" s="105"/>
      <c r="AG885" s="106"/>
    </row>
    <row r="886" spans="1:37" ht="35.25" customHeight="1">
      <c r="D886" s="458" t="s">
        <v>476</v>
      </c>
      <c r="E886" s="459"/>
      <c r="F886" s="459"/>
      <c r="G886" s="459"/>
      <c r="H886" s="459"/>
      <c r="I886" s="459"/>
      <c r="J886" s="459"/>
      <c r="K886" s="459"/>
      <c r="L886" s="460"/>
      <c r="M886" s="137" t="s">
        <v>481</v>
      </c>
      <c r="N886" s="137"/>
      <c r="O886" s="137"/>
      <c r="P886" s="137"/>
      <c r="Q886" s="137"/>
      <c r="R886" s="92"/>
      <c r="S886" s="92"/>
      <c r="T886" s="92"/>
      <c r="U886" s="92"/>
      <c r="V886" s="92"/>
      <c r="W886" s="92"/>
      <c r="X886" s="92"/>
      <c r="Y886" s="92"/>
      <c r="Z886" s="92">
        <v>0</v>
      </c>
      <c r="AA886" s="92"/>
      <c r="AB886" s="92"/>
      <c r="AC886" s="92"/>
      <c r="AD886" s="92"/>
      <c r="AE886" s="92"/>
      <c r="AF886" s="92"/>
      <c r="AG886" s="92"/>
      <c r="AK886" s="50"/>
    </row>
    <row r="887" spans="1:37" ht="34.5" customHeight="1">
      <c r="D887" s="458" t="s">
        <v>482</v>
      </c>
      <c r="E887" s="459"/>
      <c r="F887" s="459"/>
      <c r="G887" s="459"/>
      <c r="H887" s="459"/>
      <c r="I887" s="459"/>
      <c r="J887" s="459"/>
      <c r="K887" s="459"/>
      <c r="L887" s="460"/>
      <c r="M887" s="442" t="s">
        <v>481</v>
      </c>
      <c r="N887" s="461"/>
      <c r="O887" s="461"/>
      <c r="P887" s="461"/>
      <c r="Q887" s="248"/>
      <c r="R887" s="92"/>
      <c r="S887" s="92"/>
      <c r="T887" s="92"/>
      <c r="U887" s="92"/>
      <c r="V887" s="92"/>
      <c r="W887" s="92"/>
      <c r="X887" s="92"/>
      <c r="Y887" s="92"/>
      <c r="Z887" s="92">
        <v>0</v>
      </c>
      <c r="AA887" s="92"/>
      <c r="AB887" s="92"/>
      <c r="AC887" s="92"/>
      <c r="AD887" s="92"/>
      <c r="AE887" s="92"/>
      <c r="AF887" s="92"/>
      <c r="AG887" s="92"/>
      <c r="AK887" s="50"/>
    </row>
    <row r="888" spans="1:37" ht="34.5" customHeight="1">
      <c r="A888" s="5" t="s">
        <v>472</v>
      </c>
      <c r="D888" s="458" t="s">
        <v>483</v>
      </c>
      <c r="E888" s="459"/>
      <c r="F888" s="459"/>
      <c r="G888" s="459"/>
      <c r="H888" s="459"/>
      <c r="I888" s="459"/>
      <c r="J888" s="459"/>
      <c r="K888" s="459"/>
      <c r="L888" s="460"/>
      <c r="M888" s="442" t="s">
        <v>481</v>
      </c>
      <c r="N888" s="461"/>
      <c r="O888" s="461"/>
      <c r="P888" s="461"/>
      <c r="Q888" s="248"/>
      <c r="R888" s="92"/>
      <c r="S888" s="92"/>
      <c r="T888" s="92"/>
      <c r="U888" s="92"/>
      <c r="V888" s="92"/>
      <c r="W888" s="92"/>
      <c r="X888" s="92"/>
      <c r="Y888" s="92"/>
      <c r="Z888" s="92">
        <v>0</v>
      </c>
      <c r="AA888" s="92"/>
      <c r="AB888" s="92"/>
      <c r="AC888" s="92"/>
      <c r="AD888" s="92"/>
      <c r="AE888" s="92"/>
      <c r="AF888" s="92"/>
      <c r="AG888" s="92"/>
      <c r="AK888" s="50"/>
    </row>
    <row r="889" spans="1:37" ht="34.5" customHeight="1">
      <c r="D889" s="458" t="s">
        <v>470</v>
      </c>
      <c r="E889" s="459"/>
      <c r="F889" s="459"/>
      <c r="G889" s="459"/>
      <c r="H889" s="459"/>
      <c r="I889" s="459"/>
      <c r="J889" s="459"/>
      <c r="K889" s="459"/>
      <c r="L889" s="460"/>
      <c r="M889" s="442" t="s">
        <v>481</v>
      </c>
      <c r="N889" s="461"/>
      <c r="O889" s="461"/>
      <c r="P889" s="461"/>
      <c r="Q889" s="248"/>
      <c r="R889" s="92"/>
      <c r="S889" s="92"/>
      <c r="T889" s="92"/>
      <c r="U889" s="92"/>
      <c r="V889" s="92"/>
      <c r="W889" s="92"/>
      <c r="X889" s="92"/>
      <c r="Y889" s="92"/>
      <c r="Z889" s="92">
        <v>0</v>
      </c>
      <c r="AA889" s="92"/>
      <c r="AB889" s="92"/>
      <c r="AC889" s="92"/>
      <c r="AD889" s="92"/>
      <c r="AE889" s="92"/>
      <c r="AF889" s="92"/>
      <c r="AG889" s="92"/>
      <c r="AK889" s="50"/>
    </row>
    <row r="890" spans="1:37" ht="34.5" customHeight="1">
      <c r="D890" s="458" t="s">
        <v>484</v>
      </c>
      <c r="E890" s="459"/>
      <c r="F890" s="459"/>
      <c r="G890" s="459"/>
      <c r="H890" s="459"/>
      <c r="I890" s="459"/>
      <c r="J890" s="459"/>
      <c r="K890" s="459"/>
      <c r="L890" s="460"/>
      <c r="M890" s="442" t="s">
        <v>481</v>
      </c>
      <c r="N890" s="461"/>
      <c r="O890" s="461"/>
      <c r="P890" s="461"/>
      <c r="Q890" s="248"/>
      <c r="R890" s="92"/>
      <c r="S890" s="92"/>
      <c r="T890" s="92"/>
      <c r="U890" s="92"/>
      <c r="V890" s="92"/>
      <c r="W890" s="92"/>
      <c r="X890" s="92"/>
      <c r="Y890" s="92"/>
      <c r="Z890" s="92">
        <v>0</v>
      </c>
      <c r="AA890" s="92"/>
      <c r="AB890" s="92"/>
      <c r="AC890" s="92"/>
      <c r="AD890" s="92"/>
      <c r="AE890" s="92"/>
      <c r="AF890" s="92"/>
      <c r="AG890" s="92"/>
      <c r="AK890" s="50"/>
    </row>
    <row r="891" spans="1:37" ht="34.5" customHeight="1">
      <c r="D891" s="458" t="s">
        <v>485</v>
      </c>
      <c r="E891" s="459"/>
      <c r="F891" s="459"/>
      <c r="G891" s="459"/>
      <c r="H891" s="459"/>
      <c r="I891" s="459"/>
      <c r="J891" s="459"/>
      <c r="K891" s="459"/>
      <c r="L891" s="460"/>
      <c r="M891" s="137" t="s">
        <v>486</v>
      </c>
      <c r="N891" s="137"/>
      <c r="O891" s="137"/>
      <c r="P891" s="137"/>
      <c r="Q891" s="137"/>
      <c r="R891" s="92"/>
      <c r="S891" s="92"/>
      <c r="T891" s="92"/>
      <c r="U891" s="92"/>
      <c r="V891" s="92"/>
      <c r="W891" s="92"/>
      <c r="X891" s="92"/>
      <c r="Y891" s="92"/>
      <c r="Z891" s="92">
        <v>0</v>
      </c>
      <c r="AA891" s="92"/>
      <c r="AB891" s="92"/>
      <c r="AC891" s="92"/>
      <c r="AD891" s="92"/>
      <c r="AE891" s="92"/>
      <c r="AF891" s="92"/>
      <c r="AG891" s="92"/>
    </row>
    <row r="892" spans="1:37" ht="34.5" customHeight="1">
      <c r="D892" s="458" t="s">
        <v>487</v>
      </c>
      <c r="E892" s="459"/>
      <c r="F892" s="459"/>
      <c r="G892" s="459"/>
      <c r="H892" s="459"/>
      <c r="I892" s="459"/>
      <c r="J892" s="459"/>
      <c r="K892" s="459"/>
      <c r="L892" s="460"/>
      <c r="M892" s="442" t="s">
        <v>481</v>
      </c>
      <c r="N892" s="461"/>
      <c r="O892" s="461"/>
      <c r="P892" s="461"/>
      <c r="Q892" s="248"/>
      <c r="R892" s="92"/>
      <c r="S892" s="92"/>
      <c r="T892" s="92"/>
      <c r="U892" s="92"/>
      <c r="V892" s="92"/>
      <c r="W892" s="92"/>
      <c r="X892" s="92"/>
      <c r="Y892" s="92"/>
      <c r="Z892" s="92">
        <v>0</v>
      </c>
      <c r="AA892" s="92"/>
      <c r="AB892" s="92"/>
      <c r="AC892" s="92"/>
      <c r="AD892" s="92"/>
      <c r="AE892" s="92"/>
      <c r="AF892" s="92"/>
      <c r="AG892" s="92"/>
      <c r="AK892" s="50"/>
    </row>
    <row r="893" spans="1:37" ht="34.5" customHeight="1">
      <c r="D893" s="127" t="s">
        <v>473</v>
      </c>
      <c r="E893" s="137"/>
      <c r="F893" s="137"/>
      <c r="G893" s="137"/>
      <c r="H893" s="137"/>
      <c r="I893" s="137"/>
      <c r="J893" s="137"/>
      <c r="K893" s="137"/>
      <c r="L893" s="137"/>
      <c r="M893" s="442" t="s">
        <v>481</v>
      </c>
      <c r="N893" s="461"/>
      <c r="O893" s="461"/>
      <c r="P893" s="461"/>
      <c r="Q893" s="248"/>
      <c r="R893" s="92"/>
      <c r="S893" s="92"/>
      <c r="T893" s="92"/>
      <c r="U893" s="92"/>
      <c r="V893" s="92"/>
      <c r="W893" s="92"/>
      <c r="X893" s="92"/>
      <c r="Y893" s="92"/>
      <c r="Z893" s="92">
        <v>0</v>
      </c>
      <c r="AA893" s="92"/>
      <c r="AB893" s="92"/>
      <c r="AC893" s="92"/>
      <c r="AD893" s="92"/>
      <c r="AE893" s="92"/>
      <c r="AF893" s="92"/>
      <c r="AG893" s="92"/>
      <c r="AK893" s="50"/>
    </row>
    <row r="894" spans="1:37" ht="34.5" customHeight="1">
      <c r="D894" s="458" t="s">
        <v>468</v>
      </c>
      <c r="E894" s="461"/>
      <c r="F894" s="461"/>
      <c r="G894" s="461"/>
      <c r="H894" s="461"/>
      <c r="I894" s="461"/>
      <c r="J894" s="461"/>
      <c r="K894" s="461"/>
      <c r="L894" s="248"/>
      <c r="M894" s="442" t="s">
        <v>481</v>
      </c>
      <c r="N894" s="461"/>
      <c r="O894" s="461"/>
      <c r="P894" s="461"/>
      <c r="Q894" s="248"/>
      <c r="R894" s="92"/>
      <c r="S894" s="92"/>
      <c r="T894" s="92"/>
      <c r="U894" s="92"/>
      <c r="V894" s="92"/>
      <c r="W894" s="92"/>
      <c r="X894" s="92"/>
      <c r="Y894" s="92"/>
      <c r="Z894" s="92">
        <v>0</v>
      </c>
      <c r="AA894" s="92"/>
      <c r="AB894" s="92"/>
      <c r="AC894" s="92"/>
      <c r="AD894" s="92"/>
      <c r="AE894" s="92"/>
      <c r="AF894" s="92"/>
      <c r="AG894" s="92"/>
      <c r="AK894" s="50"/>
    </row>
    <row r="895" spans="1:37" ht="34.5" customHeight="1" thickBot="1">
      <c r="D895" s="463" t="s">
        <v>488</v>
      </c>
      <c r="E895" s="464"/>
      <c r="F895" s="464"/>
      <c r="G895" s="464"/>
      <c r="H895" s="464"/>
      <c r="I895" s="464"/>
      <c r="J895" s="464"/>
      <c r="K895" s="464"/>
      <c r="L895" s="465"/>
      <c r="M895" s="466"/>
      <c r="N895" s="466"/>
      <c r="O895" s="466"/>
      <c r="P895" s="466"/>
      <c r="Q895" s="466"/>
      <c r="R895" s="238"/>
      <c r="S895" s="238"/>
      <c r="T895" s="238"/>
      <c r="U895" s="238"/>
      <c r="V895" s="238"/>
      <c r="W895" s="238"/>
      <c r="X895" s="238"/>
      <c r="Y895" s="238"/>
      <c r="Z895" s="467">
        <v>0</v>
      </c>
      <c r="AA895" s="468"/>
      <c r="AB895" s="468"/>
      <c r="AC895" s="468"/>
      <c r="AD895" s="468"/>
      <c r="AE895" s="468"/>
      <c r="AF895" s="468"/>
      <c r="AG895" s="469"/>
      <c r="AK895" s="50"/>
    </row>
    <row r="896" spans="1:37" ht="18.75" customHeight="1" thickBot="1">
      <c r="AK896" s="50"/>
    </row>
    <row r="897" spans="1:37" ht="27" customHeight="1" thickBot="1">
      <c r="D897" s="165" t="s">
        <v>464</v>
      </c>
      <c r="E897" s="165"/>
      <c r="F897" s="165"/>
      <c r="G897" s="165"/>
      <c r="H897" s="165"/>
      <c r="I897" s="165"/>
      <c r="J897" s="165"/>
      <c r="K897" s="165"/>
      <c r="L897" s="165"/>
      <c r="M897" s="121" t="s">
        <v>465</v>
      </c>
      <c r="N897" s="121"/>
      <c r="O897" s="121"/>
      <c r="P897" s="121"/>
      <c r="Q897" s="121"/>
      <c r="R897" s="104" t="s">
        <v>466</v>
      </c>
      <c r="S897" s="105"/>
      <c r="T897" s="105"/>
      <c r="U897" s="105"/>
      <c r="V897" s="105"/>
      <c r="W897" s="105"/>
      <c r="X897" s="105"/>
      <c r="Y897" s="105"/>
      <c r="Z897" s="105"/>
      <c r="AA897" s="105"/>
      <c r="AB897" s="105"/>
      <c r="AC897" s="105"/>
      <c r="AD897" s="105"/>
      <c r="AE897" s="105"/>
      <c r="AF897" s="105"/>
      <c r="AG897" s="106"/>
      <c r="AK897" s="50"/>
    </row>
    <row r="898" spans="1:37" ht="20.25" customHeight="1" thickBot="1">
      <c r="D898" s="165"/>
      <c r="E898" s="165"/>
      <c r="F898" s="165"/>
      <c r="G898" s="165"/>
      <c r="H898" s="165"/>
      <c r="I898" s="165"/>
      <c r="J898" s="165"/>
      <c r="K898" s="165"/>
      <c r="L898" s="165"/>
      <c r="M898" s="121"/>
      <c r="N898" s="121"/>
      <c r="O898" s="121"/>
      <c r="P898" s="121"/>
      <c r="Q898" s="121"/>
      <c r="R898" s="121" t="s">
        <v>23</v>
      </c>
      <c r="S898" s="121"/>
      <c r="T898" s="121"/>
      <c r="U898" s="121"/>
      <c r="V898" s="121"/>
      <c r="W898" s="121"/>
      <c r="X898" s="121"/>
      <c r="Y898" s="121"/>
      <c r="Z898" s="104" t="s">
        <v>467</v>
      </c>
      <c r="AA898" s="105"/>
      <c r="AB898" s="105"/>
      <c r="AC898" s="105"/>
      <c r="AD898" s="105"/>
      <c r="AE898" s="105"/>
      <c r="AF898" s="105"/>
      <c r="AG898" s="106"/>
      <c r="AK898" s="50"/>
    </row>
    <row r="899" spans="1:37" ht="21" customHeight="1">
      <c r="D899" s="124" t="s">
        <v>468</v>
      </c>
      <c r="E899" s="446"/>
      <c r="F899" s="446"/>
      <c r="G899" s="446"/>
      <c r="H899" s="446"/>
      <c r="I899" s="446"/>
      <c r="J899" s="446"/>
      <c r="K899" s="446"/>
      <c r="L899" s="446"/>
      <c r="M899" s="446" t="s">
        <v>489</v>
      </c>
      <c r="N899" s="446"/>
      <c r="O899" s="446"/>
      <c r="P899" s="446"/>
      <c r="Q899" s="446"/>
      <c r="R899" s="166"/>
      <c r="S899" s="166"/>
      <c r="T899" s="166"/>
      <c r="U899" s="166"/>
      <c r="V899" s="166"/>
      <c r="W899" s="166"/>
      <c r="X899" s="166"/>
      <c r="Y899" s="166"/>
      <c r="Z899" s="166"/>
      <c r="AA899" s="166"/>
      <c r="AB899" s="166"/>
      <c r="AC899" s="166"/>
      <c r="AD899" s="166"/>
      <c r="AE899" s="166"/>
      <c r="AF899" s="166"/>
      <c r="AG899" s="166"/>
    </row>
    <row r="900" spans="1:37" ht="34.5" customHeight="1">
      <c r="D900" s="458" t="s">
        <v>476</v>
      </c>
      <c r="E900" s="459"/>
      <c r="F900" s="459"/>
      <c r="G900" s="459"/>
      <c r="H900" s="459"/>
      <c r="I900" s="459"/>
      <c r="J900" s="459"/>
      <c r="K900" s="459"/>
      <c r="L900" s="460"/>
      <c r="M900" s="137" t="s">
        <v>489</v>
      </c>
      <c r="N900" s="137"/>
      <c r="O900" s="137"/>
      <c r="P900" s="137"/>
      <c r="Q900" s="137"/>
      <c r="R900" s="92"/>
      <c r="S900" s="92"/>
      <c r="T900" s="92"/>
      <c r="U900" s="92"/>
      <c r="V900" s="92"/>
      <c r="W900" s="92"/>
      <c r="X900" s="92"/>
      <c r="Y900" s="92"/>
      <c r="Z900" s="92"/>
      <c r="AA900" s="92"/>
      <c r="AB900" s="92"/>
      <c r="AC900" s="92"/>
      <c r="AD900" s="92"/>
      <c r="AE900" s="92"/>
      <c r="AF900" s="92"/>
      <c r="AG900" s="92"/>
    </row>
    <row r="901" spans="1:37" ht="34.5" customHeight="1">
      <c r="A901" s="5" t="s">
        <v>472</v>
      </c>
      <c r="D901" s="127" t="s">
        <v>473</v>
      </c>
      <c r="E901" s="137"/>
      <c r="F901" s="137"/>
      <c r="G901" s="137"/>
      <c r="H901" s="137"/>
      <c r="I901" s="137"/>
      <c r="J901" s="137"/>
      <c r="K901" s="137"/>
      <c r="L901" s="137"/>
      <c r="M901" s="137" t="s">
        <v>489</v>
      </c>
      <c r="N901" s="137"/>
      <c r="O901" s="137"/>
      <c r="P901" s="137"/>
      <c r="Q901" s="137"/>
      <c r="R901" s="92"/>
      <c r="S901" s="92"/>
      <c r="T901" s="92"/>
      <c r="U901" s="92"/>
      <c r="V901" s="92"/>
      <c r="W901" s="92"/>
      <c r="X901" s="92"/>
      <c r="Y901" s="92"/>
      <c r="Z901" s="92"/>
      <c r="AA901" s="92"/>
      <c r="AB901" s="92"/>
      <c r="AC901" s="92"/>
      <c r="AD901" s="92"/>
      <c r="AE901" s="92"/>
      <c r="AF901" s="92"/>
      <c r="AG901" s="92"/>
    </row>
    <row r="902" spans="1:37" ht="34.5" customHeight="1">
      <c r="D902" s="458" t="s">
        <v>490</v>
      </c>
      <c r="E902" s="459"/>
      <c r="F902" s="459"/>
      <c r="G902" s="459"/>
      <c r="H902" s="459"/>
      <c r="I902" s="459"/>
      <c r="J902" s="459"/>
      <c r="K902" s="459"/>
      <c r="L902" s="460"/>
      <c r="M902" s="137" t="s">
        <v>489</v>
      </c>
      <c r="N902" s="137"/>
      <c r="O902" s="137"/>
      <c r="P902" s="137"/>
      <c r="Q902" s="137"/>
      <c r="R902" s="92"/>
      <c r="S902" s="92"/>
      <c r="T902" s="92"/>
      <c r="U902" s="92"/>
      <c r="V902" s="92"/>
      <c r="W902" s="92"/>
      <c r="X902" s="92"/>
      <c r="Y902" s="92"/>
      <c r="Z902" s="92"/>
      <c r="AA902" s="92"/>
      <c r="AB902" s="92"/>
      <c r="AC902" s="92"/>
      <c r="AD902" s="92"/>
      <c r="AE902" s="92"/>
      <c r="AF902" s="92"/>
      <c r="AG902" s="92"/>
    </row>
    <row r="903" spans="1:37" ht="34.5" customHeight="1">
      <c r="D903" s="458" t="s">
        <v>475</v>
      </c>
      <c r="E903" s="459"/>
      <c r="F903" s="459"/>
      <c r="G903" s="459"/>
      <c r="H903" s="459"/>
      <c r="I903" s="459"/>
      <c r="J903" s="459"/>
      <c r="K903" s="459"/>
      <c r="L903" s="460"/>
      <c r="M903" s="137" t="s">
        <v>489</v>
      </c>
      <c r="N903" s="137"/>
      <c r="O903" s="137"/>
      <c r="P903" s="137"/>
      <c r="Q903" s="137"/>
      <c r="R903" s="92"/>
      <c r="S903" s="92"/>
      <c r="T903" s="92"/>
      <c r="U903" s="92"/>
      <c r="V903" s="92"/>
      <c r="W903" s="92"/>
      <c r="X903" s="92"/>
      <c r="Y903" s="92"/>
      <c r="Z903" s="92"/>
      <c r="AA903" s="92"/>
      <c r="AB903" s="92"/>
      <c r="AC903" s="92"/>
      <c r="AD903" s="92"/>
      <c r="AE903" s="92"/>
      <c r="AF903" s="92"/>
      <c r="AG903" s="92"/>
    </row>
    <row r="904" spans="1:37" ht="34.5" customHeight="1">
      <c r="D904" s="458" t="s">
        <v>491</v>
      </c>
      <c r="E904" s="459"/>
      <c r="F904" s="459"/>
      <c r="G904" s="459"/>
      <c r="H904" s="459"/>
      <c r="I904" s="459"/>
      <c r="J904" s="459"/>
      <c r="K904" s="459"/>
      <c r="L904" s="460"/>
      <c r="M904" s="137" t="s">
        <v>489</v>
      </c>
      <c r="N904" s="137"/>
      <c r="O904" s="137"/>
      <c r="P904" s="137"/>
      <c r="Q904" s="137"/>
      <c r="R904" s="92"/>
      <c r="S904" s="92"/>
      <c r="T904" s="92"/>
      <c r="U904" s="92"/>
      <c r="V904" s="92"/>
      <c r="W904" s="92"/>
      <c r="X904" s="92"/>
      <c r="Y904" s="92"/>
      <c r="Z904" s="92"/>
      <c r="AA904" s="92"/>
      <c r="AB904" s="92"/>
      <c r="AC904" s="92"/>
      <c r="AD904" s="92"/>
      <c r="AE904" s="92"/>
      <c r="AF904" s="92"/>
      <c r="AG904" s="92"/>
    </row>
    <row r="905" spans="1:37" ht="34.5" customHeight="1">
      <c r="D905" s="458" t="s">
        <v>492</v>
      </c>
      <c r="E905" s="459"/>
      <c r="F905" s="459"/>
      <c r="G905" s="459"/>
      <c r="H905" s="459"/>
      <c r="I905" s="459"/>
      <c r="J905" s="459"/>
      <c r="K905" s="459"/>
      <c r="L905" s="460"/>
      <c r="M905" s="137" t="s">
        <v>489</v>
      </c>
      <c r="N905" s="137"/>
      <c r="O905" s="137"/>
      <c r="P905" s="137"/>
      <c r="Q905" s="137"/>
      <c r="R905" s="92"/>
      <c r="S905" s="92"/>
      <c r="T905" s="92"/>
      <c r="U905" s="92"/>
      <c r="V905" s="92"/>
      <c r="W905" s="92"/>
      <c r="X905" s="92"/>
      <c r="Y905" s="92"/>
      <c r="Z905" s="92"/>
      <c r="AA905" s="92"/>
      <c r="AB905" s="92"/>
      <c r="AC905" s="92"/>
      <c r="AD905" s="92"/>
      <c r="AE905" s="92"/>
      <c r="AF905" s="92"/>
      <c r="AG905" s="92"/>
    </row>
    <row r="906" spans="1:37" ht="34.5" customHeight="1">
      <c r="D906" s="458" t="s">
        <v>479</v>
      </c>
      <c r="E906" s="459"/>
      <c r="F906" s="459"/>
      <c r="G906" s="459"/>
      <c r="H906" s="459"/>
      <c r="I906" s="459"/>
      <c r="J906" s="459"/>
      <c r="K906" s="459"/>
      <c r="L906" s="460"/>
      <c r="M906" s="137" t="s">
        <v>489</v>
      </c>
      <c r="N906" s="137"/>
      <c r="O906" s="137"/>
      <c r="P906" s="137"/>
      <c r="Q906" s="137"/>
      <c r="R906" s="92">
        <v>2501159</v>
      </c>
      <c r="S906" s="92"/>
      <c r="T906" s="92"/>
      <c r="U906" s="92"/>
      <c r="V906" s="92"/>
      <c r="W906" s="92"/>
      <c r="X906" s="92"/>
      <c r="Y906" s="92"/>
      <c r="Z906" s="92">
        <v>2501159</v>
      </c>
      <c r="AA906" s="92"/>
      <c r="AB906" s="92"/>
      <c r="AC906" s="92"/>
      <c r="AD906" s="92"/>
      <c r="AE906" s="92"/>
      <c r="AF906" s="92"/>
      <c r="AG906" s="92"/>
    </row>
    <row r="907" spans="1:37" ht="34.5" customHeight="1" thickBot="1">
      <c r="D907" s="96" t="s">
        <v>209</v>
      </c>
      <c r="E907" s="97"/>
      <c r="F907" s="97"/>
      <c r="G907" s="97"/>
      <c r="H907" s="97"/>
      <c r="I907" s="97"/>
      <c r="J907" s="97"/>
      <c r="K907" s="97"/>
      <c r="L907" s="98"/>
      <c r="M907" s="470"/>
      <c r="N907" s="470"/>
      <c r="O907" s="470"/>
      <c r="P907" s="470"/>
      <c r="Q907" s="470"/>
      <c r="R907" s="321">
        <v>2501159</v>
      </c>
      <c r="S907" s="321"/>
      <c r="T907" s="321"/>
      <c r="U907" s="321"/>
      <c r="V907" s="321"/>
      <c r="W907" s="321"/>
      <c r="X907" s="321"/>
      <c r="Y907" s="321"/>
      <c r="Z907" s="471">
        <v>2501159</v>
      </c>
      <c r="AA907" s="472"/>
      <c r="AB907" s="472"/>
      <c r="AC907" s="472"/>
      <c r="AD907" s="472"/>
      <c r="AE907" s="472"/>
      <c r="AF907" s="472"/>
      <c r="AG907" s="473"/>
    </row>
    <row r="908" spans="1:37" ht="26.25" customHeight="1">
      <c r="D908" s="24"/>
      <c r="E908" s="24"/>
      <c r="F908" s="24"/>
      <c r="G908" s="24"/>
      <c r="H908" s="24"/>
      <c r="I908" s="24"/>
      <c r="J908" s="24"/>
      <c r="K908" s="24"/>
      <c r="L908" s="24"/>
      <c r="M908" s="57"/>
      <c r="N908" s="57"/>
      <c r="O908" s="57"/>
      <c r="P908" s="57"/>
      <c r="Q908" s="57"/>
      <c r="R908" s="49"/>
      <c r="S908" s="49"/>
      <c r="T908" s="49"/>
      <c r="U908" s="49"/>
      <c r="V908" s="49"/>
      <c r="W908" s="49"/>
      <c r="X908" s="49"/>
      <c r="Y908" s="49"/>
      <c r="Z908" s="49"/>
      <c r="AA908" s="49"/>
      <c r="AB908" s="49"/>
      <c r="AC908" s="49"/>
      <c r="AD908" s="49"/>
      <c r="AE908" s="49"/>
      <c r="AF908" s="49"/>
      <c r="AG908" s="49"/>
    </row>
    <row r="909" spans="1:37" ht="26.25" customHeight="1">
      <c r="D909" s="72" t="s">
        <v>493</v>
      </c>
      <c r="E909" s="72"/>
      <c r="F909" s="72"/>
      <c r="G909" s="72"/>
      <c r="H909" s="72"/>
      <c r="I909" s="72"/>
      <c r="J909" s="72"/>
      <c r="K909" s="72"/>
      <c r="L909" s="72"/>
      <c r="M909" s="72"/>
      <c r="N909" s="72"/>
      <c r="O909" s="72"/>
      <c r="P909" s="72"/>
      <c r="Q909" s="72"/>
      <c r="R909" s="72"/>
      <c r="S909" s="72"/>
      <c r="T909" s="72"/>
      <c r="U909" s="72"/>
      <c r="V909" s="72"/>
      <c r="W909" s="72"/>
      <c r="X909" s="72"/>
      <c r="Y909" s="72"/>
      <c r="Z909" s="72"/>
      <c r="AA909" s="72"/>
      <c r="AB909" s="72"/>
      <c r="AC909" s="72"/>
      <c r="AD909" s="72"/>
      <c r="AE909" s="72"/>
      <c r="AF909" s="72"/>
      <c r="AG909" s="72"/>
    </row>
    <row r="910" spans="1:37" ht="54" customHeight="1" thickBot="1">
      <c r="AH910" s="38"/>
    </row>
    <row r="911" spans="1:37" ht="33" customHeight="1" thickBot="1">
      <c r="D911" s="165" t="s">
        <v>464</v>
      </c>
      <c r="E911" s="165"/>
      <c r="F911" s="165"/>
      <c r="G911" s="165"/>
      <c r="H911" s="165"/>
      <c r="I911" s="165"/>
      <c r="J911" s="165"/>
      <c r="K911" s="165"/>
      <c r="L911" s="165"/>
      <c r="M911" s="121" t="s">
        <v>465</v>
      </c>
      <c r="N911" s="121"/>
      <c r="O911" s="121"/>
      <c r="P911" s="121"/>
      <c r="Q911" s="121"/>
      <c r="R911" s="104" t="s">
        <v>466</v>
      </c>
      <c r="S911" s="105"/>
      <c r="T911" s="105"/>
      <c r="U911" s="105"/>
      <c r="V911" s="105"/>
      <c r="W911" s="105"/>
      <c r="X911" s="105"/>
      <c r="Y911" s="105"/>
      <c r="Z911" s="105"/>
      <c r="AA911" s="105"/>
      <c r="AB911" s="105"/>
      <c r="AC911" s="105"/>
      <c r="AD911" s="105"/>
      <c r="AE911" s="105"/>
      <c r="AF911" s="105"/>
      <c r="AG911" s="106"/>
    </row>
    <row r="912" spans="1:37" ht="28.5" customHeight="1" thickBot="1">
      <c r="D912" s="165"/>
      <c r="E912" s="165"/>
      <c r="F912" s="165"/>
      <c r="G912" s="165"/>
      <c r="H912" s="165"/>
      <c r="I912" s="165"/>
      <c r="J912" s="165"/>
      <c r="K912" s="165"/>
      <c r="L912" s="165"/>
      <c r="M912" s="121"/>
      <c r="N912" s="121"/>
      <c r="O912" s="121"/>
      <c r="P912" s="121"/>
      <c r="Q912" s="121"/>
      <c r="R912" s="121" t="s">
        <v>23</v>
      </c>
      <c r="S912" s="121"/>
      <c r="T912" s="121"/>
      <c r="U912" s="121"/>
      <c r="V912" s="121"/>
      <c r="W912" s="121"/>
      <c r="X912" s="121"/>
      <c r="Y912" s="121"/>
      <c r="Z912" s="104" t="s">
        <v>467</v>
      </c>
      <c r="AA912" s="105"/>
      <c r="AB912" s="105"/>
      <c r="AC912" s="105"/>
      <c r="AD912" s="105"/>
      <c r="AE912" s="105"/>
      <c r="AF912" s="105"/>
      <c r="AG912" s="106"/>
    </row>
    <row r="913" spans="1:33" ht="30" customHeight="1">
      <c r="D913" s="124" t="s">
        <v>468</v>
      </c>
      <c r="E913" s="446"/>
      <c r="F913" s="446"/>
      <c r="G913" s="446"/>
      <c r="H913" s="446"/>
      <c r="I913" s="446"/>
      <c r="J913" s="446"/>
      <c r="K913" s="446"/>
      <c r="L913" s="446"/>
      <c r="M913" s="446" t="s">
        <v>494</v>
      </c>
      <c r="N913" s="446"/>
      <c r="O913" s="446"/>
      <c r="P913" s="446"/>
      <c r="Q913" s="446"/>
      <c r="R913" s="166">
        <v>0</v>
      </c>
      <c r="S913" s="166"/>
      <c r="T913" s="166"/>
      <c r="U913" s="166"/>
      <c r="V913" s="166"/>
      <c r="W913" s="166"/>
      <c r="X913" s="166"/>
      <c r="Y913" s="166"/>
      <c r="Z913" s="166">
        <v>0</v>
      </c>
      <c r="AA913" s="166"/>
      <c r="AB913" s="166"/>
      <c r="AC913" s="166"/>
      <c r="AD913" s="166"/>
      <c r="AE913" s="166"/>
      <c r="AF913" s="166"/>
      <c r="AG913" s="166"/>
    </row>
    <row r="914" spans="1:33" ht="24.75" customHeight="1">
      <c r="D914" s="458" t="s">
        <v>476</v>
      </c>
      <c r="E914" s="459"/>
      <c r="F914" s="459"/>
      <c r="G914" s="459"/>
      <c r="H914" s="459"/>
      <c r="I914" s="459"/>
      <c r="J914" s="459"/>
      <c r="K914" s="459"/>
      <c r="L914" s="460"/>
      <c r="M914" s="137" t="s">
        <v>494</v>
      </c>
      <c r="N914" s="137"/>
      <c r="O914" s="137"/>
      <c r="P914" s="137"/>
      <c r="Q914" s="137"/>
      <c r="R914" s="92">
        <v>0</v>
      </c>
      <c r="S914" s="92"/>
      <c r="T914" s="92"/>
      <c r="U914" s="92"/>
      <c r="V914" s="92"/>
      <c r="W914" s="92"/>
      <c r="X914" s="92"/>
      <c r="Y914" s="92"/>
      <c r="Z914" s="92">
        <v>0</v>
      </c>
      <c r="AA914" s="92"/>
      <c r="AB914" s="92"/>
      <c r="AC914" s="92"/>
      <c r="AD914" s="92"/>
      <c r="AE914" s="92"/>
      <c r="AF914" s="92"/>
      <c r="AG914" s="92"/>
    </row>
    <row r="915" spans="1:33" ht="33" customHeight="1">
      <c r="A915" s="5" t="s">
        <v>472</v>
      </c>
      <c r="D915" s="458" t="s">
        <v>491</v>
      </c>
      <c r="E915" s="459"/>
      <c r="F915" s="459"/>
      <c r="G915" s="459"/>
      <c r="H915" s="459"/>
      <c r="I915" s="459"/>
      <c r="J915" s="459"/>
      <c r="K915" s="459"/>
      <c r="L915" s="460"/>
      <c r="M915" s="137" t="s">
        <v>494</v>
      </c>
      <c r="N915" s="137"/>
      <c r="O915" s="137"/>
      <c r="P915" s="137"/>
      <c r="Q915" s="137"/>
      <c r="R915" s="92">
        <v>0</v>
      </c>
      <c r="S915" s="92"/>
      <c r="T915" s="92"/>
      <c r="U915" s="92"/>
      <c r="V915" s="92"/>
      <c r="W915" s="92"/>
      <c r="X915" s="92"/>
      <c r="Y915" s="92"/>
      <c r="Z915" s="92">
        <v>0</v>
      </c>
      <c r="AA915" s="92"/>
      <c r="AB915" s="92"/>
      <c r="AC915" s="92"/>
      <c r="AD915" s="92"/>
      <c r="AE915" s="92"/>
      <c r="AF915" s="92"/>
      <c r="AG915" s="92"/>
    </row>
    <row r="916" spans="1:33" ht="36" customHeight="1">
      <c r="D916" s="127" t="s">
        <v>495</v>
      </c>
      <c r="E916" s="137"/>
      <c r="F916" s="137"/>
      <c r="G916" s="137"/>
      <c r="H916" s="137"/>
      <c r="I916" s="137"/>
      <c r="J916" s="137"/>
      <c r="K916" s="137"/>
      <c r="L916" s="137"/>
      <c r="M916" s="137" t="s">
        <v>494</v>
      </c>
      <c r="N916" s="137"/>
      <c r="O916" s="137"/>
      <c r="P916" s="137"/>
      <c r="Q916" s="137"/>
      <c r="R916" s="92">
        <v>0</v>
      </c>
      <c r="S916" s="92"/>
      <c r="T916" s="92"/>
      <c r="U916" s="92"/>
      <c r="V916" s="92"/>
      <c r="W916" s="92"/>
      <c r="X916" s="92"/>
      <c r="Y916" s="92"/>
      <c r="Z916" s="92">
        <v>0</v>
      </c>
      <c r="AA916" s="92"/>
      <c r="AB916" s="92"/>
      <c r="AC916" s="92"/>
      <c r="AD916" s="92"/>
      <c r="AE916" s="92"/>
      <c r="AF916" s="92"/>
      <c r="AG916" s="92"/>
    </row>
    <row r="917" spans="1:33" ht="24.75" customHeight="1">
      <c r="D917" s="458" t="s">
        <v>496</v>
      </c>
      <c r="E917" s="459"/>
      <c r="F917" s="459"/>
      <c r="G917" s="459"/>
      <c r="H917" s="459"/>
      <c r="I917" s="459"/>
      <c r="J917" s="459"/>
      <c r="K917" s="459"/>
      <c r="L917" s="460"/>
      <c r="M917" s="137" t="s">
        <v>494</v>
      </c>
      <c r="N917" s="137"/>
      <c r="O917" s="137"/>
      <c r="P917" s="137"/>
      <c r="Q917" s="137"/>
      <c r="R917" s="92">
        <v>0</v>
      </c>
      <c r="S917" s="92"/>
      <c r="T917" s="92"/>
      <c r="U917" s="92"/>
      <c r="V917" s="92"/>
      <c r="W917" s="92"/>
      <c r="X917" s="92"/>
      <c r="Y917" s="92"/>
      <c r="Z917" s="92">
        <v>0</v>
      </c>
      <c r="AA917" s="92"/>
      <c r="AB917" s="92"/>
      <c r="AC917" s="92"/>
      <c r="AD917" s="92"/>
      <c r="AE917" s="92"/>
      <c r="AF917" s="92"/>
      <c r="AG917" s="92"/>
    </row>
    <row r="918" spans="1:33" ht="24.75" customHeight="1">
      <c r="D918" s="127" t="s">
        <v>497</v>
      </c>
      <c r="E918" s="137"/>
      <c r="F918" s="137"/>
      <c r="G918" s="137"/>
      <c r="H918" s="137"/>
      <c r="I918" s="137"/>
      <c r="J918" s="137"/>
      <c r="K918" s="137"/>
      <c r="L918" s="137"/>
      <c r="M918" s="137" t="s">
        <v>494</v>
      </c>
      <c r="N918" s="137"/>
      <c r="O918" s="137"/>
      <c r="P918" s="137"/>
      <c r="Q918" s="137"/>
      <c r="R918" s="92">
        <v>0</v>
      </c>
      <c r="S918" s="92"/>
      <c r="T918" s="92"/>
      <c r="U918" s="92"/>
      <c r="V918" s="92"/>
      <c r="W918" s="92"/>
      <c r="X918" s="92"/>
      <c r="Y918" s="92"/>
      <c r="Z918" s="92">
        <v>0</v>
      </c>
      <c r="AA918" s="92"/>
      <c r="AB918" s="92"/>
      <c r="AC918" s="92"/>
      <c r="AD918" s="92"/>
      <c r="AE918" s="92"/>
      <c r="AF918" s="92"/>
      <c r="AG918" s="92"/>
    </row>
    <row r="919" spans="1:33" ht="24.75" customHeight="1">
      <c r="D919" s="458" t="s">
        <v>485</v>
      </c>
      <c r="E919" s="459"/>
      <c r="F919" s="459"/>
      <c r="G919" s="459"/>
      <c r="H919" s="459"/>
      <c r="I919" s="459"/>
      <c r="J919" s="459"/>
      <c r="K919" s="459"/>
      <c r="L919" s="460"/>
      <c r="M919" s="137" t="s">
        <v>498</v>
      </c>
      <c r="N919" s="137"/>
      <c r="O919" s="137"/>
      <c r="P919" s="137"/>
      <c r="Q919" s="137"/>
      <c r="R919" s="92">
        <v>0</v>
      </c>
      <c r="S919" s="92"/>
      <c r="T919" s="92"/>
      <c r="U919" s="92"/>
      <c r="V919" s="92"/>
      <c r="W919" s="92"/>
      <c r="X919" s="92"/>
      <c r="Y919" s="92"/>
      <c r="Z919" s="92">
        <v>0</v>
      </c>
      <c r="AA919" s="92"/>
      <c r="AB919" s="92"/>
      <c r="AC919" s="92"/>
      <c r="AD919" s="92"/>
      <c r="AE919" s="92"/>
      <c r="AF919" s="92"/>
      <c r="AG919" s="92"/>
    </row>
    <row r="920" spans="1:33" ht="24.75" customHeight="1" thickBot="1">
      <c r="D920" s="96" t="s">
        <v>499</v>
      </c>
      <c r="E920" s="97"/>
      <c r="F920" s="97"/>
      <c r="G920" s="97"/>
      <c r="H920" s="97"/>
      <c r="I920" s="97"/>
      <c r="J920" s="97"/>
      <c r="K920" s="97"/>
      <c r="L920" s="98"/>
      <c r="M920" s="470"/>
      <c r="N920" s="470"/>
      <c r="O920" s="470"/>
      <c r="P920" s="470"/>
      <c r="Q920" s="470"/>
      <c r="R920" s="321">
        <f>SUM(R913:Y919)</f>
        <v>0</v>
      </c>
      <c r="S920" s="321"/>
      <c r="T920" s="321"/>
      <c r="U920" s="321"/>
      <c r="V920" s="321"/>
      <c r="W920" s="321"/>
      <c r="X920" s="321"/>
      <c r="Y920" s="321"/>
      <c r="Z920" s="471">
        <f>SUM(Z913:AG919)</f>
        <v>0</v>
      </c>
      <c r="AA920" s="472"/>
      <c r="AB920" s="472"/>
      <c r="AC920" s="472"/>
      <c r="AD920" s="472"/>
      <c r="AE920" s="472"/>
      <c r="AF920" s="472"/>
      <c r="AG920" s="473"/>
    </row>
    <row r="921" spans="1:33" ht="18.75" customHeight="1">
      <c r="D921" s="474" t="s">
        <v>500</v>
      </c>
      <c r="E921" s="474"/>
      <c r="F921" s="474"/>
      <c r="G921" s="474"/>
      <c r="H921" s="474"/>
      <c r="I921" s="474"/>
      <c r="J921" s="474"/>
      <c r="K921" s="474"/>
      <c r="L921" s="474"/>
      <c r="M921" s="474"/>
      <c r="N921" s="474"/>
      <c r="O921" s="474"/>
      <c r="P921" s="474"/>
      <c r="Q921" s="474"/>
      <c r="R921" s="474"/>
      <c r="S921" s="474"/>
      <c r="T921" s="474"/>
      <c r="U921" s="474"/>
      <c r="V921" s="474"/>
      <c r="W921" s="474"/>
      <c r="X921" s="474"/>
      <c r="Y921" s="474"/>
      <c r="Z921" s="474"/>
      <c r="AA921" s="474"/>
      <c r="AB921" s="474"/>
      <c r="AC921" s="474"/>
      <c r="AD921" s="474"/>
      <c r="AE921" s="474"/>
      <c r="AF921" s="474"/>
      <c r="AG921" s="474"/>
    </row>
    <row r="922" spans="1:33" ht="20.25" customHeight="1" thickBot="1"/>
    <row r="923" spans="1:33" ht="22.5" customHeight="1" thickBot="1">
      <c r="D923" s="165" t="s">
        <v>501</v>
      </c>
      <c r="E923" s="165"/>
      <c r="F923" s="165"/>
      <c r="G923" s="165"/>
      <c r="H923" s="165"/>
      <c r="I923" s="165"/>
      <c r="J923" s="165"/>
      <c r="K923" s="165"/>
      <c r="L923" s="165"/>
      <c r="M923" s="165"/>
      <c r="N923" s="83" t="s">
        <v>23</v>
      </c>
      <c r="O923" s="84"/>
      <c r="P923" s="84"/>
      <c r="Q923" s="84"/>
      <c r="R923" s="84"/>
      <c r="S923" s="84"/>
      <c r="T923" s="84"/>
      <c r="U923" s="84"/>
      <c r="V923" s="84"/>
      <c r="W923" s="84"/>
      <c r="X923" s="84"/>
      <c r="Y923" s="84"/>
      <c r="Z923" s="84"/>
      <c r="AA923" s="84"/>
      <c r="AB923" s="84"/>
      <c r="AC923" s="84"/>
      <c r="AD923" s="84"/>
      <c r="AE923" s="84"/>
      <c r="AF923" s="84"/>
      <c r="AG923" s="85"/>
    </row>
    <row r="924" spans="1:33" ht="31.5" customHeight="1" thickBot="1">
      <c r="D924" s="165"/>
      <c r="E924" s="165"/>
      <c r="F924" s="165"/>
      <c r="G924" s="165"/>
      <c r="H924" s="165"/>
      <c r="I924" s="165"/>
      <c r="J924" s="165"/>
      <c r="K924" s="165"/>
      <c r="L924" s="165"/>
      <c r="M924" s="165"/>
      <c r="N924" s="121" t="s">
        <v>502</v>
      </c>
      <c r="O924" s="121"/>
      <c r="P924" s="121"/>
      <c r="Q924" s="121"/>
      <c r="R924" s="121" t="s">
        <v>151</v>
      </c>
      <c r="S924" s="121"/>
      <c r="T924" s="121"/>
      <c r="U924" s="121"/>
      <c r="V924" s="121" t="s">
        <v>152</v>
      </c>
      <c r="W924" s="121"/>
      <c r="X924" s="121"/>
      <c r="Y924" s="121"/>
      <c r="Z924" s="121" t="s">
        <v>153</v>
      </c>
      <c r="AA924" s="121"/>
      <c r="AB924" s="121"/>
      <c r="AC924" s="121"/>
      <c r="AD924" s="104" t="s">
        <v>503</v>
      </c>
      <c r="AE924" s="105"/>
      <c r="AF924" s="105"/>
      <c r="AG924" s="106"/>
    </row>
    <row r="925" spans="1:33" ht="26.25" customHeight="1">
      <c r="D925" s="185" t="s">
        <v>504</v>
      </c>
      <c r="E925" s="185"/>
      <c r="F925" s="185"/>
      <c r="G925" s="185"/>
      <c r="H925" s="185"/>
      <c r="I925" s="185"/>
      <c r="J925" s="185"/>
      <c r="K925" s="185"/>
      <c r="L925" s="185"/>
      <c r="M925" s="185"/>
      <c r="N925" s="110">
        <v>28725499</v>
      </c>
      <c r="O925" s="110"/>
      <c r="P925" s="110"/>
      <c r="Q925" s="110"/>
      <c r="R925" s="110"/>
      <c r="S925" s="110"/>
      <c r="T925" s="110"/>
      <c r="U925" s="110"/>
      <c r="V925" s="110"/>
      <c r="W925" s="110"/>
      <c r="X925" s="110"/>
      <c r="Y925" s="110"/>
      <c r="Z925" s="110"/>
      <c r="AA925" s="110"/>
      <c r="AB925" s="110"/>
      <c r="AC925" s="110"/>
      <c r="AD925" s="111">
        <f>SUM(N925:AC925)</f>
        <v>28725499</v>
      </c>
      <c r="AE925" s="112"/>
      <c r="AF925" s="112"/>
      <c r="AG925" s="113"/>
    </row>
    <row r="926" spans="1:33" ht="26.25" customHeight="1">
      <c r="D926" s="115" t="s">
        <v>505</v>
      </c>
      <c r="E926" s="115"/>
      <c r="F926" s="115"/>
      <c r="G926" s="115"/>
      <c r="H926" s="115"/>
      <c r="I926" s="115"/>
      <c r="J926" s="115"/>
      <c r="K926" s="115"/>
      <c r="L926" s="115"/>
      <c r="M926" s="115"/>
      <c r="N926" s="92">
        <v>0</v>
      </c>
      <c r="O926" s="92"/>
      <c r="P926" s="92"/>
      <c r="Q926" s="92"/>
      <c r="R926" s="92"/>
      <c r="S926" s="92"/>
      <c r="T926" s="92"/>
      <c r="U926" s="92"/>
      <c r="V926" s="92"/>
      <c r="W926" s="92"/>
      <c r="X926" s="92"/>
      <c r="Y926" s="92"/>
      <c r="Z926" s="92"/>
      <c r="AA926" s="92"/>
      <c r="AB926" s="92"/>
      <c r="AC926" s="92"/>
      <c r="AD926" s="93">
        <f t="shared" ref="AD926:AD943" si="120">SUM(N926:AC926)</f>
        <v>0</v>
      </c>
      <c r="AE926" s="94"/>
      <c r="AF926" s="94"/>
      <c r="AG926" s="95"/>
    </row>
    <row r="927" spans="1:33" ht="16.899999999999999" customHeight="1">
      <c r="D927" s="115" t="s">
        <v>506</v>
      </c>
      <c r="E927" s="115"/>
      <c r="F927" s="115"/>
      <c r="G927" s="115"/>
      <c r="H927" s="115"/>
      <c r="I927" s="115"/>
      <c r="J927" s="115"/>
      <c r="K927" s="115"/>
      <c r="L927" s="115"/>
      <c r="M927" s="115"/>
      <c r="N927" s="92">
        <v>0</v>
      </c>
      <c r="O927" s="92"/>
      <c r="P927" s="92"/>
      <c r="Q927" s="92"/>
      <c r="R927" s="92"/>
      <c r="S927" s="92"/>
      <c r="T927" s="92"/>
      <c r="U927" s="92"/>
      <c r="V927" s="92"/>
      <c r="W927" s="92"/>
      <c r="X927" s="92"/>
      <c r="Y927" s="92"/>
      <c r="Z927" s="92"/>
      <c r="AA927" s="92"/>
      <c r="AB927" s="92"/>
      <c r="AC927" s="92"/>
      <c r="AD927" s="93">
        <f t="shared" si="120"/>
        <v>0</v>
      </c>
      <c r="AE927" s="94"/>
      <c r="AF927" s="94"/>
      <c r="AG927" s="95"/>
    </row>
    <row r="928" spans="1:33" ht="16.899999999999999" customHeight="1">
      <c r="A928" s="32"/>
      <c r="D928" s="115" t="s">
        <v>507</v>
      </c>
      <c r="E928" s="115"/>
      <c r="F928" s="115"/>
      <c r="G928" s="115"/>
      <c r="H928" s="115"/>
      <c r="I928" s="115"/>
      <c r="J928" s="115"/>
      <c r="K928" s="115"/>
      <c r="L928" s="115"/>
      <c r="M928" s="115"/>
      <c r="N928" s="92">
        <v>0</v>
      </c>
      <c r="O928" s="92"/>
      <c r="P928" s="92"/>
      <c r="Q928" s="92"/>
      <c r="R928" s="92"/>
      <c r="S928" s="92"/>
      <c r="T928" s="92"/>
      <c r="U928" s="92"/>
      <c r="V928" s="92"/>
      <c r="W928" s="92"/>
      <c r="X928" s="92"/>
      <c r="Y928" s="92"/>
      <c r="Z928" s="92"/>
      <c r="AA928" s="92"/>
      <c r="AB928" s="92"/>
      <c r="AC928" s="92"/>
      <c r="AD928" s="93">
        <f t="shared" si="120"/>
        <v>0</v>
      </c>
      <c r="AE928" s="94"/>
      <c r="AF928" s="94"/>
      <c r="AG928" s="95"/>
    </row>
    <row r="929" spans="1:33" ht="16.899999999999999" customHeight="1">
      <c r="A929" s="32"/>
      <c r="D929" s="115" t="s">
        <v>508</v>
      </c>
      <c r="E929" s="115"/>
      <c r="F929" s="115"/>
      <c r="G929" s="115"/>
      <c r="H929" s="115"/>
      <c r="I929" s="115"/>
      <c r="J929" s="115"/>
      <c r="K929" s="115"/>
      <c r="L929" s="115"/>
      <c r="M929" s="115"/>
      <c r="N929" s="92">
        <v>0</v>
      </c>
      <c r="O929" s="92"/>
      <c r="P929" s="92"/>
      <c r="Q929" s="92"/>
      <c r="R929" s="92"/>
      <c r="S929" s="92"/>
      <c r="T929" s="92"/>
      <c r="U929" s="92"/>
      <c r="V929" s="92"/>
      <c r="W929" s="92"/>
      <c r="X929" s="92"/>
      <c r="Y929" s="92"/>
      <c r="Z929" s="92"/>
      <c r="AA929" s="92"/>
      <c r="AB929" s="92"/>
      <c r="AC929" s="92"/>
      <c r="AD929" s="93">
        <f t="shared" si="120"/>
        <v>0</v>
      </c>
      <c r="AE929" s="94"/>
      <c r="AF929" s="94"/>
      <c r="AG929" s="95"/>
    </row>
    <row r="930" spans="1:33" ht="16.899999999999999" customHeight="1">
      <c r="A930" s="32"/>
      <c r="D930" s="115" t="s">
        <v>509</v>
      </c>
      <c r="E930" s="115"/>
      <c r="F930" s="115"/>
      <c r="G930" s="115"/>
      <c r="H930" s="115"/>
      <c r="I930" s="115"/>
      <c r="J930" s="115"/>
      <c r="K930" s="115"/>
      <c r="L930" s="115"/>
      <c r="M930" s="115"/>
      <c r="N930" s="92">
        <v>206795</v>
      </c>
      <c r="O930" s="92"/>
      <c r="P930" s="92"/>
      <c r="Q930" s="92"/>
      <c r="R930" s="92"/>
      <c r="S930" s="92"/>
      <c r="T930" s="92"/>
      <c r="U930" s="92"/>
      <c r="V930" s="92"/>
      <c r="W930" s="92"/>
      <c r="X930" s="92"/>
      <c r="Y930" s="92"/>
      <c r="Z930" s="92"/>
      <c r="AA930" s="92"/>
      <c r="AB930" s="92"/>
      <c r="AC930" s="92"/>
      <c r="AD930" s="93">
        <f t="shared" si="120"/>
        <v>206795</v>
      </c>
      <c r="AE930" s="94"/>
      <c r="AF930" s="94"/>
      <c r="AG930" s="95"/>
    </row>
    <row r="931" spans="1:33" ht="21" customHeight="1">
      <c r="A931" s="32"/>
      <c r="D931" s="115" t="s">
        <v>510</v>
      </c>
      <c r="E931" s="115"/>
      <c r="F931" s="115"/>
      <c r="G931" s="115"/>
      <c r="H931" s="115"/>
      <c r="I931" s="115"/>
      <c r="J931" s="115"/>
      <c r="K931" s="115"/>
      <c r="L931" s="115"/>
      <c r="M931" s="115"/>
      <c r="N931" s="92">
        <v>174869</v>
      </c>
      <c r="O931" s="92"/>
      <c r="P931" s="92"/>
      <c r="Q931" s="92"/>
      <c r="R931" s="92"/>
      <c r="S931" s="92"/>
      <c r="T931" s="92"/>
      <c r="U931" s="92"/>
      <c r="V931" s="92"/>
      <c r="W931" s="92"/>
      <c r="X931" s="92"/>
      <c r="Y931" s="92"/>
      <c r="Z931" s="92"/>
      <c r="AA931" s="92"/>
      <c r="AB931" s="92"/>
      <c r="AC931" s="92"/>
      <c r="AD931" s="93">
        <f t="shared" si="120"/>
        <v>174869</v>
      </c>
      <c r="AE931" s="94"/>
      <c r="AF931" s="94"/>
      <c r="AG931" s="95"/>
    </row>
    <row r="932" spans="1:33" ht="22.15" customHeight="1">
      <c r="A932" s="32"/>
      <c r="D932" s="115" t="s">
        <v>511</v>
      </c>
      <c r="E932" s="115"/>
      <c r="F932" s="115"/>
      <c r="G932" s="115"/>
      <c r="H932" s="115"/>
      <c r="I932" s="115"/>
      <c r="J932" s="115"/>
      <c r="K932" s="115"/>
      <c r="L932" s="115"/>
      <c r="M932" s="115"/>
      <c r="N932" s="92">
        <v>0</v>
      </c>
      <c r="O932" s="92"/>
      <c r="P932" s="92"/>
      <c r="Q932" s="92"/>
      <c r="R932" s="92"/>
      <c r="S932" s="92"/>
      <c r="T932" s="92"/>
      <c r="U932" s="92"/>
      <c r="V932" s="92"/>
      <c r="W932" s="92"/>
      <c r="X932" s="92"/>
      <c r="Y932" s="92"/>
      <c r="Z932" s="92"/>
      <c r="AA932" s="92"/>
      <c r="AB932" s="92"/>
      <c r="AC932" s="92"/>
      <c r="AD932" s="93">
        <f>SUM(N932:AC932)</f>
        <v>0</v>
      </c>
      <c r="AE932" s="94"/>
      <c r="AF932" s="94"/>
      <c r="AG932" s="95"/>
    </row>
    <row r="933" spans="1:33" ht="22.15" customHeight="1">
      <c r="A933" s="32"/>
      <c r="D933" s="115" t="s">
        <v>512</v>
      </c>
      <c r="E933" s="115"/>
      <c r="F933" s="115"/>
      <c r="G933" s="115"/>
      <c r="H933" s="115"/>
      <c r="I933" s="115"/>
      <c r="J933" s="115"/>
      <c r="K933" s="115"/>
      <c r="L933" s="115"/>
      <c r="M933" s="115"/>
      <c r="N933" s="92">
        <v>0</v>
      </c>
      <c r="O933" s="92"/>
      <c r="P933" s="92"/>
      <c r="Q933" s="92"/>
      <c r="R933" s="92"/>
      <c r="S933" s="92"/>
      <c r="T933" s="92"/>
      <c r="U933" s="92"/>
      <c r="V933" s="92"/>
      <c r="W933" s="92"/>
      <c r="X933" s="92"/>
      <c r="Y933" s="92"/>
      <c r="Z933" s="92"/>
      <c r="AA933" s="92"/>
      <c r="AB933" s="92"/>
      <c r="AC933" s="92"/>
      <c r="AD933" s="93">
        <f t="shared" si="120"/>
        <v>0</v>
      </c>
      <c r="AE933" s="94"/>
      <c r="AF933" s="94"/>
      <c r="AG933" s="95"/>
    </row>
    <row r="934" spans="1:33" ht="16.899999999999999" customHeight="1">
      <c r="A934" s="32"/>
      <c r="D934" s="115" t="s">
        <v>513</v>
      </c>
      <c r="E934" s="115"/>
      <c r="F934" s="115"/>
      <c r="G934" s="115"/>
      <c r="H934" s="115"/>
      <c r="I934" s="115"/>
      <c r="J934" s="115"/>
      <c r="K934" s="115"/>
      <c r="L934" s="115"/>
      <c r="M934" s="115"/>
      <c r="N934" s="92">
        <v>0</v>
      </c>
      <c r="O934" s="92"/>
      <c r="P934" s="92"/>
      <c r="Q934" s="92"/>
      <c r="R934" s="92"/>
      <c r="S934" s="92"/>
      <c r="T934" s="92"/>
      <c r="U934" s="92"/>
      <c r="V934" s="92"/>
      <c r="W934" s="92"/>
      <c r="X934" s="92"/>
      <c r="Y934" s="92"/>
      <c r="Z934" s="92"/>
      <c r="AA934" s="92"/>
      <c r="AB934" s="92"/>
      <c r="AC934" s="92"/>
      <c r="AD934" s="93">
        <f t="shared" si="120"/>
        <v>0</v>
      </c>
      <c r="AE934" s="94"/>
      <c r="AF934" s="94"/>
      <c r="AG934" s="95"/>
    </row>
    <row r="935" spans="1:33" ht="21.6" customHeight="1">
      <c r="A935" s="32"/>
      <c r="D935" s="115" t="s">
        <v>514</v>
      </c>
      <c r="E935" s="115"/>
      <c r="F935" s="115"/>
      <c r="G935" s="115"/>
      <c r="H935" s="115"/>
      <c r="I935" s="115"/>
      <c r="J935" s="115"/>
      <c r="K935" s="115"/>
      <c r="L935" s="115"/>
      <c r="M935" s="115"/>
      <c r="N935" s="92">
        <v>0</v>
      </c>
      <c r="O935" s="92"/>
      <c r="P935" s="92"/>
      <c r="Q935" s="92"/>
      <c r="R935" s="92"/>
      <c r="S935" s="92"/>
      <c r="T935" s="92"/>
      <c r="U935" s="92"/>
      <c r="V935" s="92"/>
      <c r="W935" s="92"/>
      <c r="X935" s="92"/>
      <c r="Y935" s="92"/>
      <c r="Z935" s="92"/>
      <c r="AA935" s="92"/>
      <c r="AB935" s="92"/>
      <c r="AC935" s="92"/>
      <c r="AD935" s="93">
        <f t="shared" si="120"/>
        <v>0</v>
      </c>
      <c r="AE935" s="94"/>
      <c r="AF935" s="94"/>
      <c r="AG935" s="95"/>
    </row>
    <row r="936" spans="1:33" ht="16.899999999999999" customHeight="1">
      <c r="A936" s="32"/>
      <c r="D936" s="115" t="s">
        <v>515</v>
      </c>
      <c r="E936" s="115"/>
      <c r="F936" s="115"/>
      <c r="G936" s="115"/>
      <c r="H936" s="115"/>
      <c r="I936" s="115"/>
      <c r="J936" s="115"/>
      <c r="K936" s="115"/>
      <c r="L936" s="115"/>
      <c r="M936" s="115"/>
      <c r="N936" s="92">
        <v>0</v>
      </c>
      <c r="O936" s="92"/>
      <c r="P936" s="92"/>
      <c r="Q936" s="92"/>
      <c r="R936" s="92"/>
      <c r="S936" s="92"/>
      <c r="T936" s="92"/>
      <c r="U936" s="92"/>
      <c r="V936" s="92"/>
      <c r="W936" s="92"/>
      <c r="X936" s="92"/>
      <c r="Y936" s="92"/>
      <c r="Z936" s="92"/>
      <c r="AA936" s="92"/>
      <c r="AB936" s="92"/>
      <c r="AC936" s="92"/>
      <c r="AD936" s="93">
        <f t="shared" si="120"/>
        <v>0</v>
      </c>
      <c r="AE936" s="94"/>
      <c r="AF936" s="94"/>
      <c r="AG936" s="95"/>
    </row>
    <row r="937" spans="1:33" ht="16.899999999999999" customHeight="1">
      <c r="A937" s="32"/>
      <c r="D937" s="115" t="s">
        <v>516</v>
      </c>
      <c r="E937" s="115"/>
      <c r="F937" s="115"/>
      <c r="G937" s="115"/>
      <c r="H937" s="115"/>
      <c r="I937" s="115"/>
      <c r="J937" s="115"/>
      <c r="K937" s="115"/>
      <c r="L937" s="115"/>
      <c r="M937" s="115"/>
      <c r="N937" s="92">
        <v>0</v>
      </c>
      <c r="O937" s="92"/>
      <c r="P937" s="92"/>
      <c r="Q937" s="92"/>
      <c r="R937" s="92"/>
      <c r="S937" s="92"/>
      <c r="T937" s="92"/>
      <c r="U937" s="92"/>
      <c r="V937" s="92"/>
      <c r="W937" s="92"/>
      <c r="X937" s="92"/>
      <c r="Y937" s="92"/>
      <c r="Z937" s="92"/>
      <c r="AA937" s="92"/>
      <c r="AB937" s="92"/>
      <c r="AC937" s="92"/>
      <c r="AD937" s="93">
        <f t="shared" si="120"/>
        <v>0</v>
      </c>
      <c r="AE937" s="94"/>
      <c r="AF937" s="94"/>
      <c r="AG937" s="95"/>
    </row>
    <row r="938" spans="1:33" ht="16.899999999999999" customHeight="1">
      <c r="A938" s="32"/>
      <c r="D938" s="115" t="s">
        <v>517</v>
      </c>
      <c r="E938" s="115"/>
      <c r="F938" s="115"/>
      <c r="G938" s="115"/>
      <c r="H938" s="115"/>
      <c r="I938" s="115"/>
      <c r="J938" s="115"/>
      <c r="K938" s="115"/>
      <c r="L938" s="115"/>
      <c r="M938" s="115"/>
      <c r="N938" s="92">
        <v>1704173</v>
      </c>
      <c r="O938" s="92"/>
      <c r="P938" s="92"/>
      <c r="Q938" s="92"/>
      <c r="R938" s="92"/>
      <c r="S938" s="92"/>
      <c r="T938" s="92"/>
      <c r="U938" s="92"/>
      <c r="V938" s="92"/>
      <c r="W938" s="92"/>
      <c r="X938" s="92"/>
      <c r="Y938" s="92"/>
      <c r="Z938" s="92"/>
      <c r="AA938" s="92"/>
      <c r="AB938" s="92"/>
      <c r="AC938" s="92"/>
      <c r="AD938" s="93">
        <f>SUM(N938:AC938)</f>
        <v>1704173</v>
      </c>
      <c r="AE938" s="94"/>
      <c r="AF938" s="94"/>
      <c r="AG938" s="95"/>
    </row>
    <row r="939" spans="1:33" ht="16.899999999999999" customHeight="1">
      <c r="A939" s="32"/>
      <c r="D939" s="115" t="s">
        <v>518</v>
      </c>
      <c r="E939" s="115"/>
      <c r="F939" s="115"/>
      <c r="G939" s="115"/>
      <c r="H939" s="115"/>
      <c r="I939" s="115"/>
      <c r="J939" s="115"/>
      <c r="K939" s="115"/>
      <c r="L939" s="115"/>
      <c r="M939" s="115"/>
      <c r="N939" s="93">
        <v>-27627527</v>
      </c>
      <c r="O939" s="94"/>
      <c r="P939" s="94"/>
      <c r="Q939" s="95"/>
      <c r="R939" s="92">
        <v>-1048</v>
      </c>
      <c r="S939" s="92"/>
      <c r="T939" s="92"/>
      <c r="U939" s="92"/>
      <c r="V939" s="92"/>
      <c r="W939" s="92"/>
      <c r="X939" s="92"/>
      <c r="Y939" s="92"/>
      <c r="Z939" s="92"/>
      <c r="AA939" s="92"/>
      <c r="AB939" s="92"/>
      <c r="AC939" s="92"/>
      <c r="AD939" s="93">
        <f>SUM(N939:AC939)-39</f>
        <v>-27628614</v>
      </c>
      <c r="AE939" s="94"/>
      <c r="AF939" s="94"/>
      <c r="AG939" s="95"/>
    </row>
    <row r="940" spans="1:33" ht="22.5" customHeight="1">
      <c r="A940" s="32"/>
      <c r="D940" s="115" t="s">
        <v>519</v>
      </c>
      <c r="E940" s="115"/>
      <c r="F940" s="115"/>
      <c r="G940" s="115"/>
      <c r="H940" s="115"/>
      <c r="I940" s="115"/>
      <c r="J940" s="115"/>
      <c r="K940" s="115"/>
      <c r="L940" s="115"/>
      <c r="M940" s="115"/>
      <c r="N940" s="116">
        <v>-1048</v>
      </c>
      <c r="O940" s="116"/>
      <c r="P940" s="116"/>
      <c r="Q940" s="116"/>
      <c r="R940" s="116"/>
      <c r="S940" s="116"/>
      <c r="T940" s="116"/>
      <c r="U940" s="116"/>
      <c r="V940" s="116"/>
      <c r="W940" s="116"/>
      <c r="X940" s="116"/>
      <c r="Y940" s="116"/>
      <c r="Z940" s="116"/>
      <c r="AA940" s="116"/>
      <c r="AB940" s="116"/>
      <c r="AC940" s="116"/>
      <c r="AD940" s="93">
        <f t="shared" si="120"/>
        <v>-1048</v>
      </c>
      <c r="AE940" s="94"/>
      <c r="AF940" s="94"/>
      <c r="AG940" s="95"/>
    </row>
    <row r="941" spans="1:33" ht="22.5" customHeight="1">
      <c r="A941" s="32"/>
      <c r="D941" s="115" t="s">
        <v>520</v>
      </c>
      <c r="E941" s="115"/>
      <c r="F941" s="115"/>
      <c r="G941" s="115"/>
      <c r="H941" s="115"/>
      <c r="I941" s="115"/>
      <c r="J941" s="115"/>
      <c r="K941" s="115"/>
      <c r="L941" s="115"/>
      <c r="M941" s="115"/>
      <c r="N941" s="92">
        <v>0</v>
      </c>
      <c r="O941" s="92"/>
      <c r="P941" s="92"/>
      <c r="Q941" s="92"/>
      <c r="R941" s="92"/>
      <c r="S941" s="92"/>
      <c r="T941" s="92"/>
      <c r="U941" s="92"/>
      <c r="V941" s="92"/>
      <c r="W941" s="92"/>
      <c r="X941" s="92"/>
      <c r="Y941" s="92"/>
      <c r="Z941" s="92"/>
      <c r="AA941" s="92"/>
      <c r="AB941" s="92"/>
      <c r="AC941" s="92"/>
      <c r="AD941" s="93">
        <f t="shared" si="120"/>
        <v>0</v>
      </c>
      <c r="AE941" s="94"/>
      <c r="AF941" s="94"/>
      <c r="AG941" s="95"/>
    </row>
    <row r="942" spans="1:33" ht="16.899999999999999" customHeight="1">
      <c r="A942" s="32"/>
      <c r="D942" s="115" t="s">
        <v>521</v>
      </c>
      <c r="E942" s="115"/>
      <c r="F942" s="115"/>
      <c r="G942" s="115"/>
      <c r="H942" s="115"/>
      <c r="I942" s="115"/>
      <c r="J942" s="115"/>
      <c r="K942" s="115"/>
      <c r="L942" s="115"/>
      <c r="M942" s="115"/>
      <c r="N942" s="92">
        <v>0</v>
      </c>
      <c r="O942" s="92"/>
      <c r="P942" s="92"/>
      <c r="Q942" s="92"/>
      <c r="R942" s="92"/>
      <c r="S942" s="92"/>
      <c r="T942" s="92"/>
      <c r="U942" s="92"/>
      <c r="V942" s="92"/>
      <c r="W942" s="92"/>
      <c r="X942" s="92"/>
      <c r="Y942" s="92"/>
      <c r="Z942" s="92"/>
      <c r="AA942" s="92"/>
      <c r="AB942" s="92"/>
      <c r="AC942" s="92"/>
      <c r="AD942" s="93">
        <f t="shared" si="120"/>
        <v>0</v>
      </c>
      <c r="AE942" s="94"/>
      <c r="AF942" s="94"/>
      <c r="AG942" s="95"/>
    </row>
    <row r="943" spans="1:33" ht="21.75" customHeight="1" thickBot="1">
      <c r="A943" s="32"/>
      <c r="D943" s="298" t="s">
        <v>522</v>
      </c>
      <c r="E943" s="298"/>
      <c r="F943" s="298"/>
      <c r="G943" s="298"/>
      <c r="H943" s="298"/>
      <c r="I943" s="298"/>
      <c r="J943" s="298"/>
      <c r="K943" s="298"/>
      <c r="L943" s="298"/>
      <c r="M943" s="298"/>
      <c r="N943" s="99">
        <v>0</v>
      </c>
      <c r="O943" s="99"/>
      <c r="P943" s="99"/>
      <c r="Q943" s="99"/>
      <c r="R943" s="99"/>
      <c r="S943" s="99"/>
      <c r="T943" s="99"/>
      <c r="U943" s="99"/>
      <c r="V943" s="99"/>
      <c r="W943" s="99"/>
      <c r="X943" s="99"/>
      <c r="Y943" s="99"/>
      <c r="Z943" s="99"/>
      <c r="AA943" s="99"/>
      <c r="AB943" s="99"/>
      <c r="AC943" s="99"/>
      <c r="AD943" s="100">
        <f t="shared" si="120"/>
        <v>0</v>
      </c>
      <c r="AE943" s="101"/>
      <c r="AF943" s="101"/>
      <c r="AG943" s="102"/>
    </row>
    <row r="944" spans="1:33" ht="25.5" customHeight="1">
      <c r="A944" s="32"/>
    </row>
    <row r="945" spans="1:33" ht="24" customHeight="1" thickBot="1">
      <c r="A945" s="32"/>
    </row>
    <row r="946" spans="1:33" ht="14.25" customHeight="1" thickBot="1">
      <c r="A946" s="32"/>
      <c r="D946" s="165" t="s">
        <v>501</v>
      </c>
      <c r="E946" s="165"/>
      <c r="F946" s="165"/>
      <c r="G946" s="165"/>
      <c r="H946" s="165"/>
      <c r="I946" s="165"/>
      <c r="J946" s="165"/>
      <c r="K946" s="165"/>
      <c r="L946" s="165"/>
      <c r="M946" s="165"/>
      <c r="N946" s="83" t="s">
        <v>24</v>
      </c>
      <c r="O946" s="84"/>
      <c r="P946" s="84"/>
      <c r="Q946" s="84"/>
      <c r="R946" s="84"/>
      <c r="S946" s="84"/>
      <c r="T946" s="84"/>
      <c r="U946" s="84"/>
      <c r="V946" s="84"/>
      <c r="W946" s="84"/>
      <c r="X946" s="84"/>
      <c r="Y946" s="84"/>
      <c r="Z946" s="84"/>
      <c r="AA946" s="84"/>
      <c r="AB946" s="84"/>
      <c r="AC946" s="84"/>
      <c r="AD946" s="84"/>
      <c r="AE946" s="84"/>
      <c r="AF946" s="84"/>
      <c r="AG946" s="85"/>
    </row>
    <row r="947" spans="1:33" ht="21" customHeight="1" thickBot="1">
      <c r="A947" s="32"/>
      <c r="D947" s="165"/>
      <c r="E947" s="165"/>
      <c r="F947" s="165"/>
      <c r="G947" s="165"/>
      <c r="H947" s="165"/>
      <c r="I947" s="165"/>
      <c r="J947" s="165"/>
      <c r="K947" s="165"/>
      <c r="L947" s="165"/>
      <c r="M947" s="165"/>
      <c r="N947" s="121" t="s">
        <v>523</v>
      </c>
      <c r="O947" s="121"/>
      <c r="P947" s="121"/>
      <c r="Q947" s="121"/>
      <c r="R947" s="121" t="s">
        <v>151</v>
      </c>
      <c r="S947" s="121"/>
      <c r="T947" s="121"/>
      <c r="U947" s="121"/>
      <c r="V947" s="121" t="s">
        <v>152</v>
      </c>
      <c r="W947" s="121"/>
      <c r="X947" s="121"/>
      <c r="Y947" s="121"/>
      <c r="Z947" s="121" t="s">
        <v>153</v>
      </c>
      <c r="AA947" s="121"/>
      <c r="AB947" s="121"/>
      <c r="AC947" s="121"/>
      <c r="AD947" s="104" t="s">
        <v>503</v>
      </c>
      <c r="AE947" s="105"/>
      <c r="AF947" s="105"/>
      <c r="AG947" s="106"/>
    </row>
    <row r="948" spans="1:33" ht="31.9" customHeight="1">
      <c r="A948" s="32"/>
      <c r="D948" s="185" t="s">
        <v>504</v>
      </c>
      <c r="E948" s="185"/>
      <c r="F948" s="185"/>
      <c r="G948" s="185"/>
      <c r="H948" s="185"/>
      <c r="I948" s="185"/>
      <c r="J948" s="185"/>
      <c r="K948" s="185"/>
      <c r="L948" s="185"/>
      <c r="M948" s="185"/>
      <c r="N948" s="110">
        <v>28725499</v>
      </c>
      <c r="O948" s="110"/>
      <c r="P948" s="110"/>
      <c r="Q948" s="110"/>
      <c r="R948" s="110"/>
      <c r="S948" s="110"/>
      <c r="T948" s="110"/>
      <c r="U948" s="110"/>
      <c r="V948" s="110"/>
      <c r="W948" s="110"/>
      <c r="X948" s="110"/>
      <c r="Y948" s="110"/>
      <c r="Z948" s="110"/>
      <c r="AA948" s="110"/>
      <c r="AB948" s="110"/>
      <c r="AC948" s="110"/>
      <c r="AD948" s="111">
        <f>SUM(N948:AC948)</f>
        <v>28725499</v>
      </c>
      <c r="AE948" s="112"/>
      <c r="AF948" s="112"/>
      <c r="AG948" s="113"/>
    </row>
    <row r="949" spans="1:33" ht="17.45" customHeight="1">
      <c r="A949" s="32"/>
      <c r="D949" s="115" t="s">
        <v>505</v>
      </c>
      <c r="E949" s="115"/>
      <c r="F949" s="115"/>
      <c r="G949" s="115"/>
      <c r="H949" s="115"/>
      <c r="I949" s="115"/>
      <c r="J949" s="115"/>
      <c r="K949" s="115"/>
      <c r="L949" s="115"/>
      <c r="M949" s="115"/>
      <c r="N949" s="92">
        <v>0</v>
      </c>
      <c r="O949" s="92"/>
      <c r="P949" s="92"/>
      <c r="Q949" s="92"/>
      <c r="R949" s="92"/>
      <c r="S949" s="92"/>
      <c r="T949" s="92"/>
      <c r="U949" s="92"/>
      <c r="V949" s="92"/>
      <c r="W949" s="92"/>
      <c r="X949" s="92"/>
      <c r="Y949" s="92"/>
      <c r="Z949" s="92"/>
      <c r="AA949" s="92"/>
      <c r="AB949" s="92"/>
      <c r="AC949" s="92"/>
      <c r="AD949" s="93">
        <f t="shared" ref="AD949:AD966" si="121">SUM(N949:AC949)</f>
        <v>0</v>
      </c>
      <c r="AE949" s="94"/>
      <c r="AF949" s="94"/>
      <c r="AG949" s="95"/>
    </row>
    <row r="950" spans="1:33" ht="17.45" customHeight="1">
      <c r="A950" s="32"/>
      <c r="D950" s="115" t="s">
        <v>506</v>
      </c>
      <c r="E950" s="115"/>
      <c r="F950" s="115"/>
      <c r="G950" s="115"/>
      <c r="H950" s="115"/>
      <c r="I950" s="115"/>
      <c r="J950" s="115"/>
      <c r="K950" s="115"/>
      <c r="L950" s="115"/>
      <c r="M950" s="115"/>
      <c r="N950" s="92">
        <v>0</v>
      </c>
      <c r="O950" s="92"/>
      <c r="P950" s="92"/>
      <c r="Q950" s="92"/>
      <c r="R950" s="92"/>
      <c r="S950" s="92"/>
      <c r="T950" s="92"/>
      <c r="U950" s="92"/>
      <c r="V950" s="92"/>
      <c r="W950" s="92"/>
      <c r="X950" s="92"/>
      <c r="Y950" s="92"/>
      <c r="Z950" s="92"/>
      <c r="AA950" s="92"/>
      <c r="AB950" s="92"/>
      <c r="AC950" s="92"/>
      <c r="AD950" s="93">
        <f t="shared" si="121"/>
        <v>0</v>
      </c>
      <c r="AE950" s="94"/>
      <c r="AF950" s="94"/>
      <c r="AG950" s="95"/>
    </row>
    <row r="951" spans="1:33" ht="17.45" customHeight="1">
      <c r="A951" s="32"/>
      <c r="D951" s="115" t="s">
        <v>507</v>
      </c>
      <c r="E951" s="115"/>
      <c r="F951" s="115"/>
      <c r="G951" s="115"/>
      <c r="H951" s="115"/>
      <c r="I951" s="115"/>
      <c r="J951" s="115"/>
      <c r="K951" s="115"/>
      <c r="L951" s="115"/>
      <c r="M951" s="115"/>
      <c r="N951" s="92">
        <v>0</v>
      </c>
      <c r="O951" s="92"/>
      <c r="P951" s="92"/>
      <c r="Q951" s="92"/>
      <c r="R951" s="92"/>
      <c r="S951" s="92"/>
      <c r="T951" s="92"/>
      <c r="U951" s="92"/>
      <c r="V951" s="92"/>
      <c r="W951" s="92"/>
      <c r="X951" s="92"/>
      <c r="Y951" s="92"/>
      <c r="Z951" s="92"/>
      <c r="AA951" s="92"/>
      <c r="AB951" s="92"/>
      <c r="AC951" s="92"/>
      <c r="AD951" s="93">
        <f t="shared" si="121"/>
        <v>0</v>
      </c>
      <c r="AE951" s="94"/>
      <c r="AF951" s="94"/>
      <c r="AG951" s="95"/>
    </row>
    <row r="952" spans="1:33" ht="17.45" customHeight="1">
      <c r="A952" s="32"/>
      <c r="D952" s="115" t="s">
        <v>508</v>
      </c>
      <c r="E952" s="115"/>
      <c r="F952" s="115"/>
      <c r="G952" s="115"/>
      <c r="H952" s="115"/>
      <c r="I952" s="115"/>
      <c r="J952" s="115"/>
      <c r="K952" s="115"/>
      <c r="L952" s="115"/>
      <c r="M952" s="115"/>
      <c r="N952" s="92">
        <v>0</v>
      </c>
      <c r="O952" s="92"/>
      <c r="P952" s="92"/>
      <c r="Q952" s="92"/>
      <c r="R952" s="92"/>
      <c r="S952" s="92"/>
      <c r="T952" s="92"/>
      <c r="U952" s="92"/>
      <c r="V952" s="92"/>
      <c r="W952" s="92"/>
      <c r="X952" s="92"/>
      <c r="Y952" s="92"/>
      <c r="Z952" s="92"/>
      <c r="AA952" s="92"/>
      <c r="AB952" s="92"/>
      <c r="AC952" s="92"/>
      <c r="AD952" s="93">
        <f t="shared" si="121"/>
        <v>0</v>
      </c>
      <c r="AE952" s="94"/>
      <c r="AF952" s="94"/>
      <c r="AG952" s="95"/>
    </row>
    <row r="953" spans="1:33" ht="17.45" customHeight="1">
      <c r="A953" s="32"/>
      <c r="D953" s="115" t="s">
        <v>509</v>
      </c>
      <c r="E953" s="115"/>
      <c r="F953" s="115"/>
      <c r="G953" s="115"/>
      <c r="H953" s="115"/>
      <c r="I953" s="115"/>
      <c r="J953" s="115"/>
      <c r="K953" s="115"/>
      <c r="L953" s="115"/>
      <c r="M953" s="115"/>
      <c r="N953" s="92">
        <v>206795</v>
      </c>
      <c r="O953" s="92"/>
      <c r="P953" s="92"/>
      <c r="Q953" s="92"/>
      <c r="R953" s="92"/>
      <c r="S953" s="92"/>
      <c r="T953" s="92"/>
      <c r="U953" s="92"/>
      <c r="V953" s="92"/>
      <c r="W953" s="92"/>
      <c r="X953" s="92"/>
      <c r="Y953" s="92"/>
      <c r="Z953" s="92"/>
      <c r="AA953" s="92"/>
      <c r="AB953" s="92"/>
      <c r="AC953" s="92"/>
      <c r="AD953" s="93">
        <f t="shared" si="121"/>
        <v>206795</v>
      </c>
      <c r="AE953" s="94"/>
      <c r="AF953" s="94"/>
      <c r="AG953" s="95"/>
    </row>
    <row r="954" spans="1:33" ht="21.75" customHeight="1">
      <c r="A954" s="32"/>
      <c r="D954" s="115" t="s">
        <v>510</v>
      </c>
      <c r="E954" s="115"/>
      <c r="F954" s="115"/>
      <c r="G954" s="115"/>
      <c r="H954" s="115"/>
      <c r="I954" s="115"/>
      <c r="J954" s="115"/>
      <c r="K954" s="115"/>
      <c r="L954" s="115"/>
      <c r="M954" s="115"/>
      <c r="N954" s="92">
        <v>174869</v>
      </c>
      <c r="O954" s="92"/>
      <c r="P954" s="92"/>
      <c r="Q954" s="92"/>
      <c r="R954" s="92"/>
      <c r="S954" s="92"/>
      <c r="T954" s="92"/>
      <c r="U954" s="92"/>
      <c r="V954" s="92"/>
      <c r="W954" s="92"/>
      <c r="X954" s="92"/>
      <c r="Y954" s="92"/>
      <c r="Z954" s="92"/>
      <c r="AA954" s="92"/>
      <c r="AB954" s="92"/>
      <c r="AC954" s="92"/>
      <c r="AD954" s="93">
        <f t="shared" si="121"/>
        <v>174869</v>
      </c>
      <c r="AE954" s="94"/>
      <c r="AF954" s="94"/>
      <c r="AG954" s="95"/>
    </row>
    <row r="955" spans="1:33" ht="20.45" customHeight="1">
      <c r="A955" s="32"/>
      <c r="D955" s="115" t="s">
        <v>511</v>
      </c>
      <c r="E955" s="115"/>
      <c r="F955" s="115"/>
      <c r="G955" s="115"/>
      <c r="H955" s="115"/>
      <c r="I955" s="115"/>
      <c r="J955" s="115"/>
      <c r="K955" s="115"/>
      <c r="L955" s="115"/>
      <c r="M955" s="115"/>
      <c r="N955" s="92">
        <v>0</v>
      </c>
      <c r="O955" s="92"/>
      <c r="P955" s="92"/>
      <c r="Q955" s="92"/>
      <c r="R955" s="92"/>
      <c r="S955" s="92"/>
      <c r="T955" s="92"/>
      <c r="U955" s="92"/>
      <c r="V955" s="92"/>
      <c r="W955" s="92"/>
      <c r="X955" s="92"/>
      <c r="Y955" s="92"/>
      <c r="Z955" s="92"/>
      <c r="AA955" s="92"/>
      <c r="AB955" s="92"/>
      <c r="AC955" s="92"/>
      <c r="AD955" s="93">
        <f>SUM(N955:AC955)</f>
        <v>0</v>
      </c>
      <c r="AE955" s="94"/>
      <c r="AF955" s="94"/>
      <c r="AG955" s="95"/>
    </row>
    <row r="956" spans="1:33" ht="20.45" customHeight="1">
      <c r="A956" s="32"/>
      <c r="D956" s="115" t="s">
        <v>512</v>
      </c>
      <c r="E956" s="115"/>
      <c r="F956" s="115"/>
      <c r="G956" s="115"/>
      <c r="H956" s="115"/>
      <c r="I956" s="115"/>
      <c r="J956" s="115"/>
      <c r="K956" s="115"/>
      <c r="L956" s="115"/>
      <c r="M956" s="115"/>
      <c r="N956" s="92">
        <v>0</v>
      </c>
      <c r="O956" s="92"/>
      <c r="P956" s="92"/>
      <c r="Q956" s="92"/>
      <c r="R956" s="92"/>
      <c r="S956" s="92"/>
      <c r="T956" s="92"/>
      <c r="U956" s="92"/>
      <c r="V956" s="92"/>
      <c r="W956" s="92"/>
      <c r="X956" s="92"/>
      <c r="Y956" s="92"/>
      <c r="Z956" s="92"/>
      <c r="AA956" s="92"/>
      <c r="AB956" s="92"/>
      <c r="AC956" s="92"/>
      <c r="AD956" s="93">
        <f t="shared" ref="AD956:AD966" si="122">SUM(N956:AC956)</f>
        <v>0</v>
      </c>
      <c r="AE956" s="94"/>
      <c r="AF956" s="94"/>
      <c r="AG956" s="95"/>
    </row>
    <row r="957" spans="1:33" ht="21" customHeight="1">
      <c r="A957" s="32"/>
      <c r="D957" s="115" t="s">
        <v>513</v>
      </c>
      <c r="E957" s="115"/>
      <c r="F957" s="115"/>
      <c r="G957" s="115"/>
      <c r="H957" s="115"/>
      <c r="I957" s="115"/>
      <c r="J957" s="115"/>
      <c r="K957" s="115"/>
      <c r="L957" s="115"/>
      <c r="M957" s="115"/>
      <c r="N957" s="92">
        <v>0</v>
      </c>
      <c r="O957" s="92"/>
      <c r="P957" s="92"/>
      <c r="Q957" s="92"/>
      <c r="R957" s="92"/>
      <c r="S957" s="92"/>
      <c r="T957" s="92"/>
      <c r="U957" s="92"/>
      <c r="V957" s="92"/>
      <c r="W957" s="92"/>
      <c r="X957" s="92"/>
      <c r="Y957" s="92"/>
      <c r="Z957" s="92"/>
      <c r="AA957" s="92"/>
      <c r="AB957" s="92"/>
      <c r="AC957" s="92"/>
      <c r="AD957" s="93">
        <f t="shared" si="122"/>
        <v>0</v>
      </c>
      <c r="AE957" s="94"/>
      <c r="AF957" s="94"/>
      <c r="AG957" s="95"/>
    </row>
    <row r="958" spans="1:33" ht="15" customHeight="1">
      <c r="A958" s="32"/>
      <c r="D958" s="115" t="s">
        <v>514</v>
      </c>
      <c r="E958" s="115"/>
      <c r="F958" s="115"/>
      <c r="G958" s="115"/>
      <c r="H958" s="115"/>
      <c r="I958" s="115"/>
      <c r="J958" s="115"/>
      <c r="K958" s="115"/>
      <c r="L958" s="115"/>
      <c r="M958" s="115"/>
      <c r="N958" s="92">
        <v>0</v>
      </c>
      <c r="O958" s="92"/>
      <c r="P958" s="92"/>
      <c r="Q958" s="92"/>
      <c r="R958" s="92"/>
      <c r="S958" s="92"/>
      <c r="T958" s="92"/>
      <c r="U958" s="92"/>
      <c r="V958" s="92"/>
      <c r="W958" s="92"/>
      <c r="X958" s="92"/>
      <c r="Y958" s="92"/>
      <c r="Z958" s="92"/>
      <c r="AA958" s="92"/>
      <c r="AB958" s="92"/>
      <c r="AC958" s="92"/>
      <c r="AD958" s="93">
        <f t="shared" si="122"/>
        <v>0</v>
      </c>
      <c r="AE958" s="94"/>
      <c r="AF958" s="94"/>
      <c r="AG958" s="95"/>
    </row>
    <row r="959" spans="1:33" ht="17.45" customHeight="1">
      <c r="A959" s="32"/>
      <c r="D959" s="115" t="s">
        <v>515</v>
      </c>
      <c r="E959" s="115"/>
      <c r="F959" s="115"/>
      <c r="G959" s="115"/>
      <c r="H959" s="115"/>
      <c r="I959" s="115"/>
      <c r="J959" s="115"/>
      <c r="K959" s="115"/>
      <c r="L959" s="115"/>
      <c r="M959" s="115"/>
      <c r="N959" s="92">
        <v>0</v>
      </c>
      <c r="O959" s="92"/>
      <c r="P959" s="92"/>
      <c r="Q959" s="92"/>
      <c r="R959" s="92"/>
      <c r="S959" s="92"/>
      <c r="T959" s="92"/>
      <c r="U959" s="92"/>
      <c r="V959" s="92"/>
      <c r="W959" s="92"/>
      <c r="X959" s="92"/>
      <c r="Y959" s="92"/>
      <c r="Z959" s="92"/>
      <c r="AA959" s="92"/>
      <c r="AB959" s="92"/>
      <c r="AC959" s="92"/>
      <c r="AD959" s="93">
        <f t="shared" si="122"/>
        <v>0</v>
      </c>
      <c r="AE959" s="94"/>
      <c r="AF959" s="94"/>
      <c r="AG959" s="95"/>
    </row>
    <row r="960" spans="1:33" ht="17.45" customHeight="1">
      <c r="A960" s="32"/>
      <c r="D960" s="115" t="s">
        <v>516</v>
      </c>
      <c r="E960" s="115"/>
      <c r="F960" s="115"/>
      <c r="G960" s="115"/>
      <c r="H960" s="115"/>
      <c r="I960" s="115"/>
      <c r="J960" s="115"/>
      <c r="K960" s="115"/>
      <c r="L960" s="115"/>
      <c r="M960" s="115"/>
      <c r="N960" s="92">
        <v>0</v>
      </c>
      <c r="O960" s="92"/>
      <c r="P960" s="92"/>
      <c r="Q960" s="92"/>
      <c r="R960" s="92"/>
      <c r="S960" s="92"/>
      <c r="T960" s="92"/>
      <c r="U960" s="92"/>
      <c r="V960" s="92"/>
      <c r="W960" s="92"/>
      <c r="X960" s="92"/>
      <c r="Y960" s="92"/>
      <c r="Z960" s="92"/>
      <c r="AA960" s="92"/>
      <c r="AB960" s="92"/>
      <c r="AC960" s="92"/>
      <c r="AD960" s="93">
        <f t="shared" si="122"/>
        <v>0</v>
      </c>
      <c r="AE960" s="94"/>
      <c r="AF960" s="94"/>
      <c r="AG960" s="95"/>
    </row>
    <row r="961" spans="1:33" ht="17.45" customHeight="1">
      <c r="A961" s="32"/>
      <c r="D961" s="115" t="s">
        <v>517</v>
      </c>
      <c r="E961" s="115"/>
      <c r="F961" s="115"/>
      <c r="G961" s="115"/>
      <c r="H961" s="115"/>
      <c r="I961" s="115"/>
      <c r="J961" s="115"/>
      <c r="K961" s="115"/>
      <c r="L961" s="115"/>
      <c r="M961" s="115"/>
      <c r="N961" s="92">
        <v>1704173</v>
      </c>
      <c r="O961" s="92"/>
      <c r="P961" s="92"/>
      <c r="Q961" s="92"/>
      <c r="R961" s="92"/>
      <c r="S961" s="92"/>
      <c r="T961" s="92"/>
      <c r="U961" s="92"/>
      <c r="V961" s="92"/>
      <c r="W961" s="92"/>
      <c r="X961" s="92"/>
      <c r="Y961" s="92"/>
      <c r="Z961" s="92"/>
      <c r="AA961" s="92"/>
      <c r="AB961" s="92"/>
      <c r="AC961" s="92"/>
      <c r="AD961" s="93">
        <f>SUM(N961:AC961)</f>
        <v>1704173</v>
      </c>
      <c r="AE961" s="94"/>
      <c r="AF961" s="94"/>
      <c r="AG961" s="95"/>
    </row>
    <row r="962" spans="1:33" ht="17.45" customHeight="1">
      <c r="A962" s="32"/>
      <c r="D962" s="115" t="s">
        <v>518</v>
      </c>
      <c r="E962" s="115"/>
      <c r="F962" s="115"/>
      <c r="G962" s="115"/>
      <c r="H962" s="115"/>
      <c r="I962" s="115"/>
      <c r="J962" s="115"/>
      <c r="K962" s="115"/>
      <c r="L962" s="115"/>
      <c r="M962" s="115"/>
      <c r="N962" s="93">
        <v>-27626225</v>
      </c>
      <c r="O962" s="94"/>
      <c r="P962" s="94"/>
      <c r="Q962" s="95"/>
      <c r="R962" s="92">
        <v>-1302</v>
      </c>
      <c r="S962" s="92"/>
      <c r="T962" s="92"/>
      <c r="U962" s="92"/>
      <c r="V962" s="92"/>
      <c r="W962" s="92"/>
      <c r="X962" s="92"/>
      <c r="Y962" s="92"/>
      <c r="Z962" s="92"/>
      <c r="AA962" s="92"/>
      <c r="AB962" s="92"/>
      <c r="AC962" s="92"/>
      <c r="AD962" s="93">
        <f>SUM(N962:AC962)</f>
        <v>-27627527</v>
      </c>
      <c r="AE962" s="94"/>
      <c r="AF962" s="94"/>
      <c r="AG962" s="95"/>
    </row>
    <row r="963" spans="1:33" ht="21" customHeight="1">
      <c r="A963" s="32"/>
      <c r="D963" s="115" t="s">
        <v>519</v>
      </c>
      <c r="E963" s="115"/>
      <c r="F963" s="115"/>
      <c r="G963" s="115"/>
      <c r="H963" s="115"/>
      <c r="I963" s="115"/>
      <c r="J963" s="115"/>
      <c r="K963" s="115"/>
      <c r="L963" s="115"/>
      <c r="M963" s="115"/>
      <c r="N963" s="116">
        <v>-1087</v>
      </c>
      <c r="O963" s="116"/>
      <c r="P963" s="116"/>
      <c r="Q963" s="116"/>
      <c r="R963" s="116"/>
      <c r="S963" s="116"/>
      <c r="T963" s="116"/>
      <c r="U963" s="116"/>
      <c r="V963" s="116"/>
      <c r="W963" s="116"/>
      <c r="X963" s="116"/>
      <c r="Y963" s="116"/>
      <c r="Z963" s="116"/>
      <c r="AA963" s="116"/>
      <c r="AB963" s="116"/>
      <c r="AC963" s="116"/>
      <c r="AD963" s="93">
        <f t="shared" ref="AD963:AD966" si="123">SUM(N963:AC963)</f>
        <v>-1087</v>
      </c>
      <c r="AE963" s="94"/>
      <c r="AF963" s="94"/>
      <c r="AG963" s="95"/>
    </row>
    <row r="964" spans="1:33" ht="20.25" customHeight="1">
      <c r="A964" s="32"/>
      <c r="D964" s="115" t="s">
        <v>520</v>
      </c>
      <c r="E964" s="115"/>
      <c r="F964" s="115"/>
      <c r="G964" s="115"/>
      <c r="H964" s="115"/>
      <c r="I964" s="115"/>
      <c r="J964" s="115"/>
      <c r="K964" s="115"/>
      <c r="L964" s="115"/>
      <c r="M964" s="115"/>
      <c r="N964" s="92">
        <v>0</v>
      </c>
      <c r="O964" s="92"/>
      <c r="P964" s="92"/>
      <c r="Q964" s="92"/>
      <c r="R964" s="92"/>
      <c r="S964" s="92"/>
      <c r="T964" s="92"/>
      <c r="U964" s="92"/>
      <c r="V964" s="92"/>
      <c r="W964" s="92"/>
      <c r="X964" s="92"/>
      <c r="Y964" s="92"/>
      <c r="Z964" s="92"/>
      <c r="AA964" s="92"/>
      <c r="AB964" s="92"/>
      <c r="AC964" s="92"/>
      <c r="AD964" s="93">
        <f t="shared" si="123"/>
        <v>0</v>
      </c>
      <c r="AE964" s="94"/>
      <c r="AF964" s="94"/>
      <c r="AG964" s="95"/>
    </row>
    <row r="965" spans="1:33" ht="17.45" customHeight="1">
      <c r="A965" s="32"/>
      <c r="D965" s="115" t="s">
        <v>521</v>
      </c>
      <c r="E965" s="115"/>
      <c r="F965" s="115"/>
      <c r="G965" s="115"/>
      <c r="H965" s="115"/>
      <c r="I965" s="115"/>
      <c r="J965" s="115"/>
      <c r="K965" s="115"/>
      <c r="L965" s="115"/>
      <c r="M965" s="115"/>
      <c r="N965" s="92">
        <v>0</v>
      </c>
      <c r="O965" s="92"/>
      <c r="P965" s="92"/>
      <c r="Q965" s="92"/>
      <c r="R965" s="92"/>
      <c r="S965" s="92"/>
      <c r="T965" s="92"/>
      <c r="U965" s="92"/>
      <c r="V965" s="92"/>
      <c r="W965" s="92"/>
      <c r="X965" s="92"/>
      <c r="Y965" s="92"/>
      <c r="Z965" s="92"/>
      <c r="AA965" s="92"/>
      <c r="AB965" s="92"/>
      <c r="AC965" s="92"/>
      <c r="AD965" s="93">
        <f t="shared" si="123"/>
        <v>0</v>
      </c>
      <c r="AE965" s="94"/>
      <c r="AF965" s="94"/>
      <c r="AG965" s="95"/>
    </row>
    <row r="966" spans="1:33" ht="27" customHeight="1" thickBot="1">
      <c r="A966" s="32"/>
      <c r="D966" s="298" t="s">
        <v>522</v>
      </c>
      <c r="E966" s="298"/>
      <c r="F966" s="298"/>
      <c r="G966" s="298"/>
      <c r="H966" s="298"/>
      <c r="I966" s="298"/>
      <c r="J966" s="298"/>
      <c r="K966" s="298"/>
      <c r="L966" s="298"/>
      <c r="M966" s="298"/>
      <c r="N966" s="99">
        <v>0</v>
      </c>
      <c r="O966" s="99"/>
      <c r="P966" s="99"/>
      <c r="Q966" s="99"/>
      <c r="R966" s="99"/>
      <c r="S966" s="99"/>
      <c r="T966" s="99"/>
      <c r="U966" s="99"/>
      <c r="V966" s="99"/>
      <c r="W966" s="99"/>
      <c r="X966" s="99"/>
      <c r="Y966" s="99"/>
      <c r="Z966" s="99"/>
      <c r="AA966" s="99"/>
      <c r="AB966" s="99"/>
      <c r="AC966" s="99"/>
      <c r="AD966" s="100">
        <f t="shared" si="123"/>
        <v>0</v>
      </c>
      <c r="AE966" s="101"/>
      <c r="AF966" s="101"/>
      <c r="AG966" s="102"/>
    </row>
    <row r="967" spans="1:33" ht="20.45" customHeight="1">
      <c r="A967" s="32"/>
    </row>
    <row r="968" spans="1:33" ht="14.25" customHeight="1">
      <c r="A968" s="32"/>
    </row>
    <row r="969" spans="1:33" ht="14.25" customHeight="1">
      <c r="A969" s="32"/>
      <c r="D969" s="72" t="s">
        <v>573</v>
      </c>
      <c r="E969" s="72"/>
      <c r="F969" s="72"/>
      <c r="G969" s="72"/>
      <c r="H969" s="72"/>
      <c r="I969" s="72"/>
      <c r="J969" s="72"/>
      <c r="K969" s="72"/>
      <c r="L969" s="72"/>
      <c r="M969" s="72"/>
      <c r="N969" s="72"/>
      <c r="O969" s="72"/>
      <c r="P969" s="72"/>
      <c r="Q969" s="72"/>
      <c r="R969" s="72"/>
      <c r="S969" s="72"/>
      <c r="T969" s="72"/>
      <c r="U969" s="72"/>
      <c r="V969" s="72"/>
      <c r="W969" s="72"/>
      <c r="X969" s="72"/>
      <c r="Y969" s="72"/>
      <c r="Z969" s="72"/>
      <c r="AA969" s="72"/>
      <c r="AB969" s="72"/>
      <c r="AC969" s="72"/>
      <c r="AD969" s="72"/>
      <c r="AE969" s="72"/>
      <c r="AF969" s="72"/>
      <c r="AG969" s="72"/>
    </row>
    <row r="970" spans="1:33" ht="25.5" customHeight="1">
      <c r="A970" s="32"/>
      <c r="D970" s="72"/>
      <c r="E970" s="72"/>
      <c r="F970" s="72"/>
      <c r="G970" s="72"/>
      <c r="H970" s="72"/>
      <c r="I970" s="72"/>
      <c r="J970" s="72"/>
      <c r="K970" s="72"/>
      <c r="L970" s="72"/>
      <c r="M970" s="72"/>
      <c r="N970" s="72"/>
      <c r="O970" s="72"/>
      <c r="P970" s="72"/>
      <c r="Q970" s="72"/>
      <c r="R970" s="72"/>
      <c r="S970" s="72"/>
      <c r="T970" s="72"/>
      <c r="U970" s="72"/>
      <c r="V970" s="72"/>
      <c r="W970" s="72"/>
      <c r="X970" s="72"/>
      <c r="Y970" s="72"/>
      <c r="Z970" s="72"/>
      <c r="AA970" s="72"/>
      <c r="AB970" s="72"/>
      <c r="AC970" s="72"/>
      <c r="AD970" s="72"/>
      <c r="AE970" s="72"/>
      <c r="AF970" s="72"/>
      <c r="AG970" s="72"/>
    </row>
    <row r="971" spans="1:33" ht="25.5" customHeight="1">
      <c r="A971" s="32"/>
      <c r="D971" s="72"/>
      <c r="E971" s="72"/>
      <c r="F971" s="72"/>
      <c r="G971" s="72"/>
      <c r="H971" s="72"/>
      <c r="I971" s="72"/>
      <c r="J971" s="72"/>
      <c r="K971" s="72"/>
      <c r="L971" s="72"/>
      <c r="M971" s="72"/>
      <c r="N971" s="72"/>
      <c r="O971" s="72"/>
      <c r="P971" s="72"/>
      <c r="Q971" s="72"/>
      <c r="R971" s="72"/>
      <c r="S971" s="72"/>
      <c r="T971" s="72"/>
      <c r="U971" s="72"/>
      <c r="V971" s="72"/>
      <c r="W971" s="72"/>
      <c r="X971" s="72"/>
      <c r="Y971" s="72"/>
      <c r="Z971" s="72"/>
      <c r="AA971" s="72"/>
      <c r="AB971" s="72"/>
      <c r="AC971" s="72"/>
      <c r="AD971" s="72"/>
      <c r="AE971" s="72"/>
      <c r="AF971" s="72"/>
      <c r="AG971" s="72"/>
    </row>
    <row r="972" spans="1:33" ht="25.5" customHeight="1">
      <c r="A972" s="32"/>
      <c r="D972" s="72"/>
      <c r="E972" s="72"/>
      <c r="F972" s="72"/>
      <c r="G972" s="72"/>
      <c r="H972" s="72"/>
      <c r="I972" s="72"/>
      <c r="J972" s="72"/>
      <c r="K972" s="72"/>
      <c r="L972" s="72"/>
      <c r="M972" s="72"/>
      <c r="N972" s="72"/>
      <c r="O972" s="72"/>
      <c r="P972" s="72"/>
      <c r="Q972" s="72"/>
      <c r="R972" s="72"/>
      <c r="S972" s="72"/>
      <c r="T972" s="72"/>
      <c r="U972" s="72"/>
      <c r="V972" s="72"/>
      <c r="W972" s="72"/>
      <c r="X972" s="72"/>
      <c r="Y972" s="72"/>
      <c r="Z972" s="72"/>
      <c r="AA972" s="72"/>
      <c r="AB972" s="72"/>
      <c r="AC972" s="72"/>
      <c r="AD972" s="72"/>
      <c r="AE972" s="72"/>
      <c r="AF972" s="72"/>
      <c r="AG972" s="72"/>
    </row>
    <row r="973" spans="1:33" ht="14.25" customHeight="1">
      <c r="A973" s="32"/>
      <c r="D973" s="72"/>
      <c r="E973" s="72"/>
      <c r="F973" s="72"/>
      <c r="G973" s="72"/>
      <c r="H973" s="72"/>
      <c r="I973" s="72"/>
      <c r="J973" s="72"/>
      <c r="K973" s="72"/>
      <c r="L973" s="72"/>
      <c r="M973" s="72"/>
      <c r="N973" s="72"/>
      <c r="O973" s="72"/>
      <c r="P973" s="72"/>
      <c r="Q973" s="72"/>
      <c r="R973" s="72"/>
      <c r="S973" s="72"/>
      <c r="T973" s="72"/>
      <c r="U973" s="72"/>
      <c r="V973" s="72"/>
      <c r="W973" s="72"/>
      <c r="X973" s="72"/>
      <c r="Y973" s="72"/>
      <c r="Z973" s="72"/>
      <c r="AA973" s="72"/>
      <c r="AB973" s="72"/>
      <c r="AC973" s="72"/>
      <c r="AD973" s="72"/>
      <c r="AE973" s="72"/>
      <c r="AF973" s="72"/>
      <c r="AG973" s="72"/>
    </row>
    <row r="974" spans="1:33" ht="12.75">
      <c r="A974" s="32"/>
      <c r="D974" s="72"/>
      <c r="E974" s="72"/>
      <c r="F974" s="72"/>
      <c r="G974" s="72"/>
      <c r="H974" s="72"/>
      <c r="I974" s="72"/>
      <c r="J974" s="72"/>
      <c r="K974" s="72"/>
      <c r="L974" s="72"/>
      <c r="M974" s="72"/>
      <c r="N974" s="72"/>
      <c r="O974" s="72"/>
      <c r="P974" s="72"/>
      <c r="Q974" s="72"/>
      <c r="R974" s="72"/>
      <c r="S974" s="72"/>
      <c r="T974" s="72"/>
      <c r="U974" s="72"/>
      <c r="V974" s="72"/>
      <c r="W974" s="72"/>
      <c r="X974" s="72"/>
      <c r="Y974" s="72"/>
      <c r="Z974" s="72"/>
      <c r="AA974" s="72"/>
      <c r="AB974" s="72"/>
      <c r="AC974" s="72"/>
      <c r="AD974" s="72"/>
      <c r="AE974" s="72"/>
      <c r="AF974" s="72"/>
      <c r="AG974" s="72"/>
    </row>
    <row r="975" spans="1:33" ht="14.25" customHeight="1">
      <c r="A975" s="32"/>
      <c r="D975" s="19" t="s">
        <v>525</v>
      </c>
    </row>
    <row r="976" spans="1:33" ht="14.25" customHeight="1">
      <c r="D976" s="103" t="s">
        <v>526</v>
      </c>
      <c r="E976" s="103"/>
      <c r="F976" s="103"/>
      <c r="G976" s="103"/>
      <c r="H976" s="103"/>
      <c r="I976" s="103"/>
      <c r="J976" s="103"/>
      <c r="K976" s="103"/>
      <c r="L976" s="103"/>
      <c r="M976" s="103"/>
      <c r="N976" s="103"/>
      <c r="O976" s="103"/>
      <c r="P976" s="103"/>
      <c r="Q976" s="103"/>
      <c r="R976" s="103"/>
      <c r="S976" s="103"/>
      <c r="T976" s="103"/>
      <c r="U976" s="103"/>
      <c r="V976" s="103"/>
      <c r="W976" s="103"/>
      <c r="X976" s="103"/>
      <c r="Y976" s="103"/>
      <c r="Z976" s="103"/>
      <c r="AA976" s="103"/>
      <c r="AB976" s="103"/>
      <c r="AC976" s="103"/>
      <c r="AD976" s="103"/>
      <c r="AE976" s="103"/>
      <c r="AF976" s="103"/>
      <c r="AG976" s="103"/>
    </row>
    <row r="977" spans="4:33" ht="14.25" customHeight="1">
      <c r="D977" s="103" t="s">
        <v>527</v>
      </c>
      <c r="E977" s="103"/>
      <c r="F977" s="103"/>
      <c r="G977" s="103"/>
      <c r="H977" s="103"/>
      <c r="I977" s="103"/>
      <c r="J977" s="103"/>
      <c r="K977" s="103"/>
      <c r="L977" s="103"/>
      <c r="M977" s="103"/>
      <c r="N977" s="103"/>
      <c r="O977" s="103"/>
      <c r="P977" s="103"/>
      <c r="Q977" s="103"/>
      <c r="R977" s="103"/>
      <c r="S977" s="103"/>
      <c r="T977" s="103"/>
      <c r="U977" s="103"/>
      <c r="V977" s="103"/>
      <c r="W977" s="103"/>
      <c r="X977" s="103"/>
      <c r="Y977" s="103"/>
      <c r="Z977" s="103"/>
      <c r="AA977" s="103"/>
      <c r="AB977" s="103"/>
      <c r="AC977" s="103"/>
      <c r="AD977" s="103"/>
      <c r="AE977" s="103"/>
      <c r="AF977" s="103"/>
      <c r="AG977" s="103"/>
    </row>
    <row r="978" spans="4:33" ht="14.25" customHeight="1">
      <c r="D978" s="103" t="s">
        <v>528</v>
      </c>
      <c r="E978" s="103"/>
      <c r="F978" s="103"/>
      <c r="G978" s="103"/>
      <c r="H978" s="103"/>
      <c r="I978" s="103"/>
      <c r="J978" s="103"/>
      <c r="K978" s="103"/>
      <c r="L978" s="103"/>
      <c r="M978" s="103"/>
      <c r="N978" s="103"/>
      <c r="O978" s="103"/>
      <c r="P978" s="103"/>
      <c r="Q978" s="103"/>
      <c r="R978" s="103"/>
      <c r="S978" s="103"/>
      <c r="T978" s="103"/>
      <c r="U978" s="103"/>
      <c r="V978" s="103"/>
      <c r="W978" s="103"/>
      <c r="X978" s="103"/>
      <c r="Y978" s="103"/>
      <c r="Z978" s="103"/>
      <c r="AA978" s="103"/>
      <c r="AB978" s="103"/>
      <c r="AC978" s="103"/>
      <c r="AD978" s="103"/>
      <c r="AE978" s="103"/>
      <c r="AF978" s="103"/>
      <c r="AG978" s="103"/>
    </row>
    <row r="979" spans="4:33" ht="14.25" customHeight="1">
      <c r="D979" s="52"/>
      <c r="E979" s="52"/>
      <c r="F979" s="52"/>
      <c r="G979" s="52"/>
      <c r="H979" s="52"/>
      <c r="I979" s="52"/>
      <c r="J979" s="52"/>
      <c r="K979" s="52"/>
      <c r="L979" s="52"/>
      <c r="M979" s="52"/>
      <c r="N979" s="52"/>
      <c r="O979" s="52"/>
      <c r="P979" s="52"/>
      <c r="Q979" s="52"/>
      <c r="R979" s="52"/>
      <c r="S979" s="52"/>
      <c r="T979" s="52"/>
      <c r="U979" s="52"/>
      <c r="V979" s="52"/>
      <c r="W979" s="52"/>
      <c r="X979" s="52"/>
      <c r="Y979" s="52"/>
      <c r="Z979" s="52"/>
      <c r="AA979" s="52"/>
      <c r="AB979" s="52"/>
      <c r="AC979" s="52"/>
      <c r="AD979" s="52"/>
      <c r="AE979" s="52"/>
      <c r="AF979" s="52"/>
      <c r="AG979" s="52"/>
    </row>
    <row r="980" spans="4:33" ht="14.25" customHeight="1">
      <c r="D980" s="52"/>
      <c r="E980" s="103" t="s">
        <v>529</v>
      </c>
      <c r="F980" s="103"/>
      <c r="G980" s="103"/>
      <c r="H980" s="103"/>
      <c r="I980" s="103"/>
      <c r="J980" s="103"/>
      <c r="K980" s="103"/>
      <c r="L980" s="103"/>
      <c r="M980" s="103"/>
      <c r="N980" s="103"/>
      <c r="O980" s="52"/>
      <c r="P980" s="52"/>
      <c r="Q980" s="52"/>
      <c r="R980" s="52"/>
      <c r="S980" s="52"/>
      <c r="T980" s="52"/>
      <c r="U980" s="52"/>
      <c r="V980" s="52"/>
      <c r="W980" s="52"/>
      <c r="X980" s="52"/>
      <c r="Y980" s="52"/>
      <c r="Z980" s="52"/>
      <c r="AA980" s="52"/>
      <c r="AB980" s="52"/>
      <c r="AC980" s="52"/>
      <c r="AD980" s="52"/>
      <c r="AE980" s="52"/>
      <c r="AF980" s="52"/>
      <c r="AG980" s="52"/>
    </row>
    <row r="981" spans="4:33" ht="18.75" customHeight="1" thickBot="1">
      <c r="D981" s="52"/>
      <c r="E981" s="52"/>
      <c r="F981" s="52"/>
      <c r="G981" s="52"/>
      <c r="H981" s="52"/>
      <c r="I981" s="52"/>
      <c r="J981" s="52"/>
      <c r="K981" s="52"/>
      <c r="L981" s="52"/>
      <c r="M981" s="52"/>
      <c r="N981" s="52"/>
      <c r="O981" s="52"/>
      <c r="P981" s="52"/>
      <c r="Q981" s="52"/>
      <c r="R981" s="52"/>
      <c r="S981" s="52"/>
      <c r="T981" s="52"/>
      <c r="U981" s="52"/>
      <c r="V981" s="52"/>
      <c r="W981" s="52"/>
      <c r="X981" s="52"/>
      <c r="Y981" s="52"/>
      <c r="Z981" s="52"/>
      <c r="AA981" s="52"/>
      <c r="AB981" s="52"/>
      <c r="AC981" s="52"/>
      <c r="AD981" s="52"/>
      <c r="AE981" s="52"/>
      <c r="AF981" s="52"/>
      <c r="AG981" s="52"/>
    </row>
    <row r="982" spans="4:33" ht="60" customHeight="1" thickBot="1">
      <c r="D982" s="104" t="s">
        <v>530</v>
      </c>
      <c r="E982" s="105"/>
      <c r="F982" s="105"/>
      <c r="G982" s="105"/>
      <c r="H982" s="105"/>
      <c r="I982" s="105"/>
      <c r="J982" s="105"/>
      <c r="K982" s="105"/>
      <c r="L982" s="105"/>
      <c r="M982" s="105"/>
      <c r="N982" s="105"/>
      <c r="O982" s="105"/>
      <c r="P982" s="105"/>
      <c r="Q982" s="106"/>
      <c r="R982" s="104" t="s">
        <v>531</v>
      </c>
      <c r="S982" s="105"/>
      <c r="T982" s="105"/>
      <c r="U982" s="105"/>
      <c r="V982" s="104" t="s">
        <v>531</v>
      </c>
      <c r="W982" s="105"/>
      <c r="X982" s="105"/>
      <c r="Y982" s="106"/>
      <c r="Z982" s="104" t="s">
        <v>532</v>
      </c>
      <c r="AA982" s="105"/>
      <c r="AB982" s="105"/>
      <c r="AC982" s="106"/>
      <c r="AD982" s="104" t="s">
        <v>533</v>
      </c>
      <c r="AE982" s="105"/>
      <c r="AF982" s="105"/>
      <c r="AG982" s="106"/>
    </row>
    <row r="983" spans="4:33" ht="14.25" customHeight="1">
      <c r="D983" s="107" t="s">
        <v>534</v>
      </c>
      <c r="E983" s="108"/>
      <c r="F983" s="108"/>
      <c r="G983" s="108"/>
      <c r="H983" s="108"/>
      <c r="I983" s="108"/>
      <c r="J983" s="108"/>
      <c r="K983" s="108"/>
      <c r="L983" s="108"/>
      <c r="M983" s="108"/>
      <c r="N983" s="108"/>
      <c r="O983" s="108"/>
      <c r="P983" s="108"/>
      <c r="Q983" s="109"/>
      <c r="R983" s="110">
        <v>0</v>
      </c>
      <c r="S983" s="110"/>
      <c r="T983" s="110"/>
      <c r="U983" s="110"/>
      <c r="V983" s="110">
        <v>0</v>
      </c>
      <c r="W983" s="110"/>
      <c r="X983" s="110"/>
      <c r="Y983" s="110"/>
      <c r="Z983" s="110">
        <v>0</v>
      </c>
      <c r="AA983" s="110"/>
      <c r="AB983" s="110"/>
      <c r="AC983" s="110"/>
      <c r="AD983" s="111"/>
      <c r="AE983" s="112"/>
      <c r="AF983" s="112"/>
      <c r="AG983" s="113"/>
    </row>
    <row r="984" spans="4:33" ht="14.25" customHeight="1">
      <c r="D984" s="89" t="s">
        <v>535</v>
      </c>
      <c r="E984" s="90"/>
      <c r="F984" s="90"/>
      <c r="G984" s="90"/>
      <c r="H984" s="90"/>
      <c r="I984" s="90"/>
      <c r="J984" s="90"/>
      <c r="K984" s="90"/>
      <c r="L984" s="90"/>
      <c r="M984" s="90"/>
      <c r="N984" s="90"/>
      <c r="O984" s="90"/>
      <c r="P984" s="90"/>
      <c r="Q984" s="91"/>
      <c r="R984" s="92"/>
      <c r="S984" s="92"/>
      <c r="T984" s="92"/>
      <c r="U984" s="92"/>
      <c r="V984" s="92"/>
      <c r="W984" s="92"/>
      <c r="X984" s="92"/>
      <c r="Y984" s="92"/>
      <c r="Z984" s="92"/>
      <c r="AA984" s="92"/>
      <c r="AB984" s="92"/>
      <c r="AC984" s="92"/>
      <c r="AD984" s="93"/>
      <c r="AE984" s="94"/>
      <c r="AF984" s="94"/>
      <c r="AG984" s="95"/>
    </row>
    <row r="985" spans="4:33" ht="14.25" customHeight="1">
      <c r="D985" s="89" t="s">
        <v>536</v>
      </c>
      <c r="E985" s="90"/>
      <c r="F985" s="90"/>
      <c r="G985" s="90"/>
      <c r="H985" s="90"/>
      <c r="I985" s="90"/>
      <c r="J985" s="90"/>
      <c r="K985" s="90"/>
      <c r="L985" s="90"/>
      <c r="M985" s="90"/>
      <c r="N985" s="90"/>
      <c r="O985" s="90"/>
      <c r="P985" s="90"/>
      <c r="Q985" s="91"/>
      <c r="R985" s="92">
        <v>0</v>
      </c>
      <c r="S985" s="92"/>
      <c r="T985" s="92"/>
      <c r="U985" s="92"/>
      <c r="V985" s="92"/>
      <c r="W985" s="92"/>
      <c r="X985" s="92"/>
      <c r="Y985" s="92"/>
      <c r="Z985" s="92">
        <v>0</v>
      </c>
      <c r="AA985" s="92"/>
      <c r="AB985" s="92"/>
      <c r="AC985" s="92"/>
      <c r="AD985" s="93"/>
      <c r="AE985" s="94"/>
      <c r="AF985" s="94"/>
      <c r="AG985" s="95"/>
    </row>
    <row r="986" spans="4:33" ht="14.25" customHeight="1">
      <c r="D986" s="89" t="s">
        <v>537</v>
      </c>
      <c r="E986" s="90"/>
      <c r="F986" s="90"/>
      <c r="G986" s="90"/>
      <c r="H986" s="90"/>
      <c r="I986" s="90"/>
      <c r="J986" s="90"/>
      <c r="K986" s="90"/>
      <c r="L986" s="90"/>
      <c r="M986" s="90"/>
      <c r="N986" s="90"/>
      <c r="O986" s="90"/>
      <c r="P986" s="90"/>
      <c r="Q986" s="91"/>
      <c r="R986" s="92">
        <v>0</v>
      </c>
      <c r="S986" s="92"/>
      <c r="T986" s="92"/>
      <c r="U986" s="92"/>
      <c r="V986" s="92"/>
      <c r="W986" s="92"/>
      <c r="X986" s="92"/>
      <c r="Y986" s="92"/>
      <c r="Z986" s="92">
        <v>0</v>
      </c>
      <c r="AA986" s="92"/>
      <c r="AB986" s="92"/>
      <c r="AC986" s="92"/>
      <c r="AD986" s="93"/>
      <c r="AE986" s="94"/>
      <c r="AF986" s="94"/>
      <c r="AG986" s="95"/>
    </row>
    <row r="987" spans="4:33" ht="14.25" customHeight="1">
      <c r="D987" s="89" t="s">
        <v>538</v>
      </c>
      <c r="E987" s="90"/>
      <c r="F987" s="90"/>
      <c r="G987" s="90"/>
      <c r="H987" s="90"/>
      <c r="I987" s="90"/>
      <c r="J987" s="90"/>
      <c r="K987" s="90"/>
      <c r="L987" s="90"/>
      <c r="M987" s="90"/>
      <c r="N987" s="90"/>
      <c r="O987" s="90"/>
      <c r="P987" s="90"/>
      <c r="Q987" s="91"/>
      <c r="R987" s="92"/>
      <c r="S987" s="92"/>
      <c r="T987" s="92"/>
      <c r="U987" s="92"/>
      <c r="V987" s="92"/>
      <c r="W987" s="92"/>
      <c r="X987" s="92"/>
      <c r="Y987" s="92"/>
      <c r="Z987" s="92"/>
      <c r="AA987" s="92"/>
      <c r="AB987" s="92"/>
      <c r="AC987" s="92"/>
      <c r="AD987" s="93"/>
      <c r="AE987" s="94"/>
      <c r="AF987" s="94"/>
      <c r="AG987" s="95"/>
    </row>
    <row r="988" spans="4:33" ht="14.25" customHeight="1">
      <c r="D988" s="89" t="s">
        <v>539</v>
      </c>
      <c r="E988" s="90"/>
      <c r="F988" s="90"/>
      <c r="G988" s="90"/>
      <c r="H988" s="90"/>
      <c r="I988" s="90"/>
      <c r="J988" s="90"/>
      <c r="K988" s="90"/>
      <c r="L988" s="90"/>
      <c r="M988" s="90"/>
      <c r="N988" s="90"/>
      <c r="O988" s="90"/>
      <c r="P988" s="90"/>
      <c r="Q988" s="91"/>
      <c r="R988" s="92">
        <v>4924</v>
      </c>
      <c r="S988" s="92"/>
      <c r="T988" s="92"/>
      <c r="U988" s="92"/>
      <c r="V988" s="92">
        <v>4924</v>
      </c>
      <c r="W988" s="92"/>
      <c r="X988" s="92"/>
      <c r="Y988" s="92"/>
      <c r="Z988" s="92">
        <v>0</v>
      </c>
      <c r="AA988" s="92"/>
      <c r="AB988" s="92"/>
      <c r="AC988" s="92"/>
      <c r="AD988" s="93"/>
      <c r="AE988" s="94"/>
      <c r="AF988" s="94"/>
      <c r="AG988" s="95"/>
    </row>
    <row r="989" spans="4:33" ht="14.25" customHeight="1">
      <c r="D989" s="89" t="s">
        <v>540</v>
      </c>
      <c r="E989" s="90"/>
      <c r="F989" s="90"/>
      <c r="G989" s="90"/>
      <c r="H989" s="90"/>
      <c r="I989" s="90"/>
      <c r="J989" s="90"/>
      <c r="K989" s="90"/>
      <c r="L989" s="90"/>
      <c r="M989" s="90"/>
      <c r="N989" s="90"/>
      <c r="O989" s="90"/>
      <c r="P989" s="90"/>
      <c r="Q989" s="91"/>
      <c r="R989" s="92"/>
      <c r="S989" s="92"/>
      <c r="T989" s="92"/>
      <c r="U989" s="92"/>
      <c r="V989" s="92"/>
      <c r="W989" s="92"/>
      <c r="X989" s="92"/>
      <c r="Y989" s="92"/>
      <c r="Z989" s="92"/>
      <c r="AA989" s="92"/>
      <c r="AB989" s="92"/>
      <c r="AC989" s="92"/>
      <c r="AD989" s="93"/>
      <c r="AE989" s="94"/>
      <c r="AF989" s="94"/>
      <c r="AG989" s="95"/>
    </row>
    <row r="990" spans="4:33" ht="14.25" customHeight="1">
      <c r="D990" s="89" t="s">
        <v>541</v>
      </c>
      <c r="E990" s="90"/>
      <c r="F990" s="90"/>
      <c r="G990" s="90"/>
      <c r="H990" s="90"/>
      <c r="I990" s="90"/>
      <c r="J990" s="90"/>
      <c r="K990" s="90"/>
      <c r="L990" s="90"/>
      <c r="M990" s="90"/>
      <c r="N990" s="90"/>
      <c r="O990" s="90"/>
      <c r="P990" s="90"/>
      <c r="Q990" s="91"/>
      <c r="R990" s="92">
        <v>0</v>
      </c>
      <c r="S990" s="92"/>
      <c r="T990" s="92"/>
      <c r="U990" s="92"/>
      <c r="V990" s="92"/>
      <c r="W990" s="92"/>
      <c r="X990" s="92"/>
      <c r="Y990" s="92"/>
      <c r="Z990" s="92">
        <v>0</v>
      </c>
      <c r="AA990" s="92"/>
      <c r="AB990" s="92"/>
      <c r="AC990" s="92"/>
      <c r="AD990" s="93"/>
      <c r="AE990" s="94"/>
      <c r="AF990" s="94"/>
      <c r="AG990" s="95"/>
    </row>
    <row r="991" spans="4:33" ht="14.25" customHeight="1" thickBot="1">
      <c r="D991" s="96" t="s">
        <v>38</v>
      </c>
      <c r="E991" s="97"/>
      <c r="F991" s="97"/>
      <c r="G991" s="97"/>
      <c r="H991" s="97"/>
      <c r="I991" s="97"/>
      <c r="J991" s="97"/>
      <c r="K991" s="97"/>
      <c r="L991" s="97"/>
      <c r="M991" s="97"/>
      <c r="N991" s="97"/>
      <c r="O991" s="97"/>
      <c r="P991" s="97"/>
      <c r="Q991" s="98"/>
      <c r="R991" s="99">
        <f>SUM(R983:U990)</f>
        <v>4924</v>
      </c>
      <c r="S991" s="99"/>
      <c r="T991" s="99"/>
      <c r="U991" s="99"/>
      <c r="V991" s="99">
        <f>SUM(V983:Y990)</f>
        <v>4924</v>
      </c>
      <c r="W991" s="99"/>
      <c r="X991" s="99"/>
      <c r="Y991" s="99"/>
      <c r="Z991" s="99">
        <f>SUM(Z983:Z990)</f>
        <v>0</v>
      </c>
      <c r="AA991" s="99"/>
      <c r="AB991" s="99"/>
      <c r="AC991" s="99"/>
      <c r="AD991" s="100"/>
      <c r="AE991" s="101"/>
      <c r="AF991" s="101"/>
      <c r="AG991" s="102"/>
    </row>
    <row r="993" spans="4:33" ht="14.25" customHeight="1">
      <c r="D993" s="72" t="s">
        <v>542</v>
      </c>
      <c r="E993" s="72"/>
      <c r="F993" s="72"/>
      <c r="G993" s="72"/>
      <c r="H993" s="72"/>
      <c r="I993" s="72"/>
      <c r="J993" s="72"/>
      <c r="K993" s="72"/>
      <c r="L993" s="72"/>
      <c r="M993" s="72"/>
      <c r="N993" s="72"/>
      <c r="O993" s="72"/>
      <c r="P993" s="72"/>
      <c r="Q993" s="72"/>
      <c r="R993" s="72"/>
      <c r="S993" s="72"/>
      <c r="T993" s="72"/>
      <c r="U993" s="72"/>
      <c r="V993" s="72"/>
      <c r="W993" s="72"/>
      <c r="X993" s="72"/>
      <c r="Y993" s="72"/>
      <c r="Z993" s="72"/>
      <c r="AA993" s="72"/>
      <c r="AB993" s="72"/>
      <c r="AC993" s="72"/>
      <c r="AD993" s="72"/>
      <c r="AE993" s="72"/>
      <c r="AF993" s="72"/>
      <c r="AG993" s="72"/>
    </row>
    <row r="994" spans="4:33" ht="14.25" customHeight="1">
      <c r="D994" s="72"/>
      <c r="E994" s="72"/>
      <c r="F994" s="72"/>
      <c r="G994" s="72"/>
      <c r="H994" s="72"/>
      <c r="I994" s="72"/>
      <c r="J994" s="72"/>
      <c r="K994" s="72"/>
      <c r="L994" s="72"/>
      <c r="M994" s="72"/>
      <c r="N994" s="72"/>
      <c r="O994" s="72"/>
      <c r="P994" s="72"/>
      <c r="Q994" s="72"/>
      <c r="R994" s="72"/>
      <c r="S994" s="72"/>
      <c r="T994" s="72"/>
      <c r="U994" s="72"/>
      <c r="V994" s="72"/>
      <c r="W994" s="72"/>
      <c r="X994" s="72"/>
      <c r="Y994" s="72"/>
      <c r="Z994" s="72"/>
      <c r="AA994" s="72"/>
      <c r="AB994" s="72"/>
      <c r="AC994" s="72"/>
      <c r="AD994" s="72"/>
      <c r="AE994" s="72"/>
      <c r="AF994" s="72"/>
      <c r="AG994" s="72"/>
    </row>
    <row r="995" spans="4:33" ht="14.25" customHeight="1">
      <c r="D995" s="72"/>
      <c r="E995" s="72"/>
      <c r="F995" s="72"/>
      <c r="G995" s="72"/>
      <c r="H995" s="72"/>
      <c r="I995" s="72"/>
      <c r="J995" s="72"/>
      <c r="K995" s="72"/>
      <c r="L995" s="72"/>
      <c r="M995" s="72"/>
      <c r="N995" s="72"/>
      <c r="O995" s="72"/>
      <c r="P995" s="72"/>
      <c r="Q995" s="72"/>
      <c r="R995" s="72"/>
      <c r="S995" s="72"/>
      <c r="T995" s="72"/>
      <c r="U995" s="72"/>
      <c r="V995" s="72"/>
      <c r="W995" s="72"/>
      <c r="X995" s="72"/>
      <c r="Y995" s="72"/>
      <c r="Z995" s="72"/>
      <c r="AA995" s="72"/>
      <c r="AB995" s="72"/>
      <c r="AC995" s="72"/>
      <c r="AD995" s="72"/>
      <c r="AE995" s="72"/>
      <c r="AF995" s="72"/>
      <c r="AG995" s="72"/>
    </row>
    <row r="997" spans="4:33" ht="14.25" customHeight="1">
      <c r="D997" s="103" t="s">
        <v>543</v>
      </c>
      <c r="E997" s="103"/>
      <c r="F997" s="103"/>
      <c r="G997" s="103"/>
      <c r="H997" s="103"/>
      <c r="I997" s="103"/>
      <c r="J997" s="103"/>
      <c r="K997" s="103"/>
      <c r="L997" s="103"/>
      <c r="M997" s="103"/>
      <c r="N997" s="103"/>
      <c r="O997" s="103"/>
      <c r="P997" s="103"/>
      <c r="Q997" s="103"/>
      <c r="R997" s="103"/>
      <c r="S997" s="103"/>
      <c r="T997" s="103"/>
      <c r="U997" s="103"/>
      <c r="V997" s="103"/>
      <c r="W997" s="103"/>
      <c r="X997" s="103"/>
      <c r="Y997" s="103"/>
      <c r="Z997" s="103"/>
      <c r="AA997" s="103"/>
      <c r="AB997" s="103"/>
      <c r="AC997" s="103"/>
      <c r="AD997" s="103"/>
      <c r="AE997" s="103"/>
      <c r="AF997" s="103"/>
      <c r="AG997" s="103"/>
    </row>
    <row r="998" spans="4:33" ht="14.25" customHeight="1">
      <c r="D998" s="103" t="s">
        <v>544</v>
      </c>
      <c r="E998" s="103"/>
      <c r="F998" s="103"/>
      <c r="G998" s="103"/>
      <c r="H998" s="103"/>
      <c r="I998" s="103"/>
      <c r="J998" s="103"/>
      <c r="K998" s="103"/>
      <c r="L998" s="103"/>
      <c r="M998" s="103"/>
      <c r="N998" s="103"/>
      <c r="O998" s="103"/>
      <c r="P998" s="103"/>
      <c r="Q998" s="103"/>
      <c r="R998" s="103"/>
      <c r="S998" s="103"/>
      <c r="T998" s="103"/>
      <c r="U998" s="103"/>
      <c r="V998" s="103"/>
      <c r="W998" s="103"/>
      <c r="X998" s="103"/>
      <c r="Y998" s="103"/>
      <c r="Z998" s="103"/>
      <c r="AA998" s="103"/>
      <c r="AB998" s="103"/>
      <c r="AC998" s="103"/>
      <c r="AD998" s="103"/>
      <c r="AE998" s="103"/>
      <c r="AF998" s="103"/>
      <c r="AG998" s="103"/>
    </row>
    <row r="999" spans="4:33" ht="14.25" customHeight="1">
      <c r="D999" s="103" t="s">
        <v>545</v>
      </c>
      <c r="E999" s="103"/>
      <c r="F999" s="103"/>
      <c r="G999" s="103"/>
      <c r="H999" s="103"/>
      <c r="I999" s="103"/>
      <c r="J999" s="103"/>
      <c r="K999" s="103"/>
      <c r="L999" s="103"/>
      <c r="M999" s="103"/>
      <c r="N999" s="103"/>
      <c r="O999" s="103"/>
      <c r="P999" s="103"/>
      <c r="Q999" s="103"/>
      <c r="R999" s="103"/>
      <c r="S999" s="103"/>
      <c r="T999" s="103"/>
      <c r="U999" s="103"/>
      <c r="V999" s="103"/>
      <c r="W999" s="103"/>
      <c r="X999" s="103"/>
      <c r="Y999" s="103"/>
      <c r="Z999" s="103"/>
      <c r="AA999" s="103"/>
      <c r="AB999" s="103"/>
      <c r="AC999" s="103"/>
      <c r="AD999" s="103"/>
      <c r="AE999" s="103"/>
      <c r="AF999" s="103"/>
      <c r="AG999" s="103"/>
    </row>
    <row r="1000" spans="4:33" ht="14.25" customHeight="1">
      <c r="D1000" s="103" t="s">
        <v>546</v>
      </c>
      <c r="E1000" s="103"/>
      <c r="F1000" s="103"/>
      <c r="G1000" s="103"/>
      <c r="H1000" s="103"/>
      <c r="I1000" s="103"/>
      <c r="J1000" s="103"/>
      <c r="K1000" s="103"/>
      <c r="L1000" s="103"/>
      <c r="M1000" s="103"/>
      <c r="N1000" s="103"/>
      <c r="O1000" s="103"/>
      <c r="P1000" s="103"/>
      <c r="Q1000" s="103"/>
      <c r="R1000" s="103"/>
      <c r="S1000" s="103"/>
      <c r="T1000" s="103"/>
      <c r="U1000" s="103"/>
      <c r="V1000" s="103"/>
      <c r="W1000" s="103"/>
      <c r="X1000" s="103"/>
      <c r="Y1000" s="103"/>
      <c r="Z1000" s="103"/>
      <c r="AA1000" s="103"/>
      <c r="AB1000" s="103"/>
      <c r="AC1000" s="103"/>
      <c r="AD1000" s="103"/>
      <c r="AE1000" s="103"/>
      <c r="AF1000" s="103"/>
      <c r="AG1000" s="103"/>
    </row>
    <row r="1002" spans="4:33" ht="14.25" customHeight="1">
      <c r="D1002" s="103" t="s">
        <v>547</v>
      </c>
      <c r="E1002" s="103"/>
      <c r="F1002" s="103"/>
      <c r="G1002" s="103"/>
      <c r="H1002" s="103"/>
      <c r="I1002" s="103"/>
      <c r="J1002" s="103"/>
      <c r="K1002" s="103"/>
      <c r="L1002" s="103"/>
      <c r="M1002" s="103"/>
      <c r="N1002" s="103"/>
      <c r="O1002" s="103"/>
      <c r="P1002" s="103"/>
      <c r="Q1002" s="103"/>
      <c r="R1002" s="103"/>
      <c r="S1002" s="103"/>
      <c r="T1002" s="103"/>
      <c r="U1002" s="103"/>
      <c r="V1002" s="103"/>
      <c r="W1002" s="103"/>
      <c r="X1002" s="103"/>
      <c r="Y1002" s="103"/>
      <c r="Z1002" s="103"/>
      <c r="AA1002" s="103"/>
      <c r="AB1002" s="103"/>
      <c r="AC1002" s="103"/>
      <c r="AD1002" s="103"/>
      <c r="AE1002" s="103"/>
      <c r="AF1002" s="103"/>
      <c r="AG1002" s="103"/>
    </row>
    <row r="1003" spans="4:33" ht="14.25" customHeight="1" thickBot="1">
      <c r="D1003" s="103"/>
      <c r="E1003" s="103"/>
      <c r="F1003" s="103"/>
      <c r="G1003" s="103"/>
      <c r="H1003" s="103"/>
      <c r="I1003" s="103"/>
      <c r="J1003" s="103"/>
      <c r="K1003" s="103"/>
      <c r="L1003" s="103"/>
      <c r="M1003" s="103"/>
      <c r="N1003" s="103"/>
      <c r="O1003" s="103"/>
      <c r="P1003" s="103"/>
      <c r="Q1003" s="103"/>
      <c r="R1003" s="103"/>
      <c r="S1003" s="103"/>
      <c r="T1003" s="103"/>
      <c r="U1003" s="103"/>
      <c r="V1003" s="103"/>
      <c r="W1003" s="103"/>
      <c r="X1003" s="103"/>
      <c r="Y1003" s="103"/>
      <c r="Z1003" s="103"/>
      <c r="AA1003" s="103"/>
      <c r="AB1003" s="103"/>
      <c r="AC1003" s="103"/>
      <c r="AD1003" s="103"/>
      <c r="AE1003" s="103"/>
      <c r="AF1003" s="103"/>
      <c r="AG1003" s="103"/>
    </row>
    <row r="1004" spans="4:33" ht="14.25" customHeight="1" thickBot="1">
      <c r="D1004" s="83" t="s">
        <v>548</v>
      </c>
      <c r="E1004" s="84"/>
      <c r="F1004" s="84"/>
      <c r="G1004" s="84"/>
      <c r="H1004" s="84"/>
      <c r="I1004" s="84"/>
      <c r="J1004" s="84"/>
      <c r="K1004" s="84"/>
      <c r="L1004" s="84"/>
      <c r="M1004" s="85"/>
      <c r="N1004" s="74" t="s">
        <v>549</v>
      </c>
      <c r="O1004" s="75"/>
      <c r="P1004" s="75"/>
      <c r="Q1004" s="75"/>
      <c r="R1004" s="75"/>
      <c r="S1004" s="75"/>
      <c r="T1004" s="75"/>
      <c r="U1004" s="75"/>
      <c r="V1004" s="75"/>
      <c r="W1004" s="75"/>
      <c r="X1004" s="75"/>
      <c r="Y1004" s="75"/>
      <c r="Z1004" s="75"/>
      <c r="AA1004" s="75"/>
      <c r="AB1004" s="75"/>
      <c r="AC1004" s="75"/>
      <c r="AD1004" s="75"/>
      <c r="AE1004" s="75"/>
      <c r="AF1004" s="75"/>
      <c r="AG1004" s="76"/>
    </row>
    <row r="1005" spans="4:33" ht="14.25" customHeight="1" thickBot="1">
      <c r="D1005" s="83"/>
      <c r="E1005" s="84"/>
      <c r="F1005" s="84"/>
      <c r="G1005" s="84"/>
      <c r="H1005" s="84"/>
      <c r="I1005" s="84"/>
      <c r="J1005" s="84"/>
      <c r="K1005" s="84"/>
      <c r="L1005" s="84"/>
      <c r="M1005" s="85"/>
      <c r="N1005" s="77"/>
      <c r="O1005" s="78"/>
      <c r="P1005" s="78"/>
      <c r="Q1005" s="78"/>
      <c r="R1005" s="78"/>
      <c r="S1005" s="78"/>
      <c r="T1005" s="78"/>
      <c r="U1005" s="78"/>
      <c r="V1005" s="78"/>
      <c r="W1005" s="78"/>
      <c r="X1005" s="78"/>
      <c r="Y1005" s="78"/>
      <c r="Z1005" s="78"/>
      <c r="AA1005" s="78"/>
      <c r="AB1005" s="78"/>
      <c r="AC1005" s="78"/>
      <c r="AD1005" s="78"/>
      <c r="AE1005" s="78"/>
      <c r="AF1005" s="78"/>
      <c r="AG1005" s="79"/>
    </row>
    <row r="1006" spans="4:33" ht="14.25" customHeight="1">
      <c r="D1006" s="86" t="s">
        <v>550</v>
      </c>
      <c r="E1006" s="87"/>
      <c r="F1006" s="87"/>
      <c r="G1006" s="87"/>
      <c r="H1006" s="87"/>
      <c r="I1006" s="87"/>
      <c r="J1006" s="87"/>
      <c r="K1006" s="87"/>
      <c r="L1006" s="87"/>
      <c r="M1006" s="88"/>
      <c r="N1006" s="80" t="s">
        <v>551</v>
      </c>
      <c r="O1006" s="81"/>
      <c r="P1006" s="81"/>
      <c r="Q1006" s="81"/>
      <c r="R1006" s="81"/>
      <c r="S1006" s="81"/>
      <c r="T1006" s="81"/>
      <c r="U1006" s="81"/>
      <c r="V1006" s="81"/>
      <c r="W1006" s="81"/>
      <c r="X1006" s="81"/>
      <c r="Y1006" s="81"/>
      <c r="Z1006" s="81"/>
      <c r="AA1006" s="81"/>
      <c r="AB1006" s="81"/>
      <c r="AC1006" s="81"/>
      <c r="AD1006" s="81"/>
      <c r="AE1006" s="81"/>
      <c r="AF1006" s="81"/>
      <c r="AG1006" s="82"/>
    </row>
    <row r="1007" spans="4:33" ht="14.25" customHeight="1">
      <c r="D1007" s="66" t="s">
        <v>552</v>
      </c>
      <c r="E1007" s="67"/>
      <c r="F1007" s="67"/>
      <c r="G1007" s="67"/>
      <c r="H1007" s="67"/>
      <c r="I1007" s="67"/>
      <c r="J1007" s="67"/>
      <c r="K1007" s="67"/>
      <c r="L1007" s="67"/>
      <c r="M1007" s="68"/>
      <c r="N1007" s="60" t="s">
        <v>553</v>
      </c>
      <c r="O1007" s="61"/>
      <c r="P1007" s="61"/>
      <c r="Q1007" s="61"/>
      <c r="R1007" s="61"/>
      <c r="S1007" s="61"/>
      <c r="T1007" s="61"/>
      <c r="U1007" s="61"/>
      <c r="V1007" s="61"/>
      <c r="W1007" s="61"/>
      <c r="X1007" s="61"/>
      <c r="Y1007" s="61"/>
      <c r="Z1007" s="61"/>
      <c r="AA1007" s="61"/>
      <c r="AB1007" s="61"/>
      <c r="AC1007" s="61"/>
      <c r="AD1007" s="61"/>
      <c r="AE1007" s="61"/>
      <c r="AF1007" s="61"/>
      <c r="AG1007" s="62"/>
    </row>
    <row r="1008" spans="4:33" ht="14.25" customHeight="1" thickBot="1">
      <c r="D1008" s="69" t="s">
        <v>554</v>
      </c>
      <c r="E1008" s="70"/>
      <c r="F1008" s="70"/>
      <c r="G1008" s="70"/>
      <c r="H1008" s="70"/>
      <c r="I1008" s="70"/>
      <c r="J1008" s="70"/>
      <c r="K1008" s="70"/>
      <c r="L1008" s="70"/>
      <c r="M1008" s="71"/>
      <c r="N1008" s="63" t="s">
        <v>553</v>
      </c>
      <c r="O1008" s="64"/>
      <c r="P1008" s="64"/>
      <c r="Q1008" s="64"/>
      <c r="R1008" s="64"/>
      <c r="S1008" s="64"/>
      <c r="T1008" s="64"/>
      <c r="U1008" s="64"/>
      <c r="V1008" s="64"/>
      <c r="W1008" s="64"/>
      <c r="X1008" s="64"/>
      <c r="Y1008" s="64"/>
      <c r="Z1008" s="64"/>
      <c r="AA1008" s="64"/>
      <c r="AB1008" s="64"/>
      <c r="AC1008" s="64"/>
      <c r="AD1008" s="64"/>
      <c r="AE1008" s="64"/>
      <c r="AF1008" s="64"/>
      <c r="AG1008" s="65"/>
    </row>
    <row r="1011" spans="4:33" ht="14.25" customHeight="1">
      <c r="D1011" s="72" t="s">
        <v>555</v>
      </c>
      <c r="E1011" s="72"/>
      <c r="F1011" s="72"/>
      <c r="G1011" s="72"/>
      <c r="H1011" s="72"/>
      <c r="I1011" s="72"/>
      <c r="J1011" s="72"/>
      <c r="K1011" s="72"/>
      <c r="L1011" s="72"/>
      <c r="M1011" s="72"/>
      <c r="N1011" s="72"/>
      <c r="O1011" s="72"/>
      <c r="P1011" s="72"/>
      <c r="Q1011" s="72"/>
      <c r="R1011" s="72"/>
      <c r="S1011" s="72"/>
      <c r="T1011" s="72"/>
      <c r="U1011" s="72"/>
      <c r="V1011" s="72"/>
      <c r="W1011" s="72"/>
      <c r="X1011" s="72"/>
      <c r="Y1011" s="72"/>
      <c r="Z1011" s="72"/>
      <c r="AA1011" s="72"/>
      <c r="AB1011" s="72"/>
      <c r="AC1011" s="72"/>
      <c r="AD1011" s="72"/>
      <c r="AE1011" s="72"/>
      <c r="AF1011" s="72"/>
      <c r="AG1011" s="72"/>
    </row>
    <row r="1012" spans="4:33" ht="14.25" customHeight="1">
      <c r="D1012" s="72"/>
      <c r="E1012" s="72"/>
      <c r="F1012" s="72"/>
      <c r="G1012" s="72"/>
      <c r="H1012" s="72"/>
      <c r="I1012" s="72"/>
      <c r="J1012" s="72"/>
      <c r="K1012" s="72"/>
      <c r="L1012" s="72"/>
      <c r="M1012" s="72"/>
      <c r="N1012" s="72"/>
      <c r="O1012" s="72"/>
      <c r="P1012" s="72"/>
      <c r="Q1012" s="72"/>
      <c r="R1012" s="72"/>
      <c r="S1012" s="72"/>
      <c r="T1012" s="72"/>
      <c r="U1012" s="72"/>
      <c r="V1012" s="72"/>
      <c r="W1012" s="72"/>
      <c r="X1012" s="72"/>
      <c r="Y1012" s="72"/>
      <c r="Z1012" s="72"/>
      <c r="AA1012" s="72"/>
      <c r="AB1012" s="72"/>
      <c r="AC1012" s="72"/>
      <c r="AD1012" s="72"/>
      <c r="AE1012" s="72"/>
      <c r="AF1012" s="72"/>
      <c r="AG1012" s="72"/>
    </row>
    <row r="1013" spans="4:33" ht="14.25" customHeight="1">
      <c r="D1013" s="72"/>
      <c r="E1013" s="72"/>
      <c r="F1013" s="72"/>
      <c r="G1013" s="72"/>
      <c r="H1013" s="72"/>
      <c r="I1013" s="72"/>
      <c r="J1013" s="72"/>
      <c r="K1013" s="72"/>
      <c r="L1013" s="72"/>
      <c r="M1013" s="72"/>
      <c r="N1013" s="72"/>
      <c r="O1013" s="72"/>
      <c r="P1013" s="72"/>
      <c r="Q1013" s="72"/>
      <c r="R1013" s="72"/>
      <c r="S1013" s="72"/>
      <c r="T1013" s="72"/>
      <c r="U1013" s="72"/>
      <c r="V1013" s="72"/>
      <c r="W1013" s="72"/>
      <c r="X1013" s="72"/>
      <c r="Y1013" s="72"/>
      <c r="Z1013" s="72"/>
      <c r="AA1013" s="72"/>
      <c r="AB1013" s="72"/>
      <c r="AC1013" s="72"/>
      <c r="AD1013" s="72"/>
      <c r="AE1013" s="72"/>
      <c r="AF1013" s="72"/>
      <c r="AG1013" s="72"/>
    </row>
    <row r="1014" spans="4:33" ht="14.25" customHeight="1" thickBot="1">
      <c r="D1014" s="72"/>
      <c r="E1014" s="72"/>
      <c r="F1014" s="72"/>
      <c r="G1014" s="72"/>
      <c r="H1014" s="72"/>
      <c r="I1014" s="72"/>
      <c r="J1014" s="72"/>
      <c r="K1014" s="72"/>
      <c r="L1014" s="72"/>
      <c r="M1014" s="72"/>
      <c r="N1014" s="72"/>
      <c r="O1014" s="72"/>
      <c r="P1014" s="72"/>
      <c r="Q1014" s="72"/>
      <c r="R1014" s="72"/>
      <c r="S1014" s="72"/>
      <c r="T1014" s="72"/>
      <c r="U1014" s="72"/>
      <c r="V1014" s="72"/>
      <c r="W1014" s="72"/>
      <c r="X1014" s="72"/>
      <c r="Y1014" s="72"/>
      <c r="Z1014" s="72"/>
      <c r="AA1014" s="72"/>
      <c r="AB1014" s="72"/>
      <c r="AC1014" s="72"/>
      <c r="AD1014" s="72"/>
      <c r="AE1014" s="72"/>
      <c r="AF1014" s="72"/>
      <c r="AG1014" s="72"/>
    </row>
    <row r="1015" spans="4:33" ht="20.25" customHeight="1">
      <c r="D1015" s="86" t="s">
        <v>556</v>
      </c>
      <c r="E1015" s="87"/>
      <c r="F1015" s="87"/>
      <c r="G1015" s="87"/>
      <c r="H1015" s="87"/>
      <c r="I1015" s="87"/>
      <c r="J1015" s="87"/>
      <c r="K1015" s="87"/>
      <c r="L1015" s="87"/>
      <c r="M1015" s="88"/>
      <c r="N1015" s="80"/>
      <c r="O1015" s="81"/>
      <c r="P1015" s="81"/>
      <c r="Q1015" s="81"/>
      <c r="R1015" s="81"/>
      <c r="S1015" s="81"/>
      <c r="T1015" s="81"/>
      <c r="U1015" s="81"/>
      <c r="V1015" s="81"/>
      <c r="W1015" s="81"/>
      <c r="X1015" s="81"/>
      <c r="Y1015" s="81"/>
      <c r="Z1015" s="81"/>
      <c r="AA1015" s="81"/>
      <c r="AB1015" s="81"/>
      <c r="AC1015" s="81"/>
      <c r="AD1015" s="81"/>
      <c r="AE1015" s="81"/>
      <c r="AF1015" s="81"/>
      <c r="AG1015" s="82"/>
    </row>
    <row r="1016" spans="4:33" ht="22.5" customHeight="1">
      <c r="D1016" s="66" t="s">
        <v>557</v>
      </c>
      <c r="E1016" s="67"/>
      <c r="F1016" s="67"/>
      <c r="G1016" s="67"/>
      <c r="H1016" s="67"/>
      <c r="I1016" s="67"/>
      <c r="J1016" s="67"/>
      <c r="K1016" s="67"/>
      <c r="L1016" s="67"/>
      <c r="M1016" s="68"/>
      <c r="N1016" s="60"/>
      <c r="O1016" s="61"/>
      <c r="P1016" s="61"/>
      <c r="Q1016" s="61"/>
      <c r="R1016" s="61"/>
      <c r="S1016" s="61"/>
      <c r="T1016" s="61"/>
      <c r="U1016" s="61"/>
      <c r="V1016" s="61"/>
      <c r="W1016" s="61"/>
      <c r="X1016" s="61"/>
      <c r="Y1016" s="61"/>
      <c r="Z1016" s="61"/>
      <c r="AA1016" s="61"/>
      <c r="AB1016" s="61"/>
      <c r="AC1016" s="61"/>
      <c r="AD1016" s="61"/>
      <c r="AE1016" s="61"/>
      <c r="AF1016" s="61"/>
      <c r="AG1016" s="62"/>
    </row>
    <row r="1017" spans="4:33" ht="14.25" customHeight="1">
      <c r="D1017" s="66" t="s">
        <v>558</v>
      </c>
      <c r="E1017" s="67"/>
      <c r="F1017" s="67"/>
      <c r="G1017" s="67"/>
      <c r="H1017" s="67"/>
      <c r="I1017" s="67"/>
      <c r="J1017" s="67"/>
      <c r="K1017" s="67"/>
      <c r="L1017" s="67"/>
      <c r="M1017" s="68"/>
      <c r="N1017" s="60"/>
      <c r="O1017" s="61"/>
      <c r="P1017" s="61"/>
      <c r="Q1017" s="61"/>
      <c r="R1017" s="61"/>
      <c r="S1017" s="61"/>
      <c r="T1017" s="61"/>
      <c r="U1017" s="61"/>
      <c r="V1017" s="61"/>
      <c r="W1017" s="61"/>
      <c r="X1017" s="61"/>
      <c r="Y1017" s="61"/>
      <c r="Z1017" s="61"/>
      <c r="AA1017" s="61"/>
      <c r="AB1017" s="61"/>
      <c r="AC1017" s="61"/>
      <c r="AD1017" s="61"/>
      <c r="AE1017" s="61"/>
      <c r="AF1017" s="61"/>
      <c r="AG1017" s="62"/>
    </row>
    <row r="1018" spans="4:33" ht="14.25" customHeight="1">
      <c r="D1018" s="66" t="s">
        <v>559</v>
      </c>
      <c r="E1018" s="67"/>
      <c r="F1018" s="67"/>
      <c r="G1018" s="67"/>
      <c r="H1018" s="67"/>
      <c r="I1018" s="67"/>
      <c r="J1018" s="67"/>
      <c r="K1018" s="67"/>
      <c r="L1018" s="67"/>
      <c r="M1018" s="68"/>
      <c r="N1018" s="60"/>
      <c r="O1018" s="61"/>
      <c r="P1018" s="61"/>
      <c r="Q1018" s="61"/>
      <c r="R1018" s="61"/>
      <c r="S1018" s="61"/>
      <c r="T1018" s="61"/>
      <c r="U1018" s="61"/>
      <c r="V1018" s="61"/>
      <c r="W1018" s="61"/>
      <c r="X1018" s="61"/>
      <c r="Y1018" s="61"/>
      <c r="Z1018" s="61"/>
      <c r="AA1018" s="61"/>
      <c r="AB1018" s="61"/>
      <c r="AC1018" s="61"/>
      <c r="AD1018" s="61"/>
      <c r="AE1018" s="61"/>
      <c r="AF1018" s="61"/>
      <c r="AG1018" s="62"/>
    </row>
    <row r="1019" spans="4:33" ht="14.25" customHeight="1">
      <c r="D1019" s="66" t="s">
        <v>560</v>
      </c>
      <c r="E1019" s="67"/>
      <c r="F1019" s="67"/>
      <c r="G1019" s="67"/>
      <c r="H1019" s="67"/>
      <c r="I1019" s="67"/>
      <c r="J1019" s="67"/>
      <c r="K1019" s="67"/>
      <c r="L1019" s="67"/>
      <c r="M1019" s="68"/>
      <c r="N1019" s="60"/>
      <c r="O1019" s="61"/>
      <c r="P1019" s="61"/>
      <c r="Q1019" s="61"/>
      <c r="R1019" s="61"/>
      <c r="S1019" s="61"/>
      <c r="T1019" s="61"/>
      <c r="U1019" s="61"/>
      <c r="V1019" s="61"/>
      <c r="W1019" s="61"/>
      <c r="X1019" s="61"/>
      <c r="Y1019" s="61"/>
      <c r="Z1019" s="61"/>
      <c r="AA1019" s="61"/>
      <c r="AB1019" s="61"/>
      <c r="AC1019" s="61"/>
      <c r="AD1019" s="61"/>
      <c r="AE1019" s="61"/>
      <c r="AF1019" s="61"/>
      <c r="AG1019" s="62"/>
    </row>
    <row r="1020" spans="4:33" ht="14.25" customHeight="1">
      <c r="D1020" s="66" t="s">
        <v>561</v>
      </c>
      <c r="E1020" s="67"/>
      <c r="F1020" s="67"/>
      <c r="G1020" s="67"/>
      <c r="H1020" s="67"/>
      <c r="I1020" s="67"/>
      <c r="J1020" s="67"/>
      <c r="K1020" s="67"/>
      <c r="L1020" s="67"/>
      <c r="M1020" s="68"/>
      <c r="N1020" s="60"/>
      <c r="O1020" s="61"/>
      <c r="P1020" s="61"/>
      <c r="Q1020" s="61"/>
      <c r="R1020" s="61"/>
      <c r="S1020" s="61"/>
      <c r="T1020" s="61"/>
      <c r="U1020" s="61"/>
      <c r="V1020" s="61"/>
      <c r="W1020" s="61"/>
      <c r="X1020" s="61"/>
      <c r="Y1020" s="61"/>
      <c r="Z1020" s="61"/>
      <c r="AA1020" s="61"/>
      <c r="AB1020" s="61"/>
      <c r="AC1020" s="61"/>
      <c r="AD1020" s="61"/>
      <c r="AE1020" s="61"/>
      <c r="AF1020" s="61"/>
      <c r="AG1020" s="62"/>
    </row>
    <row r="1021" spans="4:33" ht="22.5" customHeight="1">
      <c r="D1021" s="66" t="s">
        <v>562</v>
      </c>
      <c r="E1021" s="67"/>
      <c r="F1021" s="67"/>
      <c r="G1021" s="67"/>
      <c r="H1021" s="67"/>
      <c r="I1021" s="67"/>
      <c r="J1021" s="67"/>
      <c r="K1021" s="67"/>
      <c r="L1021" s="67"/>
      <c r="M1021" s="68"/>
      <c r="N1021" s="60"/>
      <c r="O1021" s="61"/>
      <c r="P1021" s="61"/>
      <c r="Q1021" s="61"/>
      <c r="R1021" s="61"/>
      <c r="S1021" s="61"/>
      <c r="T1021" s="61"/>
      <c r="U1021" s="61"/>
      <c r="V1021" s="61"/>
      <c r="W1021" s="61"/>
      <c r="X1021" s="61"/>
      <c r="Y1021" s="61"/>
      <c r="Z1021" s="61"/>
      <c r="AA1021" s="61"/>
      <c r="AB1021" s="61"/>
      <c r="AC1021" s="61"/>
      <c r="AD1021" s="61"/>
      <c r="AE1021" s="61"/>
      <c r="AF1021" s="61"/>
      <c r="AG1021" s="62"/>
    </row>
    <row r="1022" spans="4:33" ht="32.25" customHeight="1" thickBot="1">
      <c r="D1022" s="69" t="s">
        <v>563</v>
      </c>
      <c r="E1022" s="70"/>
      <c r="F1022" s="70"/>
      <c r="G1022" s="70"/>
      <c r="H1022" s="70"/>
      <c r="I1022" s="70"/>
      <c r="J1022" s="70"/>
      <c r="K1022" s="70"/>
      <c r="L1022" s="70"/>
      <c r="M1022" s="71"/>
      <c r="N1022" s="63"/>
      <c r="O1022" s="64"/>
      <c r="P1022" s="64"/>
      <c r="Q1022" s="64"/>
      <c r="R1022" s="64"/>
      <c r="S1022" s="64"/>
      <c r="T1022" s="64"/>
      <c r="U1022" s="64"/>
      <c r="V1022" s="64"/>
      <c r="W1022" s="64"/>
      <c r="X1022" s="64"/>
      <c r="Y1022" s="64"/>
      <c r="Z1022" s="64"/>
      <c r="AA1022" s="64"/>
      <c r="AB1022" s="64"/>
      <c r="AC1022" s="64"/>
      <c r="AD1022" s="64"/>
      <c r="AE1022" s="64"/>
      <c r="AF1022" s="64"/>
      <c r="AG1022" s="65"/>
    </row>
    <row r="1024" spans="4:33" ht="14.25" customHeight="1">
      <c r="D1024" s="72" t="s">
        <v>565</v>
      </c>
      <c r="E1024" s="72"/>
      <c r="F1024" s="72"/>
      <c r="G1024" s="72"/>
      <c r="H1024" s="72"/>
      <c r="I1024" s="72"/>
      <c r="J1024" s="72"/>
      <c r="K1024" s="72"/>
      <c r="L1024" s="72"/>
      <c r="M1024" s="72"/>
      <c r="N1024" s="72"/>
      <c r="O1024" s="72"/>
      <c r="P1024" s="72"/>
      <c r="Q1024" s="72"/>
      <c r="R1024" s="72"/>
      <c r="S1024" s="72"/>
      <c r="T1024" s="72"/>
      <c r="U1024" s="72"/>
      <c r="V1024" s="72"/>
      <c r="W1024" s="72"/>
      <c r="X1024" s="72"/>
      <c r="Y1024" s="72"/>
      <c r="Z1024" s="72"/>
      <c r="AA1024" s="72"/>
      <c r="AB1024" s="72"/>
      <c r="AC1024" s="72"/>
      <c r="AD1024" s="72"/>
      <c r="AE1024" s="72"/>
      <c r="AF1024" s="72"/>
      <c r="AG1024" s="72"/>
    </row>
    <row r="1025" spans="4:33" ht="14.25" customHeight="1">
      <c r="D1025" s="72"/>
      <c r="E1025" s="72"/>
      <c r="F1025" s="72"/>
      <c r="G1025" s="72"/>
      <c r="H1025" s="72"/>
      <c r="I1025" s="72"/>
      <c r="J1025" s="72"/>
      <c r="K1025" s="72"/>
      <c r="L1025" s="72"/>
      <c r="M1025" s="72"/>
      <c r="N1025" s="72"/>
      <c r="O1025" s="72"/>
      <c r="P1025" s="72"/>
      <c r="Q1025" s="72"/>
      <c r="R1025" s="72"/>
      <c r="S1025" s="72"/>
      <c r="T1025" s="72"/>
      <c r="U1025" s="72"/>
      <c r="V1025" s="72"/>
      <c r="W1025" s="72"/>
      <c r="X1025" s="72"/>
      <c r="Y1025" s="72"/>
      <c r="Z1025" s="72"/>
      <c r="AA1025" s="72"/>
      <c r="AB1025" s="72"/>
      <c r="AC1025" s="72"/>
      <c r="AD1025" s="72"/>
      <c r="AE1025" s="72"/>
      <c r="AF1025" s="72"/>
      <c r="AG1025" s="72"/>
    </row>
    <row r="1026" spans="4:33" ht="14.25" customHeight="1">
      <c r="D1026" s="72"/>
      <c r="E1026" s="72"/>
      <c r="F1026" s="72"/>
      <c r="G1026" s="72"/>
      <c r="H1026" s="72"/>
      <c r="I1026" s="72"/>
      <c r="J1026" s="72"/>
      <c r="K1026" s="72"/>
      <c r="L1026" s="72"/>
      <c r="M1026" s="72"/>
      <c r="N1026" s="72"/>
      <c r="O1026" s="72"/>
      <c r="P1026" s="72"/>
      <c r="Q1026" s="72"/>
      <c r="R1026" s="72"/>
      <c r="S1026" s="72"/>
      <c r="T1026" s="72"/>
      <c r="U1026" s="72"/>
      <c r="V1026" s="72"/>
      <c r="W1026" s="72"/>
      <c r="X1026" s="72"/>
      <c r="Y1026" s="72"/>
      <c r="Z1026" s="72"/>
      <c r="AA1026" s="72"/>
      <c r="AB1026" s="72"/>
      <c r="AC1026" s="72"/>
      <c r="AD1026" s="72"/>
      <c r="AE1026" s="72"/>
      <c r="AF1026" s="72"/>
      <c r="AG1026" s="72"/>
    </row>
    <row r="1027" spans="4:33" ht="14.25" customHeight="1">
      <c r="D1027" s="19" t="s">
        <v>564</v>
      </c>
    </row>
    <row r="1028" spans="4:33" ht="14.25" customHeight="1">
      <c r="D1028" s="19"/>
    </row>
    <row r="1029" spans="4:33" ht="14.25" customHeight="1">
      <c r="D1029" s="73" t="s">
        <v>566</v>
      </c>
      <c r="E1029" s="73"/>
      <c r="F1029" s="73"/>
      <c r="G1029" s="73"/>
      <c r="H1029" s="73"/>
      <c r="I1029" s="73"/>
      <c r="J1029" s="73"/>
      <c r="K1029" s="73"/>
      <c r="L1029" s="73"/>
      <c r="M1029" s="73"/>
      <c r="N1029" s="73"/>
      <c r="O1029" s="73"/>
      <c r="P1029" s="73"/>
      <c r="Q1029" s="73"/>
      <c r="R1029" s="73"/>
      <c r="S1029" s="73"/>
      <c r="T1029" s="73"/>
      <c r="U1029" s="73"/>
      <c r="V1029" s="73"/>
      <c r="W1029" s="73"/>
      <c r="X1029" s="73"/>
      <c r="Y1029" s="73"/>
      <c r="Z1029" s="73"/>
      <c r="AA1029" s="73"/>
      <c r="AB1029" s="73"/>
      <c r="AC1029" s="73"/>
      <c r="AD1029" s="73"/>
      <c r="AE1029" s="73"/>
      <c r="AF1029" s="73"/>
      <c r="AG1029" s="73"/>
    </row>
    <row r="1030" spans="4:33" ht="14.25" customHeight="1">
      <c r="D1030" s="19"/>
    </row>
    <row r="1031" spans="4:33" ht="14.25" customHeight="1">
      <c r="D1031" s="19"/>
    </row>
    <row r="1032" spans="4:33" ht="14.25" customHeight="1">
      <c r="D1032" s="19"/>
    </row>
  </sheetData>
  <mergeCells count="2689">
    <mergeCell ref="D978:AG978"/>
    <mergeCell ref="E980:N980"/>
    <mergeCell ref="D969:AG974"/>
    <mergeCell ref="D966:M966"/>
    <mergeCell ref="N966:Q966"/>
    <mergeCell ref="R966:U966"/>
    <mergeCell ref="V966:Y966"/>
    <mergeCell ref="Z966:AC966"/>
    <mergeCell ref="AD966:AG966"/>
    <mergeCell ref="D965:M965"/>
    <mergeCell ref="N965:Q965"/>
    <mergeCell ref="R965:U965"/>
    <mergeCell ref="V965:Y965"/>
    <mergeCell ref="Z965:AC965"/>
    <mergeCell ref="AD965:AG965"/>
    <mergeCell ref="D964:M964"/>
    <mergeCell ref="N964:Q964"/>
    <mergeCell ref="R964:U964"/>
    <mergeCell ref="V964:Y964"/>
    <mergeCell ref="Z964:AC964"/>
    <mergeCell ref="AD964:AG964"/>
    <mergeCell ref="D963:M963"/>
    <mergeCell ref="N963:Q963"/>
    <mergeCell ref="R963:U963"/>
    <mergeCell ref="V963:Y963"/>
    <mergeCell ref="Z963:AC963"/>
    <mergeCell ref="AD963:AG963"/>
    <mergeCell ref="D962:M962"/>
    <mergeCell ref="N962:Q962"/>
    <mergeCell ref="R962:U962"/>
    <mergeCell ref="V962:Y962"/>
    <mergeCell ref="Z962:AC962"/>
    <mergeCell ref="AD962:AG962"/>
    <mergeCell ref="D961:M961"/>
    <mergeCell ref="N961:Q961"/>
    <mergeCell ref="R961:U961"/>
    <mergeCell ref="V961:Y961"/>
    <mergeCell ref="Z961:AC961"/>
    <mergeCell ref="AD961:AG961"/>
    <mergeCell ref="D960:M960"/>
    <mergeCell ref="N960:Q960"/>
    <mergeCell ref="R960:U960"/>
    <mergeCell ref="V960:Y960"/>
    <mergeCell ref="Z960:AC960"/>
    <mergeCell ref="AD960:AG960"/>
    <mergeCell ref="D959:M959"/>
    <mergeCell ref="N959:Q959"/>
    <mergeCell ref="R959:U959"/>
    <mergeCell ref="V959:Y959"/>
    <mergeCell ref="Z959:AC959"/>
    <mergeCell ref="AD959:AG959"/>
    <mergeCell ref="D958:M958"/>
    <mergeCell ref="N958:Q958"/>
    <mergeCell ref="R958:U958"/>
    <mergeCell ref="V958:Y958"/>
    <mergeCell ref="Z958:AC958"/>
    <mergeCell ref="AD958:AG958"/>
    <mergeCell ref="D957:M957"/>
    <mergeCell ref="N957:Q957"/>
    <mergeCell ref="R957:U957"/>
    <mergeCell ref="V957:Y957"/>
    <mergeCell ref="Z957:AC957"/>
    <mergeCell ref="AD957:AG957"/>
    <mergeCell ref="D956:M956"/>
    <mergeCell ref="N956:Q956"/>
    <mergeCell ref="R956:U956"/>
    <mergeCell ref="V956:Y956"/>
    <mergeCell ref="Z956:AC956"/>
    <mergeCell ref="AD956:AG956"/>
    <mergeCell ref="D955:M955"/>
    <mergeCell ref="N955:Q955"/>
    <mergeCell ref="R955:U955"/>
    <mergeCell ref="V955:Y955"/>
    <mergeCell ref="Z955:AC955"/>
    <mergeCell ref="AD955:AG955"/>
    <mergeCell ref="D954:M954"/>
    <mergeCell ref="N954:Q954"/>
    <mergeCell ref="R954:U954"/>
    <mergeCell ref="V954:Y954"/>
    <mergeCell ref="Z954:AC954"/>
    <mergeCell ref="AD954:AG954"/>
    <mergeCell ref="D953:M953"/>
    <mergeCell ref="N953:Q953"/>
    <mergeCell ref="R953:U953"/>
    <mergeCell ref="V953:Y953"/>
    <mergeCell ref="Z953:AC953"/>
    <mergeCell ref="AD953:AG953"/>
    <mergeCell ref="D952:M952"/>
    <mergeCell ref="N952:Q952"/>
    <mergeCell ref="R952:U952"/>
    <mergeCell ref="V952:Y952"/>
    <mergeCell ref="Z952:AC952"/>
    <mergeCell ref="AD952:AG952"/>
    <mergeCell ref="D951:M951"/>
    <mergeCell ref="N951:Q951"/>
    <mergeCell ref="R951:U951"/>
    <mergeCell ref="V951:Y951"/>
    <mergeCell ref="Z951:AC951"/>
    <mergeCell ref="AD951:AG951"/>
    <mergeCell ref="D950:M950"/>
    <mergeCell ref="N950:Q950"/>
    <mergeCell ref="R950:U950"/>
    <mergeCell ref="V950:Y950"/>
    <mergeCell ref="Z950:AC950"/>
    <mergeCell ref="AD950:AG950"/>
    <mergeCell ref="D949:M949"/>
    <mergeCell ref="N949:Q949"/>
    <mergeCell ref="R949:U949"/>
    <mergeCell ref="V949:Y949"/>
    <mergeCell ref="Z949:AC949"/>
    <mergeCell ref="AD949:AG949"/>
    <mergeCell ref="D948:M948"/>
    <mergeCell ref="N948:Q948"/>
    <mergeCell ref="R948:U948"/>
    <mergeCell ref="V948:Y948"/>
    <mergeCell ref="Z948:AC948"/>
    <mergeCell ref="AD948:AG948"/>
    <mergeCell ref="D946:M947"/>
    <mergeCell ref="N946:AG946"/>
    <mergeCell ref="N947:Q947"/>
    <mergeCell ref="R947:U947"/>
    <mergeCell ref="V947:Y947"/>
    <mergeCell ref="Z947:AC947"/>
    <mergeCell ref="AD947:AG947"/>
    <mergeCell ref="D943:M943"/>
    <mergeCell ref="N943:Q943"/>
    <mergeCell ref="R943:U943"/>
    <mergeCell ref="V943:Y943"/>
    <mergeCell ref="Z943:AC943"/>
    <mergeCell ref="AD943:AG943"/>
    <mergeCell ref="D942:M942"/>
    <mergeCell ref="N942:Q942"/>
    <mergeCell ref="R942:U942"/>
    <mergeCell ref="V942:Y942"/>
    <mergeCell ref="Z942:AC942"/>
    <mergeCell ref="AD942:AG942"/>
    <mergeCell ref="D941:M941"/>
    <mergeCell ref="N941:Q941"/>
    <mergeCell ref="R941:U941"/>
    <mergeCell ref="V941:Y941"/>
    <mergeCell ref="Z941:AC941"/>
    <mergeCell ref="AD941:AG941"/>
    <mergeCell ref="D940:M940"/>
    <mergeCell ref="N940:Q940"/>
    <mergeCell ref="R940:U940"/>
    <mergeCell ref="V940:Y940"/>
    <mergeCell ref="Z940:AC940"/>
    <mergeCell ref="AD940:AG940"/>
    <mergeCell ref="D939:M939"/>
    <mergeCell ref="N939:Q939"/>
    <mergeCell ref="R939:U939"/>
    <mergeCell ref="V939:Y939"/>
    <mergeCell ref="Z939:AC939"/>
    <mergeCell ref="AD939:AG939"/>
    <mergeCell ref="D938:M938"/>
    <mergeCell ref="N938:Q938"/>
    <mergeCell ref="R938:U938"/>
    <mergeCell ref="V938:Y938"/>
    <mergeCell ref="Z938:AC938"/>
    <mergeCell ref="AD938:AG938"/>
    <mergeCell ref="D937:M937"/>
    <mergeCell ref="N937:Q937"/>
    <mergeCell ref="R937:U937"/>
    <mergeCell ref="V937:Y937"/>
    <mergeCell ref="Z937:AC937"/>
    <mergeCell ref="AD937:AG937"/>
    <mergeCell ref="D936:M936"/>
    <mergeCell ref="N936:Q936"/>
    <mergeCell ref="R936:U936"/>
    <mergeCell ref="V936:Y936"/>
    <mergeCell ref="Z936:AC936"/>
    <mergeCell ref="AD936:AG936"/>
    <mergeCell ref="D935:M935"/>
    <mergeCell ref="N935:Q935"/>
    <mergeCell ref="R935:U935"/>
    <mergeCell ref="V935:Y935"/>
    <mergeCell ref="Z935:AC935"/>
    <mergeCell ref="AD935:AG935"/>
    <mergeCell ref="D934:M934"/>
    <mergeCell ref="N934:Q934"/>
    <mergeCell ref="R934:U934"/>
    <mergeCell ref="V934:Y934"/>
    <mergeCell ref="Z934:AC934"/>
    <mergeCell ref="AD934:AG934"/>
    <mergeCell ref="D933:M933"/>
    <mergeCell ref="N933:Q933"/>
    <mergeCell ref="R933:U933"/>
    <mergeCell ref="V933:Y933"/>
    <mergeCell ref="Z933:AC933"/>
    <mergeCell ref="AD933:AG933"/>
    <mergeCell ref="D932:M932"/>
    <mergeCell ref="N932:Q932"/>
    <mergeCell ref="R932:U932"/>
    <mergeCell ref="V932:Y932"/>
    <mergeCell ref="Z932:AC932"/>
    <mergeCell ref="AD932:AG932"/>
    <mergeCell ref="D931:M931"/>
    <mergeCell ref="N931:Q931"/>
    <mergeCell ref="R931:U931"/>
    <mergeCell ref="V931:Y931"/>
    <mergeCell ref="Z931:AC931"/>
    <mergeCell ref="AD931:AG931"/>
    <mergeCell ref="Z925:AC925"/>
    <mergeCell ref="AD925:AG925"/>
    <mergeCell ref="D930:M930"/>
    <mergeCell ref="N930:Q930"/>
    <mergeCell ref="R930:U930"/>
    <mergeCell ref="V930:Y930"/>
    <mergeCell ref="Z930:AC930"/>
    <mergeCell ref="AD930:AG930"/>
    <mergeCell ref="D929:M929"/>
    <mergeCell ref="N929:Q929"/>
    <mergeCell ref="R929:U929"/>
    <mergeCell ref="V929:Y929"/>
    <mergeCell ref="Z929:AC929"/>
    <mergeCell ref="AD929:AG929"/>
    <mergeCell ref="D928:M928"/>
    <mergeCell ref="N928:Q928"/>
    <mergeCell ref="R928:U928"/>
    <mergeCell ref="V928:Y928"/>
    <mergeCell ref="Z928:AC928"/>
    <mergeCell ref="AD928:AG928"/>
    <mergeCell ref="D921:AG921"/>
    <mergeCell ref="D923:M924"/>
    <mergeCell ref="N923:AG923"/>
    <mergeCell ref="N924:Q924"/>
    <mergeCell ref="R924:U924"/>
    <mergeCell ref="V924:Y924"/>
    <mergeCell ref="Z924:AC924"/>
    <mergeCell ref="AD924:AG924"/>
    <mergeCell ref="D919:L919"/>
    <mergeCell ref="M919:Q919"/>
    <mergeCell ref="R919:Y919"/>
    <mergeCell ref="Z919:AG919"/>
    <mergeCell ref="D920:L920"/>
    <mergeCell ref="M920:Q920"/>
    <mergeCell ref="R920:Y920"/>
    <mergeCell ref="Z920:AG920"/>
    <mergeCell ref="D927:M927"/>
    <mergeCell ref="N927:Q927"/>
    <mergeCell ref="R927:U927"/>
    <mergeCell ref="V927:Y927"/>
    <mergeCell ref="Z927:AC927"/>
    <mergeCell ref="AD927:AG927"/>
    <mergeCell ref="D926:M926"/>
    <mergeCell ref="N926:Q926"/>
    <mergeCell ref="R926:U926"/>
    <mergeCell ref="V926:Y926"/>
    <mergeCell ref="Z926:AC926"/>
    <mergeCell ref="AD926:AG926"/>
    <mergeCell ref="D925:M925"/>
    <mergeCell ref="N925:Q925"/>
    <mergeCell ref="R925:U925"/>
    <mergeCell ref="V925:Y925"/>
    <mergeCell ref="D917:L917"/>
    <mergeCell ref="M917:Q917"/>
    <mergeCell ref="R917:Y917"/>
    <mergeCell ref="Z917:AG917"/>
    <mergeCell ref="D918:L918"/>
    <mergeCell ref="M918:Q918"/>
    <mergeCell ref="R918:Y918"/>
    <mergeCell ref="Z918:AG918"/>
    <mergeCell ref="D915:L915"/>
    <mergeCell ref="M915:Q915"/>
    <mergeCell ref="R915:Y915"/>
    <mergeCell ref="Z915:AG915"/>
    <mergeCell ref="D916:L916"/>
    <mergeCell ref="M916:Q916"/>
    <mergeCell ref="R916:Y916"/>
    <mergeCell ref="Z916:AG916"/>
    <mergeCell ref="D913:L913"/>
    <mergeCell ref="M913:Q913"/>
    <mergeCell ref="R913:Y913"/>
    <mergeCell ref="Z913:AG913"/>
    <mergeCell ref="D914:L914"/>
    <mergeCell ref="M914:Q914"/>
    <mergeCell ref="R914:Y914"/>
    <mergeCell ref="Z914:AG914"/>
    <mergeCell ref="D909:AG909"/>
    <mergeCell ref="D911:L912"/>
    <mergeCell ref="M911:Q912"/>
    <mergeCell ref="R911:AG911"/>
    <mergeCell ref="R912:Y912"/>
    <mergeCell ref="Z912:AG912"/>
    <mergeCell ref="D906:L906"/>
    <mergeCell ref="M906:Q906"/>
    <mergeCell ref="R906:Y906"/>
    <mergeCell ref="Z906:AG906"/>
    <mergeCell ref="D907:L907"/>
    <mergeCell ref="M907:Q907"/>
    <mergeCell ref="R907:Y907"/>
    <mergeCell ref="Z907:AG907"/>
    <mergeCell ref="D904:L904"/>
    <mergeCell ref="M904:Q904"/>
    <mergeCell ref="R904:Y904"/>
    <mergeCell ref="Z904:AG904"/>
    <mergeCell ref="D905:L905"/>
    <mergeCell ref="M905:Q905"/>
    <mergeCell ref="R905:Y905"/>
    <mergeCell ref="Z905:AG905"/>
    <mergeCell ref="D902:L902"/>
    <mergeCell ref="M902:Q902"/>
    <mergeCell ref="R902:Y902"/>
    <mergeCell ref="Z902:AG902"/>
    <mergeCell ref="D903:L903"/>
    <mergeCell ref="M903:Q903"/>
    <mergeCell ref="R903:Y903"/>
    <mergeCell ref="Z903:AG903"/>
    <mergeCell ref="D900:L900"/>
    <mergeCell ref="M900:Q900"/>
    <mergeCell ref="R900:Y900"/>
    <mergeCell ref="Z900:AG900"/>
    <mergeCell ref="D901:L901"/>
    <mergeCell ref="M901:Q901"/>
    <mergeCell ref="R901:Y901"/>
    <mergeCell ref="Z901:AG901"/>
    <mergeCell ref="D897:L898"/>
    <mergeCell ref="M897:Q898"/>
    <mergeCell ref="R897:AG897"/>
    <mergeCell ref="R898:Y898"/>
    <mergeCell ref="Z898:AG898"/>
    <mergeCell ref="D899:L899"/>
    <mergeCell ref="M899:Q899"/>
    <mergeCell ref="R899:Y899"/>
    <mergeCell ref="Z899:AG899"/>
    <mergeCell ref="D894:L894"/>
    <mergeCell ref="M894:Q894"/>
    <mergeCell ref="R894:Y894"/>
    <mergeCell ref="Z894:AG894"/>
    <mergeCell ref="D895:L895"/>
    <mergeCell ref="M895:Q895"/>
    <mergeCell ref="R895:Y895"/>
    <mergeCell ref="Z895:AG895"/>
    <mergeCell ref="D892:L892"/>
    <mergeCell ref="M892:Q892"/>
    <mergeCell ref="R892:Y892"/>
    <mergeCell ref="Z892:AG892"/>
    <mergeCell ref="D893:L893"/>
    <mergeCell ref="M893:Q893"/>
    <mergeCell ref="R893:Y893"/>
    <mergeCell ref="Z893:AG893"/>
    <mergeCell ref="D890:L890"/>
    <mergeCell ref="M890:Q890"/>
    <mergeCell ref="R890:Y890"/>
    <mergeCell ref="Z890:AG890"/>
    <mergeCell ref="D891:L891"/>
    <mergeCell ref="M891:Q891"/>
    <mergeCell ref="R891:Y891"/>
    <mergeCell ref="Z891:AG891"/>
    <mergeCell ref="D888:L888"/>
    <mergeCell ref="M888:Q888"/>
    <mergeCell ref="R888:Y888"/>
    <mergeCell ref="Z888:AG888"/>
    <mergeCell ref="D889:L889"/>
    <mergeCell ref="M889:Q889"/>
    <mergeCell ref="R889:Y889"/>
    <mergeCell ref="Z889:AG889"/>
    <mergeCell ref="D886:L886"/>
    <mergeCell ref="M886:Q886"/>
    <mergeCell ref="R886:Y886"/>
    <mergeCell ref="Z886:AG886"/>
    <mergeCell ref="D887:L887"/>
    <mergeCell ref="M887:Q887"/>
    <mergeCell ref="R887:Y887"/>
    <mergeCell ref="Z887:AG887"/>
    <mergeCell ref="D882:L882"/>
    <mergeCell ref="M882:Q882"/>
    <mergeCell ref="R882:Y882"/>
    <mergeCell ref="Z882:AG882"/>
    <mergeCell ref="D884:L885"/>
    <mergeCell ref="M884:Q885"/>
    <mergeCell ref="R884:AG884"/>
    <mergeCell ref="R885:Y885"/>
    <mergeCell ref="Z885:AG885"/>
    <mergeCell ref="D880:L880"/>
    <mergeCell ref="M880:Q880"/>
    <mergeCell ref="R880:Y880"/>
    <mergeCell ref="Z880:AG880"/>
    <mergeCell ref="D881:L881"/>
    <mergeCell ref="M881:Q881"/>
    <mergeCell ref="R881:Y881"/>
    <mergeCell ref="Z881:AG881"/>
    <mergeCell ref="D878:L878"/>
    <mergeCell ref="M878:Q878"/>
    <mergeCell ref="R878:Y878"/>
    <mergeCell ref="Z878:AG878"/>
    <mergeCell ref="D879:L879"/>
    <mergeCell ref="M879:Q879"/>
    <mergeCell ref="R879:Y879"/>
    <mergeCell ref="Z879:AG879"/>
    <mergeCell ref="D876:L876"/>
    <mergeCell ref="M876:Q876"/>
    <mergeCell ref="R876:Y876"/>
    <mergeCell ref="Z876:AG876"/>
    <mergeCell ref="D877:L877"/>
    <mergeCell ref="M877:Q877"/>
    <mergeCell ref="R877:Y877"/>
    <mergeCell ref="Z877:AG877"/>
    <mergeCell ref="D874:L874"/>
    <mergeCell ref="M874:Q874"/>
    <mergeCell ref="R874:Y874"/>
    <mergeCell ref="Z874:AG874"/>
    <mergeCell ref="D875:L875"/>
    <mergeCell ref="M875:Q875"/>
    <mergeCell ref="R875:Y875"/>
    <mergeCell ref="Z875:AG875"/>
    <mergeCell ref="D872:L872"/>
    <mergeCell ref="M872:Q872"/>
    <mergeCell ref="R872:Y872"/>
    <mergeCell ref="Z872:AG872"/>
    <mergeCell ref="D873:L873"/>
    <mergeCell ref="M873:Q873"/>
    <mergeCell ref="R873:Y873"/>
    <mergeCell ref="Z873:AG873"/>
    <mergeCell ref="D862:AG862"/>
    <mergeCell ref="D864:AG864"/>
    <mergeCell ref="D865:AG865"/>
    <mergeCell ref="D868:AG868"/>
    <mergeCell ref="D870:L871"/>
    <mergeCell ref="M870:Q871"/>
    <mergeCell ref="R870:AG870"/>
    <mergeCell ref="R871:Y871"/>
    <mergeCell ref="Z871:AG871"/>
    <mergeCell ref="AD859:AG859"/>
    <mergeCell ref="D860:I860"/>
    <mergeCell ref="J860:M860"/>
    <mergeCell ref="N860:Q860"/>
    <mergeCell ref="R860:U860"/>
    <mergeCell ref="V860:Y860"/>
    <mergeCell ref="Z860:AC860"/>
    <mergeCell ref="AD860:AG860"/>
    <mergeCell ref="D859:I859"/>
    <mergeCell ref="J859:M859"/>
    <mergeCell ref="N859:Q859"/>
    <mergeCell ref="R859:U859"/>
    <mergeCell ref="V859:Y859"/>
    <mergeCell ref="Z859:AC859"/>
    <mergeCell ref="AD857:AG857"/>
    <mergeCell ref="D858:I858"/>
    <mergeCell ref="J858:M858"/>
    <mergeCell ref="N858:Q858"/>
    <mergeCell ref="R858:U858"/>
    <mergeCell ref="V858:Y858"/>
    <mergeCell ref="Z858:AC858"/>
    <mergeCell ref="AD858:AG858"/>
    <mergeCell ref="D857:I857"/>
    <mergeCell ref="J857:M857"/>
    <mergeCell ref="N857:Q857"/>
    <mergeCell ref="R857:U857"/>
    <mergeCell ref="V857:Y857"/>
    <mergeCell ref="Z857:AC857"/>
    <mergeCell ref="AD855:AG855"/>
    <mergeCell ref="D856:I856"/>
    <mergeCell ref="J856:M856"/>
    <mergeCell ref="N856:Q856"/>
    <mergeCell ref="R856:U856"/>
    <mergeCell ref="V856:Y856"/>
    <mergeCell ref="Z856:AC856"/>
    <mergeCell ref="AD856:AG856"/>
    <mergeCell ref="D855:I855"/>
    <mergeCell ref="J855:M855"/>
    <mergeCell ref="N855:Q855"/>
    <mergeCell ref="R855:U855"/>
    <mergeCell ref="V855:Y855"/>
    <mergeCell ref="Z855:AC855"/>
    <mergeCell ref="AD853:AG853"/>
    <mergeCell ref="D854:I854"/>
    <mergeCell ref="J854:M854"/>
    <mergeCell ref="N854:Q854"/>
    <mergeCell ref="R854:U854"/>
    <mergeCell ref="V854:Y854"/>
    <mergeCell ref="Z854:AC854"/>
    <mergeCell ref="AD854:AG854"/>
    <mergeCell ref="D853:I853"/>
    <mergeCell ref="J853:M853"/>
    <mergeCell ref="N853:Q853"/>
    <mergeCell ref="R853:U853"/>
    <mergeCell ref="V853:Y853"/>
    <mergeCell ref="Z853:AC853"/>
    <mergeCell ref="AD851:AG851"/>
    <mergeCell ref="D852:I852"/>
    <mergeCell ref="J852:M852"/>
    <mergeCell ref="N852:Q852"/>
    <mergeCell ref="R852:U852"/>
    <mergeCell ref="V852:Y852"/>
    <mergeCell ref="Z852:AC852"/>
    <mergeCell ref="AD852:AG852"/>
    <mergeCell ref="D851:I851"/>
    <mergeCell ref="J851:M851"/>
    <mergeCell ref="N851:Q851"/>
    <mergeCell ref="R851:U851"/>
    <mergeCell ref="V851:Y851"/>
    <mergeCell ref="Z851:AC851"/>
    <mergeCell ref="AD849:AG849"/>
    <mergeCell ref="D850:I850"/>
    <mergeCell ref="J850:M850"/>
    <mergeCell ref="N850:Q850"/>
    <mergeCell ref="R850:U850"/>
    <mergeCell ref="V850:Y850"/>
    <mergeCell ref="Z850:AC850"/>
    <mergeCell ref="AD850:AG850"/>
    <mergeCell ref="D849:I849"/>
    <mergeCell ref="J849:M849"/>
    <mergeCell ref="N849:Q849"/>
    <mergeCell ref="R849:U849"/>
    <mergeCell ref="V849:Y849"/>
    <mergeCell ref="Z849:AC849"/>
    <mergeCell ref="D844:AG844"/>
    <mergeCell ref="D846:I848"/>
    <mergeCell ref="J846:U847"/>
    <mergeCell ref="V846:AG847"/>
    <mergeCell ref="J848:M848"/>
    <mergeCell ref="N848:Q848"/>
    <mergeCell ref="R848:U848"/>
    <mergeCell ref="V848:Y848"/>
    <mergeCell ref="Z848:AC848"/>
    <mergeCell ref="AD848:AG848"/>
    <mergeCell ref="D840:O840"/>
    <mergeCell ref="P840:X840"/>
    <mergeCell ref="Y840:AG840"/>
    <mergeCell ref="D841:O841"/>
    <mergeCell ref="P841:X841"/>
    <mergeCell ref="Y841:AG841"/>
    <mergeCell ref="D838:O838"/>
    <mergeCell ref="P838:X838"/>
    <mergeCell ref="Y838:AG838"/>
    <mergeCell ref="D839:O839"/>
    <mergeCell ref="P839:X839"/>
    <mergeCell ref="Y839:AG839"/>
    <mergeCell ref="D836:O836"/>
    <mergeCell ref="P836:X836"/>
    <mergeCell ref="Y836:AG836"/>
    <mergeCell ref="D837:O837"/>
    <mergeCell ref="P837:X837"/>
    <mergeCell ref="Y837:AG837"/>
    <mergeCell ref="D831:AG831"/>
    <mergeCell ref="D832:AG832"/>
    <mergeCell ref="D833:AG833"/>
    <mergeCell ref="D835:O835"/>
    <mergeCell ref="P835:X835"/>
    <mergeCell ref="Y835:AG835"/>
    <mergeCell ref="D828:M828"/>
    <mergeCell ref="N828:W828"/>
    <mergeCell ref="X828:AG828"/>
    <mergeCell ref="D829:M829"/>
    <mergeCell ref="N829:W829"/>
    <mergeCell ref="X829:AG829"/>
    <mergeCell ref="D826:M826"/>
    <mergeCell ref="N826:W826"/>
    <mergeCell ref="X826:AG826"/>
    <mergeCell ref="D827:M827"/>
    <mergeCell ref="N827:W827"/>
    <mergeCell ref="X827:AG827"/>
    <mergeCell ref="D824:M824"/>
    <mergeCell ref="N824:W824"/>
    <mergeCell ref="X824:AG824"/>
    <mergeCell ref="D825:M825"/>
    <mergeCell ref="N825:W825"/>
    <mergeCell ref="X825:AG825"/>
    <mergeCell ref="D822:M822"/>
    <mergeCell ref="N822:W822"/>
    <mergeCell ref="X822:AG822"/>
    <mergeCell ref="D823:M823"/>
    <mergeCell ref="N823:W823"/>
    <mergeCell ref="X823:AG823"/>
    <mergeCell ref="D820:M820"/>
    <mergeCell ref="N820:W820"/>
    <mergeCell ref="X820:AG820"/>
    <mergeCell ref="D821:M821"/>
    <mergeCell ref="N821:W821"/>
    <mergeCell ref="X821:AG821"/>
    <mergeCell ref="D818:M818"/>
    <mergeCell ref="N818:W818"/>
    <mergeCell ref="X818:AG818"/>
    <mergeCell ref="D819:M819"/>
    <mergeCell ref="N819:W819"/>
    <mergeCell ref="X819:AG819"/>
    <mergeCell ref="D816:M816"/>
    <mergeCell ref="N816:W816"/>
    <mergeCell ref="X816:AG816"/>
    <mergeCell ref="D817:M817"/>
    <mergeCell ref="N817:W817"/>
    <mergeCell ref="X817:AG817"/>
    <mergeCell ref="D814:M814"/>
    <mergeCell ref="N814:W814"/>
    <mergeCell ref="X814:AG814"/>
    <mergeCell ref="D815:M815"/>
    <mergeCell ref="N815:W815"/>
    <mergeCell ref="X815:AG815"/>
    <mergeCell ref="D812:M812"/>
    <mergeCell ref="N812:W812"/>
    <mergeCell ref="X812:AG812"/>
    <mergeCell ref="D813:M813"/>
    <mergeCell ref="N813:W813"/>
    <mergeCell ref="X813:AG813"/>
    <mergeCell ref="D810:M810"/>
    <mergeCell ref="N810:W810"/>
    <mergeCell ref="X810:AG810"/>
    <mergeCell ref="D811:M811"/>
    <mergeCell ref="N811:W811"/>
    <mergeCell ref="X811:AG811"/>
    <mergeCell ref="D808:M808"/>
    <mergeCell ref="N808:W808"/>
    <mergeCell ref="X808:AG808"/>
    <mergeCell ref="D809:M809"/>
    <mergeCell ref="N809:W809"/>
    <mergeCell ref="X809:AG809"/>
    <mergeCell ref="D806:M806"/>
    <mergeCell ref="N806:W806"/>
    <mergeCell ref="X806:AG806"/>
    <mergeCell ref="D807:M807"/>
    <mergeCell ref="N807:W807"/>
    <mergeCell ref="X807:AG807"/>
    <mergeCell ref="D804:M804"/>
    <mergeCell ref="N804:W804"/>
    <mergeCell ref="X804:AG804"/>
    <mergeCell ref="D805:M805"/>
    <mergeCell ref="N805:W805"/>
    <mergeCell ref="X805:AG805"/>
    <mergeCell ref="D802:M802"/>
    <mergeCell ref="N802:W802"/>
    <mergeCell ref="X802:AG802"/>
    <mergeCell ref="D803:M803"/>
    <mergeCell ref="N803:W803"/>
    <mergeCell ref="X803:AG803"/>
    <mergeCell ref="D796:AG796"/>
    <mergeCell ref="D798:AG798"/>
    <mergeCell ref="D799:M800"/>
    <mergeCell ref="N799:W800"/>
    <mergeCell ref="X799:AG800"/>
    <mergeCell ref="D801:M801"/>
    <mergeCell ref="N801:W801"/>
    <mergeCell ref="X801:AG801"/>
    <mergeCell ref="D793:M793"/>
    <mergeCell ref="N793:W793"/>
    <mergeCell ref="X793:AG793"/>
    <mergeCell ref="D794:M794"/>
    <mergeCell ref="N794:W794"/>
    <mergeCell ref="X794:AG794"/>
    <mergeCell ref="D791:M791"/>
    <mergeCell ref="N791:W791"/>
    <mergeCell ref="X791:AG791"/>
    <mergeCell ref="D792:M792"/>
    <mergeCell ref="N792:W792"/>
    <mergeCell ref="X792:AG792"/>
    <mergeCell ref="D785:AG785"/>
    <mergeCell ref="D787:AG787"/>
    <mergeCell ref="D788:M789"/>
    <mergeCell ref="N788:W789"/>
    <mergeCell ref="X788:AG789"/>
    <mergeCell ref="D790:M790"/>
    <mergeCell ref="N790:W790"/>
    <mergeCell ref="X790:AG790"/>
    <mergeCell ref="D782:M782"/>
    <mergeCell ref="N782:W782"/>
    <mergeCell ref="X782:AG782"/>
    <mergeCell ref="D783:M783"/>
    <mergeCell ref="N783:W783"/>
    <mergeCell ref="X783:AG783"/>
    <mergeCell ref="D780:M780"/>
    <mergeCell ref="N780:W780"/>
    <mergeCell ref="X780:AG780"/>
    <mergeCell ref="D781:M781"/>
    <mergeCell ref="N781:W781"/>
    <mergeCell ref="X781:AG781"/>
    <mergeCell ref="D775:AG775"/>
    <mergeCell ref="D777:M778"/>
    <mergeCell ref="N777:W778"/>
    <mergeCell ref="X777:AG778"/>
    <mergeCell ref="D779:M779"/>
    <mergeCell ref="N779:W779"/>
    <mergeCell ref="X779:AG779"/>
    <mergeCell ref="D772:M772"/>
    <mergeCell ref="N772:W772"/>
    <mergeCell ref="X772:AG772"/>
    <mergeCell ref="D773:M773"/>
    <mergeCell ref="N773:W773"/>
    <mergeCell ref="X773:AG773"/>
    <mergeCell ref="D770:M770"/>
    <mergeCell ref="N770:W770"/>
    <mergeCell ref="X770:AG770"/>
    <mergeCell ref="D771:M771"/>
    <mergeCell ref="N771:W771"/>
    <mergeCell ref="X771:AG771"/>
    <mergeCell ref="D768:M768"/>
    <mergeCell ref="N768:W768"/>
    <mergeCell ref="X768:AG768"/>
    <mergeCell ref="D769:M769"/>
    <mergeCell ref="N769:W769"/>
    <mergeCell ref="X769:AG769"/>
    <mergeCell ref="D764:AG764"/>
    <mergeCell ref="D765:M766"/>
    <mergeCell ref="N765:W766"/>
    <mergeCell ref="X765:AG766"/>
    <mergeCell ref="D767:M767"/>
    <mergeCell ref="N767:W767"/>
    <mergeCell ref="X767:AG767"/>
    <mergeCell ref="D761:M761"/>
    <mergeCell ref="N761:Q761"/>
    <mergeCell ref="R761:U761"/>
    <mergeCell ref="V761:Y761"/>
    <mergeCell ref="Z761:AC761"/>
    <mergeCell ref="AD761:AG761"/>
    <mergeCell ref="D760:M760"/>
    <mergeCell ref="N760:Q760"/>
    <mergeCell ref="R760:U760"/>
    <mergeCell ref="V760:Y760"/>
    <mergeCell ref="Z760:AC760"/>
    <mergeCell ref="AD760:AG760"/>
    <mergeCell ref="D759:M759"/>
    <mergeCell ref="N759:Q759"/>
    <mergeCell ref="R759:U759"/>
    <mergeCell ref="V759:Y759"/>
    <mergeCell ref="Z759:AC759"/>
    <mergeCell ref="AD759:AG759"/>
    <mergeCell ref="D758:M758"/>
    <mergeCell ref="N758:Q758"/>
    <mergeCell ref="R758:U758"/>
    <mergeCell ref="V758:Y758"/>
    <mergeCell ref="Z758:AC758"/>
    <mergeCell ref="AD758:AG758"/>
    <mergeCell ref="D757:M757"/>
    <mergeCell ref="N757:Q757"/>
    <mergeCell ref="R757:U757"/>
    <mergeCell ref="V757:Y757"/>
    <mergeCell ref="Z757:AC757"/>
    <mergeCell ref="AD757:AG757"/>
    <mergeCell ref="D756:M756"/>
    <mergeCell ref="N756:Q756"/>
    <mergeCell ref="R756:U756"/>
    <mergeCell ref="V756:Y756"/>
    <mergeCell ref="Z756:AC756"/>
    <mergeCell ref="AD756:AG756"/>
    <mergeCell ref="D755:M755"/>
    <mergeCell ref="N755:Q755"/>
    <mergeCell ref="R755:U755"/>
    <mergeCell ref="V755:Y755"/>
    <mergeCell ref="Z755:AC755"/>
    <mergeCell ref="AD755:AG755"/>
    <mergeCell ref="D754:M754"/>
    <mergeCell ref="N754:Q754"/>
    <mergeCell ref="R754:U754"/>
    <mergeCell ref="V754:Y754"/>
    <mergeCell ref="Z754:AC754"/>
    <mergeCell ref="AD754:AG754"/>
    <mergeCell ref="V752:Y752"/>
    <mergeCell ref="Z752:AC752"/>
    <mergeCell ref="AD752:AG752"/>
    <mergeCell ref="D753:M753"/>
    <mergeCell ref="N753:Q753"/>
    <mergeCell ref="R753:U753"/>
    <mergeCell ref="V753:Y753"/>
    <mergeCell ref="Z753:AC753"/>
    <mergeCell ref="AD753:AG753"/>
    <mergeCell ref="J745:M745"/>
    <mergeCell ref="R745:U745"/>
    <mergeCell ref="Z745:AC745"/>
    <mergeCell ref="D747:AG747"/>
    <mergeCell ref="D751:M752"/>
    <mergeCell ref="N751:Q751"/>
    <mergeCell ref="R751:Y751"/>
    <mergeCell ref="Z751:AG751"/>
    <mergeCell ref="N752:Q752"/>
    <mergeCell ref="R752:U752"/>
    <mergeCell ref="AD743:AG743"/>
    <mergeCell ref="D744:I744"/>
    <mergeCell ref="J744:M744"/>
    <mergeCell ref="N744:Q744"/>
    <mergeCell ref="R744:U744"/>
    <mergeCell ref="V744:Y744"/>
    <mergeCell ref="Z744:AC744"/>
    <mergeCell ref="AD744:AG744"/>
    <mergeCell ref="D743:I743"/>
    <mergeCell ref="J743:M743"/>
    <mergeCell ref="N743:Q743"/>
    <mergeCell ref="R743:U743"/>
    <mergeCell ref="V743:Y743"/>
    <mergeCell ref="Z743:AC743"/>
    <mergeCell ref="AD741:AG741"/>
    <mergeCell ref="D742:I742"/>
    <mergeCell ref="J742:M742"/>
    <mergeCell ref="N742:Q742"/>
    <mergeCell ref="R742:U742"/>
    <mergeCell ref="V742:Y742"/>
    <mergeCell ref="Z742:AC742"/>
    <mergeCell ref="AD742:AG742"/>
    <mergeCell ref="D741:I741"/>
    <mergeCell ref="J741:M741"/>
    <mergeCell ref="N741:Q741"/>
    <mergeCell ref="R741:U741"/>
    <mergeCell ref="V741:Y741"/>
    <mergeCell ref="Z741:AC741"/>
    <mergeCell ref="AD739:AG739"/>
    <mergeCell ref="D740:I740"/>
    <mergeCell ref="J740:M740"/>
    <mergeCell ref="N740:Q740"/>
    <mergeCell ref="R740:U740"/>
    <mergeCell ref="V740:Y740"/>
    <mergeCell ref="Z740:AC740"/>
    <mergeCell ref="AD740:AG740"/>
    <mergeCell ref="D739:I739"/>
    <mergeCell ref="J739:M739"/>
    <mergeCell ref="N739:Q739"/>
    <mergeCell ref="R739:U739"/>
    <mergeCell ref="V739:Y739"/>
    <mergeCell ref="Z739:AC739"/>
    <mergeCell ref="AD737:AG737"/>
    <mergeCell ref="D738:I738"/>
    <mergeCell ref="J738:M738"/>
    <mergeCell ref="N738:Q738"/>
    <mergeCell ref="R738:U738"/>
    <mergeCell ref="V738:Y738"/>
    <mergeCell ref="Z738:AC738"/>
    <mergeCell ref="AD738:AG738"/>
    <mergeCell ref="D737:I737"/>
    <mergeCell ref="J737:M737"/>
    <mergeCell ref="N737:Q737"/>
    <mergeCell ref="R737:U737"/>
    <mergeCell ref="V737:Y737"/>
    <mergeCell ref="Z737:AC737"/>
    <mergeCell ref="AD735:AG735"/>
    <mergeCell ref="D736:I736"/>
    <mergeCell ref="J736:M736"/>
    <mergeCell ref="N736:Q736"/>
    <mergeCell ref="R736:U736"/>
    <mergeCell ref="V736:Y736"/>
    <mergeCell ref="Z736:AC736"/>
    <mergeCell ref="AD736:AG736"/>
    <mergeCell ref="D735:I735"/>
    <mergeCell ref="J735:M735"/>
    <mergeCell ref="N735:Q735"/>
    <mergeCell ref="R735:U735"/>
    <mergeCell ref="V735:Y735"/>
    <mergeCell ref="Z735:AC735"/>
    <mergeCell ref="AD733:AG733"/>
    <mergeCell ref="D734:I734"/>
    <mergeCell ref="J734:M734"/>
    <mergeCell ref="N734:Q734"/>
    <mergeCell ref="R734:U734"/>
    <mergeCell ref="V734:Y734"/>
    <mergeCell ref="Z734:AC734"/>
    <mergeCell ref="AD734:AG734"/>
    <mergeCell ref="D733:I733"/>
    <mergeCell ref="J733:M733"/>
    <mergeCell ref="N733:Q733"/>
    <mergeCell ref="R733:U733"/>
    <mergeCell ref="V733:Y733"/>
    <mergeCell ref="Z733:AC733"/>
    <mergeCell ref="AD731:AG731"/>
    <mergeCell ref="D732:I732"/>
    <mergeCell ref="J732:M732"/>
    <mergeCell ref="N732:Q732"/>
    <mergeCell ref="R732:U732"/>
    <mergeCell ref="V732:Y732"/>
    <mergeCell ref="Z732:AC732"/>
    <mergeCell ref="AD732:AG732"/>
    <mergeCell ref="D731:I731"/>
    <mergeCell ref="J731:M731"/>
    <mergeCell ref="N731:Q731"/>
    <mergeCell ref="R731:U731"/>
    <mergeCell ref="V731:Y731"/>
    <mergeCell ref="Z731:AC731"/>
    <mergeCell ref="AD729:AG729"/>
    <mergeCell ref="D730:I730"/>
    <mergeCell ref="J730:M730"/>
    <mergeCell ref="N730:Q730"/>
    <mergeCell ref="R730:U730"/>
    <mergeCell ref="V730:Y730"/>
    <mergeCell ref="Z730:AC730"/>
    <mergeCell ref="AD730:AG730"/>
    <mergeCell ref="D729:I729"/>
    <mergeCell ref="J729:M729"/>
    <mergeCell ref="N729:Q729"/>
    <mergeCell ref="R729:U729"/>
    <mergeCell ref="V729:Y729"/>
    <mergeCell ref="Z729:AC729"/>
    <mergeCell ref="AD727:AG727"/>
    <mergeCell ref="D728:I728"/>
    <mergeCell ref="J728:M728"/>
    <mergeCell ref="N728:Q728"/>
    <mergeCell ref="R728:U728"/>
    <mergeCell ref="V728:Y728"/>
    <mergeCell ref="Z728:AC728"/>
    <mergeCell ref="AD728:AG728"/>
    <mergeCell ref="D727:I727"/>
    <mergeCell ref="J727:M727"/>
    <mergeCell ref="N727:Q727"/>
    <mergeCell ref="R727:U727"/>
    <mergeCell ref="V727:Y727"/>
    <mergeCell ref="Z727:AC727"/>
    <mergeCell ref="AD725:AG725"/>
    <mergeCell ref="D726:I726"/>
    <mergeCell ref="J726:M726"/>
    <mergeCell ref="N726:Q726"/>
    <mergeCell ref="R726:U726"/>
    <mergeCell ref="V726:Y726"/>
    <mergeCell ref="Z726:AC726"/>
    <mergeCell ref="AD726:AG726"/>
    <mergeCell ref="D725:I725"/>
    <mergeCell ref="J725:M725"/>
    <mergeCell ref="N725:Q725"/>
    <mergeCell ref="R725:U725"/>
    <mergeCell ref="V725:Y725"/>
    <mergeCell ref="Z725:AC725"/>
    <mergeCell ref="Z723:AC723"/>
    <mergeCell ref="AD723:AG723"/>
    <mergeCell ref="D724:I724"/>
    <mergeCell ref="J724:M724"/>
    <mergeCell ref="N724:Q724"/>
    <mergeCell ref="R724:U724"/>
    <mergeCell ref="V724:Y724"/>
    <mergeCell ref="Z724:AC724"/>
    <mergeCell ref="AD724:AG724"/>
    <mergeCell ref="N722:Q722"/>
    <mergeCell ref="R722:U722"/>
    <mergeCell ref="V722:Y722"/>
    <mergeCell ref="Z722:AC722"/>
    <mergeCell ref="AD722:AG722"/>
    <mergeCell ref="D723:I723"/>
    <mergeCell ref="J723:M723"/>
    <mergeCell ref="N723:Q723"/>
    <mergeCell ref="R723:U723"/>
    <mergeCell ref="V723:Y723"/>
    <mergeCell ref="D705:AG706"/>
    <mergeCell ref="D707:AG711"/>
    <mergeCell ref="D717:AG717"/>
    <mergeCell ref="D719:AG719"/>
    <mergeCell ref="D721:I722"/>
    <mergeCell ref="J721:Q721"/>
    <mergeCell ref="R721:Y721"/>
    <mergeCell ref="Z721:AG721"/>
    <mergeCell ref="J722:M722"/>
    <mergeCell ref="D699:M699"/>
    <mergeCell ref="N699:W699"/>
    <mergeCell ref="X699:AG699"/>
    <mergeCell ref="D700:M700"/>
    <mergeCell ref="N700:W700"/>
    <mergeCell ref="X700:AG700"/>
    <mergeCell ref="D697:M697"/>
    <mergeCell ref="N697:W697"/>
    <mergeCell ref="X697:AG697"/>
    <mergeCell ref="D698:M698"/>
    <mergeCell ref="N698:W698"/>
    <mergeCell ref="X698:AG698"/>
    <mergeCell ref="D695:M695"/>
    <mergeCell ref="N695:W695"/>
    <mergeCell ref="X695:AG695"/>
    <mergeCell ref="D696:M696"/>
    <mergeCell ref="N696:W696"/>
    <mergeCell ref="X696:AG696"/>
    <mergeCell ref="D693:M693"/>
    <mergeCell ref="N693:W693"/>
    <mergeCell ref="X693:AG693"/>
    <mergeCell ref="D694:M694"/>
    <mergeCell ref="N694:W694"/>
    <mergeCell ref="X694:AG694"/>
    <mergeCell ref="D691:M691"/>
    <mergeCell ref="N691:W691"/>
    <mergeCell ref="X691:AG691"/>
    <mergeCell ref="D692:M692"/>
    <mergeCell ref="N692:W692"/>
    <mergeCell ref="X692:AG692"/>
    <mergeCell ref="D689:M689"/>
    <mergeCell ref="N689:W689"/>
    <mergeCell ref="X689:AG689"/>
    <mergeCell ref="D690:M690"/>
    <mergeCell ref="N690:W690"/>
    <mergeCell ref="X690:AG690"/>
    <mergeCell ref="AD678:AG678"/>
    <mergeCell ref="D681:AG681"/>
    <mergeCell ref="D683:AG683"/>
    <mergeCell ref="D686:AG686"/>
    <mergeCell ref="D688:M688"/>
    <mergeCell ref="N688:W688"/>
    <mergeCell ref="X688:AG688"/>
    <mergeCell ref="D678:J678"/>
    <mergeCell ref="K678:M678"/>
    <mergeCell ref="N678:Q678"/>
    <mergeCell ref="R678:U678"/>
    <mergeCell ref="V678:Y678"/>
    <mergeCell ref="Z678:AC678"/>
    <mergeCell ref="D676:AG676"/>
    <mergeCell ref="D677:J677"/>
    <mergeCell ref="K677:M677"/>
    <mergeCell ref="N677:Q677"/>
    <mergeCell ref="R677:U677"/>
    <mergeCell ref="V677:Y677"/>
    <mergeCell ref="Z677:AC677"/>
    <mergeCell ref="AD677:AG677"/>
    <mergeCell ref="AD674:AG674"/>
    <mergeCell ref="D675:J675"/>
    <mergeCell ref="K675:M675"/>
    <mergeCell ref="N675:Q675"/>
    <mergeCell ref="R675:U675"/>
    <mergeCell ref="V675:Y675"/>
    <mergeCell ref="Z675:AC675"/>
    <mergeCell ref="AD675:AG675"/>
    <mergeCell ref="D674:J674"/>
    <mergeCell ref="K674:M674"/>
    <mergeCell ref="N674:Q674"/>
    <mergeCell ref="R674:U674"/>
    <mergeCell ref="V674:Y674"/>
    <mergeCell ref="Z674:AC674"/>
    <mergeCell ref="D672:AG672"/>
    <mergeCell ref="D673:J673"/>
    <mergeCell ref="K673:M673"/>
    <mergeCell ref="N673:Q673"/>
    <mergeCell ref="R673:U673"/>
    <mergeCell ref="V673:Y673"/>
    <mergeCell ref="Z673:AC673"/>
    <mergeCell ref="AD673:AG673"/>
    <mergeCell ref="D668:AG668"/>
    <mergeCell ref="D671:J671"/>
    <mergeCell ref="K671:M671"/>
    <mergeCell ref="N671:Q671"/>
    <mergeCell ref="R671:U671"/>
    <mergeCell ref="V671:Y671"/>
    <mergeCell ref="Z671:AC671"/>
    <mergeCell ref="AD671:AG671"/>
    <mergeCell ref="D658:M658"/>
    <mergeCell ref="N658:W658"/>
    <mergeCell ref="X658:AG658"/>
    <mergeCell ref="D659:M659"/>
    <mergeCell ref="N659:W659"/>
    <mergeCell ref="X659:AG659"/>
    <mergeCell ref="D656:M656"/>
    <mergeCell ref="N656:W656"/>
    <mergeCell ref="X656:AG656"/>
    <mergeCell ref="D657:M657"/>
    <mergeCell ref="N657:W657"/>
    <mergeCell ref="X657:AG657"/>
    <mergeCell ref="D654:M654"/>
    <mergeCell ref="N654:W654"/>
    <mergeCell ref="X654:AG654"/>
    <mergeCell ref="D655:M655"/>
    <mergeCell ref="N655:W655"/>
    <mergeCell ref="X655:AG655"/>
    <mergeCell ref="D652:M652"/>
    <mergeCell ref="N652:W652"/>
    <mergeCell ref="X652:AG652"/>
    <mergeCell ref="D653:M653"/>
    <mergeCell ref="N653:W653"/>
    <mergeCell ref="X653:AG653"/>
    <mergeCell ref="D644:AG646"/>
    <mergeCell ref="D648:AG648"/>
    <mergeCell ref="D649:AG649"/>
    <mergeCell ref="D651:M651"/>
    <mergeCell ref="N651:W651"/>
    <mergeCell ref="X651:AG651"/>
    <mergeCell ref="D641:M641"/>
    <mergeCell ref="N641:W641"/>
    <mergeCell ref="X641:AG641"/>
    <mergeCell ref="D642:M642"/>
    <mergeCell ref="N642:W642"/>
    <mergeCell ref="X642:AG642"/>
    <mergeCell ref="D639:M639"/>
    <mergeCell ref="N639:W639"/>
    <mergeCell ref="X639:AG639"/>
    <mergeCell ref="D640:M640"/>
    <mergeCell ref="N640:W640"/>
    <mergeCell ref="X640:AG640"/>
    <mergeCell ref="D637:M637"/>
    <mergeCell ref="N637:W637"/>
    <mergeCell ref="X637:AG637"/>
    <mergeCell ref="D638:M638"/>
    <mergeCell ref="N638:W638"/>
    <mergeCell ref="X638:AG638"/>
    <mergeCell ref="D635:M635"/>
    <mergeCell ref="N635:W635"/>
    <mergeCell ref="X635:AG635"/>
    <mergeCell ref="D636:M636"/>
    <mergeCell ref="N636:W636"/>
    <mergeCell ref="X636:AG636"/>
    <mergeCell ref="D633:M633"/>
    <mergeCell ref="N633:W633"/>
    <mergeCell ref="X633:AG633"/>
    <mergeCell ref="D634:M634"/>
    <mergeCell ref="N634:W634"/>
    <mergeCell ref="X634:AG634"/>
    <mergeCell ref="D631:M631"/>
    <mergeCell ref="N631:W631"/>
    <mergeCell ref="X631:AG631"/>
    <mergeCell ref="D632:M632"/>
    <mergeCell ref="N632:W632"/>
    <mergeCell ref="X632:AG632"/>
    <mergeCell ref="D629:M629"/>
    <mergeCell ref="N629:W629"/>
    <mergeCell ref="X629:AG629"/>
    <mergeCell ref="D630:M630"/>
    <mergeCell ref="N630:W630"/>
    <mergeCell ref="X630:AG630"/>
    <mergeCell ref="D627:M627"/>
    <mergeCell ref="N627:W627"/>
    <mergeCell ref="X627:AG627"/>
    <mergeCell ref="D628:M628"/>
    <mergeCell ref="N628:W628"/>
    <mergeCell ref="X628:AG628"/>
    <mergeCell ref="D625:M625"/>
    <mergeCell ref="N625:W625"/>
    <mergeCell ref="X625:AG625"/>
    <mergeCell ref="D626:M626"/>
    <mergeCell ref="N626:W626"/>
    <mergeCell ref="X626:AG626"/>
    <mergeCell ref="D613:M613"/>
    <mergeCell ref="N613:W613"/>
    <mergeCell ref="X613:AG613"/>
    <mergeCell ref="D617:AG617"/>
    <mergeCell ref="D622:AG622"/>
    <mergeCell ref="D624:M624"/>
    <mergeCell ref="N624:W624"/>
    <mergeCell ref="X624:AG624"/>
    <mergeCell ref="D611:M611"/>
    <mergeCell ref="N611:W611"/>
    <mergeCell ref="X611:AG611"/>
    <mergeCell ref="D612:M612"/>
    <mergeCell ref="N612:W612"/>
    <mergeCell ref="X612:AG612"/>
    <mergeCell ref="D609:M609"/>
    <mergeCell ref="N609:W609"/>
    <mergeCell ref="X609:AG609"/>
    <mergeCell ref="D610:M610"/>
    <mergeCell ref="N610:W610"/>
    <mergeCell ref="X610:AG610"/>
    <mergeCell ref="D605:AG605"/>
    <mergeCell ref="D607:M607"/>
    <mergeCell ref="N607:W607"/>
    <mergeCell ref="X607:AG607"/>
    <mergeCell ref="D608:M608"/>
    <mergeCell ref="N608:W608"/>
    <mergeCell ref="X608:AG608"/>
    <mergeCell ref="D599:H599"/>
    <mergeCell ref="I599:M599"/>
    <mergeCell ref="N599:R599"/>
    <mergeCell ref="S599:W599"/>
    <mergeCell ref="X599:AB599"/>
    <mergeCell ref="AC599:AG599"/>
    <mergeCell ref="D598:H598"/>
    <mergeCell ref="I598:M598"/>
    <mergeCell ref="N598:R598"/>
    <mergeCell ref="S598:W598"/>
    <mergeCell ref="X598:AB598"/>
    <mergeCell ref="AC598:AG598"/>
    <mergeCell ref="D597:H597"/>
    <mergeCell ref="I597:M597"/>
    <mergeCell ref="N597:R597"/>
    <mergeCell ref="S597:W597"/>
    <mergeCell ref="X597:AB597"/>
    <mergeCell ref="AC597:AG597"/>
    <mergeCell ref="D596:H596"/>
    <mergeCell ref="I596:M596"/>
    <mergeCell ref="N596:R596"/>
    <mergeCell ref="S596:W596"/>
    <mergeCell ref="X596:AB596"/>
    <mergeCell ref="AC596:AG596"/>
    <mergeCell ref="D595:H595"/>
    <mergeCell ref="I595:M595"/>
    <mergeCell ref="N595:R595"/>
    <mergeCell ref="S595:W595"/>
    <mergeCell ref="X595:AB595"/>
    <mergeCell ref="AC595:AG595"/>
    <mergeCell ref="D594:H594"/>
    <mergeCell ref="I594:M594"/>
    <mergeCell ref="N594:R594"/>
    <mergeCell ref="S594:W594"/>
    <mergeCell ref="X594:AB594"/>
    <mergeCell ref="AC594:AG594"/>
    <mergeCell ref="D593:H593"/>
    <mergeCell ref="I593:M593"/>
    <mergeCell ref="N593:R593"/>
    <mergeCell ref="S593:W593"/>
    <mergeCell ref="X593:AB593"/>
    <mergeCell ref="AC593:AG593"/>
    <mergeCell ref="D592:H592"/>
    <mergeCell ref="I592:M592"/>
    <mergeCell ref="N592:R592"/>
    <mergeCell ref="S592:W592"/>
    <mergeCell ref="X592:AB592"/>
    <mergeCell ref="AC592:AG592"/>
    <mergeCell ref="D591:H591"/>
    <mergeCell ref="I591:M591"/>
    <mergeCell ref="N591:R591"/>
    <mergeCell ref="S591:W591"/>
    <mergeCell ref="X591:AB591"/>
    <mergeCell ref="AC591:AG591"/>
    <mergeCell ref="D590:H590"/>
    <mergeCell ref="I590:M590"/>
    <mergeCell ref="N590:R590"/>
    <mergeCell ref="S590:W590"/>
    <mergeCell ref="X590:AB590"/>
    <mergeCell ref="AC590:AG590"/>
    <mergeCell ref="D589:H589"/>
    <mergeCell ref="I589:M589"/>
    <mergeCell ref="N589:R589"/>
    <mergeCell ref="S589:W589"/>
    <mergeCell ref="X589:AB589"/>
    <mergeCell ref="AC589:AG589"/>
    <mergeCell ref="D588:H588"/>
    <mergeCell ref="I588:M588"/>
    <mergeCell ref="N588:R588"/>
    <mergeCell ref="S588:W588"/>
    <mergeCell ref="X588:AB588"/>
    <mergeCell ref="AC588:AG588"/>
    <mergeCell ref="D587:H587"/>
    <mergeCell ref="I587:M587"/>
    <mergeCell ref="N587:R587"/>
    <mergeCell ref="S587:W587"/>
    <mergeCell ref="X587:AB587"/>
    <mergeCell ref="AC587:AG587"/>
    <mergeCell ref="D585:H586"/>
    <mergeCell ref="I585:AG585"/>
    <mergeCell ref="I586:M586"/>
    <mergeCell ref="N586:R586"/>
    <mergeCell ref="S586:W586"/>
    <mergeCell ref="X586:AB586"/>
    <mergeCell ref="AC586:AG586"/>
    <mergeCell ref="D583:H583"/>
    <mergeCell ref="I583:M583"/>
    <mergeCell ref="N583:R583"/>
    <mergeCell ref="S583:W583"/>
    <mergeCell ref="X583:AB583"/>
    <mergeCell ref="AC583:AG583"/>
    <mergeCell ref="D582:H582"/>
    <mergeCell ref="I582:M582"/>
    <mergeCell ref="N582:R582"/>
    <mergeCell ref="S582:W582"/>
    <mergeCell ref="X582:AB582"/>
    <mergeCell ref="AC582:AG582"/>
    <mergeCell ref="D581:H581"/>
    <mergeCell ref="I581:M581"/>
    <mergeCell ref="N581:R581"/>
    <mergeCell ref="S581:W581"/>
    <mergeCell ref="X581:AB581"/>
    <mergeCell ref="AC581:AG581"/>
    <mergeCell ref="D580:H580"/>
    <mergeCell ref="I580:M580"/>
    <mergeCell ref="N580:R580"/>
    <mergeCell ref="S580:W580"/>
    <mergeCell ref="X580:AB580"/>
    <mergeCell ref="AC580:AG580"/>
    <mergeCell ref="D579:H579"/>
    <mergeCell ref="I579:M579"/>
    <mergeCell ref="N579:R579"/>
    <mergeCell ref="S579:W579"/>
    <mergeCell ref="X579:AB579"/>
    <mergeCell ref="AC579:AG579"/>
    <mergeCell ref="D578:H578"/>
    <mergeCell ref="I578:M578"/>
    <mergeCell ref="N578:R578"/>
    <mergeCell ref="S578:W578"/>
    <mergeCell ref="X578:AB578"/>
    <mergeCell ref="AC578:AG578"/>
    <mergeCell ref="D577:H577"/>
    <mergeCell ref="I577:M577"/>
    <mergeCell ref="N577:R577"/>
    <mergeCell ref="S577:W577"/>
    <mergeCell ref="X577:AB577"/>
    <mergeCell ref="AC577:AG577"/>
    <mergeCell ref="D576:H576"/>
    <mergeCell ref="I576:M576"/>
    <mergeCell ref="N576:R576"/>
    <mergeCell ref="S576:W576"/>
    <mergeCell ref="X576:AB576"/>
    <mergeCell ref="AC576:AG576"/>
    <mergeCell ref="D575:H575"/>
    <mergeCell ref="I575:M575"/>
    <mergeCell ref="N575:R575"/>
    <mergeCell ref="S575:W575"/>
    <mergeCell ref="X575:AB575"/>
    <mergeCell ref="AC575:AG575"/>
    <mergeCell ref="D574:H574"/>
    <mergeCell ref="I574:M574"/>
    <mergeCell ref="N574:R574"/>
    <mergeCell ref="S574:W574"/>
    <mergeCell ref="X574:AB574"/>
    <mergeCell ref="AC574:AG574"/>
    <mergeCell ref="D573:H573"/>
    <mergeCell ref="I573:M573"/>
    <mergeCell ref="N573:R573"/>
    <mergeCell ref="S573:W573"/>
    <mergeCell ref="X573:AB573"/>
    <mergeCell ref="AC573:AG573"/>
    <mergeCell ref="D572:H572"/>
    <mergeCell ref="I572:M572"/>
    <mergeCell ref="N572:R572"/>
    <mergeCell ref="S572:W572"/>
    <mergeCell ref="X572:AB572"/>
    <mergeCell ref="AC572:AG572"/>
    <mergeCell ref="D571:H571"/>
    <mergeCell ref="I571:M571"/>
    <mergeCell ref="N571:R571"/>
    <mergeCell ref="S571:W571"/>
    <mergeCell ref="X571:AB571"/>
    <mergeCell ref="AC571:AG571"/>
    <mergeCell ref="D562:Q562"/>
    <mergeCell ref="R562:AG562"/>
    <mergeCell ref="D567:AG567"/>
    <mergeCell ref="D569:H570"/>
    <mergeCell ref="I569:AG569"/>
    <mergeCell ref="I570:M570"/>
    <mergeCell ref="N570:R570"/>
    <mergeCell ref="S570:W570"/>
    <mergeCell ref="X570:AB570"/>
    <mergeCell ref="AC570:AG570"/>
    <mergeCell ref="D559:Q559"/>
    <mergeCell ref="R559:AG559"/>
    <mergeCell ref="D560:Q560"/>
    <mergeCell ref="R560:AG560"/>
    <mergeCell ref="D561:Q561"/>
    <mergeCell ref="R561:AG561"/>
    <mergeCell ref="D556:Q556"/>
    <mergeCell ref="R556:AG556"/>
    <mergeCell ref="D557:Q557"/>
    <mergeCell ref="R557:AG557"/>
    <mergeCell ref="D558:Q558"/>
    <mergeCell ref="R558:AG558"/>
    <mergeCell ref="D551:AG551"/>
    <mergeCell ref="D553:Q553"/>
    <mergeCell ref="R553:AG553"/>
    <mergeCell ref="D554:Q554"/>
    <mergeCell ref="R554:AG554"/>
    <mergeCell ref="D555:Q555"/>
    <mergeCell ref="R555:AG555"/>
    <mergeCell ref="D539:O539"/>
    <mergeCell ref="P539:X539"/>
    <mergeCell ref="Y539:AG539"/>
    <mergeCell ref="D543:AG544"/>
    <mergeCell ref="D545:AG545"/>
    <mergeCell ref="D549:AG549"/>
    <mergeCell ref="D537:O537"/>
    <mergeCell ref="P537:X537"/>
    <mergeCell ref="Y537:AG537"/>
    <mergeCell ref="D538:O538"/>
    <mergeCell ref="P538:X538"/>
    <mergeCell ref="Y538:AG538"/>
    <mergeCell ref="D535:O535"/>
    <mergeCell ref="P535:X535"/>
    <mergeCell ref="Y535:AG535"/>
    <mergeCell ref="D536:O536"/>
    <mergeCell ref="P536:X536"/>
    <mergeCell ref="Y536:AG536"/>
    <mergeCell ref="D533:O533"/>
    <mergeCell ref="P533:X533"/>
    <mergeCell ref="Y533:AG533"/>
    <mergeCell ref="D534:O534"/>
    <mergeCell ref="P534:X534"/>
    <mergeCell ref="Y534:AG534"/>
    <mergeCell ref="D531:O531"/>
    <mergeCell ref="P531:X531"/>
    <mergeCell ref="Y531:AG531"/>
    <mergeCell ref="D532:O532"/>
    <mergeCell ref="P532:X532"/>
    <mergeCell ref="Y532:AG532"/>
    <mergeCell ref="D529:O529"/>
    <mergeCell ref="P529:X529"/>
    <mergeCell ref="Y529:AG529"/>
    <mergeCell ref="D530:O530"/>
    <mergeCell ref="P530:X530"/>
    <mergeCell ref="Y530:AG530"/>
    <mergeCell ref="D527:O527"/>
    <mergeCell ref="P527:X527"/>
    <mergeCell ref="Y527:AG527"/>
    <mergeCell ref="D528:O528"/>
    <mergeCell ref="P528:X528"/>
    <mergeCell ref="Y528:AG528"/>
    <mergeCell ref="D519:AG520"/>
    <mergeCell ref="D523:AG523"/>
    <mergeCell ref="D525:O525"/>
    <mergeCell ref="P525:X525"/>
    <mergeCell ref="Y525:AG525"/>
    <mergeCell ref="D526:O526"/>
    <mergeCell ref="P526:X526"/>
    <mergeCell ref="Y526:AG526"/>
    <mergeCell ref="D515:M515"/>
    <mergeCell ref="N515:W515"/>
    <mergeCell ref="X515:AG515"/>
    <mergeCell ref="D516:M516"/>
    <mergeCell ref="N516:W516"/>
    <mergeCell ref="X516:AG516"/>
    <mergeCell ref="D513:M513"/>
    <mergeCell ref="N513:W513"/>
    <mergeCell ref="X513:AG513"/>
    <mergeCell ref="D514:M514"/>
    <mergeCell ref="N514:W514"/>
    <mergeCell ref="X514:AG514"/>
    <mergeCell ref="D509:AG509"/>
    <mergeCell ref="D511:M511"/>
    <mergeCell ref="N511:W511"/>
    <mergeCell ref="X511:AG511"/>
    <mergeCell ref="D512:M512"/>
    <mergeCell ref="N512:W512"/>
    <mergeCell ref="X512:AG512"/>
    <mergeCell ref="D502:M502"/>
    <mergeCell ref="N502:W502"/>
    <mergeCell ref="X502:AG502"/>
    <mergeCell ref="D503:M503"/>
    <mergeCell ref="N503:W503"/>
    <mergeCell ref="X503:AG503"/>
    <mergeCell ref="D497:AG497"/>
    <mergeCell ref="D499:M500"/>
    <mergeCell ref="N499:AG499"/>
    <mergeCell ref="N500:W500"/>
    <mergeCell ref="X500:AG500"/>
    <mergeCell ref="D501:M501"/>
    <mergeCell ref="N501:W501"/>
    <mergeCell ref="X501:AG501"/>
    <mergeCell ref="D494:L494"/>
    <mergeCell ref="M494:S494"/>
    <mergeCell ref="T494:Z494"/>
    <mergeCell ref="AA494:AG494"/>
    <mergeCell ref="D495:L495"/>
    <mergeCell ref="M495:S495"/>
    <mergeCell ref="T495:Z495"/>
    <mergeCell ref="AA495:AG495"/>
    <mergeCell ref="D492:L492"/>
    <mergeCell ref="M492:S492"/>
    <mergeCell ref="T492:Z492"/>
    <mergeCell ref="AA492:AG492"/>
    <mergeCell ref="D493:L493"/>
    <mergeCell ref="M493:S493"/>
    <mergeCell ref="T493:Z493"/>
    <mergeCell ref="AA493:AG493"/>
    <mergeCell ref="D490:L490"/>
    <mergeCell ref="M490:S490"/>
    <mergeCell ref="T490:Z490"/>
    <mergeCell ref="AA490:AG490"/>
    <mergeCell ref="D491:L491"/>
    <mergeCell ref="M491:S491"/>
    <mergeCell ref="T491:Z491"/>
    <mergeCell ref="AA491:AG491"/>
    <mergeCell ref="D487:AG487"/>
    <mergeCell ref="D488:L488"/>
    <mergeCell ref="M488:S488"/>
    <mergeCell ref="T488:Z488"/>
    <mergeCell ref="AA488:AG488"/>
    <mergeCell ref="D489:L489"/>
    <mergeCell ref="M489:S489"/>
    <mergeCell ref="T489:Z489"/>
    <mergeCell ref="AA489:AG489"/>
    <mergeCell ref="D485:L485"/>
    <mergeCell ref="M485:S485"/>
    <mergeCell ref="T485:Z485"/>
    <mergeCell ref="AA485:AG485"/>
    <mergeCell ref="D486:L486"/>
    <mergeCell ref="M486:S486"/>
    <mergeCell ref="T486:Z486"/>
    <mergeCell ref="AA486:AG486"/>
    <mergeCell ref="D483:L483"/>
    <mergeCell ref="M483:S483"/>
    <mergeCell ref="T483:Z483"/>
    <mergeCell ref="AA483:AG483"/>
    <mergeCell ref="D484:L484"/>
    <mergeCell ref="M484:S484"/>
    <mergeCell ref="T484:Z484"/>
    <mergeCell ref="AA484:AG484"/>
    <mergeCell ref="D480:AG480"/>
    <mergeCell ref="D481:L481"/>
    <mergeCell ref="M481:S481"/>
    <mergeCell ref="T481:Z481"/>
    <mergeCell ref="AA481:AG481"/>
    <mergeCell ref="D482:L482"/>
    <mergeCell ref="M482:S482"/>
    <mergeCell ref="T482:Z482"/>
    <mergeCell ref="AA482:AG482"/>
    <mergeCell ref="D472:L472"/>
    <mergeCell ref="M472:S472"/>
    <mergeCell ref="T472:Z472"/>
    <mergeCell ref="AA472:AG472"/>
    <mergeCell ref="D477:AG477"/>
    <mergeCell ref="D479:L479"/>
    <mergeCell ref="M479:S479"/>
    <mergeCell ref="T479:Z479"/>
    <mergeCell ref="AA479:AG479"/>
    <mergeCell ref="D470:L470"/>
    <mergeCell ref="M470:S470"/>
    <mergeCell ref="T470:Z470"/>
    <mergeCell ref="AA470:AG470"/>
    <mergeCell ref="D471:L471"/>
    <mergeCell ref="M471:S471"/>
    <mergeCell ref="T471:Z471"/>
    <mergeCell ref="AA471:AG471"/>
    <mergeCell ref="D468:L468"/>
    <mergeCell ref="M468:S468"/>
    <mergeCell ref="T468:Z468"/>
    <mergeCell ref="AA468:AG468"/>
    <mergeCell ref="D469:L469"/>
    <mergeCell ref="M469:S469"/>
    <mergeCell ref="T469:Z469"/>
    <mergeCell ref="AA469:AG469"/>
    <mergeCell ref="D466:L466"/>
    <mergeCell ref="M466:S466"/>
    <mergeCell ref="T466:Z466"/>
    <mergeCell ref="AA466:AG466"/>
    <mergeCell ref="D467:L467"/>
    <mergeCell ref="M467:S467"/>
    <mergeCell ref="T467:Z467"/>
    <mergeCell ref="AA467:AG467"/>
    <mergeCell ref="D463:AG463"/>
    <mergeCell ref="D464:L464"/>
    <mergeCell ref="M464:S464"/>
    <mergeCell ref="T464:Z464"/>
    <mergeCell ref="AA464:AG464"/>
    <mergeCell ref="D465:L465"/>
    <mergeCell ref="M465:S465"/>
    <mergeCell ref="T465:Z465"/>
    <mergeCell ref="AA465:AG465"/>
    <mergeCell ref="D461:L461"/>
    <mergeCell ref="M461:S461"/>
    <mergeCell ref="T461:Z461"/>
    <mergeCell ref="AA461:AG461"/>
    <mergeCell ref="D462:L462"/>
    <mergeCell ref="M462:S462"/>
    <mergeCell ref="T462:Z462"/>
    <mergeCell ref="AA462:AG462"/>
    <mergeCell ref="D459:L459"/>
    <mergeCell ref="M459:S459"/>
    <mergeCell ref="T459:Z459"/>
    <mergeCell ref="AA459:AG459"/>
    <mergeCell ref="D460:L460"/>
    <mergeCell ref="M460:S460"/>
    <mergeCell ref="T460:Z460"/>
    <mergeCell ref="AA460:AG460"/>
    <mergeCell ref="D456:AG456"/>
    <mergeCell ref="D457:L457"/>
    <mergeCell ref="M457:S457"/>
    <mergeCell ref="T457:Z457"/>
    <mergeCell ref="AA457:AG457"/>
    <mergeCell ref="D458:L458"/>
    <mergeCell ref="M458:S458"/>
    <mergeCell ref="T458:Z458"/>
    <mergeCell ref="AA458:AG458"/>
    <mergeCell ref="D451:AG451"/>
    <mergeCell ref="D452:AG452"/>
    <mergeCell ref="D453:AG453"/>
    <mergeCell ref="D455:L455"/>
    <mergeCell ref="M455:S455"/>
    <mergeCell ref="T455:Z455"/>
    <mergeCell ref="AA455:AG455"/>
    <mergeCell ref="D449:H449"/>
    <mergeCell ref="I449:M449"/>
    <mergeCell ref="N449:R449"/>
    <mergeCell ref="S449:W449"/>
    <mergeCell ref="X449:AB449"/>
    <mergeCell ref="AC449:AG449"/>
    <mergeCell ref="D448:H448"/>
    <mergeCell ref="I448:M448"/>
    <mergeCell ref="N448:R448"/>
    <mergeCell ref="S448:W448"/>
    <mergeCell ref="X448:AB448"/>
    <mergeCell ref="AC448:AG448"/>
    <mergeCell ref="D447:H447"/>
    <mergeCell ref="I447:M447"/>
    <mergeCell ref="N447:R447"/>
    <mergeCell ref="S447:W447"/>
    <mergeCell ref="X447:AB447"/>
    <mergeCell ref="AC447:AG447"/>
    <mergeCell ref="D446:H446"/>
    <mergeCell ref="I446:M446"/>
    <mergeCell ref="N446:R446"/>
    <mergeCell ref="S446:W446"/>
    <mergeCell ref="X446:AB446"/>
    <mergeCell ref="AC446:AG446"/>
    <mergeCell ref="D445:H445"/>
    <mergeCell ref="I445:M445"/>
    <mergeCell ref="N445:R445"/>
    <mergeCell ref="S445:W445"/>
    <mergeCell ref="X445:AB445"/>
    <mergeCell ref="AC445:AG445"/>
    <mergeCell ref="D444:H444"/>
    <mergeCell ref="I444:M444"/>
    <mergeCell ref="N444:R444"/>
    <mergeCell ref="S444:W444"/>
    <mergeCell ref="X444:AB444"/>
    <mergeCell ref="AC444:AG444"/>
    <mergeCell ref="D439:AG439"/>
    <mergeCell ref="D442:H443"/>
    <mergeCell ref="I442:AG442"/>
    <mergeCell ref="I443:M443"/>
    <mergeCell ref="N443:R443"/>
    <mergeCell ref="S443:W443"/>
    <mergeCell ref="X443:AB443"/>
    <mergeCell ref="AC443:AG443"/>
    <mergeCell ref="D437:H437"/>
    <mergeCell ref="I437:M437"/>
    <mergeCell ref="N437:R437"/>
    <mergeCell ref="S437:W437"/>
    <mergeCell ref="X437:AB437"/>
    <mergeCell ref="AC437:AG437"/>
    <mergeCell ref="D436:H436"/>
    <mergeCell ref="I436:M436"/>
    <mergeCell ref="N436:R436"/>
    <mergeCell ref="S436:W436"/>
    <mergeCell ref="X436:AB436"/>
    <mergeCell ref="AC436:AG436"/>
    <mergeCell ref="D435:H435"/>
    <mergeCell ref="I435:M435"/>
    <mergeCell ref="N435:R435"/>
    <mergeCell ref="S435:W435"/>
    <mergeCell ref="X435:AB435"/>
    <mergeCell ref="AC435:AG435"/>
    <mergeCell ref="D434:H434"/>
    <mergeCell ref="I434:M434"/>
    <mergeCell ref="N434:R434"/>
    <mergeCell ref="S434:W434"/>
    <mergeCell ref="X434:AB434"/>
    <mergeCell ref="AC434:AG434"/>
    <mergeCell ref="D433:H433"/>
    <mergeCell ref="I433:M433"/>
    <mergeCell ref="N433:R433"/>
    <mergeCell ref="S433:W433"/>
    <mergeCell ref="X433:AB433"/>
    <mergeCell ref="AC433:AG433"/>
    <mergeCell ref="D432:H432"/>
    <mergeCell ref="I432:M432"/>
    <mergeCell ref="N432:R432"/>
    <mergeCell ref="S432:W432"/>
    <mergeCell ref="X432:AB432"/>
    <mergeCell ref="AC432:AG432"/>
    <mergeCell ref="D428:AG428"/>
    <mergeCell ref="D430:H431"/>
    <mergeCell ref="I430:AG430"/>
    <mergeCell ref="I431:M431"/>
    <mergeCell ref="N431:R431"/>
    <mergeCell ref="S431:W431"/>
    <mergeCell ref="X431:AB431"/>
    <mergeCell ref="AC431:AG431"/>
    <mergeCell ref="D418:AG419"/>
    <mergeCell ref="D421:S421"/>
    <mergeCell ref="T421:AG421"/>
    <mergeCell ref="D422:S422"/>
    <mergeCell ref="T422:AG422"/>
    <mergeCell ref="D423:S423"/>
    <mergeCell ref="T423:AG423"/>
    <mergeCell ref="D414:H414"/>
    <mergeCell ref="I414:M414"/>
    <mergeCell ref="N414:R414"/>
    <mergeCell ref="S414:W414"/>
    <mergeCell ref="X414:AB414"/>
    <mergeCell ref="AC414:AG414"/>
    <mergeCell ref="D413:H413"/>
    <mergeCell ref="I413:M413"/>
    <mergeCell ref="N413:R413"/>
    <mergeCell ref="S413:W413"/>
    <mergeCell ref="X413:AB413"/>
    <mergeCell ref="AC413:AG413"/>
    <mergeCell ref="D412:H412"/>
    <mergeCell ref="I412:M412"/>
    <mergeCell ref="N412:R412"/>
    <mergeCell ref="S412:W412"/>
    <mergeCell ref="X412:AB412"/>
    <mergeCell ref="AC412:AG412"/>
    <mergeCell ref="D411:H411"/>
    <mergeCell ref="I411:M411"/>
    <mergeCell ref="N411:R411"/>
    <mergeCell ref="S411:W411"/>
    <mergeCell ref="X411:AB411"/>
    <mergeCell ref="AC411:AG411"/>
    <mergeCell ref="D410:H410"/>
    <mergeCell ref="I410:M410"/>
    <mergeCell ref="N410:R410"/>
    <mergeCell ref="S410:W410"/>
    <mergeCell ref="X410:AB410"/>
    <mergeCell ref="AC410:AG410"/>
    <mergeCell ref="D409:H409"/>
    <mergeCell ref="I409:M409"/>
    <mergeCell ref="N409:R409"/>
    <mergeCell ref="S409:W409"/>
    <mergeCell ref="X409:AB409"/>
    <mergeCell ref="AC409:AG409"/>
    <mergeCell ref="D408:H408"/>
    <mergeCell ref="I408:M408"/>
    <mergeCell ref="N408:R408"/>
    <mergeCell ref="S408:W408"/>
    <mergeCell ref="X408:AB408"/>
    <mergeCell ref="AC408:AG408"/>
    <mergeCell ref="D407:H407"/>
    <mergeCell ref="I407:M407"/>
    <mergeCell ref="N407:R407"/>
    <mergeCell ref="S407:W407"/>
    <mergeCell ref="X407:AB407"/>
    <mergeCell ref="AC407:AG407"/>
    <mergeCell ref="D396:AG397"/>
    <mergeCell ref="D401:AG402"/>
    <mergeCell ref="D403:AG403"/>
    <mergeCell ref="D405:H406"/>
    <mergeCell ref="I405:AG405"/>
    <mergeCell ref="I406:M406"/>
    <mergeCell ref="N406:R406"/>
    <mergeCell ref="S406:W406"/>
    <mergeCell ref="X406:AB406"/>
    <mergeCell ref="AC406:AG406"/>
    <mergeCell ref="D388:R388"/>
    <mergeCell ref="S388:AG388"/>
    <mergeCell ref="D389:R389"/>
    <mergeCell ref="S389:AG389"/>
    <mergeCell ref="D390:R390"/>
    <mergeCell ref="S390:AG390"/>
    <mergeCell ref="T384:V384"/>
    <mergeCell ref="W384:Y384"/>
    <mergeCell ref="Z384:AB384"/>
    <mergeCell ref="AC384:AE384"/>
    <mergeCell ref="AF384:AH384"/>
    <mergeCell ref="D386:AG386"/>
    <mergeCell ref="T383:V383"/>
    <mergeCell ref="W383:Y383"/>
    <mergeCell ref="Z383:AB383"/>
    <mergeCell ref="AC383:AE383"/>
    <mergeCell ref="AF383:AH383"/>
    <mergeCell ref="D384:G384"/>
    <mergeCell ref="H384:J384"/>
    <mergeCell ref="K384:M384"/>
    <mergeCell ref="N384:P384"/>
    <mergeCell ref="Q384:S384"/>
    <mergeCell ref="W381:Y381"/>
    <mergeCell ref="Z381:AB381"/>
    <mergeCell ref="AC381:AE381"/>
    <mergeCell ref="AF381:AH381"/>
    <mergeCell ref="D382:AH382"/>
    <mergeCell ref="D383:G383"/>
    <mergeCell ref="H383:J383"/>
    <mergeCell ref="K383:M383"/>
    <mergeCell ref="N383:P383"/>
    <mergeCell ref="Q383:S383"/>
    <mergeCell ref="W380:Y380"/>
    <mergeCell ref="Z380:AB380"/>
    <mergeCell ref="AC380:AE380"/>
    <mergeCell ref="AF380:AH380"/>
    <mergeCell ref="D381:G381"/>
    <mergeCell ref="H381:J381"/>
    <mergeCell ref="K381:M381"/>
    <mergeCell ref="N381:P381"/>
    <mergeCell ref="Q381:S381"/>
    <mergeCell ref="T381:V381"/>
    <mergeCell ref="W379:Y379"/>
    <mergeCell ref="Z379:AB379"/>
    <mergeCell ref="AC379:AE379"/>
    <mergeCell ref="AF379:AH379"/>
    <mergeCell ref="D380:G380"/>
    <mergeCell ref="H380:J380"/>
    <mergeCell ref="K380:M380"/>
    <mergeCell ref="N380:P380"/>
    <mergeCell ref="Q380:S380"/>
    <mergeCell ref="T380:V380"/>
    <mergeCell ref="W378:Y378"/>
    <mergeCell ref="Z378:AB378"/>
    <mergeCell ref="AC378:AE378"/>
    <mergeCell ref="AF378:AH378"/>
    <mergeCell ref="D379:G379"/>
    <mergeCell ref="H379:J379"/>
    <mergeCell ref="K379:M379"/>
    <mergeCell ref="N379:P379"/>
    <mergeCell ref="Q379:S379"/>
    <mergeCell ref="T379:V379"/>
    <mergeCell ref="W377:Y377"/>
    <mergeCell ref="Z377:AB377"/>
    <mergeCell ref="AC377:AE377"/>
    <mergeCell ref="AF377:AH377"/>
    <mergeCell ref="D378:G378"/>
    <mergeCell ref="H378:J378"/>
    <mergeCell ref="K378:M378"/>
    <mergeCell ref="N378:P378"/>
    <mergeCell ref="Q378:S378"/>
    <mergeCell ref="T378:V378"/>
    <mergeCell ref="D377:G377"/>
    <mergeCell ref="H377:J377"/>
    <mergeCell ref="K377:M377"/>
    <mergeCell ref="N377:P377"/>
    <mergeCell ref="Q377:S377"/>
    <mergeCell ref="T377:V377"/>
    <mergeCell ref="T375:V375"/>
    <mergeCell ref="W375:Y375"/>
    <mergeCell ref="Z375:AB375"/>
    <mergeCell ref="AC375:AE375"/>
    <mergeCell ref="AF375:AH375"/>
    <mergeCell ref="D376:AH376"/>
    <mergeCell ref="T374:V374"/>
    <mergeCell ref="W374:Y374"/>
    <mergeCell ref="Z374:AB374"/>
    <mergeCell ref="AC374:AE374"/>
    <mergeCell ref="AF374:AH374"/>
    <mergeCell ref="D375:G375"/>
    <mergeCell ref="H375:J375"/>
    <mergeCell ref="K375:M375"/>
    <mergeCell ref="N375:P375"/>
    <mergeCell ref="Q375:S375"/>
    <mergeCell ref="T373:V373"/>
    <mergeCell ref="W373:Y373"/>
    <mergeCell ref="Z373:AB373"/>
    <mergeCell ref="AC373:AE373"/>
    <mergeCell ref="AF373:AH373"/>
    <mergeCell ref="D374:G374"/>
    <mergeCell ref="H374:J374"/>
    <mergeCell ref="K374:M374"/>
    <mergeCell ref="N374:P374"/>
    <mergeCell ref="Q374:S374"/>
    <mergeCell ref="T372:V372"/>
    <mergeCell ref="W372:Y372"/>
    <mergeCell ref="Z372:AB372"/>
    <mergeCell ref="AC372:AE372"/>
    <mergeCell ref="AF372:AH372"/>
    <mergeCell ref="D373:G373"/>
    <mergeCell ref="H373:J373"/>
    <mergeCell ref="K373:M373"/>
    <mergeCell ref="N373:P373"/>
    <mergeCell ref="Q373:S373"/>
    <mergeCell ref="T371:V371"/>
    <mergeCell ref="W371:Y371"/>
    <mergeCell ref="Z371:AB371"/>
    <mergeCell ref="AC371:AE371"/>
    <mergeCell ref="AF371:AH371"/>
    <mergeCell ref="D372:G372"/>
    <mergeCell ref="H372:J372"/>
    <mergeCell ref="K372:M372"/>
    <mergeCell ref="N372:P372"/>
    <mergeCell ref="Q372:S372"/>
    <mergeCell ref="W369:Y369"/>
    <mergeCell ref="Z369:AB369"/>
    <mergeCell ref="AC369:AE369"/>
    <mergeCell ref="AF369:AH369"/>
    <mergeCell ref="D370:AH370"/>
    <mergeCell ref="D371:G371"/>
    <mergeCell ref="H371:J371"/>
    <mergeCell ref="K371:M371"/>
    <mergeCell ref="N371:P371"/>
    <mergeCell ref="Q371:S371"/>
    <mergeCell ref="W368:Y368"/>
    <mergeCell ref="Z368:AB368"/>
    <mergeCell ref="AC368:AE368"/>
    <mergeCell ref="AF368:AH368"/>
    <mergeCell ref="D369:G369"/>
    <mergeCell ref="H369:J369"/>
    <mergeCell ref="K369:M369"/>
    <mergeCell ref="N369:P369"/>
    <mergeCell ref="Q369:S369"/>
    <mergeCell ref="T369:V369"/>
    <mergeCell ref="W367:Y367"/>
    <mergeCell ref="Z367:AB367"/>
    <mergeCell ref="AC367:AE367"/>
    <mergeCell ref="AF367:AH367"/>
    <mergeCell ref="D368:G368"/>
    <mergeCell ref="H368:J368"/>
    <mergeCell ref="K368:M368"/>
    <mergeCell ref="N368:P368"/>
    <mergeCell ref="Q368:S368"/>
    <mergeCell ref="T368:V368"/>
    <mergeCell ref="W366:Y366"/>
    <mergeCell ref="Z366:AB366"/>
    <mergeCell ref="AC366:AE366"/>
    <mergeCell ref="AF366:AH366"/>
    <mergeCell ref="D367:G367"/>
    <mergeCell ref="H367:J367"/>
    <mergeCell ref="K367:M367"/>
    <mergeCell ref="N367:P367"/>
    <mergeCell ref="Q367:S367"/>
    <mergeCell ref="T367:V367"/>
    <mergeCell ref="W365:Y365"/>
    <mergeCell ref="Z365:AB365"/>
    <mergeCell ref="AC365:AE365"/>
    <mergeCell ref="AF365:AH365"/>
    <mergeCell ref="D366:G366"/>
    <mergeCell ref="H366:J366"/>
    <mergeCell ref="K366:M366"/>
    <mergeCell ref="N366:P366"/>
    <mergeCell ref="Q366:S366"/>
    <mergeCell ref="T366:V366"/>
    <mergeCell ref="D365:G365"/>
    <mergeCell ref="H365:J365"/>
    <mergeCell ref="K365:M365"/>
    <mergeCell ref="N365:P365"/>
    <mergeCell ref="Q365:S365"/>
    <mergeCell ref="T365:V365"/>
    <mergeCell ref="T363:V363"/>
    <mergeCell ref="W363:Y363"/>
    <mergeCell ref="Z363:AB363"/>
    <mergeCell ref="AC363:AE363"/>
    <mergeCell ref="AF363:AH363"/>
    <mergeCell ref="D364:AH364"/>
    <mergeCell ref="W360:Y360"/>
    <mergeCell ref="Z360:AB360"/>
    <mergeCell ref="AC360:AE360"/>
    <mergeCell ref="AF360:AH360"/>
    <mergeCell ref="D362:G363"/>
    <mergeCell ref="H362:AH362"/>
    <mergeCell ref="H363:J363"/>
    <mergeCell ref="K363:M363"/>
    <mergeCell ref="N363:P363"/>
    <mergeCell ref="Q363:S363"/>
    <mergeCell ref="W359:Y359"/>
    <mergeCell ref="Z359:AB359"/>
    <mergeCell ref="AC359:AE359"/>
    <mergeCell ref="AF359:AH359"/>
    <mergeCell ref="D360:G360"/>
    <mergeCell ref="H360:J360"/>
    <mergeCell ref="K360:M360"/>
    <mergeCell ref="N360:P360"/>
    <mergeCell ref="Q360:S360"/>
    <mergeCell ref="T360:V360"/>
    <mergeCell ref="D359:G359"/>
    <mergeCell ref="H359:J359"/>
    <mergeCell ref="K359:M359"/>
    <mergeCell ref="N359:P359"/>
    <mergeCell ref="Q359:S359"/>
    <mergeCell ref="T359:V359"/>
    <mergeCell ref="T357:V357"/>
    <mergeCell ref="W357:Y357"/>
    <mergeCell ref="Z357:AB357"/>
    <mergeCell ref="AC357:AE357"/>
    <mergeCell ref="AF357:AH357"/>
    <mergeCell ref="D358:AH358"/>
    <mergeCell ref="T356:V356"/>
    <mergeCell ref="W356:Y356"/>
    <mergeCell ref="Z356:AB356"/>
    <mergeCell ref="AC356:AE356"/>
    <mergeCell ref="AF356:AH356"/>
    <mergeCell ref="D357:G357"/>
    <mergeCell ref="H357:J357"/>
    <mergeCell ref="K357:M357"/>
    <mergeCell ref="N357:P357"/>
    <mergeCell ref="Q357:S357"/>
    <mergeCell ref="T355:V355"/>
    <mergeCell ref="W355:Y355"/>
    <mergeCell ref="Z355:AB355"/>
    <mergeCell ref="AC355:AE355"/>
    <mergeCell ref="AF355:AH355"/>
    <mergeCell ref="D356:G356"/>
    <mergeCell ref="H356:J356"/>
    <mergeCell ref="K356:M356"/>
    <mergeCell ref="N356:P356"/>
    <mergeCell ref="Q356:S356"/>
    <mergeCell ref="T354:V354"/>
    <mergeCell ref="W354:Y354"/>
    <mergeCell ref="Z354:AB354"/>
    <mergeCell ref="AC354:AE354"/>
    <mergeCell ref="AF354:AH354"/>
    <mergeCell ref="D355:G355"/>
    <mergeCell ref="H355:J355"/>
    <mergeCell ref="K355:M355"/>
    <mergeCell ref="N355:P355"/>
    <mergeCell ref="Q355:S355"/>
    <mergeCell ref="T353:V353"/>
    <mergeCell ref="W353:Y353"/>
    <mergeCell ref="Z353:AB353"/>
    <mergeCell ref="AC353:AE353"/>
    <mergeCell ref="AF353:AH353"/>
    <mergeCell ref="D354:G354"/>
    <mergeCell ref="H354:J354"/>
    <mergeCell ref="K354:M354"/>
    <mergeCell ref="N354:P354"/>
    <mergeCell ref="Q354:S354"/>
    <mergeCell ref="W351:Y351"/>
    <mergeCell ref="Z351:AB351"/>
    <mergeCell ref="AC351:AE351"/>
    <mergeCell ref="AF351:AH351"/>
    <mergeCell ref="D352:AH352"/>
    <mergeCell ref="D353:G353"/>
    <mergeCell ref="H353:J353"/>
    <mergeCell ref="K353:M353"/>
    <mergeCell ref="N353:P353"/>
    <mergeCell ref="Q353:S353"/>
    <mergeCell ref="W350:Y350"/>
    <mergeCell ref="Z350:AB350"/>
    <mergeCell ref="AC350:AE350"/>
    <mergeCell ref="AF350:AH350"/>
    <mergeCell ref="D351:G351"/>
    <mergeCell ref="H351:J351"/>
    <mergeCell ref="K351:M351"/>
    <mergeCell ref="N351:P351"/>
    <mergeCell ref="Q351:S351"/>
    <mergeCell ref="T351:V351"/>
    <mergeCell ref="W349:Y349"/>
    <mergeCell ref="Z349:AB349"/>
    <mergeCell ref="AC349:AE349"/>
    <mergeCell ref="AF349:AH349"/>
    <mergeCell ref="D350:G350"/>
    <mergeCell ref="H350:J350"/>
    <mergeCell ref="K350:M350"/>
    <mergeCell ref="N350:P350"/>
    <mergeCell ref="Q350:S350"/>
    <mergeCell ref="T350:V350"/>
    <mergeCell ref="W348:Y348"/>
    <mergeCell ref="Z348:AB348"/>
    <mergeCell ref="AC348:AE348"/>
    <mergeCell ref="AF348:AH348"/>
    <mergeCell ref="D349:G349"/>
    <mergeCell ref="H349:J349"/>
    <mergeCell ref="K349:M349"/>
    <mergeCell ref="N349:P349"/>
    <mergeCell ref="Q349:S349"/>
    <mergeCell ref="T349:V349"/>
    <mergeCell ref="W347:Y347"/>
    <mergeCell ref="Z347:AB347"/>
    <mergeCell ref="AC347:AE347"/>
    <mergeCell ref="AF347:AH347"/>
    <mergeCell ref="D348:G348"/>
    <mergeCell ref="H348:J348"/>
    <mergeCell ref="K348:M348"/>
    <mergeCell ref="N348:P348"/>
    <mergeCell ref="Q348:S348"/>
    <mergeCell ref="T348:V348"/>
    <mergeCell ref="Z345:AB345"/>
    <mergeCell ref="AC345:AE345"/>
    <mergeCell ref="AF345:AH345"/>
    <mergeCell ref="D346:AH346"/>
    <mergeCell ref="D347:G347"/>
    <mergeCell ref="H347:J347"/>
    <mergeCell ref="K347:M347"/>
    <mergeCell ref="N347:P347"/>
    <mergeCell ref="Q347:S347"/>
    <mergeCell ref="T347:V347"/>
    <mergeCell ref="Z344:AB344"/>
    <mergeCell ref="AC344:AE344"/>
    <mergeCell ref="AF344:AH344"/>
    <mergeCell ref="D345:G345"/>
    <mergeCell ref="H345:J345"/>
    <mergeCell ref="K345:M345"/>
    <mergeCell ref="N345:P345"/>
    <mergeCell ref="Q345:S345"/>
    <mergeCell ref="T345:V345"/>
    <mergeCell ref="W345:Y345"/>
    <mergeCell ref="Z343:AB343"/>
    <mergeCell ref="AC343:AE343"/>
    <mergeCell ref="AF343:AH343"/>
    <mergeCell ref="D344:G344"/>
    <mergeCell ref="H344:J344"/>
    <mergeCell ref="K344:M344"/>
    <mergeCell ref="N344:P344"/>
    <mergeCell ref="Q344:S344"/>
    <mergeCell ref="T344:V344"/>
    <mergeCell ref="W344:Y344"/>
    <mergeCell ref="Z342:AB342"/>
    <mergeCell ref="AC342:AE342"/>
    <mergeCell ref="AF342:AH342"/>
    <mergeCell ref="D343:G343"/>
    <mergeCell ref="H343:J343"/>
    <mergeCell ref="K343:M343"/>
    <mergeCell ref="N343:P343"/>
    <mergeCell ref="Q343:S343"/>
    <mergeCell ref="T343:V343"/>
    <mergeCell ref="W343:Y343"/>
    <mergeCell ref="Z341:AB341"/>
    <mergeCell ref="AC341:AE341"/>
    <mergeCell ref="AF341:AH341"/>
    <mergeCell ref="D342:G342"/>
    <mergeCell ref="H342:J342"/>
    <mergeCell ref="K342:M342"/>
    <mergeCell ref="N342:P342"/>
    <mergeCell ref="Q342:S342"/>
    <mergeCell ref="T342:V342"/>
    <mergeCell ref="W342:Y342"/>
    <mergeCell ref="AC339:AE339"/>
    <mergeCell ref="AF339:AH339"/>
    <mergeCell ref="D340:AH340"/>
    <mergeCell ref="D341:G341"/>
    <mergeCell ref="H341:J341"/>
    <mergeCell ref="K341:M341"/>
    <mergeCell ref="N341:P341"/>
    <mergeCell ref="Q341:S341"/>
    <mergeCell ref="T341:V341"/>
    <mergeCell ref="W341:Y341"/>
    <mergeCell ref="D329:AG329"/>
    <mergeCell ref="D338:G339"/>
    <mergeCell ref="H338:AH338"/>
    <mergeCell ref="H339:J339"/>
    <mergeCell ref="K339:M339"/>
    <mergeCell ref="N339:P339"/>
    <mergeCell ref="Q339:S339"/>
    <mergeCell ref="T339:V339"/>
    <mergeCell ref="W339:Y339"/>
    <mergeCell ref="Z339:AB339"/>
    <mergeCell ref="D320:AG320"/>
    <mergeCell ref="E322:AG322"/>
    <mergeCell ref="E323:AG323"/>
    <mergeCell ref="E324:AG324"/>
    <mergeCell ref="D326:AG326"/>
    <mergeCell ref="D327:AG328"/>
    <mergeCell ref="D314:AG314"/>
    <mergeCell ref="D316:R316"/>
    <mergeCell ref="S316:AG316"/>
    <mergeCell ref="D317:R317"/>
    <mergeCell ref="S317:AG317"/>
    <mergeCell ref="D318:R318"/>
    <mergeCell ref="S318:AG318"/>
    <mergeCell ref="AE311:AG311"/>
    <mergeCell ref="D312:I312"/>
    <mergeCell ref="J312:L312"/>
    <mergeCell ref="M312:O312"/>
    <mergeCell ref="P312:R312"/>
    <mergeCell ref="S312:U312"/>
    <mergeCell ref="V312:X312"/>
    <mergeCell ref="Y312:AA312"/>
    <mergeCell ref="AB312:AD312"/>
    <mergeCell ref="AE312:AG312"/>
    <mergeCell ref="AE309:AG309"/>
    <mergeCell ref="D310:AG310"/>
    <mergeCell ref="D311:I311"/>
    <mergeCell ref="J311:L311"/>
    <mergeCell ref="M311:O311"/>
    <mergeCell ref="P311:R311"/>
    <mergeCell ref="S311:U311"/>
    <mergeCell ref="V311:X311"/>
    <mergeCell ref="Y311:AA311"/>
    <mergeCell ref="AB311:AD311"/>
    <mergeCell ref="AB308:AD308"/>
    <mergeCell ref="AE308:AG308"/>
    <mergeCell ref="D309:I309"/>
    <mergeCell ref="J309:L309"/>
    <mergeCell ref="M309:O309"/>
    <mergeCell ref="P309:R309"/>
    <mergeCell ref="S309:U309"/>
    <mergeCell ref="V309:X309"/>
    <mergeCell ref="Y309:AA309"/>
    <mergeCell ref="AB309:AD309"/>
    <mergeCell ref="Y307:AA307"/>
    <mergeCell ref="AB307:AD307"/>
    <mergeCell ref="AE307:AG307"/>
    <mergeCell ref="D308:I308"/>
    <mergeCell ref="J308:L308"/>
    <mergeCell ref="M308:O308"/>
    <mergeCell ref="P308:R308"/>
    <mergeCell ref="S308:U308"/>
    <mergeCell ref="V308:X308"/>
    <mergeCell ref="Y308:AA308"/>
    <mergeCell ref="D307:I307"/>
    <mergeCell ref="J307:L307"/>
    <mergeCell ref="M307:O307"/>
    <mergeCell ref="P307:R307"/>
    <mergeCell ref="S307:U307"/>
    <mergeCell ref="V307:X307"/>
    <mergeCell ref="AE305:AG305"/>
    <mergeCell ref="D306:I306"/>
    <mergeCell ref="J306:L306"/>
    <mergeCell ref="M306:O306"/>
    <mergeCell ref="P306:R306"/>
    <mergeCell ref="S306:U306"/>
    <mergeCell ref="V306:X306"/>
    <mergeCell ref="Y306:AA306"/>
    <mergeCell ref="AB306:AD306"/>
    <mergeCell ref="AE306:AG306"/>
    <mergeCell ref="AE303:AG303"/>
    <mergeCell ref="D304:AG304"/>
    <mergeCell ref="D305:I305"/>
    <mergeCell ref="J305:L305"/>
    <mergeCell ref="M305:O305"/>
    <mergeCell ref="P305:R305"/>
    <mergeCell ref="S305:U305"/>
    <mergeCell ref="V305:X305"/>
    <mergeCell ref="Y305:AA305"/>
    <mergeCell ref="AB305:AD305"/>
    <mergeCell ref="AB302:AD302"/>
    <mergeCell ref="AE302:AG302"/>
    <mergeCell ref="D303:I303"/>
    <mergeCell ref="J303:L303"/>
    <mergeCell ref="M303:O303"/>
    <mergeCell ref="P303:R303"/>
    <mergeCell ref="S303:U303"/>
    <mergeCell ref="V303:X303"/>
    <mergeCell ref="Y303:AA303"/>
    <mergeCell ref="AB303:AD303"/>
    <mergeCell ref="Y301:AA301"/>
    <mergeCell ref="AB301:AD301"/>
    <mergeCell ref="AE301:AG301"/>
    <mergeCell ref="D302:I302"/>
    <mergeCell ref="J302:L302"/>
    <mergeCell ref="M302:O302"/>
    <mergeCell ref="P302:R302"/>
    <mergeCell ref="S302:U302"/>
    <mergeCell ref="V302:X302"/>
    <mergeCell ref="Y302:AA302"/>
    <mergeCell ref="D301:I301"/>
    <mergeCell ref="J301:L301"/>
    <mergeCell ref="M301:O301"/>
    <mergeCell ref="P301:R301"/>
    <mergeCell ref="S301:U301"/>
    <mergeCell ref="V301:X301"/>
    <mergeCell ref="AE299:AG299"/>
    <mergeCell ref="D300:I300"/>
    <mergeCell ref="J300:L300"/>
    <mergeCell ref="M300:O300"/>
    <mergeCell ref="P300:R300"/>
    <mergeCell ref="S300:U300"/>
    <mergeCell ref="V300:X300"/>
    <mergeCell ref="Y300:AA300"/>
    <mergeCell ref="AB300:AD300"/>
    <mergeCell ref="AE300:AG300"/>
    <mergeCell ref="AE297:AG297"/>
    <mergeCell ref="D298:AG298"/>
    <mergeCell ref="D299:I299"/>
    <mergeCell ref="J299:L299"/>
    <mergeCell ref="M299:O299"/>
    <mergeCell ref="P299:R299"/>
    <mergeCell ref="S299:U299"/>
    <mergeCell ref="V299:X299"/>
    <mergeCell ref="Y299:AA299"/>
    <mergeCell ref="AB299:AD299"/>
    <mergeCell ref="AB296:AD296"/>
    <mergeCell ref="AE296:AG296"/>
    <mergeCell ref="D297:I297"/>
    <mergeCell ref="J297:L297"/>
    <mergeCell ref="M297:O297"/>
    <mergeCell ref="P297:R297"/>
    <mergeCell ref="S297:U297"/>
    <mergeCell ref="V297:X297"/>
    <mergeCell ref="Y297:AA297"/>
    <mergeCell ref="AB297:AD297"/>
    <mergeCell ref="Y295:AA295"/>
    <mergeCell ref="AB295:AD295"/>
    <mergeCell ref="AE295:AG295"/>
    <mergeCell ref="D296:I296"/>
    <mergeCell ref="J296:L296"/>
    <mergeCell ref="M296:O296"/>
    <mergeCell ref="P296:R296"/>
    <mergeCell ref="S296:U296"/>
    <mergeCell ref="V296:X296"/>
    <mergeCell ref="Y296:AA296"/>
    <mergeCell ref="D295:I295"/>
    <mergeCell ref="J295:L295"/>
    <mergeCell ref="M295:O295"/>
    <mergeCell ref="P295:R295"/>
    <mergeCell ref="S295:U295"/>
    <mergeCell ref="V295:X295"/>
    <mergeCell ref="AE293:AG293"/>
    <mergeCell ref="D294:I294"/>
    <mergeCell ref="J294:L294"/>
    <mergeCell ref="M294:O294"/>
    <mergeCell ref="P294:R294"/>
    <mergeCell ref="S294:U294"/>
    <mergeCell ref="V294:X294"/>
    <mergeCell ref="Y294:AA294"/>
    <mergeCell ref="AB294:AD294"/>
    <mergeCell ref="AE294:AG294"/>
    <mergeCell ref="AE291:AG291"/>
    <mergeCell ref="D292:AG292"/>
    <mergeCell ref="D293:I293"/>
    <mergeCell ref="J293:L293"/>
    <mergeCell ref="M293:O293"/>
    <mergeCell ref="P293:R293"/>
    <mergeCell ref="S293:U293"/>
    <mergeCell ref="V293:X293"/>
    <mergeCell ref="Y293:AA293"/>
    <mergeCell ref="AB293:AD293"/>
    <mergeCell ref="AE287:AG287"/>
    <mergeCell ref="D290:I291"/>
    <mergeCell ref="J290:AG290"/>
    <mergeCell ref="J291:L291"/>
    <mergeCell ref="M291:O291"/>
    <mergeCell ref="P291:R291"/>
    <mergeCell ref="S291:U291"/>
    <mergeCell ref="V291:X291"/>
    <mergeCell ref="Y291:AA291"/>
    <mergeCell ref="AB291:AD291"/>
    <mergeCell ref="AB286:AD286"/>
    <mergeCell ref="AE286:AG286"/>
    <mergeCell ref="D287:I287"/>
    <mergeCell ref="J287:L287"/>
    <mergeCell ref="M287:O287"/>
    <mergeCell ref="P287:R287"/>
    <mergeCell ref="S287:U287"/>
    <mergeCell ref="V287:X287"/>
    <mergeCell ref="Y287:AA287"/>
    <mergeCell ref="AB287:AD287"/>
    <mergeCell ref="AB284:AD284"/>
    <mergeCell ref="AE284:AG284"/>
    <mergeCell ref="D285:AG285"/>
    <mergeCell ref="D286:I286"/>
    <mergeCell ref="J286:L286"/>
    <mergeCell ref="M286:O286"/>
    <mergeCell ref="P286:R286"/>
    <mergeCell ref="S286:U286"/>
    <mergeCell ref="V286:X286"/>
    <mergeCell ref="Y286:AA286"/>
    <mergeCell ref="Y283:AA283"/>
    <mergeCell ref="AB283:AD283"/>
    <mergeCell ref="AE283:AG283"/>
    <mergeCell ref="D284:I284"/>
    <mergeCell ref="J284:L284"/>
    <mergeCell ref="M284:O284"/>
    <mergeCell ref="P284:R284"/>
    <mergeCell ref="S284:U284"/>
    <mergeCell ref="V284:X284"/>
    <mergeCell ref="Y284:AA284"/>
    <mergeCell ref="D283:I283"/>
    <mergeCell ref="J283:L283"/>
    <mergeCell ref="M283:O283"/>
    <mergeCell ref="P283:R283"/>
    <mergeCell ref="S283:U283"/>
    <mergeCell ref="V283:X283"/>
    <mergeCell ref="AE281:AG281"/>
    <mergeCell ref="D282:I282"/>
    <mergeCell ref="J282:L282"/>
    <mergeCell ref="M282:O282"/>
    <mergeCell ref="P282:R282"/>
    <mergeCell ref="S282:U282"/>
    <mergeCell ref="V282:X282"/>
    <mergeCell ref="Y282:AA282"/>
    <mergeCell ref="AB282:AD282"/>
    <mergeCell ref="AE282:AG282"/>
    <mergeCell ref="AB280:AD280"/>
    <mergeCell ref="AE280:AG280"/>
    <mergeCell ref="D281:I281"/>
    <mergeCell ref="J281:L281"/>
    <mergeCell ref="M281:O281"/>
    <mergeCell ref="P281:R281"/>
    <mergeCell ref="S281:U281"/>
    <mergeCell ref="V281:X281"/>
    <mergeCell ref="Y281:AA281"/>
    <mergeCell ref="AB281:AD281"/>
    <mergeCell ref="AB278:AD278"/>
    <mergeCell ref="AE278:AG278"/>
    <mergeCell ref="D279:AG279"/>
    <mergeCell ref="D280:I280"/>
    <mergeCell ref="J280:L280"/>
    <mergeCell ref="M280:O280"/>
    <mergeCell ref="P280:R280"/>
    <mergeCell ref="S280:U280"/>
    <mergeCell ref="V280:X280"/>
    <mergeCell ref="Y280:AA280"/>
    <mergeCell ref="Y277:AA277"/>
    <mergeCell ref="AB277:AD277"/>
    <mergeCell ref="AE277:AG277"/>
    <mergeCell ref="D278:I278"/>
    <mergeCell ref="J278:L278"/>
    <mergeCell ref="M278:O278"/>
    <mergeCell ref="P278:R278"/>
    <mergeCell ref="S278:U278"/>
    <mergeCell ref="V278:X278"/>
    <mergeCell ref="Y278:AA278"/>
    <mergeCell ref="D277:I277"/>
    <mergeCell ref="J277:L277"/>
    <mergeCell ref="M277:O277"/>
    <mergeCell ref="P277:R277"/>
    <mergeCell ref="S277:U277"/>
    <mergeCell ref="V277:X277"/>
    <mergeCell ref="AE275:AG275"/>
    <mergeCell ref="D276:I276"/>
    <mergeCell ref="J276:L276"/>
    <mergeCell ref="M276:O276"/>
    <mergeCell ref="P276:R276"/>
    <mergeCell ref="S276:U276"/>
    <mergeCell ref="V276:X276"/>
    <mergeCell ref="Y276:AA276"/>
    <mergeCell ref="AB276:AD276"/>
    <mergeCell ref="AE276:AG276"/>
    <mergeCell ref="AB274:AD274"/>
    <mergeCell ref="AE274:AG274"/>
    <mergeCell ref="D275:I275"/>
    <mergeCell ref="J275:L275"/>
    <mergeCell ref="M275:O275"/>
    <mergeCell ref="P275:R275"/>
    <mergeCell ref="S275:U275"/>
    <mergeCell ref="V275:X275"/>
    <mergeCell ref="Y275:AA275"/>
    <mergeCell ref="AB275:AD275"/>
    <mergeCell ref="AB272:AD272"/>
    <mergeCell ref="AE272:AG272"/>
    <mergeCell ref="D273:AG273"/>
    <mergeCell ref="D274:I274"/>
    <mergeCell ref="J274:L274"/>
    <mergeCell ref="M274:O274"/>
    <mergeCell ref="P274:R274"/>
    <mergeCell ref="S274:U274"/>
    <mergeCell ref="V274:X274"/>
    <mergeCell ref="Y274:AA274"/>
    <mergeCell ref="Y271:AA271"/>
    <mergeCell ref="AB271:AD271"/>
    <mergeCell ref="AE271:AG271"/>
    <mergeCell ref="D272:I272"/>
    <mergeCell ref="J272:L272"/>
    <mergeCell ref="M272:O272"/>
    <mergeCell ref="P272:R272"/>
    <mergeCell ref="S272:U272"/>
    <mergeCell ref="V272:X272"/>
    <mergeCell ref="Y272:AA272"/>
    <mergeCell ref="D271:I271"/>
    <mergeCell ref="J271:L271"/>
    <mergeCell ref="M271:O271"/>
    <mergeCell ref="P271:R271"/>
    <mergeCell ref="S271:U271"/>
    <mergeCell ref="V271:X271"/>
    <mergeCell ref="AE269:AG269"/>
    <mergeCell ref="D270:I270"/>
    <mergeCell ref="J270:L270"/>
    <mergeCell ref="M270:O270"/>
    <mergeCell ref="P270:R270"/>
    <mergeCell ref="S270:U270"/>
    <mergeCell ref="V270:X270"/>
    <mergeCell ref="Y270:AA270"/>
    <mergeCell ref="AB270:AD270"/>
    <mergeCell ref="AE270:AG270"/>
    <mergeCell ref="AB268:AD268"/>
    <mergeCell ref="AE268:AG268"/>
    <mergeCell ref="D269:I269"/>
    <mergeCell ref="J269:L269"/>
    <mergeCell ref="M269:O269"/>
    <mergeCell ref="P269:R269"/>
    <mergeCell ref="S269:U269"/>
    <mergeCell ref="V269:X269"/>
    <mergeCell ref="Y269:AA269"/>
    <mergeCell ref="AB269:AD269"/>
    <mergeCell ref="AB266:AD266"/>
    <mergeCell ref="AE266:AG266"/>
    <mergeCell ref="D267:AG267"/>
    <mergeCell ref="D268:I268"/>
    <mergeCell ref="J268:L268"/>
    <mergeCell ref="M268:O268"/>
    <mergeCell ref="P268:R268"/>
    <mergeCell ref="S268:U268"/>
    <mergeCell ref="V268:X268"/>
    <mergeCell ref="Y268:AA268"/>
    <mergeCell ref="E249:AG249"/>
    <mergeCell ref="D251:AG251"/>
    <mergeCell ref="D265:I266"/>
    <mergeCell ref="J265:AG265"/>
    <mergeCell ref="J266:L266"/>
    <mergeCell ref="M266:O266"/>
    <mergeCell ref="P266:R266"/>
    <mergeCell ref="S266:U266"/>
    <mergeCell ref="V266:X266"/>
    <mergeCell ref="Y266:AA266"/>
    <mergeCell ref="D228:AG229"/>
    <mergeCell ref="D230:AG230"/>
    <mergeCell ref="D234:AG235"/>
    <mergeCell ref="D239:AG241"/>
    <mergeCell ref="E243:AG244"/>
    <mergeCell ref="E246:AG247"/>
    <mergeCell ref="D199:AG200"/>
    <mergeCell ref="D208:AG209"/>
    <mergeCell ref="D213:AG214"/>
    <mergeCell ref="D216:AG219"/>
    <mergeCell ref="D221:AG221"/>
    <mergeCell ref="D225:AG226"/>
    <mergeCell ref="D175:AG177"/>
    <mergeCell ref="D178:AG179"/>
    <mergeCell ref="D183:AG184"/>
    <mergeCell ref="D188:AG189"/>
    <mergeCell ref="D191:AG192"/>
    <mergeCell ref="D196:AG197"/>
    <mergeCell ref="D152:AG153"/>
    <mergeCell ref="D158:AG158"/>
    <mergeCell ref="D162:AG164"/>
    <mergeCell ref="D167:AG168"/>
    <mergeCell ref="D169:AG169"/>
    <mergeCell ref="D171:AG171"/>
    <mergeCell ref="D149:N149"/>
    <mergeCell ref="O149:S149"/>
    <mergeCell ref="T149:X149"/>
    <mergeCell ref="Y149:AC149"/>
    <mergeCell ref="D150:N150"/>
    <mergeCell ref="O150:S150"/>
    <mergeCell ref="T150:X150"/>
    <mergeCell ref="Y150:AC150"/>
    <mergeCell ref="D147:N147"/>
    <mergeCell ref="O147:S147"/>
    <mergeCell ref="T147:X147"/>
    <mergeCell ref="Y147:AC147"/>
    <mergeCell ref="D148:N148"/>
    <mergeCell ref="O148:S148"/>
    <mergeCell ref="T148:X148"/>
    <mergeCell ref="Y148:AC148"/>
    <mergeCell ref="D145:N145"/>
    <mergeCell ref="O145:S145"/>
    <mergeCell ref="T145:X145"/>
    <mergeCell ref="Y145:AC145"/>
    <mergeCell ref="D146:N146"/>
    <mergeCell ref="O146:S146"/>
    <mergeCell ref="T146:X146"/>
    <mergeCell ref="Y146:AC146"/>
    <mergeCell ref="D132:AG133"/>
    <mergeCell ref="D135:AG136"/>
    <mergeCell ref="D141:AG143"/>
    <mergeCell ref="O144:S144"/>
    <mergeCell ref="T144:X144"/>
    <mergeCell ref="Y144:AC144"/>
    <mergeCell ref="D122:N122"/>
    <mergeCell ref="O122:S122"/>
    <mergeCell ref="T122:X122"/>
    <mergeCell ref="Y122:AC122"/>
    <mergeCell ref="D124:AG125"/>
    <mergeCell ref="D129:AG130"/>
    <mergeCell ref="D120:N120"/>
    <mergeCell ref="O120:S120"/>
    <mergeCell ref="T120:X120"/>
    <mergeCell ref="Y120:AC120"/>
    <mergeCell ref="D121:N121"/>
    <mergeCell ref="O121:S121"/>
    <mergeCell ref="T121:X121"/>
    <mergeCell ref="Y121:AC121"/>
    <mergeCell ref="D118:N118"/>
    <mergeCell ref="O118:S118"/>
    <mergeCell ref="T118:X118"/>
    <mergeCell ref="Y118:AC118"/>
    <mergeCell ref="D119:N119"/>
    <mergeCell ref="O119:S119"/>
    <mergeCell ref="T119:X119"/>
    <mergeCell ref="Y119:AC119"/>
    <mergeCell ref="D100:AG101"/>
    <mergeCell ref="D105:AG106"/>
    <mergeCell ref="D108:AG109"/>
    <mergeCell ref="D113:AG115"/>
    <mergeCell ref="O117:S117"/>
    <mergeCell ref="T117:X117"/>
    <mergeCell ref="Y117:AC117"/>
    <mergeCell ref="D83:AG83"/>
    <mergeCell ref="D84:AG84"/>
    <mergeCell ref="D89:AG90"/>
    <mergeCell ref="D92:AG92"/>
    <mergeCell ref="D97:AH97"/>
    <mergeCell ref="D98:AG99"/>
    <mergeCell ref="D57:AG60"/>
    <mergeCell ref="D61:AG64"/>
    <mergeCell ref="D65:AG68"/>
    <mergeCell ref="D69:AG69"/>
    <mergeCell ref="D75:O75"/>
    <mergeCell ref="D79:O79"/>
    <mergeCell ref="D54:K54"/>
    <mergeCell ref="L54:O54"/>
    <mergeCell ref="P54:T54"/>
    <mergeCell ref="U54:X54"/>
    <mergeCell ref="Y54:AB54"/>
    <mergeCell ref="AC54:AG54"/>
    <mergeCell ref="D53:K53"/>
    <mergeCell ref="L53:O53"/>
    <mergeCell ref="P53:T53"/>
    <mergeCell ref="U53:X53"/>
    <mergeCell ref="Y53:AB53"/>
    <mergeCell ref="AC53:AG53"/>
    <mergeCell ref="D52:K52"/>
    <mergeCell ref="L52:O52"/>
    <mergeCell ref="P52:T52"/>
    <mergeCell ref="U52:X52"/>
    <mergeCell ref="Y52:AB52"/>
    <mergeCell ref="AC52:AG52"/>
    <mergeCell ref="D51:K51"/>
    <mergeCell ref="L51:O51"/>
    <mergeCell ref="P51:T51"/>
    <mergeCell ref="U51:X51"/>
    <mergeCell ref="Y51:AB51"/>
    <mergeCell ref="AC51:AG51"/>
    <mergeCell ref="D50:K50"/>
    <mergeCell ref="L50:O50"/>
    <mergeCell ref="P50:T50"/>
    <mergeCell ref="U50:X50"/>
    <mergeCell ref="Y50:AB50"/>
    <mergeCell ref="AC50:AG50"/>
    <mergeCell ref="D45:AG46"/>
    <mergeCell ref="D48:O48"/>
    <mergeCell ref="P48:X48"/>
    <mergeCell ref="Y48:AB49"/>
    <mergeCell ref="AC48:AG49"/>
    <mergeCell ref="D49:K49"/>
    <mergeCell ref="L49:O49"/>
    <mergeCell ref="P49:T49"/>
    <mergeCell ref="U49:X49"/>
    <mergeCell ref="N37:R37"/>
    <mergeCell ref="S37:W37"/>
    <mergeCell ref="D42:M42"/>
    <mergeCell ref="N42:R42"/>
    <mergeCell ref="S42:W42"/>
    <mergeCell ref="X42:AB42"/>
    <mergeCell ref="AC42:AG42"/>
    <mergeCell ref="D43:M43"/>
    <mergeCell ref="N43:R43"/>
    <mergeCell ref="S43:W43"/>
    <mergeCell ref="X43:AB43"/>
    <mergeCell ref="AC43:AG43"/>
    <mergeCell ref="D40:M40"/>
    <mergeCell ref="N40:R40"/>
    <mergeCell ref="S40:W40"/>
    <mergeCell ref="X40:AB40"/>
    <mergeCell ref="AC40:AG40"/>
    <mergeCell ref="D41:M41"/>
    <mergeCell ref="N41:R41"/>
    <mergeCell ref="S41:W41"/>
    <mergeCell ref="X41:AB41"/>
    <mergeCell ref="AC41:AG41"/>
    <mergeCell ref="AJ28:AR28"/>
    <mergeCell ref="D29:O29"/>
    <mergeCell ref="P29:X29"/>
    <mergeCell ref="Y29:AG29"/>
    <mergeCell ref="D30:O30"/>
    <mergeCell ref="P30:X30"/>
    <mergeCell ref="Y30:AG30"/>
    <mergeCell ref="B1:AH1"/>
    <mergeCell ref="D9:AG12"/>
    <mergeCell ref="D27:O27"/>
    <mergeCell ref="P27:X27"/>
    <mergeCell ref="Y27:AG27"/>
    <mergeCell ref="D28:O28"/>
    <mergeCell ref="P28:X28"/>
    <mergeCell ref="Y28:AG28"/>
    <mergeCell ref="D976:AG976"/>
    <mergeCell ref="D977:AG977"/>
    <mergeCell ref="D38:M38"/>
    <mergeCell ref="N38:R38"/>
    <mergeCell ref="S38:W38"/>
    <mergeCell ref="X38:AB38"/>
    <mergeCell ref="AC38:AG38"/>
    <mergeCell ref="D39:M39"/>
    <mergeCell ref="N39:R39"/>
    <mergeCell ref="S39:W39"/>
    <mergeCell ref="X39:AB39"/>
    <mergeCell ref="AC39:AG39"/>
    <mergeCell ref="D33:AG34"/>
    <mergeCell ref="D36:M37"/>
    <mergeCell ref="N36:W36"/>
    <mergeCell ref="X36:AB37"/>
    <mergeCell ref="AC36:AG37"/>
    <mergeCell ref="D982:Q982"/>
    <mergeCell ref="R982:U982"/>
    <mergeCell ref="V982:Y982"/>
    <mergeCell ref="Z982:AC982"/>
    <mergeCell ref="AD982:AG982"/>
    <mergeCell ref="D983:Q983"/>
    <mergeCell ref="R983:U983"/>
    <mergeCell ref="V983:Y983"/>
    <mergeCell ref="Z983:AC983"/>
    <mergeCell ref="AD983:AG983"/>
    <mergeCell ref="D984:Q984"/>
    <mergeCell ref="R984:U984"/>
    <mergeCell ref="V984:Y984"/>
    <mergeCell ref="Z984:AC984"/>
    <mergeCell ref="AD984:AG984"/>
    <mergeCell ref="D985:Q985"/>
    <mergeCell ref="R985:U985"/>
    <mergeCell ref="V985:Y985"/>
    <mergeCell ref="Z985:AC985"/>
    <mergeCell ref="AD985:AG985"/>
    <mergeCell ref="D986:Q986"/>
    <mergeCell ref="R986:U986"/>
    <mergeCell ref="V986:Y986"/>
    <mergeCell ref="Z986:AC986"/>
    <mergeCell ref="AD986:AG986"/>
    <mergeCell ref="D987:Q987"/>
    <mergeCell ref="R987:U987"/>
    <mergeCell ref="V987:Y987"/>
    <mergeCell ref="Z987:AC987"/>
    <mergeCell ref="AD987:AG987"/>
    <mergeCell ref="D988:Q988"/>
    <mergeCell ref="R988:U988"/>
    <mergeCell ref="V988:Y988"/>
    <mergeCell ref="Z988:AC988"/>
    <mergeCell ref="AD988:AG988"/>
    <mergeCell ref="D989:Q989"/>
    <mergeCell ref="R989:U989"/>
    <mergeCell ref="V989:Y989"/>
    <mergeCell ref="Z989:AC989"/>
    <mergeCell ref="AD989:AG989"/>
    <mergeCell ref="D990:Q990"/>
    <mergeCell ref="R990:U990"/>
    <mergeCell ref="V990:Y990"/>
    <mergeCell ref="Z990:AC990"/>
    <mergeCell ref="AD990:AG990"/>
    <mergeCell ref="D991:Q991"/>
    <mergeCell ref="R991:U991"/>
    <mergeCell ref="V991:Y991"/>
    <mergeCell ref="Z991:AC991"/>
    <mergeCell ref="AD991:AG991"/>
    <mergeCell ref="D993:AG995"/>
    <mergeCell ref="D997:AG997"/>
    <mergeCell ref="D998:AG998"/>
    <mergeCell ref="D999:AG999"/>
    <mergeCell ref="D1000:AG1000"/>
    <mergeCell ref="D1002:AG1002"/>
    <mergeCell ref="D1003:AG1003"/>
    <mergeCell ref="N1021:AG1021"/>
    <mergeCell ref="N1022:AG1022"/>
    <mergeCell ref="D1019:M1019"/>
    <mergeCell ref="D1020:M1020"/>
    <mergeCell ref="D1021:M1021"/>
    <mergeCell ref="D1022:M1022"/>
    <mergeCell ref="D1024:AG1026"/>
    <mergeCell ref="D1029:AG1029"/>
    <mergeCell ref="N1004:AG1005"/>
    <mergeCell ref="N1006:AG1006"/>
    <mergeCell ref="N1007:AG1007"/>
    <mergeCell ref="N1008:AG1008"/>
    <mergeCell ref="N1015:AG1015"/>
    <mergeCell ref="N1016:AG1016"/>
    <mergeCell ref="N1017:AG1017"/>
    <mergeCell ref="N1018:AG1018"/>
    <mergeCell ref="N1019:AG1019"/>
    <mergeCell ref="N1020:AG1020"/>
    <mergeCell ref="D1004:M1005"/>
    <mergeCell ref="D1006:M1006"/>
    <mergeCell ref="D1007:M1007"/>
    <mergeCell ref="D1008:M1008"/>
    <mergeCell ref="D1011:AG1014"/>
    <mergeCell ref="D1015:M1015"/>
    <mergeCell ref="D1016:M1016"/>
    <mergeCell ref="D1017:M1017"/>
    <mergeCell ref="D1018:M1018"/>
  </mergeCells>
  <conditionalFormatting sqref="AI449:AJ449">
    <cfRule type="cellIs" dxfId="1" priority="1" operator="lessThan">
      <formula>0</formula>
    </cfRule>
    <cfRule type="cellIs" dxfId="0" priority="2" operator="greaterThan">
      <formula>0</formula>
    </cfRule>
  </conditionalFormatting>
  <pageMargins left="0.70866141732283472" right="0.23622047244094491" top="0.31496062992125984" bottom="0.70866141732283472" header="0.31496062992125984" footer="0.35433070866141736"/>
  <pageSetup paperSize="9" scale="70" orientation="portrait" blackAndWhite="1" useFirstPageNumber="1" r:id="rId1"/>
  <headerFooter>
    <oddFooter>&amp;C&amp;P
Neoddeliteľnou súčasťou účtovnej závierky je súvaha, výkaz ziskov a strát a poznámky.</oddFooter>
  </headerFooter>
  <rowBreaks count="2" manualBreakCount="2">
    <brk id="402" min="2" max="33" man="1"/>
    <brk id="451" min="2" max="3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3</vt:i4>
      </vt:variant>
    </vt:vector>
  </HeadingPairs>
  <TitlesOfParts>
    <vt:vector size="4" baseType="lpstr">
      <vt:lpstr>Notes- SK Template</vt:lpstr>
      <vt:lpstr>'Notes- SK Template'!_Toc474124192</vt:lpstr>
      <vt:lpstr>'Notes- SK Template'!Názvy_tlače</vt:lpstr>
      <vt:lpstr>'Notes- SK Template'!Oblasť_tlače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Kolnikova, Monika</dc:creator>
  <cp:lastModifiedBy>Koselova, Iveta</cp:lastModifiedBy>
  <cp:lastPrinted>2021-06-29T13:47:46Z</cp:lastPrinted>
  <dcterms:created xsi:type="dcterms:W3CDTF">2020-11-05T16:29:52Z</dcterms:created>
  <dcterms:modified xsi:type="dcterms:W3CDTF">2025-10-09T12:08:38Z</dcterms:modified>
</cp:coreProperties>
</file>