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ia\Downloads\"/>
    </mc:Choice>
  </mc:AlternateContent>
  <xr:revisionPtr revIDLastSave="0" documentId="13_ncr:1_{8B646FFC-25BD-421F-B2B6-E477BBB88AC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01" sheetId="9" r:id="rId1"/>
    <sheet name="02" sheetId="13" r:id="rId2"/>
    <sheet name="03" sheetId="14" r:id="rId3"/>
    <sheet name="04" sheetId="15" r:id="rId4"/>
    <sheet name="05" sheetId="16" r:id="rId5"/>
    <sheet name="06" sheetId="17" r:id="rId6"/>
    <sheet name="07" sheetId="18" r:id="rId7"/>
    <sheet name="08" sheetId="19" r:id="rId8"/>
    <sheet name="09" sheetId="20" r:id="rId9"/>
    <sheet name="10" sheetId="21" r:id="rId10"/>
    <sheet name="11" sheetId="10" r:id="rId11"/>
    <sheet name="12" sheetId="11" r:id="rId12"/>
    <sheet name="Spolu" sheetId="2" r:id="rId13"/>
  </sheets>
  <definedNames>
    <definedName name="_xlnm._FilterDatabase" localSheetId="0" hidden="1">'01'!$A$15:$I$46</definedName>
    <definedName name="_xlnm._FilterDatabase" localSheetId="1" hidden="1">'02'!$A$15:$I$46</definedName>
    <definedName name="_xlnm._FilterDatabase" localSheetId="2" hidden="1">'03'!$A$15:$I$46</definedName>
    <definedName name="_xlnm._FilterDatabase" localSheetId="3" hidden="1">'04'!$A$15:$I$46</definedName>
    <definedName name="_xlnm._FilterDatabase" localSheetId="4" hidden="1">'05'!$A$15:$I$46</definedName>
    <definedName name="_xlnm._FilterDatabase" localSheetId="5" hidden="1">'06'!$A$15:$I$46</definedName>
    <definedName name="_xlnm._FilterDatabase" localSheetId="6" hidden="1">'07'!$A$15:$I$46</definedName>
    <definedName name="_xlnm._FilterDatabase" localSheetId="7" hidden="1">'08'!$A$15:$I$46</definedName>
    <definedName name="_xlnm._FilterDatabase" localSheetId="8" hidden="1">'09'!$A$15:$I$46</definedName>
    <definedName name="_xlnm._FilterDatabase" localSheetId="9" hidden="1">'10'!$A$15:$I$46</definedName>
    <definedName name="_xlnm._FilterDatabase" localSheetId="10" hidden="1">'11'!$A$15:$I$45</definedName>
    <definedName name="_xlnm._FilterDatabase" localSheetId="11" hidden="1">'12'!$A$15:$I$46</definedName>
    <definedName name="_xlnm.Print_Area" localSheetId="0">'01'!$A$1:$E$49</definedName>
    <definedName name="_xlnm.Print_Area" localSheetId="1">'02'!$A$1:$E$49</definedName>
    <definedName name="_xlnm.Print_Area" localSheetId="2">'03'!$A$1:$E$49</definedName>
    <definedName name="_xlnm.Print_Area" localSheetId="3">'04'!$A$1:$E$49</definedName>
    <definedName name="_xlnm.Print_Area" localSheetId="4">'05'!$A$1:$E$49</definedName>
    <definedName name="_xlnm.Print_Area" localSheetId="5">'06'!$A$1:$E$49</definedName>
    <definedName name="_xlnm.Print_Area" localSheetId="6">'07'!$A$1:$E$49</definedName>
    <definedName name="_xlnm.Print_Area" localSheetId="7">'08'!$A$1:$E$49</definedName>
    <definedName name="_xlnm.Print_Area" localSheetId="8">'09'!$A$1:$E$49</definedName>
    <definedName name="_xlnm.Print_Area" localSheetId="9">'10'!$A$1:$E$49</definedName>
    <definedName name="sviatky">Spolu!#REF!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21" l="1"/>
  <c r="C14" i="21"/>
  <c r="E14" i="20"/>
  <c r="C14" i="20"/>
  <c r="E14" i="19"/>
  <c r="C14" i="19"/>
  <c r="E14" i="18"/>
  <c r="C14" i="18"/>
  <c r="E14" i="17"/>
  <c r="C14" i="17"/>
  <c r="E14" i="16"/>
  <c r="C14" i="16"/>
  <c r="E14" i="15"/>
  <c r="C14" i="15"/>
  <c r="E14" i="14"/>
  <c r="C14" i="14"/>
  <c r="E14" i="13"/>
  <c r="C14" i="13"/>
  <c r="E14" i="11"/>
  <c r="E14" i="10"/>
  <c r="E14" i="9"/>
  <c r="B4" i="14" l="1"/>
  <c r="B4" i="21"/>
  <c r="B4" i="20"/>
  <c r="B4" i="19"/>
  <c r="B4" i="18"/>
  <c r="B4" i="17"/>
  <c r="B4" i="16"/>
  <c r="B4" i="15"/>
  <c r="B4" i="13"/>
  <c r="C14" i="11"/>
  <c r="B4" i="11" s="1"/>
  <c r="C14" i="10"/>
  <c r="B4" i="10" s="1"/>
  <c r="C14" i="9"/>
  <c r="B4" i="9" s="1"/>
  <c r="A2" i="2" l="1"/>
</calcChain>
</file>

<file path=xl/sharedStrings.xml><?xml version="1.0" encoding="utf-8"?>
<sst xmlns="http://schemas.openxmlformats.org/spreadsheetml/2006/main" count="313" uniqueCount="50">
  <si>
    <t>Cestovný príkaz č:</t>
  </si>
  <si>
    <t>Meno zamestnanca:</t>
  </si>
  <si>
    <t>Vozidlo:</t>
  </si>
  <si>
    <t>vlastné</t>
  </si>
  <si>
    <t>Obdobie:</t>
  </si>
  <si>
    <t>Cena za PHM:</t>
  </si>
  <si>
    <t>Spotreba na 100 km:</t>
  </si>
  <si>
    <t>Dátum</t>
  </si>
  <si>
    <t>Cesta</t>
  </si>
  <si>
    <t>Počet km</t>
  </si>
  <si>
    <t>Čas</t>
  </si>
  <si>
    <t>Stravné</t>
  </si>
  <si>
    <t>Suma spolu:</t>
  </si>
  <si>
    <t>(podľa štatistického úradu)</t>
  </si>
  <si>
    <t>Amortizácia za km:</t>
  </si>
  <si>
    <t xml:space="preserve">Správa zo služobnej cesty: </t>
  </si>
  <si>
    <t>Spolu:</t>
  </si>
  <si>
    <t>Martin Grunský</t>
  </si>
  <si>
    <t>MA 682 CY</t>
  </si>
  <si>
    <t>NAFTA</t>
  </si>
  <si>
    <t>Stupava</t>
  </si>
  <si>
    <t>zakladanie spoločnosti oslovenie nových potencionálnych zákazníkov a obchodných partnerov</t>
  </si>
  <si>
    <t>01.01.-31.01.2025</t>
  </si>
  <si>
    <t>Stupava – Piešťany – Stupava</t>
  </si>
  <si>
    <t>dôvod</t>
  </si>
  <si>
    <t>pracovné stretnutie</t>
  </si>
  <si>
    <t>Stupava – Nitra – Stupava</t>
  </si>
  <si>
    <t>Stupava – Trenčín – Stupava</t>
  </si>
  <si>
    <t>Stupava – Senica – Stupava</t>
  </si>
  <si>
    <t>potencionálna zákazka</t>
  </si>
  <si>
    <t>Stupava – Komárno – Stupava</t>
  </si>
  <si>
    <t>stretnutie s klientom</t>
  </si>
  <si>
    <t>Stupava – Myjava – Stupava</t>
  </si>
  <si>
    <t>pracovné rokovanie</t>
  </si>
  <si>
    <t>Stupava – Levice – Stupava</t>
  </si>
  <si>
    <t>Stupava – Prievidza – Stupava</t>
  </si>
  <si>
    <t>agenda, starostlivosť o spoločnosť, získavanie novách kontaktov, spolupraca a snaha o nové zákazky</t>
  </si>
  <si>
    <t>01.02.-28.02.2025</t>
  </si>
  <si>
    <t>preverenia možnej zákazky</t>
  </si>
  <si>
    <t>obchodné stretnutie</t>
  </si>
  <si>
    <t>01.03.-31.03.2025</t>
  </si>
  <si>
    <t>01.04.-30.04.2025</t>
  </si>
  <si>
    <t>01.05.-31.05.2025</t>
  </si>
  <si>
    <t>01.06.-30.06.2025</t>
  </si>
  <si>
    <t>01.07.-31.07.2025</t>
  </si>
  <si>
    <t>01.08.-31.08.2025</t>
  </si>
  <si>
    <t>01.09.-30.09.2025</t>
  </si>
  <si>
    <t>01.10.-31.10.2025</t>
  </si>
  <si>
    <t>1.11.-30.11.2025</t>
  </si>
  <si>
    <t>1.12.-31.12.2025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</si>
</sst>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\ &quot;€&quot;"/>
    <numFmt numFmtId="165" formatCode="_-* #,##0.000\ &quot;€&quot;_-;\-* #,##0.000\ &quot;€&quot;_-;_-* &quot;-&quot;??\ &quot;€&quot;_-;_-@_-"/>
    <numFmt numFmtId="166" formatCode="_-* #,##0.00\ &quot;€&quot;_-;\-* #,##0.00\ &quot;€&quot;_-;_-* &quot;-&quot;???\ &quot;€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/>
    <xf numFmtId="165" fontId="0" fillId="0" borderId="0" xfId="1" applyNumberFormat="1" applyFont="1" applyAlignment="1"/>
    <xf numFmtId="0" fontId="0" fillId="0" borderId="0" xfId="0" applyAlignment="1">
      <alignment horizontal="right"/>
    </xf>
    <xf numFmtId="44" fontId="0" fillId="0" borderId="0" xfId="1" applyFont="1"/>
    <xf numFmtId="165" fontId="0" fillId="0" borderId="0" xfId="1" applyNumberFormat="1" applyFont="1"/>
    <xf numFmtId="166" fontId="2" fillId="0" borderId="0" xfId="0" applyNumberFormat="1" applyFont="1"/>
    <xf numFmtId="0" fontId="3" fillId="0" borderId="0" xfId="0" applyFont="1"/>
    <xf numFmtId="0" fontId="4" fillId="0" borderId="0" xfId="0" applyFont="1"/>
    <xf numFmtId="164" fontId="0" fillId="0" borderId="0" xfId="1" applyNumberFormat="1" applyFont="1" applyAlignment="1">
      <alignment horizontal="center"/>
    </xf>
    <xf numFmtId="44" fontId="0" fillId="0" borderId="0" xfId="0" applyNumberFormat="1"/>
    <xf numFmtId="14" fontId="0" fillId="2" borderId="0" xfId="0" applyNumberForma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20" fontId="0" fillId="0" borderId="0" xfId="0" applyNumberFormat="1" applyAlignment="1">
      <alignment horizontal="center"/>
    </xf>
    <xf numFmtId="0" fontId="3" fillId="0" borderId="0" xfId="0" applyFont="1" applyAlignment="1">
      <alignment horizontal="left"/>
    </xf>
  </cellXfs>
  <cellStyles count="2">
    <cellStyle name="Mena" xfId="1" builtinId="4"/>
    <cellStyle name="Normálna" xfId="0" builtinId="0"/>
  </cellStyles>
  <dxfs count="144"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</dxfs>
  <tableStyles count="0" defaultTableStyle="TableStyleMedium9" defaultPivotStyle="PivotStyleLight16"/>
  <colors>
    <mruColors>
      <color rgb="FFF1DCD3"/>
      <color rgb="FFECCF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9"/>
  <sheetViews>
    <sheetView tabSelected="1" zoomScaleNormal="100" workbookViewId="0">
      <selection activeCell="D33" sqref="D33"/>
    </sheetView>
  </sheetViews>
  <sheetFormatPr defaultRowHeight="15" x14ac:dyDescent="0.25"/>
  <cols>
    <col min="1" max="1" width="23.7109375" bestFit="1" customWidth="1"/>
    <col min="2" max="2" width="34" customWidth="1"/>
    <col min="4" max="4" width="11.28515625" style="2" customWidth="1"/>
    <col min="5" max="5" width="8.5703125" style="3" customWidth="1"/>
    <col min="6" max="6" width="22.5703125" customWidth="1"/>
  </cols>
  <sheetData>
    <row r="1" spans="1:6" ht="21" x14ac:dyDescent="0.35">
      <c r="A1" s="10" t="s">
        <v>0</v>
      </c>
      <c r="B1" s="19">
        <v>1</v>
      </c>
    </row>
    <row r="3" spans="1:6" x14ac:dyDescent="0.25">
      <c r="A3" t="s">
        <v>4</v>
      </c>
      <c r="B3" t="s">
        <v>22</v>
      </c>
    </row>
    <row r="4" spans="1:6" x14ac:dyDescent="0.25">
      <c r="A4" s="4" t="s">
        <v>12</v>
      </c>
      <c r="B4" s="9">
        <f>(C14/100*B10*B12)+(C14*B11)+E14</f>
        <v>239.232</v>
      </c>
    </row>
    <row r="6" spans="1:6" x14ac:dyDescent="0.25">
      <c r="A6" t="s">
        <v>1</v>
      </c>
      <c r="B6" t="s">
        <v>17</v>
      </c>
    </row>
    <row r="7" spans="1:6" x14ac:dyDescent="0.25">
      <c r="A7" t="s">
        <v>2</v>
      </c>
      <c r="B7" t="s">
        <v>18</v>
      </c>
    </row>
    <row r="8" spans="1:6" x14ac:dyDescent="0.25">
      <c r="B8" t="s">
        <v>19</v>
      </c>
    </row>
    <row r="9" spans="1:6" x14ac:dyDescent="0.25">
      <c r="B9" t="s">
        <v>3</v>
      </c>
    </row>
    <row r="10" spans="1:6" x14ac:dyDescent="0.25">
      <c r="A10" t="s">
        <v>6</v>
      </c>
      <c r="B10" s="6">
        <v>6</v>
      </c>
    </row>
    <row r="11" spans="1:6" x14ac:dyDescent="0.25">
      <c r="A11" t="s">
        <v>14</v>
      </c>
      <c r="B11" s="8">
        <v>0.26500000000000001</v>
      </c>
    </row>
    <row r="12" spans="1:6" x14ac:dyDescent="0.25">
      <c r="A12" t="s">
        <v>5</v>
      </c>
      <c r="B12" s="5">
        <v>1.5369999999999999</v>
      </c>
      <c r="C12" t="s">
        <v>13</v>
      </c>
    </row>
    <row r="14" spans="1:6" x14ac:dyDescent="0.25">
      <c r="C14" s="2">
        <f>SUM(C16:C56)</f>
        <v>600</v>
      </c>
      <c r="E14" s="12">
        <f>SUM(E16:E56)</f>
        <v>24.900000000000002</v>
      </c>
    </row>
    <row r="15" spans="1:6" x14ac:dyDescent="0.25">
      <c r="A15" t="s">
        <v>7</v>
      </c>
      <c r="B15" t="s">
        <v>8</v>
      </c>
      <c r="C15" t="s">
        <v>9</v>
      </c>
      <c r="D15" s="2" t="s">
        <v>10</v>
      </c>
      <c r="E15" s="3" t="s">
        <v>11</v>
      </c>
      <c r="F15" t="s">
        <v>24</v>
      </c>
    </row>
    <row r="16" spans="1:6" x14ac:dyDescent="0.25">
      <c r="A16" s="1">
        <v>45658</v>
      </c>
      <c r="B16" t="s">
        <v>20</v>
      </c>
      <c r="C16" s="2"/>
    </row>
    <row r="17" spans="1:6" x14ac:dyDescent="0.25">
      <c r="A17" s="1">
        <v>45659</v>
      </c>
      <c r="C17" s="2"/>
    </row>
    <row r="18" spans="1:6" x14ac:dyDescent="0.25">
      <c r="A18" s="1">
        <v>45660</v>
      </c>
      <c r="C18" s="2"/>
    </row>
    <row r="19" spans="1:6" x14ac:dyDescent="0.25">
      <c r="A19" s="1">
        <v>45661</v>
      </c>
      <c r="C19" s="2"/>
    </row>
    <row r="20" spans="1:6" x14ac:dyDescent="0.25">
      <c r="A20" s="1">
        <v>45662</v>
      </c>
      <c r="C20" s="2"/>
    </row>
    <row r="21" spans="1:6" x14ac:dyDescent="0.25">
      <c r="A21" s="1">
        <v>45663</v>
      </c>
      <c r="C21" s="2"/>
    </row>
    <row r="22" spans="1:6" x14ac:dyDescent="0.25">
      <c r="A22" s="1">
        <v>45664</v>
      </c>
      <c r="C22" s="2"/>
    </row>
    <row r="23" spans="1:6" x14ac:dyDescent="0.25">
      <c r="A23" s="1">
        <v>45665</v>
      </c>
      <c r="C23" s="2"/>
    </row>
    <row r="24" spans="1:6" x14ac:dyDescent="0.25">
      <c r="A24" s="1">
        <v>45666</v>
      </c>
      <c r="C24" s="2"/>
    </row>
    <row r="25" spans="1:6" x14ac:dyDescent="0.25">
      <c r="A25" s="1">
        <v>45667</v>
      </c>
      <c r="C25" s="2"/>
    </row>
    <row r="26" spans="1:6" x14ac:dyDescent="0.25">
      <c r="A26" s="1">
        <v>45668</v>
      </c>
      <c r="C26" s="2"/>
    </row>
    <row r="27" spans="1:6" x14ac:dyDescent="0.25">
      <c r="A27" s="1">
        <v>45669</v>
      </c>
      <c r="C27" s="2"/>
    </row>
    <row r="28" spans="1:6" x14ac:dyDescent="0.25">
      <c r="A28" s="1">
        <v>45670</v>
      </c>
      <c r="B28" t="s">
        <v>23</v>
      </c>
      <c r="C28" s="2">
        <v>170</v>
      </c>
      <c r="E28" s="3">
        <v>8.3000000000000007</v>
      </c>
      <c r="F28" s="2" t="s">
        <v>25</v>
      </c>
    </row>
    <row r="29" spans="1:6" x14ac:dyDescent="0.25">
      <c r="A29" s="1">
        <v>45671</v>
      </c>
      <c r="C29" s="2"/>
      <c r="F29" s="2"/>
    </row>
    <row r="30" spans="1:6" x14ac:dyDescent="0.25">
      <c r="A30" s="1">
        <v>45672</v>
      </c>
      <c r="C30" s="2"/>
      <c r="F30" s="2"/>
    </row>
    <row r="31" spans="1:6" x14ac:dyDescent="0.25">
      <c r="A31" s="1">
        <v>45673</v>
      </c>
      <c r="B31" t="s">
        <v>28</v>
      </c>
      <c r="C31" s="2">
        <v>170</v>
      </c>
      <c r="E31" s="3">
        <v>8.3000000000000007</v>
      </c>
      <c r="F31" s="2" t="s">
        <v>29</v>
      </c>
    </row>
    <row r="32" spans="1:6" x14ac:dyDescent="0.25">
      <c r="A32" s="1">
        <v>45674</v>
      </c>
      <c r="B32" t="s">
        <v>30</v>
      </c>
      <c r="C32" s="2">
        <v>260</v>
      </c>
      <c r="E32" s="3">
        <v>8.3000000000000007</v>
      </c>
      <c r="F32" s="2" t="s">
        <v>31</v>
      </c>
    </row>
    <row r="33" spans="1:6" x14ac:dyDescent="0.25">
      <c r="A33" s="1">
        <v>45675</v>
      </c>
      <c r="C33" s="2"/>
      <c r="F33" s="2"/>
    </row>
    <row r="34" spans="1:6" x14ac:dyDescent="0.25">
      <c r="A34" s="1">
        <v>45676</v>
      </c>
      <c r="C34" s="2"/>
      <c r="F34" s="2"/>
    </row>
    <row r="35" spans="1:6" x14ac:dyDescent="0.25">
      <c r="A35" s="1">
        <v>45677</v>
      </c>
      <c r="C35" s="2"/>
      <c r="F35" s="2"/>
    </row>
    <row r="36" spans="1:6" x14ac:dyDescent="0.25">
      <c r="A36" s="1">
        <v>45678</v>
      </c>
      <c r="C36" s="2"/>
      <c r="F36" s="2"/>
    </row>
    <row r="37" spans="1:6" x14ac:dyDescent="0.25">
      <c r="A37" s="1">
        <v>45679</v>
      </c>
      <c r="C37" s="2"/>
      <c r="F37" s="2"/>
    </row>
    <row r="38" spans="1:6" x14ac:dyDescent="0.25">
      <c r="A38" s="1">
        <v>45680</v>
      </c>
      <c r="C38" s="2"/>
      <c r="F38" s="2"/>
    </row>
    <row r="39" spans="1:6" x14ac:dyDescent="0.25">
      <c r="A39" s="1">
        <v>45681</v>
      </c>
      <c r="C39" s="2"/>
      <c r="F39" s="2"/>
    </row>
    <row r="40" spans="1:6" x14ac:dyDescent="0.25">
      <c r="A40" s="1">
        <v>45682</v>
      </c>
      <c r="C40" s="2"/>
      <c r="F40" s="2"/>
    </row>
    <row r="41" spans="1:6" x14ac:dyDescent="0.25">
      <c r="A41" s="1">
        <v>45683</v>
      </c>
      <c r="C41" s="2"/>
      <c r="F41" s="2"/>
    </row>
    <row r="42" spans="1:6" x14ac:dyDescent="0.25">
      <c r="A42" s="1">
        <v>45684</v>
      </c>
      <c r="C42" s="2"/>
      <c r="F42" s="1"/>
    </row>
    <row r="43" spans="1:6" x14ac:dyDescent="0.25">
      <c r="A43" s="1">
        <v>45685</v>
      </c>
      <c r="C43" s="2"/>
      <c r="F43" s="1"/>
    </row>
    <row r="44" spans="1:6" x14ac:dyDescent="0.25">
      <c r="A44" s="1">
        <v>45686</v>
      </c>
      <c r="C44" s="2"/>
      <c r="F44" s="2"/>
    </row>
    <row r="45" spans="1:6" x14ac:dyDescent="0.25">
      <c r="A45" s="1">
        <v>45687</v>
      </c>
      <c r="C45" s="2"/>
      <c r="F45" s="2"/>
    </row>
    <row r="46" spans="1:6" x14ac:dyDescent="0.25">
      <c r="A46" s="1">
        <v>45688</v>
      </c>
      <c r="C46" s="2"/>
      <c r="F46" s="2"/>
    </row>
    <row r="47" spans="1:6" x14ac:dyDescent="0.25">
      <c r="A47" s="1"/>
      <c r="C47" s="2"/>
    </row>
    <row r="48" spans="1:6" x14ac:dyDescent="0.25">
      <c r="A48" s="11" t="s">
        <v>15</v>
      </c>
    </row>
    <row r="49" spans="1:1" x14ac:dyDescent="0.25">
      <c r="A49" t="s">
        <v>36</v>
      </c>
    </row>
  </sheetData>
  <autoFilter ref="A15:I46" xr:uid="{7CF43E6B-DCB6-4152-A16E-C78FB9A2302F}"/>
  <conditionalFormatting sqref="A16:D27 A28:A32 C28:D32 A33:D34 A35:A39 C35:D39 A40:D41 A42:A46 C42:D46 A47:D47">
    <cfRule type="expression" dxfId="143" priority="1">
      <formula>(COUNTIF(sviatky,TRIM($A16))&gt;0)</formula>
    </cfRule>
    <cfRule type="expression" dxfId="142" priority="2">
      <formula>AND(WEEKDAY($A16,2)&gt;5,$A16&lt;&gt;"")</formula>
    </cfRule>
  </conditionalFormatting>
  <pageMargins left="0.7" right="0.7" top="0.75" bottom="0.75" header="0.3" footer="0.3"/>
  <pageSetup paperSize="9" scale="80" orientation="portrait" horizontalDpi="1200" verticalDpi="300" r:id="rId1"/>
  <headerFooter>
    <oddHeader>&amp;L&amp;"Arial"&amp;8&amp;K000000 INTERNAL&amp;1#_x000D_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23C0F-5E05-45FC-8C37-EAA06BC28D4E}">
  <dimension ref="A1:F49"/>
  <sheetViews>
    <sheetView tabSelected="1" zoomScaleNormal="100" workbookViewId="0">
      <selection activeCell="D33" sqref="D33"/>
    </sheetView>
  </sheetViews>
  <sheetFormatPr defaultRowHeight="15" x14ac:dyDescent="0.25"/>
  <cols>
    <col min="1" max="1" width="23.7109375" bestFit="1" customWidth="1"/>
    <col min="2" max="2" width="34" customWidth="1"/>
    <col min="4" max="4" width="11.28515625" style="2" customWidth="1"/>
    <col min="5" max="5" width="8.5703125" style="3" customWidth="1"/>
    <col min="6" max="6" width="22.5703125" customWidth="1"/>
  </cols>
  <sheetData>
    <row r="1" spans="1:6" ht="21" x14ac:dyDescent="0.35">
      <c r="A1" s="10" t="s">
        <v>0</v>
      </c>
      <c r="B1" s="19">
        <v>10</v>
      </c>
    </row>
    <row r="3" spans="1:6" x14ac:dyDescent="0.25">
      <c r="A3" t="s">
        <v>4</v>
      </c>
      <c r="B3" t="s">
        <v>47</v>
      </c>
    </row>
    <row r="4" spans="1:6" x14ac:dyDescent="0.25">
      <c r="A4" s="4" t="s">
        <v>12</v>
      </c>
      <c r="B4" s="9">
        <f>(C14/100*B10*B12)+(C14*B11)+E14</f>
        <v>356.10372000000001</v>
      </c>
    </row>
    <row r="6" spans="1:6" x14ac:dyDescent="0.25">
      <c r="A6" t="s">
        <v>1</v>
      </c>
      <c r="B6" t="s">
        <v>17</v>
      </c>
    </row>
    <row r="7" spans="1:6" x14ac:dyDescent="0.25">
      <c r="A7" t="s">
        <v>2</v>
      </c>
      <c r="B7" t="s">
        <v>18</v>
      </c>
    </row>
    <row r="8" spans="1:6" x14ac:dyDescent="0.25">
      <c r="B8" t="s">
        <v>19</v>
      </c>
    </row>
    <row r="9" spans="1:6" x14ac:dyDescent="0.25">
      <c r="B9" t="s">
        <v>3</v>
      </c>
    </row>
    <row r="10" spans="1:6" x14ac:dyDescent="0.25">
      <c r="A10" t="s">
        <v>6</v>
      </c>
      <c r="B10" s="6">
        <v>6</v>
      </c>
    </row>
    <row r="11" spans="1:6" x14ac:dyDescent="0.25">
      <c r="A11" t="s">
        <v>14</v>
      </c>
      <c r="B11" s="8">
        <v>0.29599999999999999</v>
      </c>
    </row>
    <row r="12" spans="1:6" x14ac:dyDescent="0.25">
      <c r="A12" t="s">
        <v>5</v>
      </c>
      <c r="B12" s="5">
        <v>1.4490000000000001</v>
      </c>
      <c r="C12" t="s">
        <v>13</v>
      </c>
    </row>
    <row r="14" spans="1:6" x14ac:dyDescent="0.25">
      <c r="C14" s="2">
        <f>SUM(C16:C56)</f>
        <v>838</v>
      </c>
      <c r="E14" s="12">
        <f>SUM(E16:E56)</f>
        <v>35.200000000000003</v>
      </c>
    </row>
    <row r="15" spans="1:6" x14ac:dyDescent="0.25">
      <c r="A15" t="s">
        <v>7</v>
      </c>
      <c r="B15" t="s">
        <v>8</v>
      </c>
      <c r="C15" t="s">
        <v>9</v>
      </c>
      <c r="D15" s="2" t="s">
        <v>10</v>
      </c>
      <c r="E15" s="3" t="s">
        <v>11</v>
      </c>
      <c r="F15" t="s">
        <v>24</v>
      </c>
    </row>
    <row r="16" spans="1:6" x14ac:dyDescent="0.25">
      <c r="A16" s="1">
        <v>45931</v>
      </c>
      <c r="C16" s="2"/>
    </row>
    <row r="17" spans="1:6" x14ac:dyDescent="0.25">
      <c r="A17" s="1">
        <v>45932</v>
      </c>
      <c r="C17" s="2"/>
    </row>
    <row r="18" spans="1:6" x14ac:dyDescent="0.25">
      <c r="A18" s="1">
        <v>45933</v>
      </c>
      <c r="C18" s="2"/>
    </row>
    <row r="19" spans="1:6" x14ac:dyDescent="0.25">
      <c r="A19" s="1">
        <v>45934</v>
      </c>
      <c r="C19" s="2"/>
    </row>
    <row r="20" spans="1:6" x14ac:dyDescent="0.25">
      <c r="A20" s="1">
        <v>45935</v>
      </c>
      <c r="C20" s="2"/>
    </row>
    <row r="21" spans="1:6" x14ac:dyDescent="0.25">
      <c r="A21" s="1">
        <v>45936</v>
      </c>
      <c r="C21" s="2"/>
    </row>
    <row r="22" spans="1:6" x14ac:dyDescent="0.25">
      <c r="A22" s="1">
        <v>45937</v>
      </c>
      <c r="B22" t="s">
        <v>26</v>
      </c>
      <c r="C22" s="2">
        <v>220</v>
      </c>
      <c r="E22" s="3">
        <v>8.8000000000000007</v>
      </c>
    </row>
    <row r="23" spans="1:6" x14ac:dyDescent="0.25">
      <c r="A23" s="1">
        <v>45938</v>
      </c>
      <c r="B23" t="s">
        <v>35</v>
      </c>
      <c r="C23" s="2">
        <v>300</v>
      </c>
      <c r="E23" s="3">
        <v>8.8000000000000007</v>
      </c>
    </row>
    <row r="24" spans="1:6" x14ac:dyDescent="0.25">
      <c r="A24" s="1">
        <v>45939</v>
      </c>
      <c r="B24" t="s">
        <v>28</v>
      </c>
      <c r="C24" s="2">
        <v>170</v>
      </c>
      <c r="E24" s="3">
        <v>8.8000000000000007</v>
      </c>
    </row>
    <row r="25" spans="1:6" x14ac:dyDescent="0.25">
      <c r="A25" s="1">
        <v>45940</v>
      </c>
      <c r="B25" t="s">
        <v>30</v>
      </c>
      <c r="C25" s="2">
        <v>148</v>
      </c>
      <c r="E25" s="3">
        <v>8.8000000000000007</v>
      </c>
    </row>
    <row r="26" spans="1:6" x14ac:dyDescent="0.25">
      <c r="A26" s="1">
        <v>45941</v>
      </c>
      <c r="C26" s="2"/>
    </row>
    <row r="27" spans="1:6" x14ac:dyDescent="0.25">
      <c r="A27" s="1">
        <v>45942</v>
      </c>
      <c r="C27" s="2"/>
    </row>
    <row r="28" spans="1:6" x14ac:dyDescent="0.25">
      <c r="A28" s="1">
        <v>45943</v>
      </c>
      <c r="C28" s="2"/>
      <c r="F28" s="2"/>
    </row>
    <row r="29" spans="1:6" x14ac:dyDescent="0.25">
      <c r="A29" s="1">
        <v>45944</v>
      </c>
      <c r="C29" s="2"/>
      <c r="F29" s="2"/>
    </row>
    <row r="30" spans="1:6" x14ac:dyDescent="0.25">
      <c r="A30" s="1">
        <v>45945</v>
      </c>
      <c r="C30" s="2"/>
      <c r="F30" s="2"/>
    </row>
    <row r="31" spans="1:6" x14ac:dyDescent="0.25">
      <c r="A31" s="1">
        <v>45946</v>
      </c>
      <c r="C31" s="2"/>
      <c r="F31" s="2"/>
    </row>
    <row r="32" spans="1:6" x14ac:dyDescent="0.25">
      <c r="A32" s="1">
        <v>45947</v>
      </c>
      <c r="C32" s="2"/>
      <c r="F32" s="2"/>
    </row>
    <row r="33" spans="1:6" x14ac:dyDescent="0.25">
      <c r="A33" s="1">
        <v>45948</v>
      </c>
      <c r="C33" s="2"/>
      <c r="F33" s="2"/>
    </row>
    <row r="34" spans="1:6" x14ac:dyDescent="0.25">
      <c r="A34" s="1">
        <v>45949</v>
      </c>
      <c r="C34" s="2"/>
      <c r="F34" s="2"/>
    </row>
    <row r="35" spans="1:6" x14ac:dyDescent="0.25">
      <c r="A35" s="1">
        <v>45950</v>
      </c>
      <c r="C35" s="2"/>
      <c r="F35" s="2"/>
    </row>
    <row r="36" spans="1:6" x14ac:dyDescent="0.25">
      <c r="A36" s="1">
        <v>45951</v>
      </c>
      <c r="C36" s="2"/>
      <c r="F36" s="2"/>
    </row>
    <row r="37" spans="1:6" x14ac:dyDescent="0.25">
      <c r="A37" s="1">
        <v>45952</v>
      </c>
      <c r="C37" s="2"/>
      <c r="F37" s="2"/>
    </row>
    <row r="38" spans="1:6" x14ac:dyDescent="0.25">
      <c r="A38" s="1">
        <v>45953</v>
      </c>
      <c r="C38" s="2"/>
      <c r="F38" s="2"/>
    </row>
    <row r="39" spans="1:6" x14ac:dyDescent="0.25">
      <c r="A39" s="1">
        <v>45954</v>
      </c>
      <c r="C39" s="2"/>
      <c r="F39" s="2"/>
    </row>
    <row r="40" spans="1:6" x14ac:dyDescent="0.25">
      <c r="A40" s="1">
        <v>45955</v>
      </c>
      <c r="C40" s="2"/>
      <c r="F40" s="2"/>
    </row>
    <row r="41" spans="1:6" x14ac:dyDescent="0.25">
      <c r="A41" s="1">
        <v>45956</v>
      </c>
      <c r="C41" s="2"/>
      <c r="F41" s="2"/>
    </row>
    <row r="42" spans="1:6" x14ac:dyDescent="0.25">
      <c r="A42" s="1">
        <v>45957</v>
      </c>
      <c r="C42" s="2"/>
      <c r="F42" s="1"/>
    </row>
    <row r="43" spans="1:6" x14ac:dyDescent="0.25">
      <c r="A43" s="1">
        <v>45958</v>
      </c>
      <c r="C43" s="2"/>
      <c r="F43" s="1"/>
    </row>
    <row r="44" spans="1:6" x14ac:dyDescent="0.25">
      <c r="A44" s="1">
        <v>45959</v>
      </c>
      <c r="C44" s="2"/>
      <c r="F44" s="2"/>
    </row>
    <row r="45" spans="1:6" x14ac:dyDescent="0.25">
      <c r="A45" s="1">
        <v>45960</v>
      </c>
      <c r="C45" s="2"/>
      <c r="F45" s="2"/>
    </row>
    <row r="46" spans="1:6" x14ac:dyDescent="0.25">
      <c r="A46" s="1">
        <v>45961</v>
      </c>
      <c r="C46" s="2"/>
      <c r="F46" s="2"/>
    </row>
    <row r="47" spans="1:6" x14ac:dyDescent="0.25">
      <c r="A47" s="1"/>
      <c r="C47" s="2"/>
    </row>
    <row r="48" spans="1:6" x14ac:dyDescent="0.25">
      <c r="A48" s="11" t="s">
        <v>15</v>
      </c>
    </row>
    <row r="49" spans="1:1" x14ac:dyDescent="0.25">
      <c r="A49" t="s">
        <v>36</v>
      </c>
    </row>
  </sheetData>
  <autoFilter ref="A15:I46" xr:uid="{7CF43E6B-DCB6-4152-A16E-C78FB9A2302F}"/>
  <conditionalFormatting sqref="B19:C20">
    <cfRule type="expression" dxfId="43" priority="20">
      <formula>AND(WEEKDAY($A19,2)&gt;5,$A19&lt;&gt;"")</formula>
    </cfRule>
    <cfRule type="expression" dxfId="42" priority="19">
      <formula>(COUNTIF(sviatky,TRIM($A19))&gt;0)</formula>
    </cfRule>
  </conditionalFormatting>
  <conditionalFormatting sqref="B26:C27">
    <cfRule type="expression" dxfId="41" priority="18">
      <formula>AND(WEEKDAY($A26,2)&gt;5,$A26&lt;&gt;"")</formula>
    </cfRule>
    <cfRule type="expression" dxfId="40" priority="17">
      <formula>(COUNTIF(sviatky,TRIM($A26))&gt;0)</formula>
    </cfRule>
  </conditionalFormatting>
  <conditionalFormatting sqref="B33:C34">
    <cfRule type="expression" dxfId="39" priority="15">
      <formula>(COUNTIF(sviatky,TRIM($A33))&gt;0)</formula>
    </cfRule>
    <cfRule type="expression" dxfId="38" priority="16">
      <formula>AND(WEEKDAY($A33,2)&gt;5,$A33&lt;&gt;"")</formula>
    </cfRule>
  </conditionalFormatting>
  <conditionalFormatting sqref="B40:C41">
    <cfRule type="expression" dxfId="37" priority="13">
      <formula>(COUNTIF(sviatky,TRIM($A40))&gt;0)</formula>
    </cfRule>
    <cfRule type="expression" dxfId="36" priority="14">
      <formula>AND(WEEKDAY($A40,2)&gt;5,$A40&lt;&gt;"")</formula>
    </cfRule>
  </conditionalFormatting>
  <conditionalFormatting sqref="B46:D46">
    <cfRule type="expression" dxfId="35" priority="43">
      <formula>(COUNTIF(sviatky,TRIM($A46))&gt;0)</formula>
    </cfRule>
    <cfRule type="expression" dxfId="34" priority="44">
      <formula>AND(WEEKDAY($A46,2)&gt;5,$A46&lt;&gt;"")</formula>
    </cfRule>
  </conditionalFormatting>
  <conditionalFormatting sqref="C16:C18">
    <cfRule type="expression" dxfId="33" priority="11">
      <formula>(COUNTIF(sviatky,TRIM($A16))&gt;0)</formula>
    </cfRule>
    <cfRule type="expression" dxfId="32" priority="12">
      <formula>AND(WEEKDAY($A16,2)&gt;5,$A16&lt;&gt;"")</formula>
    </cfRule>
  </conditionalFormatting>
  <conditionalFormatting sqref="C21:C25">
    <cfRule type="expression" dxfId="31" priority="9">
      <formula>(COUNTIF(sviatky,TRIM($A21))&gt;0)</formula>
    </cfRule>
    <cfRule type="expression" dxfId="30" priority="10">
      <formula>AND(WEEKDAY($A21,2)&gt;5,$A21&lt;&gt;"")</formula>
    </cfRule>
  </conditionalFormatting>
  <conditionalFormatting sqref="C28:C32">
    <cfRule type="expression" dxfId="29" priority="7">
      <formula>(COUNTIF(sviatky,TRIM($A28))&gt;0)</formula>
    </cfRule>
    <cfRule type="expression" dxfId="28" priority="8">
      <formula>AND(WEEKDAY($A28,2)&gt;5,$A28&lt;&gt;"")</formula>
    </cfRule>
  </conditionalFormatting>
  <conditionalFormatting sqref="C35:C39">
    <cfRule type="expression" dxfId="27" priority="5">
      <formula>(COUNTIF(sviatky,TRIM($A35))&gt;0)</formula>
    </cfRule>
    <cfRule type="expression" dxfId="26" priority="6">
      <formula>AND(WEEKDAY($A35,2)&gt;5,$A35&lt;&gt;"")</formula>
    </cfRule>
  </conditionalFormatting>
  <conditionalFormatting sqref="C42:C45">
    <cfRule type="expression" dxfId="25" priority="2">
      <formula>AND(WEEKDAY($A42,2)&gt;5,$A42&lt;&gt;"")</formula>
    </cfRule>
    <cfRule type="expression" dxfId="24" priority="1">
      <formula>(COUNTIF(sviatky,TRIM($A42))&gt;0)</formula>
    </cfRule>
  </conditionalFormatting>
  <conditionalFormatting sqref="D16:D45 A16:A46 A47:D47">
    <cfRule type="expression" dxfId="23" priority="45">
      <formula>(COUNTIF(sviatky,TRIM($A16))&gt;0)</formula>
    </cfRule>
    <cfRule type="expression" dxfId="22" priority="46">
      <formula>AND(WEEKDAY($A16,2)&gt;5,$A16&lt;&gt;"")</formula>
    </cfRule>
  </conditionalFormatting>
  <pageMargins left="0.7" right="0.7" top="0.75" bottom="0.75" header="0.3" footer="0.3"/>
  <pageSetup paperSize="9" orientation="portrait" horizontalDpi="1200" verticalDpi="300" r:id="rId1"/>
  <headerFooter>
    <oddHeader>&amp;L&amp;"Arial"&amp;8&amp;K000000 INTERNAL&amp;1#_x000D_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9"/>
  <sheetViews>
    <sheetView tabSelected="1" zoomScaleNormal="100" workbookViewId="0">
      <selection activeCell="D33" sqref="D33"/>
    </sheetView>
  </sheetViews>
  <sheetFormatPr defaultRowHeight="15" x14ac:dyDescent="0.25"/>
  <cols>
    <col min="1" max="1" width="23.7109375" bestFit="1" customWidth="1"/>
    <col min="2" max="2" width="34" customWidth="1"/>
    <col min="4" max="4" width="11.28515625" style="2" customWidth="1"/>
    <col min="5" max="5" width="8" style="3" customWidth="1"/>
  </cols>
  <sheetData>
    <row r="1" spans="1:5" ht="21" x14ac:dyDescent="0.35">
      <c r="A1" s="10" t="s">
        <v>0</v>
      </c>
      <c r="B1" s="19">
        <v>11</v>
      </c>
    </row>
    <row r="3" spans="1:5" x14ac:dyDescent="0.25">
      <c r="A3" t="s">
        <v>4</v>
      </c>
      <c r="B3" t="s">
        <v>48</v>
      </c>
    </row>
    <row r="4" spans="1:5" x14ac:dyDescent="0.25">
      <c r="A4" s="4" t="s">
        <v>12</v>
      </c>
      <c r="B4" s="9">
        <f>(C14/100*B10*B12)+(C14*B11)+E14</f>
        <v>257.85599999999999</v>
      </c>
    </row>
    <row r="6" spans="1:5" x14ac:dyDescent="0.25">
      <c r="A6" t="s">
        <v>1</v>
      </c>
      <c r="B6" t="s">
        <v>17</v>
      </c>
    </row>
    <row r="7" spans="1:5" x14ac:dyDescent="0.25">
      <c r="A7" t="s">
        <v>2</v>
      </c>
      <c r="B7" t="s">
        <v>18</v>
      </c>
    </row>
    <row r="8" spans="1:5" x14ac:dyDescent="0.25">
      <c r="B8" t="s">
        <v>19</v>
      </c>
    </row>
    <row r="9" spans="1:5" x14ac:dyDescent="0.25">
      <c r="B9" t="s">
        <v>3</v>
      </c>
    </row>
    <row r="10" spans="1:5" x14ac:dyDescent="0.25">
      <c r="A10" t="s">
        <v>6</v>
      </c>
      <c r="B10" s="6">
        <v>6</v>
      </c>
    </row>
    <row r="11" spans="1:5" x14ac:dyDescent="0.25">
      <c r="A11" t="s">
        <v>14</v>
      </c>
      <c r="B11" s="8">
        <v>0.29599999999999999</v>
      </c>
    </row>
    <row r="12" spans="1:5" x14ac:dyDescent="0.25">
      <c r="A12" t="s">
        <v>5</v>
      </c>
      <c r="B12" s="5">
        <v>1.496</v>
      </c>
      <c r="C12" t="s">
        <v>13</v>
      </c>
    </row>
    <row r="14" spans="1:5" x14ac:dyDescent="0.25">
      <c r="C14" s="2">
        <f>SUM(C16:C56)</f>
        <v>600</v>
      </c>
      <c r="E14" s="12">
        <f>SUM(E16:E56)</f>
        <v>26.400000000000002</v>
      </c>
    </row>
    <row r="15" spans="1:5" x14ac:dyDescent="0.25">
      <c r="A15" t="s">
        <v>7</v>
      </c>
      <c r="B15" t="s">
        <v>8</v>
      </c>
      <c r="C15" t="s">
        <v>9</v>
      </c>
      <c r="D15" s="2" t="s">
        <v>10</v>
      </c>
      <c r="E15" s="3" t="s">
        <v>11</v>
      </c>
    </row>
    <row r="16" spans="1:5" x14ac:dyDescent="0.25">
      <c r="A16" s="1">
        <v>45962</v>
      </c>
      <c r="C16" s="2"/>
    </row>
    <row r="17" spans="1:5" x14ac:dyDescent="0.25">
      <c r="A17" s="1">
        <v>45963</v>
      </c>
      <c r="C17" s="2"/>
    </row>
    <row r="18" spans="1:5" x14ac:dyDescent="0.25">
      <c r="A18" s="1">
        <v>45964</v>
      </c>
      <c r="B18" t="s">
        <v>23</v>
      </c>
      <c r="C18" s="2">
        <v>170</v>
      </c>
      <c r="E18" s="3">
        <v>8.8000000000000007</v>
      </c>
    </row>
    <row r="19" spans="1:5" x14ac:dyDescent="0.25">
      <c r="A19" s="1">
        <v>45965</v>
      </c>
      <c r="C19" s="2"/>
      <c r="D19" s="18"/>
    </row>
    <row r="20" spans="1:5" x14ac:dyDescent="0.25">
      <c r="A20" s="1">
        <v>45966</v>
      </c>
      <c r="B20" t="s">
        <v>27</v>
      </c>
      <c r="C20" s="2">
        <v>260</v>
      </c>
      <c r="E20" s="3">
        <v>8.8000000000000007</v>
      </c>
    </row>
    <row r="21" spans="1:5" x14ac:dyDescent="0.25">
      <c r="A21" s="1">
        <v>45967</v>
      </c>
      <c r="B21" t="s">
        <v>28</v>
      </c>
      <c r="C21" s="2">
        <v>170</v>
      </c>
      <c r="E21" s="3">
        <v>8.8000000000000007</v>
      </c>
    </row>
    <row r="22" spans="1:5" x14ac:dyDescent="0.25">
      <c r="A22" s="1">
        <v>45968</v>
      </c>
      <c r="C22" s="2"/>
    </row>
    <row r="23" spans="1:5" x14ac:dyDescent="0.25">
      <c r="A23" s="1">
        <v>45969</v>
      </c>
      <c r="C23" s="2"/>
    </row>
    <row r="24" spans="1:5" x14ac:dyDescent="0.25">
      <c r="A24" s="1">
        <v>45970</v>
      </c>
      <c r="C24" s="2"/>
    </row>
    <row r="25" spans="1:5" x14ac:dyDescent="0.25">
      <c r="A25" s="1">
        <v>45971</v>
      </c>
      <c r="C25" s="2"/>
    </row>
    <row r="26" spans="1:5" x14ac:dyDescent="0.25">
      <c r="A26" s="1">
        <v>45972</v>
      </c>
      <c r="C26" s="2"/>
      <c r="D26" s="18"/>
    </row>
    <row r="27" spans="1:5" x14ac:dyDescent="0.25">
      <c r="A27" s="1">
        <v>45973</v>
      </c>
      <c r="C27" s="2"/>
      <c r="D27" s="18"/>
    </row>
    <row r="28" spans="1:5" x14ac:dyDescent="0.25">
      <c r="A28" s="1">
        <v>45974</v>
      </c>
      <c r="C28" s="2"/>
    </row>
    <row r="29" spans="1:5" x14ac:dyDescent="0.25">
      <c r="A29" s="1">
        <v>45975</v>
      </c>
      <c r="C29" s="2"/>
    </row>
    <row r="30" spans="1:5" x14ac:dyDescent="0.25">
      <c r="A30" s="1">
        <v>45976</v>
      </c>
      <c r="C30" s="2"/>
    </row>
    <row r="31" spans="1:5" x14ac:dyDescent="0.25">
      <c r="A31" s="1">
        <v>45977</v>
      </c>
      <c r="C31" s="2"/>
    </row>
    <row r="32" spans="1:5" x14ac:dyDescent="0.25">
      <c r="A32" s="1">
        <v>45978</v>
      </c>
      <c r="C32" s="2"/>
    </row>
    <row r="33" spans="1:6" x14ac:dyDescent="0.25">
      <c r="A33" s="1">
        <v>45979</v>
      </c>
      <c r="C33" s="2"/>
    </row>
    <row r="34" spans="1:6" x14ac:dyDescent="0.25">
      <c r="A34" s="1">
        <v>45980</v>
      </c>
      <c r="C34" s="2"/>
    </row>
    <row r="35" spans="1:6" x14ac:dyDescent="0.25">
      <c r="A35" s="1">
        <v>45981</v>
      </c>
      <c r="C35" s="2"/>
    </row>
    <row r="36" spans="1:6" x14ac:dyDescent="0.25">
      <c r="A36" s="1">
        <v>45982</v>
      </c>
      <c r="C36" s="2"/>
    </row>
    <row r="37" spans="1:6" x14ac:dyDescent="0.25">
      <c r="A37" s="1">
        <v>45983</v>
      </c>
      <c r="C37" s="2"/>
    </row>
    <row r="38" spans="1:6" x14ac:dyDescent="0.25">
      <c r="A38" s="1">
        <v>45984</v>
      </c>
      <c r="C38" s="2"/>
    </row>
    <row r="39" spans="1:6" x14ac:dyDescent="0.25">
      <c r="A39" s="1">
        <v>45985</v>
      </c>
      <c r="C39" s="2"/>
    </row>
    <row r="40" spans="1:6" x14ac:dyDescent="0.25">
      <c r="A40" s="1">
        <v>45986</v>
      </c>
      <c r="C40" s="2"/>
    </row>
    <row r="41" spans="1:6" x14ac:dyDescent="0.25">
      <c r="A41" s="1">
        <v>45987</v>
      </c>
      <c r="C41" s="2"/>
    </row>
    <row r="42" spans="1:6" x14ac:dyDescent="0.25">
      <c r="A42" s="1">
        <v>45988</v>
      </c>
      <c r="C42" s="2"/>
      <c r="F42" s="1"/>
    </row>
    <row r="43" spans="1:6" x14ac:dyDescent="0.25">
      <c r="A43" s="1">
        <v>45989</v>
      </c>
      <c r="C43" s="2"/>
      <c r="F43" s="1"/>
    </row>
    <row r="44" spans="1:6" x14ac:dyDescent="0.25">
      <c r="A44" s="1">
        <v>45990</v>
      </c>
      <c r="C44" s="2"/>
    </row>
    <row r="45" spans="1:6" x14ac:dyDescent="0.25">
      <c r="A45" s="1">
        <v>45991</v>
      </c>
      <c r="C45" s="2"/>
    </row>
    <row r="46" spans="1:6" x14ac:dyDescent="0.25">
      <c r="A46" s="1"/>
      <c r="C46" s="2"/>
    </row>
    <row r="47" spans="1:6" x14ac:dyDescent="0.25">
      <c r="A47" s="1"/>
      <c r="C47" s="2"/>
    </row>
    <row r="48" spans="1:6" x14ac:dyDescent="0.25">
      <c r="A48" s="11" t="s">
        <v>15</v>
      </c>
    </row>
    <row r="49" spans="1:1" x14ac:dyDescent="0.25">
      <c r="A49" t="s">
        <v>21</v>
      </c>
    </row>
  </sheetData>
  <autoFilter ref="A15:I45" xr:uid="{AF3A972B-B542-4F10-83DB-4BFA44B2B1DA}"/>
  <phoneticPr fontId="5" type="noConversion"/>
  <conditionalFormatting sqref="A16:D17 A18:A22 A23:D24 A25:A29 A30:D31 A32:A36 A37:D38 A39:A43 A44:D47">
    <cfRule type="expression" dxfId="21" priority="9">
      <formula>(COUNTIF(sviatky,TRIM($A16))&gt;0)</formula>
    </cfRule>
    <cfRule type="expression" dxfId="20" priority="10">
      <formula>AND(WEEKDAY($A16,2)&gt;5,$A16&lt;&gt;"")</formula>
    </cfRule>
  </conditionalFormatting>
  <conditionalFormatting sqref="C18:D22">
    <cfRule type="expression" dxfId="19" priority="7">
      <formula>(COUNTIF(sviatky,TRIM($A18))&gt;0)</formula>
    </cfRule>
    <cfRule type="expression" dxfId="18" priority="8">
      <formula>AND(WEEKDAY($A18,2)&gt;5,$A18&lt;&gt;"")</formula>
    </cfRule>
  </conditionalFormatting>
  <conditionalFormatting sqref="C25:D29">
    <cfRule type="expression" dxfId="17" priority="5">
      <formula>(COUNTIF(sviatky,TRIM($A25))&gt;0)</formula>
    </cfRule>
    <cfRule type="expression" dxfId="16" priority="6">
      <formula>AND(WEEKDAY($A25,2)&gt;5,$A25&lt;&gt;"")</formula>
    </cfRule>
  </conditionalFormatting>
  <conditionalFormatting sqref="C32:D36">
    <cfRule type="expression" dxfId="15" priority="3">
      <formula>(COUNTIF(sviatky,TRIM($A32))&gt;0)</formula>
    </cfRule>
    <cfRule type="expression" dxfId="14" priority="4">
      <formula>AND(WEEKDAY($A32,2)&gt;5,$A32&lt;&gt;"")</formula>
    </cfRule>
  </conditionalFormatting>
  <conditionalFormatting sqref="C39:D43">
    <cfRule type="expression" dxfId="13" priority="1">
      <formula>(COUNTIF(sviatky,TRIM($A39))&gt;0)</formula>
    </cfRule>
    <cfRule type="expression" dxfId="12" priority="2">
      <formula>AND(WEEKDAY($A39,2)&gt;5,$A39&lt;&gt;"")</formula>
    </cfRule>
  </conditionalFormatting>
  <pageMargins left="0.7" right="0.7" top="0.75" bottom="0.75" header="0.3" footer="0.3"/>
  <pageSetup paperSize="9" orientation="portrait" horizontalDpi="1200" verticalDpi="300" r:id="rId1"/>
  <headerFooter>
    <oddHeader>&amp;L&amp;"Arial"&amp;8&amp;K000000 INTERNAL&amp;1#_x000D_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9"/>
  <sheetViews>
    <sheetView tabSelected="1" zoomScaleNormal="100" workbookViewId="0">
      <selection activeCell="D33" sqref="D33"/>
    </sheetView>
  </sheetViews>
  <sheetFormatPr defaultRowHeight="15" x14ac:dyDescent="0.25"/>
  <cols>
    <col min="1" max="1" width="23.7109375" bestFit="1" customWidth="1"/>
    <col min="2" max="2" width="34" customWidth="1"/>
    <col min="4" max="4" width="10.5703125" style="2" customWidth="1"/>
    <col min="5" max="5" width="8.85546875" style="3"/>
  </cols>
  <sheetData>
    <row r="1" spans="1:5" ht="21" x14ac:dyDescent="0.35">
      <c r="A1" s="10" t="s">
        <v>0</v>
      </c>
      <c r="B1" s="10">
        <v>12</v>
      </c>
    </row>
    <row r="3" spans="1:5" x14ac:dyDescent="0.25">
      <c r="A3" t="s">
        <v>4</v>
      </c>
      <c r="B3" t="s">
        <v>49</v>
      </c>
    </row>
    <row r="4" spans="1:5" x14ac:dyDescent="0.25">
      <c r="A4" s="4" t="s">
        <v>12</v>
      </c>
      <c r="B4" s="9">
        <f>(C14/100*B10*B12)+(C14*B11)+E14</f>
        <v>230.06319999999999</v>
      </c>
    </row>
    <row r="6" spans="1:5" x14ac:dyDescent="0.25">
      <c r="A6" t="s">
        <v>1</v>
      </c>
      <c r="B6" t="s">
        <v>17</v>
      </c>
    </row>
    <row r="7" spans="1:5" x14ac:dyDescent="0.25">
      <c r="A7" t="s">
        <v>2</v>
      </c>
      <c r="B7" t="s">
        <v>18</v>
      </c>
    </row>
    <row r="8" spans="1:5" x14ac:dyDescent="0.25">
      <c r="B8" t="s">
        <v>19</v>
      </c>
    </row>
    <row r="9" spans="1:5" x14ac:dyDescent="0.25">
      <c r="B9" t="s">
        <v>3</v>
      </c>
    </row>
    <row r="10" spans="1:5" x14ac:dyDescent="0.25">
      <c r="A10" t="s">
        <v>6</v>
      </c>
      <c r="B10" s="6">
        <v>6</v>
      </c>
    </row>
    <row r="11" spans="1:5" x14ac:dyDescent="0.25">
      <c r="A11" t="s">
        <v>14</v>
      </c>
      <c r="B11" s="8">
        <v>0.29599999999999999</v>
      </c>
    </row>
    <row r="12" spans="1:5" x14ac:dyDescent="0.25">
      <c r="A12" t="s">
        <v>5</v>
      </c>
      <c r="B12" s="5">
        <v>1.4239999999999999</v>
      </c>
      <c r="C12" t="s">
        <v>13</v>
      </c>
    </row>
    <row r="14" spans="1:5" x14ac:dyDescent="0.25">
      <c r="C14" s="2">
        <f>SUM(C16:C56)</f>
        <v>530</v>
      </c>
      <c r="E14" s="12">
        <f>SUM(E16:E56)</f>
        <v>27.900000000000002</v>
      </c>
    </row>
    <row r="15" spans="1:5" x14ac:dyDescent="0.25">
      <c r="A15" t="s">
        <v>7</v>
      </c>
      <c r="B15" t="s">
        <v>8</v>
      </c>
      <c r="C15" t="s">
        <v>9</v>
      </c>
      <c r="D15" s="2" t="s">
        <v>10</v>
      </c>
      <c r="E15" s="3" t="s">
        <v>11</v>
      </c>
    </row>
    <row r="16" spans="1:5" x14ac:dyDescent="0.25">
      <c r="A16" s="1">
        <v>45992</v>
      </c>
      <c r="B16" t="s">
        <v>28</v>
      </c>
      <c r="C16" s="2">
        <v>150</v>
      </c>
      <c r="E16" s="3">
        <v>9.3000000000000007</v>
      </c>
    </row>
    <row r="17" spans="1:5" x14ac:dyDescent="0.25">
      <c r="A17" s="1">
        <v>45993</v>
      </c>
      <c r="C17" s="2"/>
      <c r="D17" s="18"/>
    </row>
    <row r="18" spans="1:5" x14ac:dyDescent="0.25">
      <c r="A18" s="1">
        <v>45994</v>
      </c>
      <c r="B18" t="s">
        <v>23</v>
      </c>
      <c r="C18" s="2">
        <v>170</v>
      </c>
      <c r="D18" s="18"/>
      <c r="E18" s="3">
        <v>9.3000000000000007</v>
      </c>
    </row>
    <row r="19" spans="1:5" x14ac:dyDescent="0.25">
      <c r="A19" s="1">
        <v>45995</v>
      </c>
      <c r="C19" s="2"/>
      <c r="D19" s="18"/>
    </row>
    <row r="20" spans="1:5" x14ac:dyDescent="0.25">
      <c r="A20" s="1">
        <v>45996</v>
      </c>
      <c r="B20" t="s">
        <v>26</v>
      </c>
      <c r="C20" s="2">
        <v>210</v>
      </c>
      <c r="D20" s="18"/>
      <c r="E20" s="3">
        <v>9.3000000000000007</v>
      </c>
    </row>
    <row r="21" spans="1:5" x14ac:dyDescent="0.25">
      <c r="A21" s="1">
        <v>45997</v>
      </c>
      <c r="C21" s="2"/>
      <c r="D21" s="18"/>
    </row>
    <row r="22" spans="1:5" x14ac:dyDescent="0.25">
      <c r="A22" s="1">
        <v>45998</v>
      </c>
      <c r="C22" s="2"/>
    </row>
    <row r="23" spans="1:5" x14ac:dyDescent="0.25">
      <c r="A23" s="1">
        <v>45999</v>
      </c>
      <c r="C23" s="2"/>
    </row>
    <row r="24" spans="1:5" x14ac:dyDescent="0.25">
      <c r="A24" s="1">
        <v>46000</v>
      </c>
      <c r="C24" s="2"/>
    </row>
    <row r="25" spans="1:5" x14ac:dyDescent="0.25">
      <c r="A25" s="1">
        <v>46001</v>
      </c>
      <c r="C25" s="2"/>
    </row>
    <row r="26" spans="1:5" x14ac:dyDescent="0.25">
      <c r="A26" s="1">
        <v>46002</v>
      </c>
      <c r="C26" s="2"/>
    </row>
    <row r="27" spans="1:5" x14ac:dyDescent="0.25">
      <c r="A27" s="1">
        <v>46003</v>
      </c>
      <c r="C27" s="2"/>
    </row>
    <row r="28" spans="1:5" x14ac:dyDescent="0.25">
      <c r="A28" s="1">
        <v>46004</v>
      </c>
      <c r="C28" s="2"/>
    </row>
    <row r="29" spans="1:5" x14ac:dyDescent="0.25">
      <c r="A29" s="1">
        <v>46005</v>
      </c>
      <c r="C29" s="2"/>
    </row>
    <row r="30" spans="1:5" x14ac:dyDescent="0.25">
      <c r="A30" s="1">
        <v>46006</v>
      </c>
      <c r="C30" s="2"/>
    </row>
    <row r="31" spans="1:5" x14ac:dyDescent="0.25">
      <c r="A31" s="1">
        <v>46007</v>
      </c>
      <c r="C31" s="2"/>
    </row>
    <row r="32" spans="1:5" x14ac:dyDescent="0.25">
      <c r="A32" s="1">
        <v>46008</v>
      </c>
      <c r="C32" s="2"/>
    </row>
    <row r="33" spans="1:6" x14ac:dyDescent="0.25">
      <c r="A33" s="1">
        <v>46009</v>
      </c>
      <c r="C33" s="2"/>
    </row>
    <row r="34" spans="1:6" x14ac:dyDescent="0.25">
      <c r="A34" s="1">
        <v>46010</v>
      </c>
      <c r="C34" s="2"/>
    </row>
    <row r="35" spans="1:6" x14ac:dyDescent="0.25">
      <c r="A35" s="1">
        <v>46011</v>
      </c>
      <c r="C35" s="2"/>
    </row>
    <row r="36" spans="1:6" x14ac:dyDescent="0.25">
      <c r="A36" s="1">
        <v>46012</v>
      </c>
      <c r="C36" s="2"/>
    </row>
    <row r="37" spans="1:6" x14ac:dyDescent="0.25">
      <c r="A37" s="1">
        <v>46013</v>
      </c>
      <c r="C37" s="2"/>
    </row>
    <row r="38" spans="1:6" x14ac:dyDescent="0.25">
      <c r="A38" s="1">
        <v>46014</v>
      </c>
      <c r="C38" s="2"/>
    </row>
    <row r="39" spans="1:6" x14ac:dyDescent="0.25">
      <c r="A39" s="14">
        <v>46015</v>
      </c>
      <c r="B39" s="15"/>
      <c r="C39" s="16"/>
      <c r="D39" s="16"/>
      <c r="E39" s="17"/>
    </row>
    <row r="40" spans="1:6" x14ac:dyDescent="0.25">
      <c r="A40" s="14">
        <v>46016</v>
      </c>
      <c r="B40" s="15"/>
      <c r="C40" s="16"/>
      <c r="D40" s="16"/>
      <c r="E40" s="17"/>
    </row>
    <row r="41" spans="1:6" x14ac:dyDescent="0.25">
      <c r="A41" s="14">
        <v>46017</v>
      </c>
      <c r="B41" s="15"/>
      <c r="C41" s="16"/>
      <c r="D41" s="16"/>
      <c r="E41" s="17"/>
    </row>
    <row r="42" spans="1:6" x14ac:dyDescent="0.25">
      <c r="A42" s="1">
        <v>46018</v>
      </c>
      <c r="C42" s="2"/>
      <c r="F42" s="1"/>
    </row>
    <row r="43" spans="1:6" x14ac:dyDescent="0.25">
      <c r="A43" s="1">
        <v>46019</v>
      </c>
      <c r="C43" s="2"/>
      <c r="F43" s="1"/>
    </row>
    <row r="44" spans="1:6" x14ac:dyDescent="0.25">
      <c r="A44" s="1">
        <v>46020</v>
      </c>
      <c r="C44" s="2"/>
    </row>
    <row r="45" spans="1:6" x14ac:dyDescent="0.25">
      <c r="A45" s="1">
        <v>46021</v>
      </c>
      <c r="C45" s="2"/>
    </row>
    <row r="46" spans="1:6" x14ac:dyDescent="0.25">
      <c r="A46" s="1">
        <v>46022</v>
      </c>
      <c r="C46" s="2"/>
    </row>
    <row r="47" spans="1:6" x14ac:dyDescent="0.25">
      <c r="A47" s="1"/>
      <c r="C47" s="2"/>
    </row>
    <row r="48" spans="1:6" x14ac:dyDescent="0.25">
      <c r="A48" s="11" t="s">
        <v>15</v>
      </c>
    </row>
    <row r="49" spans="1:1" x14ac:dyDescent="0.25">
      <c r="A49" t="s">
        <v>21</v>
      </c>
    </row>
  </sheetData>
  <autoFilter ref="A15:I46" xr:uid="{7EF3D27C-922B-476F-9B51-0DFF586B683B}"/>
  <conditionalFormatting sqref="A16:A46 B21:D22 B27:D29 D30:D35 B35 B36:D46 A47:D47">
    <cfRule type="expression" dxfId="11" priority="19">
      <formula>(COUNTIF(sviatky,TRIM($A16))&gt;0)</formula>
    </cfRule>
    <cfRule type="expression" dxfId="10" priority="20">
      <formula>AND(WEEKDAY($A16,2)&gt;5,$A16&lt;&gt;"")</formula>
    </cfRule>
  </conditionalFormatting>
  <conditionalFormatting sqref="C30:C34">
    <cfRule type="expression" dxfId="9" priority="1">
      <formula>(COUNTIF(sviatky,TRIM($A30))&gt;0)</formula>
    </cfRule>
    <cfRule type="expression" dxfId="8" priority="2">
      <formula>AND(WEEKDAY($A30,2)&gt;5,$A30&lt;&gt;"")</formula>
    </cfRule>
  </conditionalFormatting>
  <conditionalFormatting sqref="C35">
    <cfRule type="expression" dxfId="7" priority="23">
      <formula>(COUNTIF(sviatky,TRIM($A36))&gt;0)</formula>
    </cfRule>
    <cfRule type="expression" dxfId="6" priority="24">
      <formula>AND(WEEKDAY($A36,2)&gt;5,$A36&lt;&gt;"")</formula>
    </cfRule>
  </conditionalFormatting>
  <conditionalFormatting sqref="C16:D20">
    <cfRule type="expression" dxfId="5" priority="15">
      <formula>(COUNTIF(sviatky,TRIM($A16))&gt;0)</formula>
    </cfRule>
    <cfRule type="expression" dxfId="4" priority="16">
      <formula>AND(WEEKDAY($A16,2)&gt;5,$A16&lt;&gt;"")</formula>
    </cfRule>
  </conditionalFormatting>
  <conditionalFormatting sqref="C23:D26">
    <cfRule type="expression" dxfId="3" priority="9">
      <formula>(COUNTIF(sviatky,TRIM($A23))&gt;0)</formula>
    </cfRule>
    <cfRule type="expression" dxfId="2" priority="10">
      <formula>AND(WEEKDAY($A23,2)&gt;5,$A23&lt;&gt;"")</formula>
    </cfRule>
  </conditionalFormatting>
  <pageMargins left="0.7" right="0.7" top="0.75" bottom="0.75" header="0.3" footer="0.3"/>
  <pageSetup paperSize="9" orientation="portrait" horizontalDpi="1200" verticalDpi="300" r:id="rId1"/>
  <headerFooter>
    <oddHeader>&amp;L&amp;"Arial"&amp;8&amp;K000000 INTERNAL&amp;1#_x000D_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47"/>
  <sheetViews>
    <sheetView tabSelected="1" workbookViewId="0">
      <selection activeCell="D33" sqref="D33"/>
    </sheetView>
  </sheetViews>
  <sheetFormatPr defaultRowHeight="15" x14ac:dyDescent="0.25"/>
  <cols>
    <col min="1" max="1" width="12" bestFit="1" customWidth="1"/>
  </cols>
  <sheetData>
    <row r="1" spans="1:1" x14ac:dyDescent="0.25">
      <c r="A1" t="s">
        <v>16</v>
      </c>
    </row>
    <row r="2" spans="1:1" x14ac:dyDescent="0.25">
      <c r="A2" s="7">
        <f>'01'!B4+'02'!B4+'03'!B4+'04'!B4+'05'!B4+'06'!B4+'07'!B4+'08'!B4+'09'!B4+'10'!B4+'11'!B4+'12'!B4</f>
        <v>3127.51442</v>
      </c>
    </row>
    <row r="3" spans="1:1" x14ac:dyDescent="0.25">
      <c r="A3" s="13"/>
    </row>
    <row r="4" spans="1:1" x14ac:dyDescent="0.25">
      <c r="A4" s="13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</sheetData>
  <conditionalFormatting sqref="A16:B47">
    <cfRule type="expression" dxfId="1" priority="1">
      <formula>(COUNTIF(sviatky,TRIM($A16))&gt;0)</formula>
    </cfRule>
    <cfRule type="expression" dxfId="0" priority="2">
      <formula>AND(WEEKDAY($A16,2)&gt;5,$A16&lt;&gt;"")</formula>
    </cfRule>
  </conditionalFormatting>
  <pageMargins left="0.7" right="0.7" top="0.75" bottom="0.75" header="0.3" footer="0.3"/>
  <pageSetup paperSize="9" orientation="portrait" verticalDpi="0" r:id="rId1"/>
  <headerFooter>
    <oddHeader>&amp;L&amp;"Arial"&amp;8&amp;K000000 INTERNAL&amp;1#_x000D_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B0B34-AE47-49B3-9BAD-A580A7B815F6}">
  <dimension ref="A1:F49"/>
  <sheetViews>
    <sheetView tabSelected="1" zoomScaleNormal="100" workbookViewId="0">
      <selection activeCell="D33" sqref="D33"/>
    </sheetView>
  </sheetViews>
  <sheetFormatPr defaultRowHeight="15" x14ac:dyDescent="0.25"/>
  <cols>
    <col min="1" max="1" width="23.7109375" bestFit="1" customWidth="1"/>
    <col min="2" max="2" width="34" customWidth="1"/>
    <col min="4" max="4" width="11.28515625" style="2" customWidth="1"/>
    <col min="5" max="5" width="8.5703125" style="3" customWidth="1"/>
    <col min="6" max="6" width="25.28515625" customWidth="1"/>
  </cols>
  <sheetData>
    <row r="1" spans="1:6" ht="21" x14ac:dyDescent="0.35">
      <c r="A1" s="10" t="s">
        <v>0</v>
      </c>
      <c r="B1" s="19">
        <v>2</v>
      </c>
    </row>
    <row r="3" spans="1:6" x14ac:dyDescent="0.25">
      <c r="A3" t="s">
        <v>4</v>
      </c>
      <c r="B3" t="s">
        <v>37</v>
      </c>
    </row>
    <row r="4" spans="1:6" x14ac:dyDescent="0.25">
      <c r="A4" s="4" t="s">
        <v>12</v>
      </c>
      <c r="B4" s="9">
        <f>(C14/100*B10*B12)+(C14*B11)+E14</f>
        <v>333.81920000000002</v>
      </c>
    </row>
    <row r="6" spans="1:6" x14ac:dyDescent="0.25">
      <c r="A6" t="s">
        <v>1</v>
      </c>
      <c r="B6" t="s">
        <v>17</v>
      </c>
    </row>
    <row r="7" spans="1:6" x14ac:dyDescent="0.25">
      <c r="A7" t="s">
        <v>2</v>
      </c>
      <c r="B7" t="s">
        <v>18</v>
      </c>
    </row>
    <row r="8" spans="1:6" x14ac:dyDescent="0.25">
      <c r="B8" t="s">
        <v>19</v>
      </c>
    </row>
    <row r="9" spans="1:6" x14ac:dyDescent="0.25">
      <c r="B9" t="s">
        <v>3</v>
      </c>
    </row>
    <row r="10" spans="1:6" x14ac:dyDescent="0.25">
      <c r="A10" t="s">
        <v>6</v>
      </c>
      <c r="B10" s="6">
        <v>6</v>
      </c>
    </row>
    <row r="11" spans="1:6" x14ac:dyDescent="0.25">
      <c r="A11" t="s">
        <v>14</v>
      </c>
      <c r="B11" s="8">
        <v>0.26500000000000001</v>
      </c>
    </row>
    <row r="12" spans="1:6" x14ac:dyDescent="0.25">
      <c r="A12" t="s">
        <v>5</v>
      </c>
      <c r="B12" s="5">
        <v>1.548</v>
      </c>
      <c r="C12" t="s">
        <v>13</v>
      </c>
    </row>
    <row r="14" spans="1:6" x14ac:dyDescent="0.25">
      <c r="C14" s="2">
        <f>SUM(C16:C56)</f>
        <v>840</v>
      </c>
      <c r="E14" s="12">
        <f>SUM(E16:E56)</f>
        <v>33.200000000000003</v>
      </c>
    </row>
    <row r="15" spans="1:6" x14ac:dyDescent="0.25">
      <c r="A15" t="s">
        <v>7</v>
      </c>
      <c r="B15" t="s">
        <v>8</v>
      </c>
      <c r="C15" t="s">
        <v>9</v>
      </c>
      <c r="D15" s="2" t="s">
        <v>10</v>
      </c>
      <c r="E15" s="3" t="s">
        <v>11</v>
      </c>
      <c r="F15" t="s">
        <v>24</v>
      </c>
    </row>
    <row r="16" spans="1:6" x14ac:dyDescent="0.25">
      <c r="A16" s="1">
        <v>45689</v>
      </c>
      <c r="B16" t="s">
        <v>20</v>
      </c>
      <c r="C16" s="2"/>
    </row>
    <row r="17" spans="1:6" x14ac:dyDescent="0.25">
      <c r="A17" s="1">
        <v>45690</v>
      </c>
      <c r="C17" s="2"/>
    </row>
    <row r="18" spans="1:6" x14ac:dyDescent="0.25">
      <c r="A18" s="1">
        <v>45691</v>
      </c>
      <c r="B18" t="s">
        <v>26</v>
      </c>
      <c r="C18" s="2">
        <v>220</v>
      </c>
      <c r="E18" s="3">
        <v>8.3000000000000007</v>
      </c>
      <c r="F18" s="2" t="s">
        <v>33</v>
      </c>
    </row>
    <row r="19" spans="1:6" x14ac:dyDescent="0.25">
      <c r="A19" s="1">
        <v>45692</v>
      </c>
      <c r="C19" s="2"/>
      <c r="F19" s="2"/>
    </row>
    <row r="20" spans="1:6" x14ac:dyDescent="0.25">
      <c r="A20" s="1">
        <v>45693</v>
      </c>
      <c r="B20" t="s">
        <v>23</v>
      </c>
      <c r="C20" s="2">
        <v>170</v>
      </c>
      <c r="E20" s="3">
        <v>8.3000000000000007</v>
      </c>
      <c r="F20" s="2" t="s">
        <v>38</v>
      </c>
    </row>
    <row r="21" spans="1:6" x14ac:dyDescent="0.25">
      <c r="A21" s="1">
        <v>45694</v>
      </c>
      <c r="B21" t="s">
        <v>34</v>
      </c>
      <c r="C21" s="2">
        <v>280</v>
      </c>
      <c r="E21" s="3">
        <v>8.3000000000000007</v>
      </c>
      <c r="F21" s="2" t="s">
        <v>39</v>
      </c>
    </row>
    <row r="22" spans="1:6" x14ac:dyDescent="0.25">
      <c r="A22" s="1">
        <v>45695</v>
      </c>
      <c r="B22" t="s">
        <v>28</v>
      </c>
      <c r="C22" s="2">
        <v>170</v>
      </c>
      <c r="E22" s="3">
        <v>8.3000000000000007</v>
      </c>
      <c r="F22" s="2" t="s">
        <v>39</v>
      </c>
    </row>
    <row r="23" spans="1:6" x14ac:dyDescent="0.25">
      <c r="A23" s="1">
        <v>45696</v>
      </c>
      <c r="C23" s="2"/>
      <c r="F23" s="2"/>
    </row>
    <row r="24" spans="1:6" x14ac:dyDescent="0.25">
      <c r="A24" s="1">
        <v>45697</v>
      </c>
      <c r="C24" s="2"/>
      <c r="F24" s="2"/>
    </row>
    <row r="25" spans="1:6" x14ac:dyDescent="0.25">
      <c r="A25" s="1">
        <v>45698</v>
      </c>
      <c r="C25" s="2"/>
      <c r="F25" s="2"/>
    </row>
    <row r="26" spans="1:6" x14ac:dyDescent="0.25">
      <c r="A26" s="1">
        <v>45699</v>
      </c>
      <c r="C26" s="2"/>
      <c r="F26" s="2"/>
    </row>
    <row r="27" spans="1:6" x14ac:dyDescent="0.25">
      <c r="A27" s="1">
        <v>45700</v>
      </c>
      <c r="C27" s="2"/>
      <c r="F27" s="2"/>
    </row>
    <row r="28" spans="1:6" x14ac:dyDescent="0.25">
      <c r="A28" s="1">
        <v>45701</v>
      </c>
      <c r="C28" s="2"/>
      <c r="F28" s="2"/>
    </row>
    <row r="29" spans="1:6" x14ac:dyDescent="0.25">
      <c r="A29" s="1">
        <v>45702</v>
      </c>
      <c r="C29" s="2"/>
      <c r="F29" s="2"/>
    </row>
    <row r="30" spans="1:6" x14ac:dyDescent="0.25">
      <c r="A30" s="1">
        <v>45703</v>
      </c>
      <c r="C30" s="2"/>
      <c r="F30" s="2"/>
    </row>
    <row r="31" spans="1:6" x14ac:dyDescent="0.25">
      <c r="A31" s="1">
        <v>45704</v>
      </c>
      <c r="C31" s="2"/>
      <c r="F31" s="2"/>
    </row>
    <row r="32" spans="1:6" x14ac:dyDescent="0.25">
      <c r="A32" s="1">
        <v>45705</v>
      </c>
      <c r="C32" s="2"/>
      <c r="F32" s="2"/>
    </row>
    <row r="33" spans="1:6" x14ac:dyDescent="0.25">
      <c r="A33" s="1">
        <v>45706</v>
      </c>
      <c r="C33" s="2"/>
      <c r="F33" s="2"/>
    </row>
    <row r="34" spans="1:6" x14ac:dyDescent="0.25">
      <c r="A34" s="1">
        <v>45707</v>
      </c>
      <c r="C34" s="2"/>
      <c r="F34" s="2"/>
    </row>
    <row r="35" spans="1:6" x14ac:dyDescent="0.25">
      <c r="A35" s="1">
        <v>45708</v>
      </c>
      <c r="C35" s="2"/>
      <c r="F35" s="2"/>
    </row>
    <row r="36" spans="1:6" x14ac:dyDescent="0.25">
      <c r="A36" s="1">
        <v>45709</v>
      </c>
      <c r="C36" s="2"/>
      <c r="F36" s="2"/>
    </row>
    <row r="37" spans="1:6" x14ac:dyDescent="0.25">
      <c r="A37" s="1">
        <v>45710</v>
      </c>
      <c r="C37" s="2"/>
      <c r="F37" s="2"/>
    </row>
    <row r="38" spans="1:6" x14ac:dyDescent="0.25">
      <c r="A38" s="1">
        <v>45711</v>
      </c>
      <c r="C38" s="2"/>
      <c r="F38" s="2"/>
    </row>
    <row r="39" spans="1:6" x14ac:dyDescent="0.25">
      <c r="A39" s="1">
        <v>45712</v>
      </c>
      <c r="C39" s="2"/>
      <c r="F39" s="2"/>
    </row>
    <row r="40" spans="1:6" x14ac:dyDescent="0.25">
      <c r="A40" s="1">
        <v>45713</v>
      </c>
      <c r="C40" s="2"/>
      <c r="F40" s="2"/>
    </row>
    <row r="41" spans="1:6" x14ac:dyDescent="0.25">
      <c r="A41" s="1">
        <v>45714</v>
      </c>
      <c r="C41" s="2"/>
      <c r="F41" s="2"/>
    </row>
    <row r="42" spans="1:6" x14ac:dyDescent="0.25">
      <c r="A42" s="1">
        <v>45715</v>
      </c>
      <c r="C42" s="2"/>
      <c r="F42" s="2"/>
    </row>
    <row r="43" spans="1:6" x14ac:dyDescent="0.25">
      <c r="A43" s="1">
        <v>45716</v>
      </c>
      <c r="C43" s="2"/>
      <c r="F43" s="2"/>
    </row>
    <row r="44" spans="1:6" x14ac:dyDescent="0.25">
      <c r="A44" s="1"/>
      <c r="C44" s="2"/>
      <c r="F44" s="2"/>
    </row>
    <row r="45" spans="1:6" x14ac:dyDescent="0.25">
      <c r="A45" s="1"/>
      <c r="C45" s="2"/>
      <c r="F45" s="2"/>
    </row>
    <row r="46" spans="1:6" x14ac:dyDescent="0.25">
      <c r="A46" s="1"/>
      <c r="C46" s="2"/>
      <c r="F46" s="2"/>
    </row>
    <row r="47" spans="1:6" x14ac:dyDescent="0.25">
      <c r="A47" s="1"/>
      <c r="C47" s="2"/>
    </row>
    <row r="48" spans="1:6" x14ac:dyDescent="0.25">
      <c r="A48" s="11" t="s">
        <v>15</v>
      </c>
    </row>
    <row r="49" spans="1:1" x14ac:dyDescent="0.25">
      <c r="A49" t="s">
        <v>36</v>
      </c>
    </row>
  </sheetData>
  <autoFilter ref="A15:I46" xr:uid="{7CF43E6B-DCB6-4152-A16E-C78FB9A2302F}"/>
  <conditionalFormatting sqref="A16:D16 B17:D17 A17:A46 C18:D22 B23:D24 C25:D46 A47:D47">
    <cfRule type="expression" dxfId="141" priority="9">
      <formula>(COUNTIF(sviatky,TRIM($A16))&gt;0)</formula>
    </cfRule>
    <cfRule type="expression" dxfId="140" priority="10">
      <formula>AND(WEEKDAY($A16,2)&gt;5,$A16&lt;&gt;"")</formula>
    </cfRule>
  </conditionalFormatting>
  <conditionalFormatting sqref="B30:B31">
    <cfRule type="expression" dxfId="139" priority="5">
      <formula>(COUNTIF(sviatky,TRIM($A30))&gt;0)</formula>
    </cfRule>
    <cfRule type="expression" dxfId="138" priority="6">
      <formula>AND(WEEKDAY($A30,2)&gt;5,$A30&lt;&gt;"")</formula>
    </cfRule>
  </conditionalFormatting>
  <conditionalFormatting sqref="B37:B38">
    <cfRule type="expression" dxfId="137" priority="1">
      <formula>(COUNTIF(sviatky,TRIM($A37))&gt;0)</formula>
    </cfRule>
    <cfRule type="expression" dxfId="136" priority="2">
      <formula>AND(WEEKDAY($A37,2)&gt;5,$A37&lt;&gt;"")</formula>
    </cfRule>
  </conditionalFormatting>
  <pageMargins left="0.7" right="0.7" top="0.75" bottom="0.75" header="0.3" footer="0.3"/>
  <pageSetup paperSize="9" orientation="portrait" horizontalDpi="1200" verticalDpi="300" r:id="rId1"/>
  <headerFooter>
    <oddHeader>&amp;L&amp;"Arial"&amp;8&amp;K000000 INTERNAL&amp;1#_x000D_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04810-4B11-470B-9921-5726030C3F12}">
  <dimension ref="A1:F49"/>
  <sheetViews>
    <sheetView tabSelected="1" zoomScaleNormal="100" workbookViewId="0">
      <selection activeCell="D33" sqref="D33"/>
    </sheetView>
  </sheetViews>
  <sheetFormatPr defaultRowHeight="15" x14ac:dyDescent="0.25"/>
  <cols>
    <col min="1" max="1" width="23.7109375" bestFit="1" customWidth="1"/>
    <col min="2" max="2" width="34" customWidth="1"/>
    <col min="4" max="4" width="11.28515625" style="2" customWidth="1"/>
    <col min="5" max="5" width="8.5703125" style="3" customWidth="1"/>
    <col min="6" max="6" width="22.5703125" customWidth="1"/>
  </cols>
  <sheetData>
    <row r="1" spans="1:6" ht="21" x14ac:dyDescent="0.35">
      <c r="A1" s="10" t="s">
        <v>0</v>
      </c>
      <c r="B1" s="19">
        <v>3</v>
      </c>
    </row>
    <row r="3" spans="1:6" x14ac:dyDescent="0.25">
      <c r="A3" t="s">
        <v>4</v>
      </c>
      <c r="B3" t="s">
        <v>40</v>
      </c>
    </row>
    <row r="4" spans="1:6" x14ac:dyDescent="0.25">
      <c r="A4" s="4" t="s">
        <v>12</v>
      </c>
      <c r="B4" s="9">
        <f>(C14/100*B10*B12)+(C14*B11)+E14</f>
        <v>270.29440000000005</v>
      </c>
    </row>
    <row r="6" spans="1:6" x14ac:dyDescent="0.25">
      <c r="A6" t="s">
        <v>1</v>
      </c>
      <c r="B6" t="s">
        <v>17</v>
      </c>
    </row>
    <row r="7" spans="1:6" x14ac:dyDescent="0.25">
      <c r="A7" t="s">
        <v>2</v>
      </c>
      <c r="B7" t="s">
        <v>18</v>
      </c>
    </row>
    <row r="8" spans="1:6" x14ac:dyDescent="0.25">
      <c r="B8" t="s">
        <v>19</v>
      </c>
    </row>
    <row r="9" spans="1:6" x14ac:dyDescent="0.25">
      <c r="B9" t="s">
        <v>3</v>
      </c>
    </row>
    <row r="10" spans="1:6" x14ac:dyDescent="0.25">
      <c r="A10" t="s">
        <v>6</v>
      </c>
      <c r="B10" s="6">
        <v>6</v>
      </c>
    </row>
    <row r="11" spans="1:6" x14ac:dyDescent="0.25">
      <c r="A11" t="s">
        <v>14</v>
      </c>
      <c r="B11" s="8">
        <v>0.28100000000000003</v>
      </c>
    </row>
    <row r="12" spans="1:6" x14ac:dyDescent="0.25">
      <c r="A12" t="s">
        <v>5</v>
      </c>
      <c r="B12" s="5">
        <v>1.4910000000000001</v>
      </c>
      <c r="C12" t="s">
        <v>13</v>
      </c>
    </row>
    <row r="14" spans="1:6" x14ac:dyDescent="0.25">
      <c r="C14" s="2">
        <f>SUM(C16:C56)</f>
        <v>640</v>
      </c>
      <c r="E14" s="12">
        <f>SUM(E16:E56)</f>
        <v>33.200000000000003</v>
      </c>
    </row>
    <row r="15" spans="1:6" x14ac:dyDescent="0.25">
      <c r="A15" t="s">
        <v>7</v>
      </c>
      <c r="B15" t="s">
        <v>8</v>
      </c>
      <c r="C15" t="s">
        <v>9</v>
      </c>
      <c r="D15" s="2" t="s">
        <v>10</v>
      </c>
      <c r="E15" s="3" t="s">
        <v>11</v>
      </c>
      <c r="F15" t="s">
        <v>24</v>
      </c>
    </row>
    <row r="16" spans="1:6" x14ac:dyDescent="0.25">
      <c r="A16" s="1">
        <v>45717</v>
      </c>
      <c r="C16" s="2"/>
    </row>
    <row r="17" spans="1:6" x14ac:dyDescent="0.25">
      <c r="A17" s="1">
        <v>45718</v>
      </c>
      <c r="C17" s="2"/>
    </row>
    <row r="18" spans="1:6" x14ac:dyDescent="0.25">
      <c r="A18" s="1">
        <v>45719</v>
      </c>
      <c r="B18" t="s">
        <v>28</v>
      </c>
      <c r="C18" s="2">
        <v>150</v>
      </c>
      <c r="E18" s="3">
        <v>8.3000000000000007</v>
      </c>
    </row>
    <row r="19" spans="1:6" x14ac:dyDescent="0.25">
      <c r="A19" s="1">
        <v>45720</v>
      </c>
      <c r="B19" t="s">
        <v>32</v>
      </c>
      <c r="C19" s="2">
        <v>155</v>
      </c>
      <c r="E19" s="3">
        <v>8.3000000000000007</v>
      </c>
    </row>
    <row r="20" spans="1:6" x14ac:dyDescent="0.25">
      <c r="A20" s="1">
        <v>45721</v>
      </c>
      <c r="C20" s="2"/>
    </row>
    <row r="21" spans="1:6" x14ac:dyDescent="0.25">
      <c r="A21" s="1">
        <v>45722</v>
      </c>
      <c r="B21" t="s">
        <v>28</v>
      </c>
      <c r="C21" s="2">
        <v>165</v>
      </c>
      <c r="E21" s="3">
        <v>8.3000000000000007</v>
      </c>
    </row>
    <row r="22" spans="1:6" x14ac:dyDescent="0.25">
      <c r="A22" s="1">
        <v>45723</v>
      </c>
      <c r="B22" t="s">
        <v>32</v>
      </c>
      <c r="C22" s="2">
        <v>170</v>
      </c>
      <c r="E22" s="3">
        <v>8.3000000000000007</v>
      </c>
    </row>
    <row r="23" spans="1:6" x14ac:dyDescent="0.25">
      <c r="A23" s="1">
        <v>45724</v>
      </c>
      <c r="C23" s="2"/>
    </row>
    <row r="24" spans="1:6" x14ac:dyDescent="0.25">
      <c r="A24" s="1">
        <v>45725</v>
      </c>
      <c r="C24" s="2"/>
    </row>
    <row r="25" spans="1:6" x14ac:dyDescent="0.25">
      <c r="A25" s="1">
        <v>45726</v>
      </c>
      <c r="C25" s="2"/>
    </row>
    <row r="26" spans="1:6" x14ac:dyDescent="0.25">
      <c r="A26" s="1">
        <v>45727</v>
      </c>
      <c r="C26" s="2"/>
    </row>
    <row r="27" spans="1:6" x14ac:dyDescent="0.25">
      <c r="A27" s="1">
        <v>45728</v>
      </c>
      <c r="C27" s="2"/>
    </row>
    <row r="28" spans="1:6" x14ac:dyDescent="0.25">
      <c r="A28" s="1">
        <v>45729</v>
      </c>
      <c r="C28" s="2"/>
      <c r="F28" s="2"/>
    </row>
    <row r="29" spans="1:6" x14ac:dyDescent="0.25">
      <c r="A29" s="1">
        <v>45730</v>
      </c>
      <c r="C29" s="2"/>
      <c r="F29" s="2"/>
    </row>
    <row r="30" spans="1:6" x14ac:dyDescent="0.25">
      <c r="A30" s="1">
        <v>45731</v>
      </c>
      <c r="C30" s="2"/>
      <c r="F30" s="2"/>
    </row>
    <row r="31" spans="1:6" x14ac:dyDescent="0.25">
      <c r="A31" s="1">
        <v>45732</v>
      </c>
      <c r="C31" s="2"/>
      <c r="F31" s="2"/>
    </row>
    <row r="32" spans="1:6" x14ac:dyDescent="0.25">
      <c r="A32" s="1">
        <v>45733</v>
      </c>
      <c r="C32" s="2"/>
      <c r="F32" s="2"/>
    </row>
    <row r="33" spans="1:6" x14ac:dyDescent="0.25">
      <c r="A33" s="1">
        <v>45734</v>
      </c>
      <c r="C33" s="2"/>
      <c r="F33" s="2"/>
    </row>
    <row r="34" spans="1:6" x14ac:dyDescent="0.25">
      <c r="A34" s="1">
        <v>45735</v>
      </c>
      <c r="C34" s="2"/>
      <c r="F34" s="2"/>
    </row>
    <row r="35" spans="1:6" x14ac:dyDescent="0.25">
      <c r="A35" s="1">
        <v>45736</v>
      </c>
      <c r="C35" s="2"/>
      <c r="F35" s="2"/>
    </row>
    <row r="36" spans="1:6" x14ac:dyDescent="0.25">
      <c r="A36" s="1">
        <v>45737</v>
      </c>
      <c r="C36" s="2"/>
      <c r="F36" s="2"/>
    </row>
    <row r="37" spans="1:6" x14ac:dyDescent="0.25">
      <c r="A37" s="1">
        <v>45738</v>
      </c>
      <c r="C37" s="2"/>
      <c r="F37" s="2"/>
    </row>
    <row r="38" spans="1:6" x14ac:dyDescent="0.25">
      <c r="A38" s="1">
        <v>45739</v>
      </c>
      <c r="C38" s="2"/>
      <c r="F38" s="2"/>
    </row>
    <row r="39" spans="1:6" x14ac:dyDescent="0.25">
      <c r="A39" s="1">
        <v>45740</v>
      </c>
      <c r="C39" s="2"/>
      <c r="F39" s="2"/>
    </row>
    <row r="40" spans="1:6" x14ac:dyDescent="0.25">
      <c r="A40" s="1">
        <v>45741</v>
      </c>
      <c r="C40" s="2"/>
      <c r="F40" s="2"/>
    </row>
    <row r="41" spans="1:6" x14ac:dyDescent="0.25">
      <c r="A41" s="1">
        <v>45742</v>
      </c>
      <c r="C41" s="2"/>
      <c r="F41" s="2"/>
    </row>
    <row r="42" spans="1:6" x14ac:dyDescent="0.25">
      <c r="A42" s="1">
        <v>45743</v>
      </c>
      <c r="C42" s="2"/>
      <c r="F42" s="1"/>
    </row>
    <row r="43" spans="1:6" x14ac:dyDescent="0.25">
      <c r="A43" s="1">
        <v>45744</v>
      </c>
      <c r="C43" s="2"/>
      <c r="F43" s="1"/>
    </row>
    <row r="44" spans="1:6" x14ac:dyDescent="0.25">
      <c r="A44" s="1">
        <v>45745</v>
      </c>
      <c r="C44" s="2"/>
      <c r="F44" s="2"/>
    </row>
    <row r="45" spans="1:6" x14ac:dyDescent="0.25">
      <c r="A45" s="1">
        <v>45746</v>
      </c>
      <c r="C45" s="2"/>
      <c r="F45" s="2"/>
    </row>
    <row r="46" spans="1:6" x14ac:dyDescent="0.25">
      <c r="A46" s="1">
        <v>45747</v>
      </c>
      <c r="C46" s="2"/>
      <c r="F46" s="2"/>
    </row>
    <row r="47" spans="1:6" x14ac:dyDescent="0.25">
      <c r="A47" s="1"/>
      <c r="C47" s="2"/>
    </row>
    <row r="48" spans="1:6" x14ac:dyDescent="0.25">
      <c r="A48" s="11" t="s">
        <v>15</v>
      </c>
    </row>
    <row r="49" spans="1:1" x14ac:dyDescent="0.25">
      <c r="A49" t="s">
        <v>36</v>
      </c>
    </row>
  </sheetData>
  <autoFilter ref="A15:I46" xr:uid="{7CF43E6B-DCB6-4152-A16E-C78FB9A2302F}"/>
  <conditionalFormatting sqref="A16:D16 B17:D17 A17:A46 C18:D22 B23:D24 C25:D46 A47:D47">
    <cfRule type="expression" dxfId="135" priority="13">
      <formula>(COUNTIF(sviatky,TRIM($A16))&gt;0)</formula>
    </cfRule>
    <cfRule type="expression" dxfId="134" priority="14">
      <formula>AND(WEEKDAY($A16,2)&gt;5,$A16&lt;&gt;"")</formula>
    </cfRule>
  </conditionalFormatting>
  <conditionalFormatting sqref="B30:B31">
    <cfRule type="expression" dxfId="133" priority="9">
      <formula>(COUNTIF(sviatky,TRIM($A30))&gt;0)</formula>
    </cfRule>
    <cfRule type="expression" dxfId="132" priority="10">
      <formula>AND(WEEKDAY($A30,2)&gt;5,$A30&lt;&gt;"")</formula>
    </cfRule>
  </conditionalFormatting>
  <conditionalFormatting sqref="B37:B38">
    <cfRule type="expression" dxfId="131" priority="5">
      <formula>(COUNTIF(sviatky,TRIM($A37))&gt;0)</formula>
    </cfRule>
    <cfRule type="expression" dxfId="130" priority="6">
      <formula>AND(WEEKDAY($A37,2)&gt;5,$A37&lt;&gt;"")</formula>
    </cfRule>
  </conditionalFormatting>
  <conditionalFormatting sqref="B44:B45">
    <cfRule type="expression" dxfId="129" priority="1">
      <formula>(COUNTIF(sviatky,TRIM($A44))&gt;0)</formula>
    </cfRule>
    <cfRule type="expression" dxfId="128" priority="2">
      <formula>AND(WEEKDAY($A44,2)&gt;5,$A44&lt;&gt;"")</formula>
    </cfRule>
  </conditionalFormatting>
  <pageMargins left="0.7" right="0.7" top="0.75" bottom="0.75" header="0.3" footer="0.3"/>
  <pageSetup paperSize="9" orientation="portrait" horizontalDpi="1200" verticalDpi="300" r:id="rId1"/>
  <headerFooter>
    <oddHeader>&amp;L&amp;"Arial"&amp;8&amp;K000000 INTERNAL&amp;1#_x000D_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FED86-4850-4377-8F9F-8D8C2C3C8975}">
  <dimension ref="A1:F49"/>
  <sheetViews>
    <sheetView tabSelected="1" zoomScaleNormal="100" workbookViewId="0">
      <selection activeCell="D33" sqref="D33"/>
    </sheetView>
  </sheetViews>
  <sheetFormatPr defaultRowHeight="15" x14ac:dyDescent="0.25"/>
  <cols>
    <col min="1" max="1" width="23.7109375" bestFit="1" customWidth="1"/>
    <col min="2" max="2" width="34" customWidth="1"/>
    <col min="4" max="4" width="11.28515625" style="2" customWidth="1"/>
    <col min="5" max="5" width="8.5703125" style="3" customWidth="1"/>
    <col min="6" max="6" width="22.5703125" customWidth="1"/>
  </cols>
  <sheetData>
    <row r="1" spans="1:6" ht="21" x14ac:dyDescent="0.35">
      <c r="A1" s="10" t="s">
        <v>0</v>
      </c>
      <c r="B1" s="19">
        <v>4</v>
      </c>
    </row>
    <row r="3" spans="1:6" x14ac:dyDescent="0.25">
      <c r="A3" t="s">
        <v>4</v>
      </c>
      <c r="B3" t="s">
        <v>41</v>
      </c>
    </row>
    <row r="4" spans="1:6" x14ac:dyDescent="0.25">
      <c r="A4" s="4" t="s">
        <v>12</v>
      </c>
      <c r="B4" s="9">
        <f>(C14/100*B10*B12)+(C14*B11)+E14</f>
        <v>191.83800000000002</v>
      </c>
    </row>
    <row r="6" spans="1:6" x14ac:dyDescent="0.25">
      <c r="A6" t="s">
        <v>1</v>
      </c>
      <c r="B6" t="s">
        <v>17</v>
      </c>
    </row>
    <row r="7" spans="1:6" x14ac:dyDescent="0.25">
      <c r="A7" t="s">
        <v>2</v>
      </c>
      <c r="B7" t="s">
        <v>18</v>
      </c>
    </row>
    <row r="8" spans="1:6" x14ac:dyDescent="0.25">
      <c r="B8" t="s">
        <v>19</v>
      </c>
    </row>
    <row r="9" spans="1:6" x14ac:dyDescent="0.25">
      <c r="B9" t="s">
        <v>3</v>
      </c>
    </row>
    <row r="10" spans="1:6" x14ac:dyDescent="0.25">
      <c r="A10" t="s">
        <v>6</v>
      </c>
      <c r="B10" s="6">
        <v>6</v>
      </c>
    </row>
    <row r="11" spans="1:6" x14ac:dyDescent="0.25">
      <c r="A11" t="s">
        <v>14</v>
      </c>
      <c r="B11" s="8">
        <v>0.28100000000000003</v>
      </c>
    </row>
    <row r="12" spans="1:6" x14ac:dyDescent="0.25">
      <c r="A12" t="s">
        <v>5</v>
      </c>
      <c r="B12" s="5">
        <v>1.444</v>
      </c>
      <c r="C12" t="s">
        <v>13</v>
      </c>
    </row>
    <row r="14" spans="1:6" x14ac:dyDescent="0.25">
      <c r="C14" s="2">
        <f>SUM(C16:C56)</f>
        <v>450</v>
      </c>
      <c r="E14" s="12">
        <f>SUM(E16:E56)</f>
        <v>26.400000000000002</v>
      </c>
    </row>
    <row r="15" spans="1:6" x14ac:dyDescent="0.25">
      <c r="A15" t="s">
        <v>7</v>
      </c>
      <c r="B15" t="s">
        <v>8</v>
      </c>
      <c r="C15" t="s">
        <v>9</v>
      </c>
      <c r="D15" s="2" t="s">
        <v>10</v>
      </c>
      <c r="E15" s="3" t="s">
        <v>11</v>
      </c>
      <c r="F15" t="s">
        <v>24</v>
      </c>
    </row>
    <row r="16" spans="1:6" x14ac:dyDescent="0.25">
      <c r="A16" s="1">
        <v>45748</v>
      </c>
      <c r="B16" t="s">
        <v>32</v>
      </c>
      <c r="C16" s="2">
        <v>120</v>
      </c>
      <c r="E16" s="3">
        <v>8.8000000000000007</v>
      </c>
    </row>
    <row r="17" spans="1:6" x14ac:dyDescent="0.25">
      <c r="A17" s="1">
        <v>45749</v>
      </c>
      <c r="B17" t="s">
        <v>23</v>
      </c>
      <c r="C17" s="2">
        <v>180</v>
      </c>
      <c r="E17" s="3">
        <v>8.8000000000000007</v>
      </c>
    </row>
    <row r="18" spans="1:6" x14ac:dyDescent="0.25">
      <c r="A18" s="1">
        <v>45750</v>
      </c>
      <c r="B18" t="s">
        <v>28</v>
      </c>
      <c r="C18" s="2">
        <v>150</v>
      </c>
      <c r="E18" s="3">
        <v>8.8000000000000007</v>
      </c>
    </row>
    <row r="19" spans="1:6" x14ac:dyDescent="0.25">
      <c r="A19" s="1">
        <v>45751</v>
      </c>
      <c r="C19" s="2"/>
    </row>
    <row r="20" spans="1:6" x14ac:dyDescent="0.25">
      <c r="A20" s="1">
        <v>45752</v>
      </c>
      <c r="C20" s="2"/>
    </row>
    <row r="21" spans="1:6" x14ac:dyDescent="0.25">
      <c r="A21" s="1">
        <v>45753</v>
      </c>
      <c r="C21" s="2"/>
    </row>
    <row r="22" spans="1:6" x14ac:dyDescent="0.25">
      <c r="A22" s="1">
        <v>45754</v>
      </c>
      <c r="C22" s="2"/>
    </row>
    <row r="23" spans="1:6" x14ac:dyDescent="0.25">
      <c r="A23" s="1">
        <v>45755</v>
      </c>
      <c r="C23" s="2"/>
    </row>
    <row r="24" spans="1:6" x14ac:dyDescent="0.25">
      <c r="A24" s="1">
        <v>45756</v>
      </c>
      <c r="C24" s="2"/>
    </row>
    <row r="25" spans="1:6" x14ac:dyDescent="0.25">
      <c r="A25" s="1">
        <v>45757</v>
      </c>
      <c r="C25" s="2"/>
    </row>
    <row r="26" spans="1:6" x14ac:dyDescent="0.25">
      <c r="A26" s="1">
        <v>45758</v>
      </c>
      <c r="C26" s="2"/>
    </row>
    <row r="27" spans="1:6" x14ac:dyDescent="0.25">
      <c r="A27" s="1">
        <v>45759</v>
      </c>
      <c r="C27" s="2"/>
    </row>
    <row r="28" spans="1:6" x14ac:dyDescent="0.25">
      <c r="A28" s="1">
        <v>45760</v>
      </c>
      <c r="C28" s="2"/>
      <c r="F28" s="2"/>
    </row>
    <row r="29" spans="1:6" x14ac:dyDescent="0.25">
      <c r="A29" s="1">
        <v>45761</v>
      </c>
      <c r="C29" s="2"/>
      <c r="F29" s="2"/>
    </row>
    <row r="30" spans="1:6" x14ac:dyDescent="0.25">
      <c r="A30" s="1">
        <v>45762</v>
      </c>
      <c r="C30" s="2"/>
      <c r="F30" s="2"/>
    </row>
    <row r="31" spans="1:6" x14ac:dyDescent="0.25">
      <c r="A31" s="1">
        <v>45763</v>
      </c>
      <c r="C31" s="2"/>
      <c r="F31" s="2"/>
    </row>
    <row r="32" spans="1:6" x14ac:dyDescent="0.25">
      <c r="A32" s="1">
        <v>45764</v>
      </c>
      <c r="C32" s="2"/>
      <c r="F32" s="2"/>
    </row>
    <row r="33" spans="1:6" x14ac:dyDescent="0.25">
      <c r="A33" s="1">
        <v>45765</v>
      </c>
      <c r="C33" s="2"/>
      <c r="F33" s="2"/>
    </row>
    <row r="34" spans="1:6" x14ac:dyDescent="0.25">
      <c r="A34" s="1">
        <v>45766</v>
      </c>
      <c r="C34" s="2"/>
      <c r="F34" s="2"/>
    </row>
    <row r="35" spans="1:6" x14ac:dyDescent="0.25">
      <c r="A35" s="1">
        <v>45767</v>
      </c>
      <c r="C35" s="2"/>
      <c r="F35" s="2"/>
    </row>
    <row r="36" spans="1:6" x14ac:dyDescent="0.25">
      <c r="A36" s="1">
        <v>45768</v>
      </c>
      <c r="C36" s="2"/>
      <c r="F36" s="2"/>
    </row>
    <row r="37" spans="1:6" x14ac:dyDescent="0.25">
      <c r="A37" s="1">
        <v>45769</v>
      </c>
      <c r="C37" s="2"/>
      <c r="F37" s="2"/>
    </row>
    <row r="38" spans="1:6" x14ac:dyDescent="0.25">
      <c r="A38" s="1">
        <v>45770</v>
      </c>
      <c r="C38" s="2"/>
      <c r="F38" s="2"/>
    </row>
    <row r="39" spans="1:6" x14ac:dyDescent="0.25">
      <c r="A39" s="1">
        <v>45771</v>
      </c>
      <c r="C39" s="2"/>
      <c r="F39" s="2"/>
    </row>
    <row r="40" spans="1:6" x14ac:dyDescent="0.25">
      <c r="A40" s="1">
        <v>45772</v>
      </c>
      <c r="C40" s="2"/>
      <c r="F40" s="2"/>
    </row>
    <row r="41" spans="1:6" x14ac:dyDescent="0.25">
      <c r="A41" s="1">
        <v>45773</v>
      </c>
      <c r="C41" s="2"/>
      <c r="F41" s="2"/>
    </row>
    <row r="42" spans="1:6" x14ac:dyDescent="0.25">
      <c r="A42" s="1">
        <v>45774</v>
      </c>
      <c r="C42" s="2"/>
      <c r="F42" s="1"/>
    </row>
    <row r="43" spans="1:6" x14ac:dyDescent="0.25">
      <c r="A43" s="1">
        <v>45775</v>
      </c>
      <c r="C43" s="2"/>
      <c r="F43" s="1"/>
    </row>
    <row r="44" spans="1:6" x14ac:dyDescent="0.25">
      <c r="A44" s="1">
        <v>45776</v>
      </c>
      <c r="C44" s="2"/>
      <c r="F44" s="2"/>
    </row>
    <row r="45" spans="1:6" x14ac:dyDescent="0.25">
      <c r="A45" s="1">
        <v>45777</v>
      </c>
      <c r="C45" s="2"/>
      <c r="F45" s="2"/>
    </row>
    <row r="46" spans="1:6" x14ac:dyDescent="0.25">
      <c r="A46" s="1"/>
      <c r="C46" s="2"/>
      <c r="F46" s="2"/>
    </row>
    <row r="47" spans="1:6" x14ac:dyDescent="0.25">
      <c r="A47" s="1"/>
      <c r="C47" s="2"/>
    </row>
    <row r="48" spans="1:6" x14ac:dyDescent="0.25">
      <c r="A48" s="11" t="s">
        <v>15</v>
      </c>
    </row>
    <row r="49" spans="1:1" x14ac:dyDescent="0.25">
      <c r="A49" t="s">
        <v>36</v>
      </c>
    </row>
  </sheetData>
  <autoFilter ref="A15:I46" xr:uid="{7CF43E6B-DCB6-4152-A16E-C78FB9A2302F}"/>
  <conditionalFormatting sqref="A16:A46 C16:D46 A47:D47">
    <cfRule type="expression" dxfId="127" priority="29">
      <formula>(COUNTIF(sviatky,TRIM($A16))&gt;0)</formula>
    </cfRule>
    <cfRule type="expression" dxfId="126" priority="30">
      <formula>AND(WEEKDAY($A16,2)&gt;5,$A16&lt;&gt;"")</formula>
    </cfRule>
  </conditionalFormatting>
  <conditionalFormatting sqref="B20:B21">
    <cfRule type="expression" dxfId="125" priority="13">
      <formula>(COUNTIF(sviatky,TRIM($A20))&gt;0)</formula>
    </cfRule>
    <cfRule type="expression" dxfId="124" priority="14">
      <formula>AND(WEEKDAY($A20,2)&gt;5,$A20&lt;&gt;"")</formula>
    </cfRule>
  </conditionalFormatting>
  <conditionalFormatting sqref="B27:B28">
    <cfRule type="expression" dxfId="123" priority="9">
      <formula>(COUNTIF(sviatky,TRIM($A27))&gt;0)</formula>
    </cfRule>
    <cfRule type="expression" dxfId="122" priority="10">
      <formula>AND(WEEKDAY($A27,2)&gt;5,$A27&lt;&gt;"")</formula>
    </cfRule>
  </conditionalFormatting>
  <conditionalFormatting sqref="B34:B35">
    <cfRule type="expression" dxfId="121" priority="5">
      <formula>(COUNTIF(sviatky,TRIM($A34))&gt;0)</formula>
    </cfRule>
    <cfRule type="expression" dxfId="120" priority="6">
      <formula>AND(WEEKDAY($A34,2)&gt;5,$A34&lt;&gt;"")</formula>
    </cfRule>
  </conditionalFormatting>
  <conditionalFormatting sqref="B41:B42">
    <cfRule type="expression" dxfId="119" priority="1">
      <formula>(COUNTIF(sviatky,TRIM($A41))&gt;0)</formula>
    </cfRule>
    <cfRule type="expression" dxfId="118" priority="2">
      <formula>AND(WEEKDAY($A41,2)&gt;5,$A41&lt;&gt;"")</formula>
    </cfRule>
  </conditionalFormatting>
  <pageMargins left="0.7" right="0.7" top="0.75" bottom="0.75" header="0.3" footer="0.3"/>
  <pageSetup paperSize="9" orientation="portrait" horizontalDpi="1200" verticalDpi="300" r:id="rId1"/>
  <headerFooter>
    <oddHeader>&amp;L&amp;"Arial"&amp;8&amp;K000000 INTERNAL&amp;1#_x000D_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86E1D-8313-482A-BA22-CAA9A070857C}">
  <dimension ref="A1:F49"/>
  <sheetViews>
    <sheetView tabSelected="1" zoomScaleNormal="100" workbookViewId="0">
      <selection activeCell="D33" sqref="D33"/>
    </sheetView>
  </sheetViews>
  <sheetFormatPr defaultRowHeight="15" x14ac:dyDescent="0.25"/>
  <cols>
    <col min="1" max="1" width="23.7109375" bestFit="1" customWidth="1"/>
    <col min="2" max="2" width="34" customWidth="1"/>
    <col min="4" max="4" width="11.28515625" style="2" customWidth="1"/>
    <col min="5" max="5" width="8.5703125" style="3" customWidth="1"/>
    <col min="6" max="6" width="22.5703125" customWidth="1"/>
  </cols>
  <sheetData>
    <row r="1" spans="1:6" ht="21" x14ac:dyDescent="0.35">
      <c r="A1" s="10" t="s">
        <v>0</v>
      </c>
      <c r="B1" s="19">
        <v>5</v>
      </c>
    </row>
    <row r="3" spans="1:6" x14ac:dyDescent="0.25">
      <c r="A3" t="s">
        <v>4</v>
      </c>
      <c r="B3" t="s">
        <v>42</v>
      </c>
    </row>
    <row r="4" spans="1:6" x14ac:dyDescent="0.25">
      <c r="A4" s="4" t="s">
        <v>12</v>
      </c>
      <c r="B4" s="9">
        <f>(C14/100*B10*B12)+(C14*B11)+E14</f>
        <v>297.74079999999998</v>
      </c>
    </row>
    <row r="6" spans="1:6" x14ac:dyDescent="0.25">
      <c r="A6" t="s">
        <v>1</v>
      </c>
      <c r="B6" t="s">
        <v>17</v>
      </c>
    </row>
    <row r="7" spans="1:6" x14ac:dyDescent="0.25">
      <c r="A7" t="s">
        <v>2</v>
      </c>
      <c r="B7" t="s">
        <v>18</v>
      </c>
    </row>
    <row r="8" spans="1:6" x14ac:dyDescent="0.25">
      <c r="B8" t="s">
        <v>19</v>
      </c>
    </row>
    <row r="9" spans="1:6" x14ac:dyDescent="0.25">
      <c r="B9" t="s">
        <v>3</v>
      </c>
    </row>
    <row r="10" spans="1:6" x14ac:dyDescent="0.25">
      <c r="A10" t="s">
        <v>6</v>
      </c>
      <c r="B10" s="6">
        <v>6</v>
      </c>
    </row>
    <row r="11" spans="1:6" x14ac:dyDescent="0.25">
      <c r="A11" t="s">
        <v>14</v>
      </c>
      <c r="B11" s="8">
        <v>0.28100000000000003</v>
      </c>
    </row>
    <row r="12" spans="1:6" x14ac:dyDescent="0.25">
      <c r="A12" t="s">
        <v>5</v>
      </c>
      <c r="B12" s="5">
        <v>1.3939999999999999</v>
      </c>
      <c r="C12" t="s">
        <v>13</v>
      </c>
    </row>
    <row r="14" spans="1:6" x14ac:dyDescent="0.25">
      <c r="C14" s="2">
        <f>SUM(C16:C56)</f>
        <v>720</v>
      </c>
      <c r="E14" s="12">
        <f>SUM(E16:E56)</f>
        <v>35.200000000000003</v>
      </c>
    </row>
    <row r="15" spans="1:6" x14ac:dyDescent="0.25">
      <c r="A15" t="s">
        <v>7</v>
      </c>
      <c r="B15" t="s">
        <v>8</v>
      </c>
      <c r="C15" t="s">
        <v>9</v>
      </c>
      <c r="D15" s="2" t="s">
        <v>10</v>
      </c>
      <c r="E15" s="3" t="s">
        <v>11</v>
      </c>
      <c r="F15" t="s">
        <v>24</v>
      </c>
    </row>
    <row r="16" spans="1:6" x14ac:dyDescent="0.25">
      <c r="A16" s="1">
        <v>45778</v>
      </c>
      <c r="C16" s="2"/>
    </row>
    <row r="17" spans="1:6" x14ac:dyDescent="0.25">
      <c r="A17" s="1">
        <v>45779</v>
      </c>
      <c r="C17" s="2"/>
    </row>
    <row r="18" spans="1:6" x14ac:dyDescent="0.25">
      <c r="A18" s="1">
        <v>45780</v>
      </c>
      <c r="C18" s="2"/>
    </row>
    <row r="19" spans="1:6" x14ac:dyDescent="0.25">
      <c r="A19" s="1">
        <v>45781</v>
      </c>
      <c r="C19" s="2"/>
    </row>
    <row r="20" spans="1:6" x14ac:dyDescent="0.25">
      <c r="A20" s="1">
        <v>45782</v>
      </c>
      <c r="C20" s="2"/>
    </row>
    <row r="21" spans="1:6" x14ac:dyDescent="0.25">
      <c r="A21" s="1">
        <v>45783</v>
      </c>
      <c r="C21" s="2"/>
    </row>
    <row r="22" spans="1:6" x14ac:dyDescent="0.25">
      <c r="A22" s="1">
        <v>45784</v>
      </c>
      <c r="C22" s="2"/>
    </row>
    <row r="23" spans="1:6" x14ac:dyDescent="0.25">
      <c r="A23" s="1">
        <v>45785</v>
      </c>
      <c r="C23" s="2"/>
    </row>
    <row r="24" spans="1:6" x14ac:dyDescent="0.25">
      <c r="A24" s="1">
        <v>45786</v>
      </c>
      <c r="C24" s="2"/>
    </row>
    <row r="25" spans="1:6" x14ac:dyDescent="0.25">
      <c r="A25" s="1">
        <v>45787</v>
      </c>
      <c r="C25" s="2"/>
    </row>
    <row r="26" spans="1:6" x14ac:dyDescent="0.25">
      <c r="A26" s="1">
        <v>45788</v>
      </c>
      <c r="C26" s="2"/>
    </row>
    <row r="27" spans="1:6" x14ac:dyDescent="0.25">
      <c r="A27" s="1">
        <v>45789</v>
      </c>
      <c r="C27" s="2"/>
    </row>
    <row r="28" spans="1:6" x14ac:dyDescent="0.25">
      <c r="A28" s="1">
        <v>45790</v>
      </c>
      <c r="C28" s="2"/>
      <c r="F28" s="2"/>
    </row>
    <row r="29" spans="1:6" x14ac:dyDescent="0.25">
      <c r="A29" s="1">
        <v>45791</v>
      </c>
      <c r="C29" s="2"/>
      <c r="F29" s="2"/>
    </row>
    <row r="30" spans="1:6" x14ac:dyDescent="0.25">
      <c r="A30" s="1">
        <v>45792</v>
      </c>
      <c r="C30" s="2"/>
      <c r="F30" s="2"/>
    </row>
    <row r="31" spans="1:6" x14ac:dyDescent="0.25">
      <c r="A31" s="1">
        <v>45793</v>
      </c>
      <c r="C31" s="2"/>
      <c r="F31" s="2"/>
    </row>
    <row r="32" spans="1:6" x14ac:dyDescent="0.25">
      <c r="A32" s="1">
        <v>45794</v>
      </c>
      <c r="C32" s="2"/>
      <c r="F32" s="2"/>
    </row>
    <row r="33" spans="1:6" x14ac:dyDescent="0.25">
      <c r="A33" s="1">
        <v>45795</v>
      </c>
      <c r="C33" s="2"/>
      <c r="F33" s="2"/>
    </row>
    <row r="34" spans="1:6" x14ac:dyDescent="0.25">
      <c r="A34" s="1">
        <v>45796</v>
      </c>
      <c r="C34" s="2"/>
      <c r="F34" s="2"/>
    </row>
    <row r="35" spans="1:6" x14ac:dyDescent="0.25">
      <c r="A35" s="1">
        <v>45797</v>
      </c>
      <c r="C35" s="2"/>
      <c r="F35" s="2"/>
    </row>
    <row r="36" spans="1:6" x14ac:dyDescent="0.25">
      <c r="A36" s="1">
        <v>45798</v>
      </c>
      <c r="C36" s="2"/>
      <c r="F36" s="2"/>
    </row>
    <row r="37" spans="1:6" x14ac:dyDescent="0.25">
      <c r="A37" s="1">
        <v>45799</v>
      </c>
      <c r="C37" s="2"/>
      <c r="F37" s="2"/>
    </row>
    <row r="38" spans="1:6" x14ac:dyDescent="0.25">
      <c r="A38" s="1">
        <v>45800</v>
      </c>
      <c r="C38" s="2"/>
      <c r="F38" s="2"/>
    </row>
    <row r="39" spans="1:6" x14ac:dyDescent="0.25">
      <c r="A39" s="1">
        <v>45801</v>
      </c>
      <c r="C39" s="2"/>
      <c r="F39" s="2"/>
    </row>
    <row r="40" spans="1:6" x14ac:dyDescent="0.25">
      <c r="A40" s="1">
        <v>45802</v>
      </c>
      <c r="C40" s="2"/>
      <c r="F40" s="2"/>
    </row>
    <row r="41" spans="1:6" x14ac:dyDescent="0.25">
      <c r="A41" s="1">
        <v>45803</v>
      </c>
      <c r="C41" s="2"/>
      <c r="F41" s="2"/>
    </row>
    <row r="42" spans="1:6" x14ac:dyDescent="0.25">
      <c r="A42" s="1">
        <v>45804</v>
      </c>
      <c r="B42" t="s">
        <v>23</v>
      </c>
      <c r="C42" s="2">
        <v>180</v>
      </c>
      <c r="E42" s="3">
        <v>8.8000000000000007</v>
      </c>
      <c r="F42" s="1"/>
    </row>
    <row r="43" spans="1:6" x14ac:dyDescent="0.25">
      <c r="A43" s="1">
        <v>45805</v>
      </c>
      <c r="B43" t="s">
        <v>32</v>
      </c>
      <c r="C43" s="2">
        <v>120</v>
      </c>
      <c r="E43" s="3">
        <v>8.8000000000000007</v>
      </c>
      <c r="F43" s="1"/>
    </row>
    <row r="44" spans="1:6" x14ac:dyDescent="0.25">
      <c r="A44" s="1">
        <v>45806</v>
      </c>
      <c r="B44" t="s">
        <v>28</v>
      </c>
      <c r="C44" s="2">
        <v>150</v>
      </c>
      <c r="E44" s="3">
        <v>8.8000000000000007</v>
      </c>
      <c r="F44" s="2"/>
    </row>
    <row r="45" spans="1:6" x14ac:dyDescent="0.25">
      <c r="A45" s="1">
        <v>45807</v>
      </c>
      <c r="B45" t="s">
        <v>30</v>
      </c>
      <c r="C45" s="2">
        <v>270</v>
      </c>
      <c r="E45" s="3">
        <v>8.8000000000000007</v>
      </c>
      <c r="F45" s="2"/>
    </row>
    <row r="46" spans="1:6" x14ac:dyDescent="0.25">
      <c r="A46" s="1">
        <v>45808</v>
      </c>
      <c r="C46" s="2"/>
      <c r="F46" s="2"/>
    </row>
    <row r="47" spans="1:6" x14ac:dyDescent="0.25">
      <c r="A47" s="1"/>
      <c r="C47" s="2"/>
    </row>
    <row r="48" spans="1:6" x14ac:dyDescent="0.25">
      <c r="A48" s="11" t="s">
        <v>15</v>
      </c>
    </row>
    <row r="49" spans="1:1" x14ac:dyDescent="0.25">
      <c r="A49" t="s">
        <v>36</v>
      </c>
    </row>
  </sheetData>
  <autoFilter ref="A15:I46" xr:uid="{7CF43E6B-DCB6-4152-A16E-C78FB9A2302F}"/>
  <conditionalFormatting sqref="A16:A46 C16:D46 A47:D47">
    <cfRule type="expression" dxfId="117" priority="35">
      <formula>(COUNTIF(sviatky,TRIM($A16))&gt;0)</formula>
    </cfRule>
    <cfRule type="expression" dxfId="116" priority="36">
      <formula>AND(WEEKDAY($A16,2)&gt;5,$A16&lt;&gt;"")</formula>
    </cfRule>
  </conditionalFormatting>
  <conditionalFormatting sqref="B18:B19">
    <cfRule type="expression" dxfId="115" priority="15">
      <formula>(COUNTIF(sviatky,TRIM($A18))&gt;0)</formula>
    </cfRule>
    <cfRule type="expression" dxfId="114" priority="16">
      <formula>AND(WEEKDAY($A18,2)&gt;5,$A18&lt;&gt;"")</formula>
    </cfRule>
  </conditionalFormatting>
  <conditionalFormatting sqref="B25:B26">
    <cfRule type="expression" dxfId="113" priority="11">
      <formula>(COUNTIF(sviatky,TRIM($A25))&gt;0)</formula>
    </cfRule>
    <cfRule type="expression" dxfId="112" priority="12">
      <formula>AND(WEEKDAY($A25,2)&gt;5,$A25&lt;&gt;"")</formula>
    </cfRule>
  </conditionalFormatting>
  <conditionalFormatting sqref="B32:B33">
    <cfRule type="expression" dxfId="111" priority="7">
      <formula>(COUNTIF(sviatky,TRIM($A32))&gt;0)</formula>
    </cfRule>
    <cfRule type="expression" dxfId="110" priority="8">
      <formula>AND(WEEKDAY($A32,2)&gt;5,$A32&lt;&gt;"")</formula>
    </cfRule>
  </conditionalFormatting>
  <conditionalFormatting sqref="B39:B40">
    <cfRule type="expression" dxfId="109" priority="3">
      <formula>(COUNTIF(sviatky,TRIM($A39))&gt;0)</formula>
    </cfRule>
    <cfRule type="expression" dxfId="108" priority="4">
      <formula>AND(WEEKDAY($A39,2)&gt;5,$A39&lt;&gt;"")</formula>
    </cfRule>
  </conditionalFormatting>
  <conditionalFormatting sqref="B46">
    <cfRule type="expression" dxfId="107" priority="1">
      <formula>(COUNTIF(sviatky,TRIM($A46))&gt;0)</formula>
    </cfRule>
    <cfRule type="expression" dxfId="106" priority="2">
      <formula>AND(WEEKDAY($A46,2)&gt;5,$A46&lt;&gt;"")</formula>
    </cfRule>
  </conditionalFormatting>
  <pageMargins left="0.7" right="0.7" top="0.75" bottom="0.75" header="0.3" footer="0.3"/>
  <pageSetup paperSize="9" orientation="portrait" horizontalDpi="1200" verticalDpi="300" r:id="rId1"/>
  <headerFooter>
    <oddHeader>&amp;L&amp;"Arial"&amp;8&amp;K000000 INTERNAL&amp;1#_x000D_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84E8A-D189-4387-B8BF-D07BC7F393BC}">
  <dimension ref="A1:F49"/>
  <sheetViews>
    <sheetView tabSelected="1" zoomScaleNormal="100" workbookViewId="0">
      <selection activeCell="D33" sqref="D33"/>
    </sheetView>
  </sheetViews>
  <sheetFormatPr defaultRowHeight="15" x14ac:dyDescent="0.25"/>
  <cols>
    <col min="1" max="1" width="23.7109375" bestFit="1" customWidth="1"/>
    <col min="2" max="2" width="34" customWidth="1"/>
    <col min="4" max="4" width="11.28515625" style="2" customWidth="1"/>
    <col min="5" max="5" width="8.5703125" style="3" customWidth="1"/>
    <col min="6" max="6" width="22.5703125" customWidth="1"/>
  </cols>
  <sheetData>
    <row r="1" spans="1:6" ht="21" x14ac:dyDescent="0.35">
      <c r="A1" s="10" t="s">
        <v>0</v>
      </c>
      <c r="B1" s="19">
        <v>6</v>
      </c>
    </row>
    <row r="3" spans="1:6" x14ac:dyDescent="0.25">
      <c r="A3" t="s">
        <v>4</v>
      </c>
      <c r="B3" t="s">
        <v>43</v>
      </c>
    </row>
    <row r="4" spans="1:6" x14ac:dyDescent="0.25">
      <c r="A4" s="4" t="s">
        <v>12</v>
      </c>
      <c r="B4" s="9">
        <f>(C14/100*B10*B12)+(C14*B11)+E14</f>
        <v>232.15080000000003</v>
      </c>
    </row>
    <row r="6" spans="1:6" x14ac:dyDescent="0.25">
      <c r="A6" t="s">
        <v>1</v>
      </c>
      <c r="B6" t="s">
        <v>17</v>
      </c>
    </row>
    <row r="7" spans="1:6" x14ac:dyDescent="0.25">
      <c r="A7" t="s">
        <v>2</v>
      </c>
      <c r="B7" t="s">
        <v>18</v>
      </c>
    </row>
    <row r="8" spans="1:6" x14ac:dyDescent="0.25">
      <c r="B8" t="s">
        <v>19</v>
      </c>
    </row>
    <row r="9" spans="1:6" x14ac:dyDescent="0.25">
      <c r="B9" t="s">
        <v>3</v>
      </c>
    </row>
    <row r="10" spans="1:6" x14ac:dyDescent="0.25">
      <c r="A10" t="s">
        <v>6</v>
      </c>
      <c r="B10" s="6">
        <v>6</v>
      </c>
    </row>
    <row r="11" spans="1:6" x14ac:dyDescent="0.25">
      <c r="A11" t="s">
        <v>14</v>
      </c>
      <c r="B11" s="8">
        <v>0.29599999999999999</v>
      </c>
    </row>
    <row r="12" spans="1:6" x14ac:dyDescent="0.25">
      <c r="A12" t="s">
        <v>5</v>
      </c>
      <c r="B12" s="5">
        <v>1.417</v>
      </c>
      <c r="C12" t="s">
        <v>13</v>
      </c>
    </row>
    <row r="14" spans="1:6" x14ac:dyDescent="0.25">
      <c r="C14" s="2">
        <f>SUM(C16:C56)</f>
        <v>540</v>
      </c>
      <c r="E14" s="12">
        <f>SUM(E16:E56)</f>
        <v>26.400000000000002</v>
      </c>
    </row>
    <row r="15" spans="1:6" x14ac:dyDescent="0.25">
      <c r="A15" t="s">
        <v>7</v>
      </c>
      <c r="B15" t="s">
        <v>8</v>
      </c>
      <c r="C15" t="s">
        <v>9</v>
      </c>
      <c r="D15" s="2" t="s">
        <v>10</v>
      </c>
      <c r="E15" s="3" t="s">
        <v>11</v>
      </c>
      <c r="F15" t="s">
        <v>24</v>
      </c>
    </row>
    <row r="16" spans="1:6" x14ac:dyDescent="0.25">
      <c r="A16" s="1">
        <v>45809</v>
      </c>
      <c r="C16" s="2"/>
    </row>
    <row r="17" spans="1:6" x14ac:dyDescent="0.25">
      <c r="A17" s="1">
        <v>45810</v>
      </c>
      <c r="C17" s="2"/>
    </row>
    <row r="18" spans="1:6" x14ac:dyDescent="0.25">
      <c r="A18" s="1">
        <v>45811</v>
      </c>
      <c r="B18" t="s">
        <v>23</v>
      </c>
      <c r="C18" s="2">
        <v>180</v>
      </c>
      <c r="E18" s="3">
        <v>8.8000000000000007</v>
      </c>
    </row>
    <row r="19" spans="1:6" x14ac:dyDescent="0.25">
      <c r="A19" s="1">
        <v>45812</v>
      </c>
      <c r="B19" t="s">
        <v>27</v>
      </c>
      <c r="C19" s="2">
        <v>240</v>
      </c>
      <c r="E19" s="3">
        <v>8.8000000000000007</v>
      </c>
    </row>
    <row r="20" spans="1:6" x14ac:dyDescent="0.25">
      <c r="A20" s="1">
        <v>45813</v>
      </c>
      <c r="B20" t="s">
        <v>32</v>
      </c>
      <c r="C20" s="2">
        <v>120</v>
      </c>
      <c r="E20" s="3">
        <v>8.8000000000000007</v>
      </c>
    </row>
    <row r="21" spans="1:6" x14ac:dyDescent="0.25">
      <c r="A21" s="1">
        <v>45814</v>
      </c>
      <c r="C21" s="2"/>
    </row>
    <row r="22" spans="1:6" x14ac:dyDescent="0.25">
      <c r="A22" s="1">
        <v>45815</v>
      </c>
      <c r="C22" s="2"/>
    </row>
    <row r="23" spans="1:6" x14ac:dyDescent="0.25">
      <c r="A23" s="1">
        <v>45816</v>
      </c>
      <c r="C23" s="2"/>
    </row>
    <row r="24" spans="1:6" x14ac:dyDescent="0.25">
      <c r="A24" s="1">
        <v>45817</v>
      </c>
      <c r="C24" s="2"/>
    </row>
    <row r="25" spans="1:6" x14ac:dyDescent="0.25">
      <c r="A25" s="1">
        <v>45818</v>
      </c>
      <c r="C25" s="2"/>
    </row>
    <row r="26" spans="1:6" x14ac:dyDescent="0.25">
      <c r="A26" s="1">
        <v>45819</v>
      </c>
      <c r="C26" s="2"/>
    </row>
    <row r="27" spans="1:6" x14ac:dyDescent="0.25">
      <c r="A27" s="1">
        <v>45820</v>
      </c>
      <c r="C27" s="2"/>
    </row>
    <row r="28" spans="1:6" x14ac:dyDescent="0.25">
      <c r="A28" s="1">
        <v>45821</v>
      </c>
      <c r="C28" s="2"/>
      <c r="F28" s="2"/>
    </row>
    <row r="29" spans="1:6" x14ac:dyDescent="0.25">
      <c r="A29" s="1">
        <v>45822</v>
      </c>
      <c r="C29" s="2"/>
      <c r="F29" s="2"/>
    </row>
    <row r="30" spans="1:6" x14ac:dyDescent="0.25">
      <c r="A30" s="1">
        <v>45823</v>
      </c>
      <c r="C30" s="2"/>
      <c r="F30" s="2"/>
    </row>
    <row r="31" spans="1:6" x14ac:dyDescent="0.25">
      <c r="A31" s="1">
        <v>45824</v>
      </c>
      <c r="C31" s="2"/>
      <c r="F31" s="2"/>
    </row>
    <row r="32" spans="1:6" x14ac:dyDescent="0.25">
      <c r="A32" s="1">
        <v>45825</v>
      </c>
      <c r="C32" s="2"/>
      <c r="F32" s="2"/>
    </row>
    <row r="33" spans="1:6" x14ac:dyDescent="0.25">
      <c r="A33" s="1">
        <v>45826</v>
      </c>
      <c r="C33" s="2"/>
      <c r="F33" s="2"/>
    </row>
    <row r="34" spans="1:6" x14ac:dyDescent="0.25">
      <c r="A34" s="1">
        <v>45827</v>
      </c>
      <c r="C34" s="2"/>
      <c r="F34" s="2"/>
    </row>
    <row r="35" spans="1:6" x14ac:dyDescent="0.25">
      <c r="A35" s="1">
        <v>45828</v>
      </c>
      <c r="C35" s="2"/>
      <c r="F35" s="2"/>
    </row>
    <row r="36" spans="1:6" x14ac:dyDescent="0.25">
      <c r="A36" s="1">
        <v>45829</v>
      </c>
      <c r="C36" s="2"/>
      <c r="F36" s="2"/>
    </row>
    <row r="37" spans="1:6" x14ac:dyDescent="0.25">
      <c r="A37" s="1">
        <v>45830</v>
      </c>
      <c r="C37" s="2"/>
      <c r="F37" s="2"/>
    </row>
    <row r="38" spans="1:6" x14ac:dyDescent="0.25">
      <c r="A38" s="1">
        <v>45831</v>
      </c>
      <c r="C38" s="2"/>
      <c r="F38" s="2"/>
    </row>
    <row r="39" spans="1:6" x14ac:dyDescent="0.25">
      <c r="A39" s="1">
        <v>45832</v>
      </c>
      <c r="C39" s="2"/>
      <c r="F39" s="2"/>
    </row>
    <row r="40" spans="1:6" x14ac:dyDescent="0.25">
      <c r="A40" s="1">
        <v>45833</v>
      </c>
      <c r="C40" s="2"/>
      <c r="F40" s="2"/>
    </row>
    <row r="41" spans="1:6" x14ac:dyDescent="0.25">
      <c r="A41" s="1">
        <v>45834</v>
      </c>
      <c r="C41" s="2"/>
      <c r="F41" s="2"/>
    </row>
    <row r="42" spans="1:6" x14ac:dyDescent="0.25">
      <c r="A42" s="1">
        <v>45835</v>
      </c>
      <c r="C42" s="2"/>
      <c r="F42" s="1"/>
    </row>
    <row r="43" spans="1:6" x14ac:dyDescent="0.25">
      <c r="A43" s="1">
        <v>45836</v>
      </c>
      <c r="C43" s="2"/>
      <c r="F43" s="1"/>
    </row>
    <row r="44" spans="1:6" x14ac:dyDescent="0.25">
      <c r="A44" s="1">
        <v>45837</v>
      </c>
      <c r="C44" s="2"/>
      <c r="F44" s="2"/>
    </row>
    <row r="45" spans="1:6" x14ac:dyDescent="0.25">
      <c r="A45" s="1">
        <v>45838</v>
      </c>
      <c r="C45" s="2"/>
      <c r="F45" s="2"/>
    </row>
    <row r="46" spans="1:6" x14ac:dyDescent="0.25">
      <c r="A46" s="1"/>
      <c r="C46" s="2"/>
      <c r="F46" s="2"/>
    </row>
    <row r="47" spans="1:6" x14ac:dyDescent="0.25">
      <c r="A47" s="1"/>
      <c r="C47" s="2"/>
    </row>
    <row r="48" spans="1:6" x14ac:dyDescent="0.25">
      <c r="A48" s="11" t="s">
        <v>15</v>
      </c>
    </row>
    <row r="49" spans="1:1" x14ac:dyDescent="0.25">
      <c r="A49" t="s">
        <v>36</v>
      </c>
    </row>
  </sheetData>
  <autoFilter ref="A15:I46" xr:uid="{7CF43E6B-DCB6-4152-A16E-C78FB9A2302F}"/>
  <conditionalFormatting sqref="A16:A46 C16:D46 A47:D47">
    <cfRule type="expression" dxfId="105" priority="29">
      <formula>(COUNTIF(sviatky,TRIM($A16))&gt;0)</formula>
    </cfRule>
    <cfRule type="expression" dxfId="104" priority="30">
      <formula>AND(WEEKDAY($A16,2)&gt;5,$A16&lt;&gt;"")</formula>
    </cfRule>
  </conditionalFormatting>
  <conditionalFormatting sqref="B16">
    <cfRule type="expression" dxfId="103" priority="9">
      <formula>(COUNTIF(sviatky,TRIM($A16))&gt;0)</formula>
    </cfRule>
    <cfRule type="expression" dxfId="102" priority="10">
      <formula>AND(WEEKDAY($A16,2)&gt;5,$A16&lt;&gt;"")</formula>
    </cfRule>
  </conditionalFormatting>
  <conditionalFormatting sqref="B22:B23">
    <cfRule type="expression" dxfId="101" priority="7">
      <formula>(COUNTIF(sviatky,TRIM($A22))&gt;0)</formula>
    </cfRule>
    <cfRule type="expression" dxfId="100" priority="8">
      <formula>AND(WEEKDAY($A22,2)&gt;5,$A22&lt;&gt;"")</formula>
    </cfRule>
  </conditionalFormatting>
  <conditionalFormatting sqref="B29:B30">
    <cfRule type="expression" dxfId="99" priority="5">
      <formula>(COUNTIF(sviatky,TRIM($A29))&gt;0)</formula>
    </cfRule>
    <cfRule type="expression" dxfId="98" priority="6">
      <formula>AND(WEEKDAY($A29,2)&gt;5,$A29&lt;&gt;"")</formula>
    </cfRule>
  </conditionalFormatting>
  <conditionalFormatting sqref="B36:B37">
    <cfRule type="expression" dxfId="97" priority="3">
      <formula>(COUNTIF(sviatky,TRIM($A36))&gt;0)</formula>
    </cfRule>
    <cfRule type="expression" dxfId="96" priority="4">
      <formula>AND(WEEKDAY($A36,2)&gt;5,$A36&lt;&gt;"")</formula>
    </cfRule>
  </conditionalFormatting>
  <conditionalFormatting sqref="B43:B44">
    <cfRule type="expression" dxfId="95" priority="1">
      <formula>(COUNTIF(sviatky,TRIM($A43))&gt;0)</formula>
    </cfRule>
    <cfRule type="expression" dxfId="94" priority="2">
      <formula>AND(WEEKDAY($A43,2)&gt;5,$A43&lt;&gt;"")</formula>
    </cfRule>
  </conditionalFormatting>
  <conditionalFormatting sqref="B46">
    <cfRule type="expression" dxfId="93" priority="11">
      <formula>(COUNTIF(sviatky,TRIM($A46))&gt;0)</formula>
    </cfRule>
    <cfRule type="expression" dxfId="92" priority="12">
      <formula>AND(WEEKDAY($A46,2)&gt;5,$A46&lt;&gt;"")</formula>
    </cfRule>
  </conditionalFormatting>
  <pageMargins left="0.7" right="0.7" top="0.75" bottom="0.75" header="0.3" footer="0.3"/>
  <pageSetup paperSize="9" orientation="portrait" horizontalDpi="1200" verticalDpi="300" r:id="rId1"/>
  <headerFooter>
    <oddHeader>&amp;L&amp;"Arial"&amp;8&amp;K000000 INTERNAL&amp;1#_x000D_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30AB5-0289-48AB-BD7E-D7A271DC08BE}">
  <dimension ref="A1:F49"/>
  <sheetViews>
    <sheetView tabSelected="1" zoomScaleNormal="100" workbookViewId="0">
      <selection activeCell="D33" sqref="D33"/>
    </sheetView>
  </sheetViews>
  <sheetFormatPr defaultRowHeight="15" x14ac:dyDescent="0.25"/>
  <cols>
    <col min="1" max="1" width="23.7109375" bestFit="1" customWidth="1"/>
    <col min="2" max="2" width="34" customWidth="1"/>
    <col min="4" max="4" width="11.28515625" style="2" customWidth="1"/>
    <col min="5" max="5" width="8.5703125" style="3" customWidth="1"/>
    <col min="6" max="6" width="22.5703125" customWidth="1"/>
  </cols>
  <sheetData>
    <row r="1" spans="1:6" ht="21" x14ac:dyDescent="0.35">
      <c r="A1" s="10" t="s">
        <v>0</v>
      </c>
      <c r="B1" s="19">
        <v>7</v>
      </c>
    </row>
    <row r="3" spans="1:6" x14ac:dyDescent="0.25">
      <c r="A3" t="s">
        <v>4</v>
      </c>
      <c r="B3" t="s">
        <v>44</v>
      </c>
    </row>
    <row r="4" spans="1:6" x14ac:dyDescent="0.25">
      <c r="A4" s="4" t="s">
        <v>12</v>
      </c>
      <c r="B4" s="9">
        <f>(C14/100*B10*B12)+(C14*B11)+E14</f>
        <v>229.9306</v>
      </c>
    </row>
    <row r="6" spans="1:6" x14ac:dyDescent="0.25">
      <c r="A6" t="s">
        <v>1</v>
      </c>
      <c r="B6" t="s">
        <v>17</v>
      </c>
    </row>
    <row r="7" spans="1:6" x14ac:dyDescent="0.25">
      <c r="A7" t="s">
        <v>2</v>
      </c>
      <c r="B7" t="s">
        <v>18</v>
      </c>
    </row>
    <row r="8" spans="1:6" x14ac:dyDescent="0.25">
      <c r="B8" t="s">
        <v>19</v>
      </c>
    </row>
    <row r="9" spans="1:6" x14ac:dyDescent="0.25">
      <c r="B9" t="s">
        <v>3</v>
      </c>
    </row>
    <row r="10" spans="1:6" x14ac:dyDescent="0.25">
      <c r="A10" t="s">
        <v>6</v>
      </c>
      <c r="B10" s="6">
        <v>6</v>
      </c>
    </row>
    <row r="11" spans="1:6" x14ac:dyDescent="0.25">
      <c r="A11" t="s">
        <v>14</v>
      </c>
      <c r="B11" s="8">
        <v>0.29599999999999999</v>
      </c>
    </row>
    <row r="12" spans="1:6" x14ac:dyDescent="0.25">
      <c r="A12" t="s">
        <v>5</v>
      </c>
      <c r="B12" s="5">
        <v>1.4670000000000001</v>
      </c>
      <c r="C12" t="s">
        <v>13</v>
      </c>
    </row>
    <row r="14" spans="1:6" x14ac:dyDescent="0.25">
      <c r="C14" s="2">
        <f>SUM(C16:C56)</f>
        <v>530</v>
      </c>
      <c r="E14" s="12">
        <f>SUM(E16:E56)</f>
        <v>26.400000000000002</v>
      </c>
    </row>
    <row r="15" spans="1:6" x14ac:dyDescent="0.25">
      <c r="A15" t="s">
        <v>7</v>
      </c>
      <c r="B15" t="s">
        <v>8</v>
      </c>
      <c r="C15" t="s">
        <v>9</v>
      </c>
      <c r="D15" s="2" t="s">
        <v>10</v>
      </c>
      <c r="E15" s="3" t="s">
        <v>11</v>
      </c>
      <c r="F15" t="s">
        <v>24</v>
      </c>
    </row>
    <row r="16" spans="1:6" x14ac:dyDescent="0.25">
      <c r="A16" s="1">
        <v>45839</v>
      </c>
      <c r="B16" t="s">
        <v>27</v>
      </c>
      <c r="C16" s="2">
        <v>240</v>
      </c>
      <c r="E16" s="3">
        <v>8.8000000000000007</v>
      </c>
    </row>
    <row r="17" spans="1:6" x14ac:dyDescent="0.25">
      <c r="A17" s="1">
        <v>45840</v>
      </c>
      <c r="C17" s="2"/>
    </row>
    <row r="18" spans="1:6" x14ac:dyDescent="0.25">
      <c r="A18" s="1">
        <v>45841</v>
      </c>
      <c r="B18" t="s">
        <v>32</v>
      </c>
      <c r="C18" s="2">
        <v>110</v>
      </c>
      <c r="E18" s="3">
        <v>8.8000000000000007</v>
      </c>
    </row>
    <row r="19" spans="1:6" x14ac:dyDescent="0.25">
      <c r="A19" s="1">
        <v>45842</v>
      </c>
      <c r="B19" t="s">
        <v>23</v>
      </c>
      <c r="C19" s="2">
        <v>180</v>
      </c>
      <c r="E19" s="3">
        <v>8.8000000000000007</v>
      </c>
    </row>
    <row r="20" spans="1:6" x14ac:dyDescent="0.25">
      <c r="A20" s="1">
        <v>45843</v>
      </c>
      <c r="C20" s="2"/>
    </row>
    <row r="21" spans="1:6" x14ac:dyDescent="0.25">
      <c r="A21" s="1">
        <v>45844</v>
      </c>
      <c r="C21" s="2"/>
    </row>
    <row r="22" spans="1:6" x14ac:dyDescent="0.25">
      <c r="A22" s="1">
        <v>45845</v>
      </c>
      <c r="C22" s="2"/>
    </row>
    <row r="23" spans="1:6" x14ac:dyDescent="0.25">
      <c r="A23" s="1">
        <v>45846</v>
      </c>
      <c r="C23" s="2"/>
    </row>
    <row r="24" spans="1:6" x14ac:dyDescent="0.25">
      <c r="A24" s="1">
        <v>45847</v>
      </c>
      <c r="C24" s="2"/>
    </row>
    <row r="25" spans="1:6" x14ac:dyDescent="0.25">
      <c r="A25" s="1">
        <v>45848</v>
      </c>
      <c r="C25" s="2"/>
    </row>
    <row r="26" spans="1:6" x14ac:dyDescent="0.25">
      <c r="A26" s="1">
        <v>45849</v>
      </c>
      <c r="C26" s="2"/>
    </row>
    <row r="27" spans="1:6" x14ac:dyDescent="0.25">
      <c r="A27" s="1">
        <v>45850</v>
      </c>
      <c r="C27" s="2"/>
    </row>
    <row r="28" spans="1:6" x14ac:dyDescent="0.25">
      <c r="A28" s="1">
        <v>45851</v>
      </c>
      <c r="C28" s="2"/>
      <c r="F28" s="2"/>
    </row>
    <row r="29" spans="1:6" x14ac:dyDescent="0.25">
      <c r="A29" s="1">
        <v>45852</v>
      </c>
      <c r="C29" s="2"/>
      <c r="F29" s="2"/>
    </row>
    <row r="30" spans="1:6" x14ac:dyDescent="0.25">
      <c r="A30" s="1">
        <v>45853</v>
      </c>
      <c r="C30" s="2"/>
      <c r="F30" s="2"/>
    </row>
    <row r="31" spans="1:6" x14ac:dyDescent="0.25">
      <c r="A31" s="1">
        <v>45854</v>
      </c>
      <c r="C31" s="2"/>
      <c r="F31" s="2"/>
    </row>
    <row r="32" spans="1:6" x14ac:dyDescent="0.25">
      <c r="A32" s="1">
        <v>45855</v>
      </c>
      <c r="C32" s="2"/>
      <c r="F32" s="2"/>
    </row>
    <row r="33" spans="1:6" x14ac:dyDescent="0.25">
      <c r="A33" s="1">
        <v>45856</v>
      </c>
      <c r="C33" s="2"/>
      <c r="F33" s="2"/>
    </row>
    <row r="34" spans="1:6" x14ac:dyDescent="0.25">
      <c r="A34" s="1">
        <v>45857</v>
      </c>
      <c r="C34" s="2"/>
      <c r="F34" s="2"/>
    </row>
    <row r="35" spans="1:6" x14ac:dyDescent="0.25">
      <c r="A35" s="1">
        <v>45858</v>
      </c>
      <c r="C35" s="2"/>
      <c r="F35" s="2"/>
    </row>
    <row r="36" spans="1:6" x14ac:dyDescent="0.25">
      <c r="A36" s="1">
        <v>45859</v>
      </c>
      <c r="C36" s="2"/>
      <c r="F36" s="2"/>
    </row>
    <row r="37" spans="1:6" x14ac:dyDescent="0.25">
      <c r="A37" s="1">
        <v>45860</v>
      </c>
      <c r="C37" s="2"/>
      <c r="F37" s="2"/>
    </row>
    <row r="38" spans="1:6" x14ac:dyDescent="0.25">
      <c r="A38" s="1">
        <v>45861</v>
      </c>
      <c r="C38" s="2"/>
      <c r="F38" s="2"/>
    </row>
    <row r="39" spans="1:6" x14ac:dyDescent="0.25">
      <c r="A39" s="1">
        <v>45862</v>
      </c>
      <c r="C39" s="2"/>
      <c r="F39" s="2"/>
    </row>
    <row r="40" spans="1:6" x14ac:dyDescent="0.25">
      <c r="A40" s="1">
        <v>45863</v>
      </c>
      <c r="C40" s="2"/>
      <c r="F40" s="2"/>
    </row>
    <row r="41" spans="1:6" x14ac:dyDescent="0.25">
      <c r="A41" s="1">
        <v>45864</v>
      </c>
      <c r="C41" s="2"/>
      <c r="F41" s="2"/>
    </row>
    <row r="42" spans="1:6" x14ac:dyDescent="0.25">
      <c r="A42" s="1">
        <v>45865</v>
      </c>
      <c r="C42" s="2"/>
      <c r="F42" s="1"/>
    </row>
    <row r="43" spans="1:6" x14ac:dyDescent="0.25">
      <c r="A43" s="1">
        <v>45866</v>
      </c>
      <c r="C43" s="2"/>
      <c r="F43" s="1"/>
    </row>
    <row r="44" spans="1:6" x14ac:dyDescent="0.25">
      <c r="A44" s="1">
        <v>45867</v>
      </c>
      <c r="C44" s="2"/>
      <c r="F44" s="2"/>
    </row>
    <row r="45" spans="1:6" x14ac:dyDescent="0.25">
      <c r="A45" s="1">
        <v>45868</v>
      </c>
      <c r="C45" s="2"/>
      <c r="F45" s="2"/>
    </row>
    <row r="46" spans="1:6" x14ac:dyDescent="0.25">
      <c r="A46" s="1">
        <v>45869</v>
      </c>
      <c r="C46" s="2"/>
      <c r="F46" s="2"/>
    </row>
    <row r="47" spans="1:6" x14ac:dyDescent="0.25">
      <c r="A47" s="1"/>
      <c r="C47" s="2"/>
    </row>
    <row r="48" spans="1:6" x14ac:dyDescent="0.25">
      <c r="A48" s="11" t="s">
        <v>15</v>
      </c>
    </row>
    <row r="49" spans="1:1" x14ac:dyDescent="0.25">
      <c r="A49" t="s">
        <v>36</v>
      </c>
    </row>
  </sheetData>
  <autoFilter ref="A15:I46" xr:uid="{7CF43E6B-DCB6-4152-A16E-C78FB9A2302F}"/>
  <conditionalFormatting sqref="A16:A46 C16:D46 A47:D47">
    <cfRule type="expression" dxfId="91" priority="21">
      <formula>(COUNTIF(sviatky,TRIM($A16))&gt;0)</formula>
    </cfRule>
    <cfRule type="expression" dxfId="90" priority="22">
      <formula>AND(WEEKDAY($A16,2)&gt;5,$A16&lt;&gt;"")</formula>
    </cfRule>
  </conditionalFormatting>
  <conditionalFormatting sqref="B20:B21">
    <cfRule type="expression" dxfId="89" priority="7">
      <formula>(COUNTIF(sviatky,TRIM($A20))&gt;0)</formula>
    </cfRule>
    <cfRule type="expression" dxfId="88" priority="8">
      <formula>AND(WEEKDAY($A20,2)&gt;5,$A20&lt;&gt;"")</formula>
    </cfRule>
  </conditionalFormatting>
  <conditionalFormatting sqref="B27:B28">
    <cfRule type="expression" dxfId="87" priority="5">
      <formula>(COUNTIF(sviatky,TRIM($A27))&gt;0)</formula>
    </cfRule>
    <cfRule type="expression" dxfId="86" priority="6">
      <formula>AND(WEEKDAY($A27,2)&gt;5,$A27&lt;&gt;"")</formula>
    </cfRule>
  </conditionalFormatting>
  <conditionalFormatting sqref="B34:B35">
    <cfRule type="expression" dxfId="85" priority="3">
      <formula>(COUNTIF(sviatky,TRIM($A34))&gt;0)</formula>
    </cfRule>
    <cfRule type="expression" dxfId="84" priority="4">
      <formula>AND(WEEKDAY($A34,2)&gt;5,$A34&lt;&gt;"")</formula>
    </cfRule>
  </conditionalFormatting>
  <conditionalFormatting sqref="B41:B42">
    <cfRule type="expression" dxfId="83" priority="1">
      <formula>(COUNTIF(sviatky,TRIM($A41))&gt;0)</formula>
    </cfRule>
    <cfRule type="expression" dxfId="82" priority="2">
      <formula>AND(WEEKDAY($A41,2)&gt;5,$A41&lt;&gt;"")</formula>
    </cfRule>
  </conditionalFormatting>
  <conditionalFormatting sqref="B46">
    <cfRule type="expression" dxfId="81" priority="19">
      <formula>(COUNTIF(sviatky,TRIM($A46))&gt;0)</formula>
    </cfRule>
    <cfRule type="expression" dxfId="80" priority="20">
      <formula>AND(WEEKDAY($A46,2)&gt;5,$A46&lt;&gt;"")</formula>
    </cfRule>
  </conditionalFormatting>
  <pageMargins left="0.7" right="0.7" top="0.75" bottom="0.75" header="0.3" footer="0.3"/>
  <pageSetup paperSize="9" orientation="portrait" horizontalDpi="1200" verticalDpi="300" r:id="rId1"/>
  <headerFooter>
    <oddHeader>&amp;L&amp;"Arial"&amp;8&amp;K000000 INTERNAL&amp;1#_x000D_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BB5A8-2CA2-4CF0-A57D-627D9D799EC4}">
  <dimension ref="A1:F49"/>
  <sheetViews>
    <sheetView tabSelected="1" zoomScaleNormal="100" workbookViewId="0">
      <selection activeCell="D33" sqref="D33"/>
    </sheetView>
  </sheetViews>
  <sheetFormatPr defaultRowHeight="15" x14ac:dyDescent="0.25"/>
  <cols>
    <col min="1" max="1" width="23.7109375" bestFit="1" customWidth="1"/>
    <col min="2" max="2" width="34" customWidth="1"/>
    <col min="4" max="4" width="11.28515625" style="2" customWidth="1"/>
    <col min="5" max="5" width="8.5703125" style="3" customWidth="1"/>
    <col min="6" max="6" width="22.5703125" customWidth="1"/>
  </cols>
  <sheetData>
    <row r="1" spans="1:6" ht="21" x14ac:dyDescent="0.35">
      <c r="A1" s="10" t="s">
        <v>0</v>
      </c>
      <c r="B1" s="19">
        <v>8</v>
      </c>
    </row>
    <row r="3" spans="1:6" x14ac:dyDescent="0.25">
      <c r="A3" t="s">
        <v>4</v>
      </c>
      <c r="B3" t="s">
        <v>45</v>
      </c>
    </row>
    <row r="4" spans="1:6" x14ac:dyDescent="0.25">
      <c r="A4" s="4" t="s">
        <v>12</v>
      </c>
      <c r="B4" s="9">
        <f>(C14/100*B10*B12)+(C14*B11)+E14</f>
        <v>196.43450000000001</v>
      </c>
    </row>
    <row r="6" spans="1:6" x14ac:dyDescent="0.25">
      <c r="A6" t="s">
        <v>1</v>
      </c>
      <c r="B6" t="s">
        <v>17</v>
      </c>
    </row>
    <row r="7" spans="1:6" x14ac:dyDescent="0.25">
      <c r="A7" t="s">
        <v>2</v>
      </c>
      <c r="B7" t="s">
        <v>18</v>
      </c>
    </row>
    <row r="8" spans="1:6" x14ac:dyDescent="0.25">
      <c r="B8" t="s">
        <v>19</v>
      </c>
    </row>
    <row r="9" spans="1:6" x14ac:dyDescent="0.25">
      <c r="B9" t="s">
        <v>3</v>
      </c>
    </row>
    <row r="10" spans="1:6" x14ac:dyDescent="0.25">
      <c r="A10" t="s">
        <v>6</v>
      </c>
      <c r="B10" s="6">
        <v>6</v>
      </c>
    </row>
    <row r="11" spans="1:6" x14ac:dyDescent="0.25">
      <c r="A11" t="s">
        <v>14</v>
      </c>
      <c r="B11" s="8">
        <v>0.29599999999999999</v>
      </c>
    </row>
    <row r="12" spans="1:6" x14ac:dyDescent="0.25">
      <c r="A12" t="s">
        <v>5</v>
      </c>
      <c r="B12" s="5">
        <v>1.4350000000000001</v>
      </c>
      <c r="C12" t="s">
        <v>13</v>
      </c>
    </row>
    <row r="14" spans="1:6" x14ac:dyDescent="0.25">
      <c r="C14" s="2">
        <f>SUM(C16:C56)</f>
        <v>445</v>
      </c>
      <c r="E14" s="12">
        <f>SUM(E16:E56)</f>
        <v>26.400000000000002</v>
      </c>
    </row>
    <row r="15" spans="1:6" x14ac:dyDescent="0.25">
      <c r="A15" t="s">
        <v>7</v>
      </c>
      <c r="B15" t="s">
        <v>8</v>
      </c>
      <c r="C15" t="s">
        <v>9</v>
      </c>
      <c r="D15" s="2" t="s">
        <v>10</v>
      </c>
      <c r="E15" s="3" t="s">
        <v>11</v>
      </c>
      <c r="F15" t="s">
        <v>24</v>
      </c>
    </row>
    <row r="16" spans="1:6" x14ac:dyDescent="0.25">
      <c r="A16" s="1">
        <v>45870</v>
      </c>
      <c r="C16" s="2"/>
    </row>
    <row r="17" spans="1:6" x14ac:dyDescent="0.25">
      <c r="A17" s="1">
        <v>45871</v>
      </c>
      <c r="C17" s="2"/>
    </row>
    <row r="18" spans="1:6" x14ac:dyDescent="0.25">
      <c r="A18" s="1">
        <v>45872</v>
      </c>
      <c r="C18" s="2"/>
    </row>
    <row r="19" spans="1:6" x14ac:dyDescent="0.25">
      <c r="A19" s="1">
        <v>45873</v>
      </c>
      <c r="C19" s="2"/>
    </row>
    <row r="20" spans="1:6" x14ac:dyDescent="0.25">
      <c r="A20" s="1">
        <v>45874</v>
      </c>
      <c r="C20" s="2"/>
    </row>
    <row r="21" spans="1:6" x14ac:dyDescent="0.25">
      <c r="A21" s="1">
        <v>45875</v>
      </c>
      <c r="C21" s="2"/>
    </row>
    <row r="22" spans="1:6" x14ac:dyDescent="0.25">
      <c r="A22" s="1">
        <v>45876</v>
      </c>
      <c r="C22" s="2"/>
    </row>
    <row r="23" spans="1:6" x14ac:dyDescent="0.25">
      <c r="A23" s="1">
        <v>45877</v>
      </c>
      <c r="C23" s="2"/>
    </row>
    <row r="24" spans="1:6" x14ac:dyDescent="0.25">
      <c r="A24" s="1">
        <v>45878</v>
      </c>
      <c r="C24" s="2"/>
    </row>
    <row r="25" spans="1:6" x14ac:dyDescent="0.25">
      <c r="A25" s="1">
        <v>45879</v>
      </c>
      <c r="C25" s="2"/>
    </row>
    <row r="26" spans="1:6" x14ac:dyDescent="0.25">
      <c r="A26" s="1">
        <v>45880</v>
      </c>
      <c r="C26" s="2"/>
    </row>
    <row r="27" spans="1:6" x14ac:dyDescent="0.25">
      <c r="A27" s="1">
        <v>45881</v>
      </c>
      <c r="C27" s="2"/>
    </row>
    <row r="28" spans="1:6" x14ac:dyDescent="0.25">
      <c r="A28" s="1">
        <v>45882</v>
      </c>
      <c r="C28" s="2"/>
      <c r="F28" s="2"/>
    </row>
    <row r="29" spans="1:6" x14ac:dyDescent="0.25">
      <c r="A29" s="1">
        <v>45883</v>
      </c>
      <c r="C29" s="2"/>
      <c r="F29" s="2"/>
    </row>
    <row r="30" spans="1:6" x14ac:dyDescent="0.25">
      <c r="A30" s="1">
        <v>45884</v>
      </c>
      <c r="C30" s="2"/>
      <c r="F30" s="2"/>
    </row>
    <row r="31" spans="1:6" x14ac:dyDescent="0.25">
      <c r="A31" s="1">
        <v>45885</v>
      </c>
      <c r="C31" s="2"/>
      <c r="F31" s="2"/>
    </row>
    <row r="32" spans="1:6" x14ac:dyDescent="0.25">
      <c r="A32" s="1">
        <v>45886</v>
      </c>
      <c r="C32" s="2"/>
      <c r="F32" s="2"/>
    </row>
    <row r="33" spans="1:6" x14ac:dyDescent="0.25">
      <c r="A33" s="1">
        <v>45887</v>
      </c>
      <c r="C33" s="2"/>
      <c r="F33" s="2"/>
    </row>
    <row r="34" spans="1:6" x14ac:dyDescent="0.25">
      <c r="A34" s="1">
        <v>45888</v>
      </c>
      <c r="C34" s="2"/>
      <c r="F34" s="2"/>
    </row>
    <row r="35" spans="1:6" x14ac:dyDescent="0.25">
      <c r="A35" s="1">
        <v>45889</v>
      </c>
      <c r="C35" s="2"/>
      <c r="F35" s="2"/>
    </row>
    <row r="36" spans="1:6" x14ac:dyDescent="0.25">
      <c r="A36" s="1">
        <v>45890</v>
      </c>
      <c r="C36" s="2"/>
      <c r="F36" s="2"/>
    </row>
    <row r="37" spans="1:6" x14ac:dyDescent="0.25">
      <c r="A37" s="1">
        <v>45891</v>
      </c>
      <c r="C37" s="2"/>
      <c r="F37" s="2"/>
    </row>
    <row r="38" spans="1:6" x14ac:dyDescent="0.25">
      <c r="A38" s="1">
        <v>45892</v>
      </c>
      <c r="C38" s="2"/>
      <c r="F38" s="2"/>
    </row>
    <row r="39" spans="1:6" x14ac:dyDescent="0.25">
      <c r="A39" s="1">
        <v>45893</v>
      </c>
      <c r="C39" s="2"/>
      <c r="F39" s="2"/>
    </row>
    <row r="40" spans="1:6" x14ac:dyDescent="0.25">
      <c r="A40" s="1">
        <v>45894</v>
      </c>
      <c r="B40" t="s">
        <v>23</v>
      </c>
      <c r="C40" s="2">
        <v>180</v>
      </c>
      <c r="E40" s="3">
        <v>8.8000000000000007</v>
      </c>
      <c r="F40" s="2"/>
    </row>
    <row r="41" spans="1:6" x14ac:dyDescent="0.25">
      <c r="A41" s="1">
        <v>45895</v>
      </c>
      <c r="B41" t="s">
        <v>28</v>
      </c>
      <c r="C41" s="2">
        <v>150</v>
      </c>
      <c r="E41" s="3">
        <v>8.8000000000000007</v>
      </c>
      <c r="F41" s="2"/>
    </row>
    <row r="42" spans="1:6" x14ac:dyDescent="0.25">
      <c r="A42" s="1">
        <v>45896</v>
      </c>
      <c r="C42" s="2"/>
      <c r="F42" s="1"/>
    </row>
    <row r="43" spans="1:6" x14ac:dyDescent="0.25">
      <c r="A43" s="1">
        <v>45897</v>
      </c>
      <c r="B43" t="s">
        <v>32</v>
      </c>
      <c r="C43" s="2">
        <v>115</v>
      </c>
      <c r="E43" s="3">
        <v>8.8000000000000007</v>
      </c>
      <c r="F43" s="1"/>
    </row>
    <row r="44" spans="1:6" x14ac:dyDescent="0.25">
      <c r="A44" s="1">
        <v>45898</v>
      </c>
      <c r="C44" s="2"/>
      <c r="F44" s="2"/>
    </row>
    <row r="45" spans="1:6" x14ac:dyDescent="0.25">
      <c r="A45" s="1">
        <v>45899</v>
      </c>
      <c r="C45" s="2"/>
      <c r="F45" s="2"/>
    </row>
    <row r="46" spans="1:6" x14ac:dyDescent="0.25">
      <c r="A46" s="1">
        <v>45900</v>
      </c>
      <c r="C46" s="2"/>
      <c r="F46" s="2"/>
    </row>
    <row r="47" spans="1:6" x14ac:dyDescent="0.25">
      <c r="A47" s="1"/>
      <c r="C47" s="2"/>
    </row>
    <row r="48" spans="1:6" x14ac:dyDescent="0.25">
      <c r="A48" s="11" t="s">
        <v>15</v>
      </c>
    </row>
    <row r="49" spans="1:1" x14ac:dyDescent="0.25">
      <c r="A49" t="s">
        <v>36</v>
      </c>
    </row>
  </sheetData>
  <autoFilter ref="A15:I46" xr:uid="{7CF43E6B-DCB6-4152-A16E-C78FB9A2302F}"/>
  <conditionalFormatting sqref="A16:A46 C16:D46 A47:D47">
    <cfRule type="expression" dxfId="79" priority="29">
      <formula>(COUNTIF(sviatky,TRIM($A16))&gt;0)</formula>
    </cfRule>
    <cfRule type="expression" dxfId="78" priority="30">
      <formula>AND(WEEKDAY($A16,2)&gt;5,$A16&lt;&gt;"")</formula>
    </cfRule>
  </conditionalFormatting>
  <conditionalFormatting sqref="B17:B18">
    <cfRule type="expression" dxfId="77" priority="1">
      <formula>(COUNTIF(sviatky,TRIM($A17))&gt;0)</formula>
    </cfRule>
    <cfRule type="expression" dxfId="76" priority="2">
      <formula>AND(WEEKDAY($A17,2)&gt;5,$A17&lt;&gt;"")</formula>
    </cfRule>
  </conditionalFormatting>
  <conditionalFormatting sqref="B20:B21">
    <cfRule type="expression" dxfId="75" priority="25">
      <formula>(COUNTIF(sviatky,TRIM($A20))&gt;0)</formula>
    </cfRule>
    <cfRule type="expression" dxfId="74" priority="26">
      <formula>AND(WEEKDAY($A20,2)&gt;5,$A20&lt;&gt;"")</formula>
    </cfRule>
  </conditionalFormatting>
  <conditionalFormatting sqref="B24:B25">
    <cfRule type="expression" dxfId="73" priority="5">
      <formula>(COUNTIF(sviatky,TRIM($A24))&gt;0)</formula>
    </cfRule>
    <cfRule type="expression" dxfId="72" priority="6">
      <formula>AND(WEEKDAY($A24,2)&gt;5,$A24&lt;&gt;"")</formula>
    </cfRule>
  </conditionalFormatting>
  <conditionalFormatting sqref="B31:B32">
    <cfRule type="expression" dxfId="71" priority="9">
      <formula>(COUNTIF(sviatky,TRIM($A31))&gt;0)</formula>
    </cfRule>
    <cfRule type="expression" dxfId="70" priority="10">
      <formula>AND(WEEKDAY($A31,2)&gt;5,$A31&lt;&gt;"")</formula>
    </cfRule>
  </conditionalFormatting>
  <conditionalFormatting sqref="B38:B39">
    <cfRule type="expression" dxfId="69" priority="13">
      <formula>(COUNTIF(sviatky,TRIM($A38))&gt;0)</formula>
    </cfRule>
    <cfRule type="expression" dxfId="68" priority="14">
      <formula>AND(WEEKDAY($A38,2)&gt;5,$A38&lt;&gt;"")</formula>
    </cfRule>
  </conditionalFormatting>
  <conditionalFormatting sqref="B45:B46">
    <cfRule type="expression" dxfId="67" priority="17">
      <formula>(COUNTIF(sviatky,TRIM($A45))&gt;0)</formula>
    </cfRule>
    <cfRule type="expression" dxfId="66" priority="18">
      <formula>AND(WEEKDAY($A45,2)&gt;5,$A45&lt;&gt;"")</formula>
    </cfRule>
  </conditionalFormatting>
  <pageMargins left="0.7" right="0.7" top="0.75" bottom="0.75" header="0.3" footer="0.3"/>
  <pageSetup paperSize="9" orientation="portrait" horizontalDpi="1200" verticalDpi="300" r:id="rId1"/>
  <headerFooter>
    <oddHeader>&amp;L&amp;"Arial"&amp;8&amp;K000000 INTERNAL&amp;1#_x000D_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DAABD-D1BB-423B-A38D-04FDC7921591}">
  <dimension ref="A1:F49"/>
  <sheetViews>
    <sheetView tabSelected="1" zoomScaleNormal="100" workbookViewId="0">
      <selection activeCell="D33" sqref="D33"/>
    </sheetView>
  </sheetViews>
  <sheetFormatPr defaultRowHeight="15" x14ac:dyDescent="0.25"/>
  <cols>
    <col min="1" max="1" width="23.7109375" bestFit="1" customWidth="1"/>
    <col min="2" max="2" width="34" customWidth="1"/>
    <col min="4" max="4" width="11.28515625" style="2" customWidth="1"/>
    <col min="5" max="5" width="8.5703125" style="3" customWidth="1"/>
    <col min="6" max="6" width="22.5703125" customWidth="1"/>
  </cols>
  <sheetData>
    <row r="1" spans="1:6" ht="21" x14ac:dyDescent="0.35">
      <c r="A1" s="10" t="s">
        <v>0</v>
      </c>
      <c r="B1" s="19">
        <v>9</v>
      </c>
    </row>
    <row r="3" spans="1:6" x14ac:dyDescent="0.25">
      <c r="A3" t="s">
        <v>4</v>
      </c>
      <c r="B3" t="s">
        <v>46</v>
      </c>
    </row>
    <row r="4" spans="1:6" x14ac:dyDescent="0.25">
      <c r="A4" s="4" t="s">
        <v>12</v>
      </c>
      <c r="B4" s="9">
        <f>(C14/100*B10*B12)+(C14*B11)+E14</f>
        <v>292.05119999999999</v>
      </c>
    </row>
    <row r="6" spans="1:6" x14ac:dyDescent="0.25">
      <c r="A6" t="s">
        <v>1</v>
      </c>
      <c r="B6" t="s">
        <v>17</v>
      </c>
    </row>
    <row r="7" spans="1:6" x14ac:dyDescent="0.25">
      <c r="A7" t="s">
        <v>2</v>
      </c>
      <c r="B7" t="s">
        <v>18</v>
      </c>
    </row>
    <row r="8" spans="1:6" x14ac:dyDescent="0.25">
      <c r="B8" t="s">
        <v>19</v>
      </c>
    </row>
    <row r="9" spans="1:6" x14ac:dyDescent="0.25">
      <c r="B9" t="s">
        <v>3</v>
      </c>
    </row>
    <row r="10" spans="1:6" x14ac:dyDescent="0.25">
      <c r="A10" t="s">
        <v>6</v>
      </c>
      <c r="B10" s="6">
        <v>6</v>
      </c>
    </row>
    <row r="11" spans="1:6" x14ac:dyDescent="0.25">
      <c r="A11" t="s">
        <v>14</v>
      </c>
      <c r="B11" s="8">
        <v>0.29599999999999999</v>
      </c>
    </row>
    <row r="12" spans="1:6" x14ac:dyDescent="0.25">
      <c r="A12" t="s">
        <v>5</v>
      </c>
      <c r="B12" s="5">
        <v>1.456</v>
      </c>
      <c r="C12" t="s">
        <v>13</v>
      </c>
    </row>
    <row r="14" spans="1:6" x14ac:dyDescent="0.25">
      <c r="C14" s="2">
        <f>SUM(C16:C56)</f>
        <v>670</v>
      </c>
      <c r="E14" s="12">
        <f>SUM(E16:E56)</f>
        <v>35.200000000000003</v>
      </c>
    </row>
    <row r="15" spans="1:6" x14ac:dyDescent="0.25">
      <c r="A15" t="s">
        <v>7</v>
      </c>
      <c r="B15" t="s">
        <v>8</v>
      </c>
      <c r="C15" t="s">
        <v>9</v>
      </c>
      <c r="D15" s="2" t="s">
        <v>10</v>
      </c>
      <c r="E15" s="3" t="s">
        <v>11</v>
      </c>
      <c r="F15" t="s">
        <v>24</v>
      </c>
    </row>
    <row r="16" spans="1:6" x14ac:dyDescent="0.25">
      <c r="A16" s="1">
        <v>45901</v>
      </c>
      <c r="C16" s="2"/>
    </row>
    <row r="17" spans="1:6" x14ac:dyDescent="0.25">
      <c r="A17" s="1">
        <v>45902</v>
      </c>
      <c r="C17" s="2"/>
    </row>
    <row r="18" spans="1:6" x14ac:dyDescent="0.25">
      <c r="A18" s="1">
        <v>45903</v>
      </c>
      <c r="C18" s="2"/>
    </row>
    <row r="19" spans="1:6" x14ac:dyDescent="0.25">
      <c r="A19" s="1">
        <v>45904</v>
      </c>
      <c r="C19" s="2"/>
    </row>
    <row r="20" spans="1:6" x14ac:dyDescent="0.25">
      <c r="A20" s="1">
        <v>45905</v>
      </c>
      <c r="C20" s="2"/>
    </row>
    <row r="21" spans="1:6" x14ac:dyDescent="0.25">
      <c r="A21" s="1">
        <v>45906</v>
      </c>
      <c r="C21" s="2"/>
    </row>
    <row r="22" spans="1:6" x14ac:dyDescent="0.25">
      <c r="A22" s="1">
        <v>45907</v>
      </c>
      <c r="C22" s="2"/>
    </row>
    <row r="23" spans="1:6" x14ac:dyDescent="0.25">
      <c r="A23" s="1">
        <v>45908</v>
      </c>
      <c r="B23" t="s">
        <v>23</v>
      </c>
      <c r="C23" s="2">
        <v>160</v>
      </c>
      <c r="E23" s="3">
        <v>8.8000000000000007</v>
      </c>
    </row>
    <row r="24" spans="1:6" x14ac:dyDescent="0.25">
      <c r="A24" s="1">
        <v>45909</v>
      </c>
      <c r="C24" s="2"/>
    </row>
    <row r="25" spans="1:6" x14ac:dyDescent="0.25">
      <c r="A25" s="1">
        <v>45910</v>
      </c>
      <c r="B25" t="s">
        <v>32</v>
      </c>
      <c r="C25" s="2">
        <v>125</v>
      </c>
      <c r="E25" s="3">
        <v>8.8000000000000007</v>
      </c>
    </row>
    <row r="26" spans="1:6" x14ac:dyDescent="0.25">
      <c r="A26" s="1">
        <v>45911</v>
      </c>
      <c r="B26" t="s">
        <v>32</v>
      </c>
      <c r="C26" s="2">
        <v>115</v>
      </c>
      <c r="E26" s="3">
        <v>8.8000000000000007</v>
      </c>
    </row>
    <row r="27" spans="1:6" x14ac:dyDescent="0.25">
      <c r="A27" s="1">
        <v>45912</v>
      </c>
      <c r="B27" t="s">
        <v>30</v>
      </c>
      <c r="C27" s="2">
        <v>270</v>
      </c>
      <c r="E27" s="3">
        <v>8.8000000000000007</v>
      </c>
    </row>
    <row r="28" spans="1:6" x14ac:dyDescent="0.25">
      <c r="A28" s="1">
        <v>45913</v>
      </c>
      <c r="C28" s="2"/>
      <c r="F28" s="2"/>
    </row>
    <row r="29" spans="1:6" x14ac:dyDescent="0.25">
      <c r="A29" s="1">
        <v>45914</v>
      </c>
      <c r="C29" s="2"/>
      <c r="F29" s="2"/>
    </row>
    <row r="30" spans="1:6" x14ac:dyDescent="0.25">
      <c r="A30" s="1">
        <v>45915</v>
      </c>
      <c r="C30" s="2"/>
      <c r="F30" s="2"/>
    </row>
    <row r="31" spans="1:6" x14ac:dyDescent="0.25">
      <c r="A31" s="1">
        <v>45916</v>
      </c>
      <c r="C31" s="2"/>
      <c r="F31" s="2"/>
    </row>
    <row r="32" spans="1:6" x14ac:dyDescent="0.25">
      <c r="A32" s="1">
        <v>45917</v>
      </c>
      <c r="C32" s="2"/>
      <c r="F32" s="2"/>
    </row>
    <row r="33" spans="1:6" x14ac:dyDescent="0.25">
      <c r="A33" s="1">
        <v>45918</v>
      </c>
      <c r="C33" s="2"/>
      <c r="F33" s="2"/>
    </row>
    <row r="34" spans="1:6" x14ac:dyDescent="0.25">
      <c r="A34" s="1">
        <v>45919</v>
      </c>
      <c r="C34" s="2"/>
      <c r="F34" s="2"/>
    </row>
    <row r="35" spans="1:6" x14ac:dyDescent="0.25">
      <c r="A35" s="1">
        <v>45920</v>
      </c>
      <c r="C35" s="2"/>
      <c r="F35" s="2"/>
    </row>
    <row r="36" spans="1:6" x14ac:dyDescent="0.25">
      <c r="A36" s="1">
        <v>45921</v>
      </c>
      <c r="C36" s="2"/>
      <c r="F36" s="2"/>
    </row>
    <row r="37" spans="1:6" x14ac:dyDescent="0.25">
      <c r="A37" s="1">
        <v>45922</v>
      </c>
      <c r="C37" s="2"/>
      <c r="F37" s="2"/>
    </row>
    <row r="38" spans="1:6" x14ac:dyDescent="0.25">
      <c r="A38" s="1">
        <v>45923</v>
      </c>
      <c r="C38" s="2"/>
      <c r="F38" s="2"/>
    </row>
    <row r="39" spans="1:6" x14ac:dyDescent="0.25">
      <c r="A39" s="1">
        <v>45924</v>
      </c>
      <c r="C39" s="2"/>
      <c r="F39" s="2"/>
    </row>
    <row r="40" spans="1:6" x14ac:dyDescent="0.25">
      <c r="A40" s="1">
        <v>45925</v>
      </c>
      <c r="C40" s="2"/>
      <c r="F40" s="2"/>
    </row>
    <row r="41" spans="1:6" x14ac:dyDescent="0.25">
      <c r="A41" s="1">
        <v>45926</v>
      </c>
      <c r="C41" s="2"/>
      <c r="F41" s="2"/>
    </row>
    <row r="42" spans="1:6" x14ac:dyDescent="0.25">
      <c r="A42" s="1">
        <v>45927</v>
      </c>
      <c r="C42" s="2"/>
      <c r="F42" s="1"/>
    </row>
    <row r="43" spans="1:6" x14ac:dyDescent="0.25">
      <c r="A43" s="1">
        <v>45928</v>
      </c>
      <c r="C43" s="2"/>
      <c r="F43" s="1"/>
    </row>
    <row r="44" spans="1:6" x14ac:dyDescent="0.25">
      <c r="A44" s="1">
        <v>45929</v>
      </c>
      <c r="C44" s="2"/>
      <c r="F44" s="2"/>
    </row>
    <row r="45" spans="1:6" x14ac:dyDescent="0.25">
      <c r="A45" s="1">
        <v>45930</v>
      </c>
      <c r="C45" s="2"/>
      <c r="F45" s="2"/>
    </row>
    <row r="46" spans="1:6" x14ac:dyDescent="0.25">
      <c r="A46" s="1"/>
      <c r="C46" s="2"/>
      <c r="F46" s="2"/>
    </row>
    <row r="47" spans="1:6" x14ac:dyDescent="0.25">
      <c r="A47" s="1"/>
      <c r="C47" s="2"/>
    </row>
    <row r="48" spans="1:6" x14ac:dyDescent="0.25">
      <c r="A48" s="11" t="s">
        <v>15</v>
      </c>
    </row>
    <row r="49" spans="1:1" x14ac:dyDescent="0.25">
      <c r="A49" t="s">
        <v>36</v>
      </c>
    </row>
  </sheetData>
  <autoFilter ref="A15:I46" xr:uid="{7CF43E6B-DCB6-4152-A16E-C78FB9A2302F}"/>
  <conditionalFormatting sqref="A16:A46 A47:D47">
    <cfRule type="expression" dxfId="65" priority="43">
      <formula>(COUNTIF(sviatky,TRIM($A16))&gt;0)</formula>
    </cfRule>
    <cfRule type="expression" dxfId="64" priority="44">
      <formula>AND(WEEKDAY($A16,2)&gt;5,$A16&lt;&gt;"")</formula>
    </cfRule>
  </conditionalFormatting>
  <conditionalFormatting sqref="B21:D22">
    <cfRule type="expression" dxfId="63" priority="13">
      <formula>(COUNTIF(sviatky,TRIM($A21))&gt;0)</formula>
    </cfRule>
    <cfRule type="expression" dxfId="62" priority="14">
      <formula>AND(WEEKDAY($A21,2)&gt;5,$A21&lt;&gt;"")</formula>
    </cfRule>
  </conditionalFormatting>
  <conditionalFormatting sqref="B28:D29">
    <cfRule type="expression" dxfId="61" priority="15">
      <formula>(COUNTIF(sviatky,TRIM($A28))&gt;0)</formula>
    </cfRule>
    <cfRule type="expression" dxfId="60" priority="16">
      <formula>AND(WEEKDAY($A28,2)&gt;5,$A28&lt;&gt;"")</formula>
    </cfRule>
  </conditionalFormatting>
  <conditionalFormatting sqref="B35:D36">
    <cfRule type="expression" dxfId="59" priority="17">
      <formula>(COUNTIF(sviatky,TRIM($A35))&gt;0)</formula>
    </cfRule>
    <cfRule type="expression" dxfId="58" priority="18">
      <formula>AND(WEEKDAY($A35,2)&gt;5,$A35&lt;&gt;"")</formula>
    </cfRule>
  </conditionalFormatting>
  <conditionalFormatting sqref="B42:D43">
    <cfRule type="expression" dxfId="57" priority="19">
      <formula>(COUNTIF(sviatky,TRIM($A42))&gt;0)</formula>
    </cfRule>
    <cfRule type="expression" dxfId="56" priority="20">
      <formula>AND(WEEKDAY($A42,2)&gt;5,$A42&lt;&gt;"")</formula>
    </cfRule>
  </conditionalFormatting>
  <conditionalFormatting sqref="B46:D46">
    <cfRule type="expression" dxfId="55" priority="41">
      <formula>(COUNTIF(sviatky,TRIM($A46))&gt;0)</formula>
    </cfRule>
    <cfRule type="expression" dxfId="54" priority="42">
      <formula>AND(WEEKDAY($A46,2)&gt;5,$A46&lt;&gt;"")</formula>
    </cfRule>
  </conditionalFormatting>
  <conditionalFormatting sqref="C16:D20">
    <cfRule type="expression" dxfId="53" priority="9">
      <formula>(COUNTIF(sviatky,TRIM($A16))&gt;0)</formula>
    </cfRule>
    <cfRule type="expression" dxfId="52" priority="10">
      <formula>AND(WEEKDAY($A16,2)&gt;5,$A16&lt;&gt;"")</formula>
    </cfRule>
  </conditionalFormatting>
  <conditionalFormatting sqref="C23:D27">
    <cfRule type="expression" dxfId="51" priority="7">
      <formula>(COUNTIF(sviatky,TRIM($A23))&gt;0)</formula>
    </cfRule>
    <cfRule type="expression" dxfId="50" priority="8">
      <formula>AND(WEEKDAY($A23,2)&gt;5,$A23&lt;&gt;"")</formula>
    </cfRule>
  </conditionalFormatting>
  <conditionalFormatting sqref="C30:D34">
    <cfRule type="expression" dxfId="49" priority="5">
      <formula>(COUNTIF(sviatky,TRIM($A30))&gt;0)</formula>
    </cfRule>
    <cfRule type="expression" dxfId="48" priority="6">
      <formula>AND(WEEKDAY($A30,2)&gt;5,$A30&lt;&gt;"")</formula>
    </cfRule>
  </conditionalFormatting>
  <conditionalFormatting sqref="C37:D41">
    <cfRule type="expression" dxfId="47" priority="3">
      <formula>(COUNTIF(sviatky,TRIM($A37))&gt;0)</formula>
    </cfRule>
    <cfRule type="expression" dxfId="46" priority="4">
      <formula>AND(WEEKDAY($A37,2)&gt;5,$A37&lt;&gt;"")</formula>
    </cfRule>
  </conditionalFormatting>
  <conditionalFormatting sqref="C44:D45">
    <cfRule type="expression" dxfId="45" priority="1">
      <formula>(COUNTIF(sviatky,TRIM($A44))&gt;0)</formula>
    </cfRule>
    <cfRule type="expression" dxfId="44" priority="2">
      <formula>AND(WEEKDAY($A44,2)&gt;5,$A44&lt;&gt;"")</formula>
    </cfRule>
  </conditionalFormatting>
  <pageMargins left="0.7" right="0.7" top="0.75" bottom="0.75" header="0.3" footer="0.3"/>
  <pageSetup paperSize="9" orientation="portrait" horizontalDpi="1200" verticalDpi="300" r:id="rId1"/>
  <headerFooter>
    <oddHeader>&amp;L&amp;"Arial"&amp;8&amp;K000000 INTERNAL&amp;1#_x000D_</oddHeader>
  </headerFooter>
</worksheet>
</file>

<file path=docMetadata/LabelInfo.xml><?xml version="1.0" encoding="utf-8"?>
<clbl:labelList xmlns:clbl="http://schemas.microsoft.com/office/2020/mipLabelMetadata">
  <clbl:label id="{b1c9b508-7c6e-42bd-bedf-808292653d6c}" enabled="1" method="Standard" siteId="{2882be50-2012-4d88-ac86-544124e120c8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13</vt:i4>
      </vt:variant>
      <vt:variant>
        <vt:lpstr>Pomenované rozsahy</vt:lpstr>
      </vt:variant>
      <vt:variant>
        <vt:i4>10</vt:i4>
      </vt:variant>
    </vt:vector>
  </HeadingPairs>
  <TitlesOfParts>
    <vt:vector size="23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Spolu</vt:lpstr>
      <vt:lpstr>'01'!Oblasť_tlače</vt:lpstr>
      <vt:lpstr>'02'!Oblasť_tlače</vt:lpstr>
      <vt:lpstr>'03'!Oblasť_tlače</vt:lpstr>
      <vt:lpstr>'04'!Oblasť_tlače</vt:lpstr>
      <vt:lpstr>'05'!Oblasť_tlače</vt:lpstr>
      <vt:lpstr>'06'!Oblasť_tlače</vt:lpstr>
      <vt:lpstr>'07'!Oblasť_tlače</vt:lpstr>
      <vt:lpstr>'08'!Oblasť_tlače</vt:lpstr>
      <vt:lpstr>'09'!Oblasť_tlače</vt:lpstr>
      <vt:lpstr>'10'!Oblasť_tlače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</dc:creator>
  <cp:lastModifiedBy>Miriam Jaslovská (K-Residents, s.r.o.)</cp:lastModifiedBy>
  <cp:lastPrinted>2026-03-24T12:12:25Z</cp:lastPrinted>
  <dcterms:created xsi:type="dcterms:W3CDTF">2015-06-01T10:37:30Z</dcterms:created>
  <dcterms:modified xsi:type="dcterms:W3CDTF">2026-03-24T12:12:31Z</dcterms:modified>
</cp:coreProperties>
</file>