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JODOSTAV, s.r.o\JODO-STAV\D. ZÁVIERKY\ZAVIERKA_2025_JODOSTAV\DÚ-2025\"/>
    </mc:Choice>
  </mc:AlternateContent>
  <xr:revisionPtr revIDLastSave="0" documentId="8_{F1D94BCD-BE10-47DC-881A-C6CE425EEC86}" xr6:coauthVersionLast="47" xr6:coauthVersionMax="47" xr10:uidLastSave="{00000000-0000-0000-0000-000000000000}"/>
  <bookViews>
    <workbookView xWindow="-108" yWindow="-108" windowWidth="23256" windowHeight="12456" xr2:uid="{C2249BAE-6A2D-4D0E-B30E-EA213D27757F}"/>
  </bookViews>
  <sheets>
    <sheet name="710 HČ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1" i="1" l="1"/>
  <c r="F90" i="1"/>
  <c r="J84" i="1"/>
  <c r="I79" i="1"/>
  <c r="I78" i="1"/>
  <c r="I77" i="1"/>
  <c r="I76" i="1"/>
  <c r="I75" i="1"/>
  <c r="J74" i="1"/>
  <c r="I74" i="1"/>
  <c r="I73" i="1"/>
  <c r="J72" i="1"/>
  <c r="J65" i="1" s="1"/>
  <c r="I71" i="1"/>
  <c r="I69" i="1"/>
  <c r="I68" i="1"/>
  <c r="I65" i="1" s="1"/>
  <c r="I67" i="1"/>
  <c r="I66" i="1"/>
  <c r="J39" i="1"/>
  <c r="K35" i="1"/>
  <c r="I35" i="1"/>
  <c r="F35" i="1"/>
  <c r="E35" i="1"/>
  <c r="D35" i="1"/>
  <c r="J34" i="1"/>
  <c r="E34" i="1"/>
  <c r="J33" i="1"/>
  <c r="E33" i="1"/>
  <c r="J32" i="1"/>
  <c r="J35" i="1" s="1"/>
  <c r="G37" i="1" s="1"/>
  <c r="K28" i="1"/>
  <c r="J28" i="1"/>
  <c r="G30" i="1" s="1"/>
  <c r="J64" i="1" s="1"/>
  <c r="J80" i="1" s="1"/>
  <c r="I28" i="1"/>
  <c r="F28" i="1"/>
  <c r="D28" i="1"/>
  <c r="E26" i="1"/>
  <c r="E25" i="1"/>
  <c r="E23" i="1"/>
  <c r="E22" i="1"/>
  <c r="E21" i="1"/>
  <c r="E20" i="1"/>
  <c r="E19" i="1"/>
  <c r="E18" i="1"/>
  <c r="J16" i="1"/>
  <c r="J15" i="1"/>
  <c r="J14" i="1"/>
  <c r="E14" i="1"/>
  <c r="E28" i="1" s="1"/>
  <c r="E39" i="1" s="1"/>
  <c r="J13" i="1"/>
  <c r="E13" i="1"/>
  <c r="G41" i="1" l="1"/>
  <c r="I64" i="1" s="1"/>
  <c r="I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J72" authorId="0" shapeId="0" xr:uid="{0239931C-00B9-48D6-B7D6-E3352922ABF9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PHM 20%</t>
        </r>
      </text>
    </comment>
    <comment ref="I81" authorId="0" shapeId="0" xr:uid="{4652E489-EDD9-4716-B9BA-06DF29DC1D60}">
      <text>
        <r>
          <rPr>
            <b/>
            <sz val="9"/>
            <color indexed="81"/>
            <rFont val="Tahoma"/>
            <family val="2"/>
            <charset val="238"/>
          </rPr>
          <t xml:space="preserve">pre rok 2021 platí:
</t>
        </r>
        <r>
          <rPr>
            <sz val="9"/>
            <color indexed="81"/>
            <rFont val="Tahoma"/>
            <family val="2"/>
            <charset val="238"/>
          </rPr>
          <t xml:space="preserve">výnosy do 49.790 € pre SZČO a PO majú daň 15%
</t>
        </r>
        <r>
          <rPr>
            <b/>
            <sz val="9"/>
            <color indexed="81"/>
            <rFont val="Tahoma"/>
            <family val="2"/>
            <charset val="238"/>
          </rPr>
          <t>pre rok 2023 platí:</t>
        </r>
        <r>
          <rPr>
            <sz val="9"/>
            <color indexed="81"/>
            <rFont val="Tahoma"/>
            <family val="2"/>
            <charset val="238"/>
          </rPr>
          <t xml:space="preserve">
výnosy do 49.790 € pre SZČO a PO majú daň 15%
pre rok 2025 platí:
výnosy do 100.000 €, daň 10%</t>
        </r>
      </text>
    </comment>
    <comment ref="J82" authorId="0" shapeId="0" xr:uid="{A708CF7E-9815-4984-AA51-C461AD0B92C4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<sst xmlns="http://schemas.openxmlformats.org/spreadsheetml/2006/main" count="119" uniqueCount="99">
  <si>
    <t>JODO STAV, s.r.o.</t>
  </si>
  <si>
    <t>ID - 2025</t>
  </si>
  <si>
    <t>strana 1</t>
  </si>
  <si>
    <t>ZISŤOVANIE "HV" PRED ZDANENÍM - INTERNÝ DOKLAD</t>
  </si>
  <si>
    <t>710 - ÚČET ZISKOV A STRÁT  k 31.12.2025</t>
  </si>
  <si>
    <t>NÁKLADY - Tr. 5</t>
  </si>
  <si>
    <t>VÝNOSY - Tr.6</t>
  </si>
  <si>
    <t>účet:</t>
  </si>
  <si>
    <t>suma v EUR:</t>
  </si>
  <si>
    <t>sumár</t>
  </si>
  <si>
    <t>v celých EUR</t>
  </si>
  <si>
    <t>SPOLU:</t>
  </si>
  <si>
    <t>HOSPODÁRSKY VÝSLEDOK ZA HOSPODÁRSKU ČINNOSŤ:</t>
  </si>
  <si>
    <t>HV =</t>
  </si>
  <si>
    <t>HOSPODÁRSKY VÝSLEDOK ZA FINANČNÚ ČINNOSŤ:</t>
  </si>
  <si>
    <t>CELKOM: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</si>
  <si>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</si>
  <si>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</si>
  <si>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</si>
  <si>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</si>
  <si>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</si>
  <si>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</si>
  <si>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</si>
  <si>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</si>
  <si>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</si>
  <si>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</si>
  <si>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</si>
  <si>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</si>
  <si>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</si>
  <si>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</si>
  <si>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</si>
  <si>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</si>
  <si>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</si>
  <si>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</si>
  <si>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</si>
  <si>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</si>
  <si>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</si>
  <si>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</si>
  <si>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</si>
  <si>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</si>
  <si>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</si>
  <si>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</si>
  <si>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</si>
  <si>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>501-999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</si>
  <si>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</si>
  <si>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</si>
  <si>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</si>
  <si>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</si>
  <si>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</si>
  <si>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</si>
  <si>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</si>
  <si>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</si>
  <si>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</si>
  <si>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</si>
  <si>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</si>
  <si>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</si>
  <si>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</si>
  <si>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</si>
  <si>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</si>
  <si>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</si>
  <si>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</si>
  <si>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</si>
  <si>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</si>
  <si>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</si>
  <si>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</si>
  <si>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</si>
  <si>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</si>
  <si>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591-10 / 341</t>
  </si>
  <si>
    <t>10.</t>
  </si>
  <si>
    <t>Celková suma preddavkov na daň</t>
  </si>
  <si>
    <t>MD 341</t>
  </si>
  <si>
    <t>11.</t>
  </si>
  <si>
    <t>Preplatok dane</t>
  </si>
  <si>
    <t>zostatok 341</t>
  </si>
  <si>
    <t>Výsledná daň sa zaúčtuje v účtovníctve:</t>
  </si>
  <si>
    <t>a). Splatná daň z bežnej činnosti v sume:</t>
  </si>
  <si>
    <t>591-10 / 341-10</t>
  </si>
  <si>
    <t>b). Záporná splatná daň z mimoriadnej činnosti:</t>
  </si>
  <si>
    <t>341 / 593</t>
  </si>
  <si>
    <t xml:space="preserve">c). Daňová licencia </t>
  </si>
  <si>
    <t>591-20 / 341-20</t>
  </si>
  <si>
    <t>341-20 / 221 pri úhrade v roku 2025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</si>
  <si>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</si>
  <si>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</si>
  <si>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</si>
  <si>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</si>
  <si>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</si>
  <si>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</si>
  <si>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</si>
  <si>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indexed="63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</si>
  <si>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indexed="63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indexed="63"/>
        <rFont val="Arial"/>
        <family val="2"/>
        <charset val="238"/>
      </rPr>
      <t>najviac v troch bezprostredne po sebe nasledujúcich zdaňovacích obdobiach</t>
    </r>
    <r>
      <rPr>
        <sz val="8"/>
        <color indexed="63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indexed="63"/>
        <rFont val="Arial"/>
        <family val="2"/>
        <charset val="238"/>
      </rPr>
      <t>len na tú časť daňovej povinnosti, ktorá prevyšuje sumu daňovej licencie</t>
    </r>
    <r>
      <rPr>
        <sz val="8"/>
        <color indexed="63"/>
        <rFont val="Arial"/>
        <family val="2"/>
        <charset val="238"/>
      </rPr>
      <t> (takže daňovník aj po zápočte daňovej licencie vždy zaplatí daňovú povinnosť vo výške daňovej licencie).</t>
    </r>
  </si>
  <si>
    <t>Obdobie</t>
  </si>
  <si>
    <t>Daň. povinnosť</t>
  </si>
  <si>
    <t>Daňová licencia</t>
  </si>
  <si>
    <t>Zaplatená DL</t>
  </si>
  <si>
    <t>Uplatnená DL z min. období</t>
  </si>
  <si>
    <t>Daň na úhradu</t>
  </si>
  <si>
    <t>Prenos zápočtu DL celkom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</si>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</sst>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#,##0\ [$€-1]"/>
    <numFmt numFmtId="166" formatCode="#,##0\ &quot;Sk&quot;"/>
    <numFmt numFmtId="167" formatCode="#,##0.00\ &quot;Sk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indexed="48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rgb="FFE26B0A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right" vertical="center"/>
    </xf>
    <xf numFmtId="0" fontId="2" fillId="2" borderId="8" xfId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4" fontId="2" fillId="0" borderId="11" xfId="1" applyNumberFormat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3" fontId="3" fillId="0" borderId="12" xfId="1" applyNumberFormat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4" fontId="2" fillId="0" borderId="14" xfId="1" applyNumberFormat="1" applyFont="1" applyBorder="1" applyAlignment="1">
      <alignment vertical="center"/>
    </xf>
    <xf numFmtId="3" fontId="3" fillId="0" borderId="15" xfId="1" applyNumberFormat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4" fontId="2" fillId="0" borderId="17" xfId="1" applyNumberFormat="1" applyFont="1" applyBorder="1" applyAlignment="1">
      <alignment vertical="center"/>
    </xf>
    <xf numFmtId="3" fontId="3" fillId="0" borderId="18" xfId="1" applyNumberFormat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4" fontId="2" fillId="0" borderId="0" xfId="1" applyNumberFormat="1" applyFont="1" applyAlignment="1">
      <alignment vertical="center"/>
    </xf>
    <xf numFmtId="3" fontId="3" fillId="0" borderId="20" xfId="1" applyNumberFormat="1" applyFont="1" applyBorder="1" applyAlignment="1">
      <alignment vertical="center"/>
    </xf>
    <xf numFmtId="0" fontId="2" fillId="3" borderId="16" xfId="1" applyFont="1" applyFill="1" applyBorder="1" applyAlignment="1">
      <alignment vertical="center"/>
    </xf>
    <xf numFmtId="0" fontId="2" fillId="3" borderId="17" xfId="1" applyFont="1" applyFill="1" applyBorder="1" applyAlignment="1">
      <alignment vertical="center"/>
    </xf>
    <xf numFmtId="4" fontId="2" fillId="3" borderId="17" xfId="1" applyNumberFormat="1" applyFont="1" applyFill="1" applyBorder="1" applyAlignment="1">
      <alignment vertical="center"/>
    </xf>
    <xf numFmtId="3" fontId="3" fillId="3" borderId="18" xfId="1" applyNumberFormat="1" applyFont="1" applyFill="1" applyBorder="1" applyAlignment="1">
      <alignment vertical="center"/>
    </xf>
    <xf numFmtId="4" fontId="2" fillId="0" borderId="22" xfId="1" applyNumberFormat="1" applyFont="1" applyBorder="1" applyAlignment="1">
      <alignment vertical="center"/>
    </xf>
    <xf numFmtId="3" fontId="3" fillId="0" borderId="23" xfId="1" applyNumberFormat="1" applyFont="1" applyBorder="1" applyAlignment="1">
      <alignment vertical="center"/>
    </xf>
    <xf numFmtId="3" fontId="2" fillId="0" borderId="14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4" fontId="2" fillId="2" borderId="17" xfId="1" applyNumberFormat="1" applyFont="1" applyFill="1" applyBorder="1" applyAlignment="1">
      <alignment vertical="center"/>
    </xf>
    <xf numFmtId="3" fontId="2" fillId="2" borderId="17" xfId="1" applyNumberFormat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3" fontId="3" fillId="0" borderId="26" xfId="1" applyNumberFormat="1" applyFont="1" applyBorder="1" applyAlignment="1">
      <alignment vertical="center"/>
    </xf>
    <xf numFmtId="3" fontId="3" fillId="0" borderId="24" xfId="1" applyNumberFormat="1" applyFont="1" applyBorder="1" applyAlignment="1">
      <alignment vertical="center"/>
    </xf>
    <xf numFmtId="3" fontId="3" fillId="0" borderId="27" xfId="1" applyNumberFormat="1" applyFont="1" applyBorder="1" applyAlignment="1">
      <alignment vertical="center"/>
    </xf>
    <xf numFmtId="4" fontId="3" fillId="0" borderId="17" xfId="1" applyNumberFormat="1" applyFont="1" applyBorder="1" applyAlignment="1">
      <alignment vertical="center"/>
    </xf>
    <xf numFmtId="3" fontId="2" fillId="0" borderId="26" xfId="1" applyNumberFormat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164" fontId="4" fillId="0" borderId="18" xfId="1" applyNumberFormat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7" fillId="0" borderId="18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164" fontId="7" fillId="0" borderId="18" xfId="1" applyNumberFormat="1" applyFont="1" applyBorder="1" applyAlignment="1">
      <alignment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164" fontId="2" fillId="0" borderId="18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18" xfId="1" applyFont="1" applyBorder="1" applyAlignment="1">
      <alignment vertical="center"/>
    </xf>
    <xf numFmtId="9" fontId="2" fillId="4" borderId="18" xfId="1" applyNumberFormat="1" applyFont="1" applyFill="1" applyBorder="1" applyAlignment="1">
      <alignment horizontal="center" vertical="center"/>
    </xf>
    <xf numFmtId="164" fontId="3" fillId="5" borderId="18" xfId="1" applyNumberFormat="1" applyFont="1" applyFill="1" applyBorder="1" applyAlignment="1">
      <alignment vertical="center"/>
    </xf>
    <xf numFmtId="164" fontId="3" fillId="0" borderId="18" xfId="1" applyNumberFormat="1" applyFont="1" applyBorder="1" applyAlignment="1">
      <alignment vertical="center"/>
    </xf>
    <xf numFmtId="165" fontId="2" fillId="0" borderId="18" xfId="1" applyNumberFormat="1" applyFont="1" applyBorder="1" applyAlignment="1">
      <alignment vertical="center"/>
    </xf>
    <xf numFmtId="167" fontId="8" fillId="0" borderId="0" xfId="1" applyNumberFormat="1" applyFont="1"/>
    <xf numFmtId="167" fontId="2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167" fontId="9" fillId="0" borderId="0" xfId="1" applyNumberFormat="1" applyFont="1"/>
    <xf numFmtId="164" fontId="10" fillId="5" borderId="0" xfId="1" applyNumberFormat="1" applyFont="1" applyFill="1" applyAlignment="1">
      <alignment horizontal="center" vertical="center"/>
    </xf>
    <xf numFmtId="0" fontId="2" fillId="5" borderId="0" xfId="1" applyFont="1" applyFill="1" applyAlignment="1">
      <alignment horizontal="left" vertical="center"/>
    </xf>
    <xf numFmtId="0" fontId="2" fillId="5" borderId="0" xfId="1" applyFont="1" applyFill="1" applyAlignment="1">
      <alignment horizontal="center" vertical="center"/>
    </xf>
    <xf numFmtId="167" fontId="2" fillId="5" borderId="0" xfId="1" applyNumberFormat="1" applyFont="1" applyFill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164" fontId="2" fillId="5" borderId="0" xfId="1" applyNumberFormat="1" applyFont="1" applyFill="1" applyAlignment="1">
      <alignment horizontal="center" vertical="center"/>
    </xf>
    <xf numFmtId="164" fontId="11" fillId="0" borderId="18" xfId="1" applyNumberFormat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2" fillId="0" borderId="18" xfId="1" applyFont="1" applyBorder="1" applyAlignment="1">
      <alignment horizontal="center" vertical="center" wrapText="1"/>
    </xf>
    <xf numFmtId="4" fontId="2" fillId="0" borderId="18" xfId="1" applyNumberFormat="1" applyFont="1" applyBorder="1" applyAlignment="1">
      <alignment horizontal="center" vertical="center"/>
    </xf>
    <xf numFmtId="4" fontId="16" fillId="0" borderId="18" xfId="1" applyNumberFormat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4" fontId="2" fillId="0" borderId="18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165" fontId="2" fillId="0" borderId="16" xfId="1" applyNumberFormat="1" applyFont="1" applyBorder="1" applyAlignment="1">
      <alignment horizontal="center" vertical="center"/>
    </xf>
    <xf numFmtId="165" fontId="2" fillId="0" borderId="26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26" xfId="1" applyFont="1" applyBorder="1" applyAlignment="1">
      <alignment horizontal="left" vertical="center" wrapText="1"/>
    </xf>
    <xf numFmtId="49" fontId="3" fillId="0" borderId="16" xfId="1" applyNumberFormat="1" applyFont="1" applyBorder="1" applyAlignment="1">
      <alignment horizontal="center" vertical="center"/>
    </xf>
    <xf numFmtId="49" fontId="3" fillId="0" borderId="26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center" vertical="center"/>
    </xf>
    <xf numFmtId="166" fontId="2" fillId="0" borderId="16" xfId="1" applyNumberFormat="1" applyFont="1" applyBorder="1" applyAlignment="1">
      <alignment horizontal="center" vertical="center"/>
    </xf>
    <xf numFmtId="166" fontId="2" fillId="0" borderId="26" xfId="1" applyNumberFormat="1" applyFont="1" applyBorder="1" applyAlignment="1">
      <alignment horizontal="center" vertical="center"/>
    </xf>
    <xf numFmtId="164" fontId="2" fillId="0" borderId="16" xfId="1" applyNumberFormat="1" applyFont="1" applyBorder="1" applyAlignment="1">
      <alignment horizontal="center" vertical="center"/>
    </xf>
    <xf numFmtId="164" fontId="2" fillId="0" borderId="26" xfId="1" applyNumberFormat="1" applyFont="1" applyBorder="1" applyAlignment="1">
      <alignment horizontal="center" vertical="center"/>
    </xf>
    <xf numFmtId="49" fontId="2" fillId="0" borderId="16" xfId="1" applyNumberFormat="1" applyFont="1" applyBorder="1" applyAlignment="1">
      <alignment horizontal="center" vertical="center"/>
    </xf>
    <xf numFmtId="49" fontId="2" fillId="0" borderId="26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3" fillId="0" borderId="16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9" fontId="2" fillId="0" borderId="16" xfId="1" applyNumberFormat="1" applyFont="1" applyBorder="1" applyAlignment="1">
      <alignment horizontal="center" vertical="center"/>
    </xf>
    <xf numFmtId="9" fontId="2" fillId="0" borderId="26" xfId="1" applyNumberFormat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4" fontId="2" fillId="0" borderId="12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3" fontId="2" fillId="0" borderId="28" xfId="1" applyNumberFormat="1" applyFont="1" applyBorder="1" applyAlignment="1">
      <alignment horizontal="center" vertical="center"/>
    </xf>
    <xf numFmtId="164" fontId="4" fillId="0" borderId="14" xfId="1" applyNumberFormat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Normálna" xfId="0" builtinId="0"/>
    <cellStyle name="Normálna 2" xfId="1" xr:uid="{3CBF1F91-2AD9-41B6-9276-A5338EF15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D0C0-AB4A-4CC5-A1C3-D94606E22058}">
  <sheetPr>
    <tabColor rgb="FF92D050"/>
  </sheetPr>
  <dimension ref="A1:L109"/>
  <sheetViews>
    <sheetView showGridLines="0" tabSelected="1" topLeftCell="A14" zoomScaleNormal="100" zoomScaleSheetLayoutView="85" workbookViewId="0">
      <selection activeCell="M21" sqref="M21"/>
    </sheetView>
  </sheetViews>
  <sheetFormatPr defaultRowHeight="14.4" x14ac:dyDescent="0.3"/>
  <cols>
    <col min="1" max="1" width="6.33203125" style="1" customWidth="1"/>
    <col min="2" max="2" width="3.6640625" style="1" customWidth="1"/>
    <col min="3" max="3" width="3.5546875" style="1" customWidth="1"/>
    <col min="4" max="4" width="12.6640625" style="1" customWidth="1"/>
    <col min="5" max="5" width="15.109375" style="1" customWidth="1"/>
    <col min="6" max="6" width="12.6640625" style="1" customWidth="1"/>
    <col min="7" max="7" width="3.6640625" style="1" customWidth="1"/>
    <col min="8" max="8" width="3.5546875" style="1" customWidth="1"/>
    <col min="9" max="10" width="12.6640625" style="1" customWidth="1"/>
    <col min="11" max="11" width="15.44140625" style="1" customWidth="1"/>
    <col min="12" max="12" width="9.109375" style="1" customWidth="1"/>
    <col min="257" max="257" width="6.33203125" customWidth="1"/>
    <col min="258" max="258" width="3.6640625" customWidth="1"/>
    <col min="259" max="259" width="3.5546875" customWidth="1"/>
    <col min="260" max="260" width="12.6640625" customWidth="1"/>
    <col min="261" max="261" width="15.109375" customWidth="1"/>
    <col min="262" max="262" width="12.6640625" customWidth="1"/>
    <col min="263" max="263" width="3.6640625" customWidth="1"/>
    <col min="264" max="264" width="3.5546875" customWidth="1"/>
    <col min="265" max="266" width="12.6640625" customWidth="1"/>
    <col min="267" max="267" width="15.44140625" customWidth="1"/>
    <col min="268" max="268" width="9.109375" customWidth="1"/>
    <col min="513" max="513" width="6.33203125" customWidth="1"/>
    <col min="514" max="514" width="3.6640625" customWidth="1"/>
    <col min="515" max="515" width="3.5546875" customWidth="1"/>
    <col min="516" max="516" width="12.6640625" customWidth="1"/>
    <col min="517" max="517" width="15.109375" customWidth="1"/>
    <col min="518" max="518" width="12.6640625" customWidth="1"/>
    <col min="519" max="519" width="3.6640625" customWidth="1"/>
    <col min="520" max="520" width="3.5546875" customWidth="1"/>
    <col min="521" max="522" width="12.6640625" customWidth="1"/>
    <col min="523" max="523" width="15.44140625" customWidth="1"/>
    <col min="524" max="524" width="9.109375" customWidth="1"/>
    <col min="769" max="769" width="6.33203125" customWidth="1"/>
    <col min="770" max="770" width="3.6640625" customWidth="1"/>
    <col min="771" max="771" width="3.5546875" customWidth="1"/>
    <col min="772" max="772" width="12.6640625" customWidth="1"/>
    <col min="773" max="773" width="15.109375" customWidth="1"/>
    <col min="774" max="774" width="12.6640625" customWidth="1"/>
    <col min="775" max="775" width="3.6640625" customWidth="1"/>
    <col min="776" max="776" width="3.5546875" customWidth="1"/>
    <col min="777" max="778" width="12.6640625" customWidth="1"/>
    <col min="779" max="779" width="15.44140625" customWidth="1"/>
    <col min="780" max="780" width="9.109375" customWidth="1"/>
    <col min="1025" max="1025" width="6.33203125" customWidth="1"/>
    <col min="1026" max="1026" width="3.6640625" customWidth="1"/>
    <col min="1027" max="1027" width="3.5546875" customWidth="1"/>
    <col min="1028" max="1028" width="12.6640625" customWidth="1"/>
    <col min="1029" max="1029" width="15.109375" customWidth="1"/>
    <col min="1030" max="1030" width="12.6640625" customWidth="1"/>
    <col min="1031" max="1031" width="3.6640625" customWidth="1"/>
    <col min="1032" max="1032" width="3.5546875" customWidth="1"/>
    <col min="1033" max="1034" width="12.6640625" customWidth="1"/>
    <col min="1035" max="1035" width="15.44140625" customWidth="1"/>
    <col min="1036" max="1036" width="9.109375" customWidth="1"/>
    <col min="1281" max="1281" width="6.33203125" customWidth="1"/>
    <col min="1282" max="1282" width="3.6640625" customWidth="1"/>
    <col min="1283" max="1283" width="3.5546875" customWidth="1"/>
    <col min="1284" max="1284" width="12.6640625" customWidth="1"/>
    <col min="1285" max="1285" width="15.109375" customWidth="1"/>
    <col min="1286" max="1286" width="12.6640625" customWidth="1"/>
    <col min="1287" max="1287" width="3.6640625" customWidth="1"/>
    <col min="1288" max="1288" width="3.5546875" customWidth="1"/>
    <col min="1289" max="1290" width="12.6640625" customWidth="1"/>
    <col min="1291" max="1291" width="15.44140625" customWidth="1"/>
    <col min="1292" max="1292" width="9.109375" customWidth="1"/>
    <col min="1537" max="1537" width="6.33203125" customWidth="1"/>
    <col min="1538" max="1538" width="3.6640625" customWidth="1"/>
    <col min="1539" max="1539" width="3.5546875" customWidth="1"/>
    <col min="1540" max="1540" width="12.6640625" customWidth="1"/>
    <col min="1541" max="1541" width="15.109375" customWidth="1"/>
    <col min="1542" max="1542" width="12.6640625" customWidth="1"/>
    <col min="1543" max="1543" width="3.6640625" customWidth="1"/>
    <col min="1544" max="1544" width="3.5546875" customWidth="1"/>
    <col min="1545" max="1546" width="12.6640625" customWidth="1"/>
    <col min="1547" max="1547" width="15.44140625" customWidth="1"/>
    <col min="1548" max="1548" width="9.109375" customWidth="1"/>
    <col min="1793" max="1793" width="6.33203125" customWidth="1"/>
    <col min="1794" max="1794" width="3.6640625" customWidth="1"/>
    <col min="1795" max="1795" width="3.5546875" customWidth="1"/>
    <col min="1796" max="1796" width="12.6640625" customWidth="1"/>
    <col min="1797" max="1797" width="15.109375" customWidth="1"/>
    <col min="1798" max="1798" width="12.6640625" customWidth="1"/>
    <col min="1799" max="1799" width="3.6640625" customWidth="1"/>
    <col min="1800" max="1800" width="3.5546875" customWidth="1"/>
    <col min="1801" max="1802" width="12.6640625" customWidth="1"/>
    <col min="1803" max="1803" width="15.44140625" customWidth="1"/>
    <col min="1804" max="1804" width="9.109375" customWidth="1"/>
    <col min="2049" max="2049" width="6.33203125" customWidth="1"/>
    <col min="2050" max="2050" width="3.6640625" customWidth="1"/>
    <col min="2051" max="2051" width="3.5546875" customWidth="1"/>
    <col min="2052" max="2052" width="12.6640625" customWidth="1"/>
    <col min="2053" max="2053" width="15.109375" customWidth="1"/>
    <col min="2054" max="2054" width="12.6640625" customWidth="1"/>
    <col min="2055" max="2055" width="3.6640625" customWidth="1"/>
    <col min="2056" max="2056" width="3.5546875" customWidth="1"/>
    <col min="2057" max="2058" width="12.6640625" customWidth="1"/>
    <col min="2059" max="2059" width="15.44140625" customWidth="1"/>
    <col min="2060" max="2060" width="9.109375" customWidth="1"/>
    <col min="2305" max="2305" width="6.33203125" customWidth="1"/>
    <col min="2306" max="2306" width="3.6640625" customWidth="1"/>
    <col min="2307" max="2307" width="3.5546875" customWidth="1"/>
    <col min="2308" max="2308" width="12.6640625" customWidth="1"/>
    <col min="2309" max="2309" width="15.109375" customWidth="1"/>
    <col min="2310" max="2310" width="12.6640625" customWidth="1"/>
    <col min="2311" max="2311" width="3.6640625" customWidth="1"/>
    <col min="2312" max="2312" width="3.5546875" customWidth="1"/>
    <col min="2313" max="2314" width="12.6640625" customWidth="1"/>
    <col min="2315" max="2315" width="15.44140625" customWidth="1"/>
    <col min="2316" max="2316" width="9.109375" customWidth="1"/>
    <col min="2561" max="2561" width="6.33203125" customWidth="1"/>
    <col min="2562" max="2562" width="3.6640625" customWidth="1"/>
    <col min="2563" max="2563" width="3.5546875" customWidth="1"/>
    <col min="2564" max="2564" width="12.6640625" customWidth="1"/>
    <col min="2565" max="2565" width="15.109375" customWidth="1"/>
    <col min="2566" max="2566" width="12.6640625" customWidth="1"/>
    <col min="2567" max="2567" width="3.6640625" customWidth="1"/>
    <col min="2568" max="2568" width="3.5546875" customWidth="1"/>
    <col min="2569" max="2570" width="12.6640625" customWidth="1"/>
    <col min="2571" max="2571" width="15.44140625" customWidth="1"/>
    <col min="2572" max="2572" width="9.109375" customWidth="1"/>
    <col min="2817" max="2817" width="6.33203125" customWidth="1"/>
    <col min="2818" max="2818" width="3.6640625" customWidth="1"/>
    <col min="2819" max="2819" width="3.5546875" customWidth="1"/>
    <col min="2820" max="2820" width="12.6640625" customWidth="1"/>
    <col min="2821" max="2821" width="15.109375" customWidth="1"/>
    <col min="2822" max="2822" width="12.6640625" customWidth="1"/>
    <col min="2823" max="2823" width="3.6640625" customWidth="1"/>
    <col min="2824" max="2824" width="3.5546875" customWidth="1"/>
    <col min="2825" max="2826" width="12.6640625" customWidth="1"/>
    <col min="2827" max="2827" width="15.44140625" customWidth="1"/>
    <col min="2828" max="2828" width="9.109375" customWidth="1"/>
    <col min="3073" max="3073" width="6.33203125" customWidth="1"/>
    <col min="3074" max="3074" width="3.6640625" customWidth="1"/>
    <col min="3075" max="3075" width="3.5546875" customWidth="1"/>
    <col min="3076" max="3076" width="12.6640625" customWidth="1"/>
    <col min="3077" max="3077" width="15.109375" customWidth="1"/>
    <col min="3078" max="3078" width="12.6640625" customWidth="1"/>
    <col min="3079" max="3079" width="3.6640625" customWidth="1"/>
    <col min="3080" max="3080" width="3.5546875" customWidth="1"/>
    <col min="3081" max="3082" width="12.6640625" customWidth="1"/>
    <col min="3083" max="3083" width="15.44140625" customWidth="1"/>
    <col min="3084" max="3084" width="9.109375" customWidth="1"/>
    <col min="3329" max="3329" width="6.33203125" customWidth="1"/>
    <col min="3330" max="3330" width="3.6640625" customWidth="1"/>
    <col min="3331" max="3331" width="3.5546875" customWidth="1"/>
    <col min="3332" max="3332" width="12.6640625" customWidth="1"/>
    <col min="3333" max="3333" width="15.109375" customWidth="1"/>
    <col min="3334" max="3334" width="12.6640625" customWidth="1"/>
    <col min="3335" max="3335" width="3.6640625" customWidth="1"/>
    <col min="3336" max="3336" width="3.5546875" customWidth="1"/>
    <col min="3337" max="3338" width="12.6640625" customWidth="1"/>
    <col min="3339" max="3339" width="15.44140625" customWidth="1"/>
    <col min="3340" max="3340" width="9.109375" customWidth="1"/>
    <col min="3585" max="3585" width="6.33203125" customWidth="1"/>
    <col min="3586" max="3586" width="3.6640625" customWidth="1"/>
    <col min="3587" max="3587" width="3.5546875" customWidth="1"/>
    <col min="3588" max="3588" width="12.6640625" customWidth="1"/>
    <col min="3589" max="3589" width="15.109375" customWidth="1"/>
    <col min="3590" max="3590" width="12.6640625" customWidth="1"/>
    <col min="3591" max="3591" width="3.6640625" customWidth="1"/>
    <col min="3592" max="3592" width="3.5546875" customWidth="1"/>
    <col min="3593" max="3594" width="12.6640625" customWidth="1"/>
    <col min="3595" max="3595" width="15.44140625" customWidth="1"/>
    <col min="3596" max="3596" width="9.109375" customWidth="1"/>
    <col min="3841" max="3841" width="6.33203125" customWidth="1"/>
    <col min="3842" max="3842" width="3.6640625" customWidth="1"/>
    <col min="3843" max="3843" width="3.5546875" customWidth="1"/>
    <col min="3844" max="3844" width="12.6640625" customWidth="1"/>
    <col min="3845" max="3845" width="15.109375" customWidth="1"/>
    <col min="3846" max="3846" width="12.6640625" customWidth="1"/>
    <col min="3847" max="3847" width="3.6640625" customWidth="1"/>
    <col min="3848" max="3848" width="3.5546875" customWidth="1"/>
    <col min="3849" max="3850" width="12.6640625" customWidth="1"/>
    <col min="3851" max="3851" width="15.44140625" customWidth="1"/>
    <col min="3852" max="3852" width="9.109375" customWidth="1"/>
    <col min="4097" max="4097" width="6.33203125" customWidth="1"/>
    <col min="4098" max="4098" width="3.6640625" customWidth="1"/>
    <col min="4099" max="4099" width="3.5546875" customWidth="1"/>
    <col min="4100" max="4100" width="12.6640625" customWidth="1"/>
    <col min="4101" max="4101" width="15.109375" customWidth="1"/>
    <col min="4102" max="4102" width="12.6640625" customWidth="1"/>
    <col min="4103" max="4103" width="3.6640625" customWidth="1"/>
    <col min="4104" max="4104" width="3.5546875" customWidth="1"/>
    <col min="4105" max="4106" width="12.6640625" customWidth="1"/>
    <col min="4107" max="4107" width="15.44140625" customWidth="1"/>
    <col min="4108" max="4108" width="9.109375" customWidth="1"/>
    <col min="4353" max="4353" width="6.33203125" customWidth="1"/>
    <col min="4354" max="4354" width="3.6640625" customWidth="1"/>
    <col min="4355" max="4355" width="3.5546875" customWidth="1"/>
    <col min="4356" max="4356" width="12.6640625" customWidth="1"/>
    <col min="4357" max="4357" width="15.109375" customWidth="1"/>
    <col min="4358" max="4358" width="12.6640625" customWidth="1"/>
    <col min="4359" max="4359" width="3.6640625" customWidth="1"/>
    <col min="4360" max="4360" width="3.5546875" customWidth="1"/>
    <col min="4361" max="4362" width="12.6640625" customWidth="1"/>
    <col min="4363" max="4363" width="15.44140625" customWidth="1"/>
    <col min="4364" max="4364" width="9.109375" customWidth="1"/>
    <col min="4609" max="4609" width="6.33203125" customWidth="1"/>
    <col min="4610" max="4610" width="3.6640625" customWidth="1"/>
    <col min="4611" max="4611" width="3.5546875" customWidth="1"/>
    <col min="4612" max="4612" width="12.6640625" customWidth="1"/>
    <col min="4613" max="4613" width="15.109375" customWidth="1"/>
    <col min="4614" max="4614" width="12.6640625" customWidth="1"/>
    <col min="4615" max="4615" width="3.6640625" customWidth="1"/>
    <col min="4616" max="4616" width="3.5546875" customWidth="1"/>
    <col min="4617" max="4618" width="12.6640625" customWidth="1"/>
    <col min="4619" max="4619" width="15.44140625" customWidth="1"/>
    <col min="4620" max="4620" width="9.109375" customWidth="1"/>
    <col min="4865" max="4865" width="6.33203125" customWidth="1"/>
    <col min="4866" max="4866" width="3.6640625" customWidth="1"/>
    <col min="4867" max="4867" width="3.5546875" customWidth="1"/>
    <col min="4868" max="4868" width="12.6640625" customWidth="1"/>
    <col min="4869" max="4869" width="15.109375" customWidth="1"/>
    <col min="4870" max="4870" width="12.6640625" customWidth="1"/>
    <col min="4871" max="4871" width="3.6640625" customWidth="1"/>
    <col min="4872" max="4872" width="3.5546875" customWidth="1"/>
    <col min="4873" max="4874" width="12.6640625" customWidth="1"/>
    <col min="4875" max="4875" width="15.44140625" customWidth="1"/>
    <col min="4876" max="4876" width="9.109375" customWidth="1"/>
    <col min="5121" max="5121" width="6.33203125" customWidth="1"/>
    <col min="5122" max="5122" width="3.6640625" customWidth="1"/>
    <col min="5123" max="5123" width="3.5546875" customWidth="1"/>
    <col min="5124" max="5124" width="12.6640625" customWidth="1"/>
    <col min="5125" max="5125" width="15.109375" customWidth="1"/>
    <col min="5126" max="5126" width="12.6640625" customWidth="1"/>
    <col min="5127" max="5127" width="3.6640625" customWidth="1"/>
    <col min="5128" max="5128" width="3.5546875" customWidth="1"/>
    <col min="5129" max="5130" width="12.6640625" customWidth="1"/>
    <col min="5131" max="5131" width="15.44140625" customWidth="1"/>
    <col min="5132" max="5132" width="9.109375" customWidth="1"/>
    <col min="5377" max="5377" width="6.33203125" customWidth="1"/>
    <col min="5378" max="5378" width="3.6640625" customWidth="1"/>
    <col min="5379" max="5379" width="3.5546875" customWidth="1"/>
    <col min="5380" max="5380" width="12.6640625" customWidth="1"/>
    <col min="5381" max="5381" width="15.109375" customWidth="1"/>
    <col min="5382" max="5382" width="12.6640625" customWidth="1"/>
    <col min="5383" max="5383" width="3.6640625" customWidth="1"/>
    <col min="5384" max="5384" width="3.5546875" customWidth="1"/>
    <col min="5385" max="5386" width="12.6640625" customWidth="1"/>
    <col min="5387" max="5387" width="15.44140625" customWidth="1"/>
    <col min="5388" max="5388" width="9.109375" customWidth="1"/>
    <col min="5633" max="5633" width="6.33203125" customWidth="1"/>
    <col min="5634" max="5634" width="3.6640625" customWidth="1"/>
    <col min="5635" max="5635" width="3.5546875" customWidth="1"/>
    <col min="5636" max="5636" width="12.6640625" customWidth="1"/>
    <col min="5637" max="5637" width="15.109375" customWidth="1"/>
    <col min="5638" max="5638" width="12.6640625" customWidth="1"/>
    <col min="5639" max="5639" width="3.6640625" customWidth="1"/>
    <col min="5640" max="5640" width="3.5546875" customWidth="1"/>
    <col min="5641" max="5642" width="12.6640625" customWidth="1"/>
    <col min="5643" max="5643" width="15.44140625" customWidth="1"/>
    <col min="5644" max="5644" width="9.109375" customWidth="1"/>
    <col min="5889" max="5889" width="6.33203125" customWidth="1"/>
    <col min="5890" max="5890" width="3.6640625" customWidth="1"/>
    <col min="5891" max="5891" width="3.5546875" customWidth="1"/>
    <col min="5892" max="5892" width="12.6640625" customWidth="1"/>
    <col min="5893" max="5893" width="15.109375" customWidth="1"/>
    <col min="5894" max="5894" width="12.6640625" customWidth="1"/>
    <col min="5895" max="5895" width="3.6640625" customWidth="1"/>
    <col min="5896" max="5896" width="3.5546875" customWidth="1"/>
    <col min="5897" max="5898" width="12.6640625" customWidth="1"/>
    <col min="5899" max="5899" width="15.44140625" customWidth="1"/>
    <col min="5900" max="5900" width="9.109375" customWidth="1"/>
    <col min="6145" max="6145" width="6.33203125" customWidth="1"/>
    <col min="6146" max="6146" width="3.6640625" customWidth="1"/>
    <col min="6147" max="6147" width="3.5546875" customWidth="1"/>
    <col min="6148" max="6148" width="12.6640625" customWidth="1"/>
    <col min="6149" max="6149" width="15.109375" customWidth="1"/>
    <col min="6150" max="6150" width="12.6640625" customWidth="1"/>
    <col min="6151" max="6151" width="3.6640625" customWidth="1"/>
    <col min="6152" max="6152" width="3.5546875" customWidth="1"/>
    <col min="6153" max="6154" width="12.6640625" customWidth="1"/>
    <col min="6155" max="6155" width="15.44140625" customWidth="1"/>
    <col min="6156" max="6156" width="9.109375" customWidth="1"/>
    <col min="6401" max="6401" width="6.33203125" customWidth="1"/>
    <col min="6402" max="6402" width="3.6640625" customWidth="1"/>
    <col min="6403" max="6403" width="3.5546875" customWidth="1"/>
    <col min="6404" max="6404" width="12.6640625" customWidth="1"/>
    <col min="6405" max="6405" width="15.109375" customWidth="1"/>
    <col min="6406" max="6406" width="12.6640625" customWidth="1"/>
    <col min="6407" max="6407" width="3.6640625" customWidth="1"/>
    <col min="6408" max="6408" width="3.5546875" customWidth="1"/>
    <col min="6409" max="6410" width="12.6640625" customWidth="1"/>
    <col min="6411" max="6411" width="15.44140625" customWidth="1"/>
    <col min="6412" max="6412" width="9.109375" customWidth="1"/>
    <col min="6657" max="6657" width="6.33203125" customWidth="1"/>
    <col min="6658" max="6658" width="3.6640625" customWidth="1"/>
    <col min="6659" max="6659" width="3.5546875" customWidth="1"/>
    <col min="6660" max="6660" width="12.6640625" customWidth="1"/>
    <col min="6661" max="6661" width="15.109375" customWidth="1"/>
    <col min="6662" max="6662" width="12.6640625" customWidth="1"/>
    <col min="6663" max="6663" width="3.6640625" customWidth="1"/>
    <col min="6664" max="6664" width="3.5546875" customWidth="1"/>
    <col min="6665" max="6666" width="12.6640625" customWidth="1"/>
    <col min="6667" max="6667" width="15.44140625" customWidth="1"/>
    <col min="6668" max="6668" width="9.109375" customWidth="1"/>
    <col min="6913" max="6913" width="6.33203125" customWidth="1"/>
    <col min="6914" max="6914" width="3.6640625" customWidth="1"/>
    <col min="6915" max="6915" width="3.5546875" customWidth="1"/>
    <col min="6916" max="6916" width="12.6640625" customWidth="1"/>
    <col min="6917" max="6917" width="15.109375" customWidth="1"/>
    <col min="6918" max="6918" width="12.6640625" customWidth="1"/>
    <col min="6919" max="6919" width="3.6640625" customWidth="1"/>
    <col min="6920" max="6920" width="3.5546875" customWidth="1"/>
    <col min="6921" max="6922" width="12.6640625" customWidth="1"/>
    <col min="6923" max="6923" width="15.44140625" customWidth="1"/>
    <col min="6924" max="6924" width="9.109375" customWidth="1"/>
    <col min="7169" max="7169" width="6.33203125" customWidth="1"/>
    <col min="7170" max="7170" width="3.6640625" customWidth="1"/>
    <col min="7171" max="7171" width="3.5546875" customWidth="1"/>
    <col min="7172" max="7172" width="12.6640625" customWidth="1"/>
    <col min="7173" max="7173" width="15.109375" customWidth="1"/>
    <col min="7174" max="7174" width="12.6640625" customWidth="1"/>
    <col min="7175" max="7175" width="3.6640625" customWidth="1"/>
    <col min="7176" max="7176" width="3.5546875" customWidth="1"/>
    <col min="7177" max="7178" width="12.6640625" customWidth="1"/>
    <col min="7179" max="7179" width="15.44140625" customWidth="1"/>
    <col min="7180" max="7180" width="9.109375" customWidth="1"/>
    <col min="7425" max="7425" width="6.33203125" customWidth="1"/>
    <col min="7426" max="7426" width="3.6640625" customWidth="1"/>
    <col min="7427" max="7427" width="3.5546875" customWidth="1"/>
    <col min="7428" max="7428" width="12.6640625" customWidth="1"/>
    <col min="7429" max="7429" width="15.109375" customWidth="1"/>
    <col min="7430" max="7430" width="12.6640625" customWidth="1"/>
    <col min="7431" max="7431" width="3.6640625" customWidth="1"/>
    <col min="7432" max="7432" width="3.5546875" customWidth="1"/>
    <col min="7433" max="7434" width="12.6640625" customWidth="1"/>
    <col min="7435" max="7435" width="15.44140625" customWidth="1"/>
    <col min="7436" max="7436" width="9.109375" customWidth="1"/>
    <col min="7681" max="7681" width="6.33203125" customWidth="1"/>
    <col min="7682" max="7682" width="3.6640625" customWidth="1"/>
    <col min="7683" max="7683" width="3.5546875" customWidth="1"/>
    <col min="7684" max="7684" width="12.6640625" customWidth="1"/>
    <col min="7685" max="7685" width="15.109375" customWidth="1"/>
    <col min="7686" max="7686" width="12.6640625" customWidth="1"/>
    <col min="7687" max="7687" width="3.6640625" customWidth="1"/>
    <col min="7688" max="7688" width="3.5546875" customWidth="1"/>
    <col min="7689" max="7690" width="12.6640625" customWidth="1"/>
    <col min="7691" max="7691" width="15.44140625" customWidth="1"/>
    <col min="7692" max="7692" width="9.109375" customWidth="1"/>
    <col min="7937" max="7937" width="6.33203125" customWidth="1"/>
    <col min="7938" max="7938" width="3.6640625" customWidth="1"/>
    <col min="7939" max="7939" width="3.5546875" customWidth="1"/>
    <col min="7940" max="7940" width="12.6640625" customWidth="1"/>
    <col min="7941" max="7941" width="15.109375" customWidth="1"/>
    <col min="7942" max="7942" width="12.6640625" customWidth="1"/>
    <col min="7943" max="7943" width="3.6640625" customWidth="1"/>
    <col min="7944" max="7944" width="3.5546875" customWidth="1"/>
    <col min="7945" max="7946" width="12.6640625" customWidth="1"/>
    <col min="7947" max="7947" width="15.44140625" customWidth="1"/>
    <col min="7948" max="7948" width="9.109375" customWidth="1"/>
    <col min="8193" max="8193" width="6.33203125" customWidth="1"/>
    <col min="8194" max="8194" width="3.6640625" customWidth="1"/>
    <col min="8195" max="8195" width="3.5546875" customWidth="1"/>
    <col min="8196" max="8196" width="12.6640625" customWidth="1"/>
    <col min="8197" max="8197" width="15.109375" customWidth="1"/>
    <col min="8198" max="8198" width="12.6640625" customWidth="1"/>
    <col min="8199" max="8199" width="3.6640625" customWidth="1"/>
    <col min="8200" max="8200" width="3.5546875" customWidth="1"/>
    <col min="8201" max="8202" width="12.6640625" customWidth="1"/>
    <col min="8203" max="8203" width="15.44140625" customWidth="1"/>
    <col min="8204" max="8204" width="9.109375" customWidth="1"/>
    <col min="8449" max="8449" width="6.33203125" customWidth="1"/>
    <col min="8450" max="8450" width="3.6640625" customWidth="1"/>
    <col min="8451" max="8451" width="3.5546875" customWidth="1"/>
    <col min="8452" max="8452" width="12.6640625" customWidth="1"/>
    <col min="8453" max="8453" width="15.109375" customWidth="1"/>
    <col min="8454" max="8454" width="12.6640625" customWidth="1"/>
    <col min="8455" max="8455" width="3.6640625" customWidth="1"/>
    <col min="8456" max="8456" width="3.5546875" customWidth="1"/>
    <col min="8457" max="8458" width="12.6640625" customWidth="1"/>
    <col min="8459" max="8459" width="15.44140625" customWidth="1"/>
    <col min="8460" max="8460" width="9.109375" customWidth="1"/>
    <col min="8705" max="8705" width="6.33203125" customWidth="1"/>
    <col min="8706" max="8706" width="3.6640625" customWidth="1"/>
    <col min="8707" max="8707" width="3.5546875" customWidth="1"/>
    <col min="8708" max="8708" width="12.6640625" customWidth="1"/>
    <col min="8709" max="8709" width="15.109375" customWidth="1"/>
    <col min="8710" max="8710" width="12.6640625" customWidth="1"/>
    <col min="8711" max="8711" width="3.6640625" customWidth="1"/>
    <col min="8712" max="8712" width="3.5546875" customWidth="1"/>
    <col min="8713" max="8714" width="12.6640625" customWidth="1"/>
    <col min="8715" max="8715" width="15.44140625" customWidth="1"/>
    <col min="8716" max="8716" width="9.109375" customWidth="1"/>
    <col min="8961" max="8961" width="6.33203125" customWidth="1"/>
    <col min="8962" max="8962" width="3.6640625" customWidth="1"/>
    <col min="8963" max="8963" width="3.5546875" customWidth="1"/>
    <col min="8964" max="8964" width="12.6640625" customWidth="1"/>
    <col min="8965" max="8965" width="15.109375" customWidth="1"/>
    <col min="8966" max="8966" width="12.6640625" customWidth="1"/>
    <col min="8967" max="8967" width="3.6640625" customWidth="1"/>
    <col min="8968" max="8968" width="3.5546875" customWidth="1"/>
    <col min="8969" max="8970" width="12.6640625" customWidth="1"/>
    <col min="8971" max="8971" width="15.44140625" customWidth="1"/>
    <col min="8972" max="8972" width="9.109375" customWidth="1"/>
    <col min="9217" max="9217" width="6.33203125" customWidth="1"/>
    <col min="9218" max="9218" width="3.6640625" customWidth="1"/>
    <col min="9219" max="9219" width="3.5546875" customWidth="1"/>
    <col min="9220" max="9220" width="12.6640625" customWidth="1"/>
    <col min="9221" max="9221" width="15.109375" customWidth="1"/>
    <col min="9222" max="9222" width="12.6640625" customWidth="1"/>
    <col min="9223" max="9223" width="3.6640625" customWidth="1"/>
    <col min="9224" max="9224" width="3.5546875" customWidth="1"/>
    <col min="9225" max="9226" width="12.6640625" customWidth="1"/>
    <col min="9227" max="9227" width="15.44140625" customWidth="1"/>
    <col min="9228" max="9228" width="9.109375" customWidth="1"/>
    <col min="9473" max="9473" width="6.33203125" customWidth="1"/>
    <col min="9474" max="9474" width="3.6640625" customWidth="1"/>
    <col min="9475" max="9475" width="3.5546875" customWidth="1"/>
    <col min="9476" max="9476" width="12.6640625" customWidth="1"/>
    <col min="9477" max="9477" width="15.109375" customWidth="1"/>
    <col min="9478" max="9478" width="12.6640625" customWidth="1"/>
    <col min="9479" max="9479" width="3.6640625" customWidth="1"/>
    <col min="9480" max="9480" width="3.5546875" customWidth="1"/>
    <col min="9481" max="9482" width="12.6640625" customWidth="1"/>
    <col min="9483" max="9483" width="15.44140625" customWidth="1"/>
    <col min="9484" max="9484" width="9.109375" customWidth="1"/>
    <col min="9729" max="9729" width="6.33203125" customWidth="1"/>
    <col min="9730" max="9730" width="3.6640625" customWidth="1"/>
    <col min="9731" max="9731" width="3.5546875" customWidth="1"/>
    <col min="9732" max="9732" width="12.6640625" customWidth="1"/>
    <col min="9733" max="9733" width="15.109375" customWidth="1"/>
    <col min="9734" max="9734" width="12.6640625" customWidth="1"/>
    <col min="9735" max="9735" width="3.6640625" customWidth="1"/>
    <col min="9736" max="9736" width="3.5546875" customWidth="1"/>
    <col min="9737" max="9738" width="12.6640625" customWidth="1"/>
    <col min="9739" max="9739" width="15.44140625" customWidth="1"/>
    <col min="9740" max="9740" width="9.109375" customWidth="1"/>
    <col min="9985" max="9985" width="6.33203125" customWidth="1"/>
    <col min="9986" max="9986" width="3.6640625" customWidth="1"/>
    <col min="9987" max="9987" width="3.5546875" customWidth="1"/>
    <col min="9988" max="9988" width="12.6640625" customWidth="1"/>
    <col min="9989" max="9989" width="15.109375" customWidth="1"/>
    <col min="9990" max="9990" width="12.6640625" customWidth="1"/>
    <col min="9991" max="9991" width="3.6640625" customWidth="1"/>
    <col min="9992" max="9992" width="3.5546875" customWidth="1"/>
    <col min="9993" max="9994" width="12.6640625" customWidth="1"/>
    <col min="9995" max="9995" width="15.44140625" customWidth="1"/>
    <col min="9996" max="9996" width="9.109375" customWidth="1"/>
    <col min="10241" max="10241" width="6.33203125" customWidth="1"/>
    <col min="10242" max="10242" width="3.6640625" customWidth="1"/>
    <col min="10243" max="10243" width="3.5546875" customWidth="1"/>
    <col min="10244" max="10244" width="12.6640625" customWidth="1"/>
    <col min="10245" max="10245" width="15.109375" customWidth="1"/>
    <col min="10246" max="10246" width="12.6640625" customWidth="1"/>
    <col min="10247" max="10247" width="3.6640625" customWidth="1"/>
    <col min="10248" max="10248" width="3.5546875" customWidth="1"/>
    <col min="10249" max="10250" width="12.6640625" customWidth="1"/>
    <col min="10251" max="10251" width="15.44140625" customWidth="1"/>
    <col min="10252" max="10252" width="9.109375" customWidth="1"/>
    <col min="10497" max="10497" width="6.33203125" customWidth="1"/>
    <col min="10498" max="10498" width="3.6640625" customWidth="1"/>
    <col min="10499" max="10499" width="3.5546875" customWidth="1"/>
    <col min="10500" max="10500" width="12.6640625" customWidth="1"/>
    <col min="10501" max="10501" width="15.109375" customWidth="1"/>
    <col min="10502" max="10502" width="12.6640625" customWidth="1"/>
    <col min="10503" max="10503" width="3.6640625" customWidth="1"/>
    <col min="10504" max="10504" width="3.5546875" customWidth="1"/>
    <col min="10505" max="10506" width="12.6640625" customWidth="1"/>
    <col min="10507" max="10507" width="15.44140625" customWidth="1"/>
    <col min="10508" max="10508" width="9.109375" customWidth="1"/>
    <col min="10753" max="10753" width="6.33203125" customWidth="1"/>
    <col min="10754" max="10754" width="3.6640625" customWidth="1"/>
    <col min="10755" max="10755" width="3.5546875" customWidth="1"/>
    <col min="10756" max="10756" width="12.6640625" customWidth="1"/>
    <col min="10757" max="10757" width="15.109375" customWidth="1"/>
    <col min="10758" max="10758" width="12.6640625" customWidth="1"/>
    <col min="10759" max="10759" width="3.6640625" customWidth="1"/>
    <col min="10760" max="10760" width="3.5546875" customWidth="1"/>
    <col min="10761" max="10762" width="12.6640625" customWidth="1"/>
    <col min="10763" max="10763" width="15.44140625" customWidth="1"/>
    <col min="10764" max="10764" width="9.109375" customWidth="1"/>
    <col min="11009" max="11009" width="6.33203125" customWidth="1"/>
    <col min="11010" max="11010" width="3.6640625" customWidth="1"/>
    <col min="11011" max="11011" width="3.5546875" customWidth="1"/>
    <col min="11012" max="11012" width="12.6640625" customWidth="1"/>
    <col min="11013" max="11013" width="15.109375" customWidth="1"/>
    <col min="11014" max="11014" width="12.6640625" customWidth="1"/>
    <col min="11015" max="11015" width="3.6640625" customWidth="1"/>
    <col min="11016" max="11016" width="3.5546875" customWidth="1"/>
    <col min="11017" max="11018" width="12.6640625" customWidth="1"/>
    <col min="11019" max="11019" width="15.44140625" customWidth="1"/>
    <col min="11020" max="11020" width="9.109375" customWidth="1"/>
    <col min="11265" max="11265" width="6.33203125" customWidth="1"/>
    <col min="11266" max="11266" width="3.6640625" customWidth="1"/>
    <col min="11267" max="11267" width="3.5546875" customWidth="1"/>
    <col min="11268" max="11268" width="12.6640625" customWidth="1"/>
    <col min="11269" max="11269" width="15.109375" customWidth="1"/>
    <col min="11270" max="11270" width="12.6640625" customWidth="1"/>
    <col min="11271" max="11271" width="3.6640625" customWidth="1"/>
    <col min="11272" max="11272" width="3.5546875" customWidth="1"/>
    <col min="11273" max="11274" width="12.6640625" customWidth="1"/>
    <col min="11275" max="11275" width="15.44140625" customWidth="1"/>
    <col min="11276" max="11276" width="9.109375" customWidth="1"/>
    <col min="11521" max="11521" width="6.33203125" customWidth="1"/>
    <col min="11522" max="11522" width="3.6640625" customWidth="1"/>
    <col min="11523" max="11523" width="3.5546875" customWidth="1"/>
    <col min="11524" max="11524" width="12.6640625" customWidth="1"/>
    <col min="11525" max="11525" width="15.109375" customWidth="1"/>
    <col min="11526" max="11526" width="12.6640625" customWidth="1"/>
    <col min="11527" max="11527" width="3.6640625" customWidth="1"/>
    <col min="11528" max="11528" width="3.5546875" customWidth="1"/>
    <col min="11529" max="11530" width="12.6640625" customWidth="1"/>
    <col min="11531" max="11531" width="15.44140625" customWidth="1"/>
    <col min="11532" max="11532" width="9.109375" customWidth="1"/>
    <col min="11777" max="11777" width="6.33203125" customWidth="1"/>
    <col min="11778" max="11778" width="3.6640625" customWidth="1"/>
    <col min="11779" max="11779" width="3.5546875" customWidth="1"/>
    <col min="11780" max="11780" width="12.6640625" customWidth="1"/>
    <col min="11781" max="11781" width="15.109375" customWidth="1"/>
    <col min="11782" max="11782" width="12.6640625" customWidth="1"/>
    <col min="11783" max="11783" width="3.6640625" customWidth="1"/>
    <col min="11784" max="11784" width="3.5546875" customWidth="1"/>
    <col min="11785" max="11786" width="12.6640625" customWidth="1"/>
    <col min="11787" max="11787" width="15.44140625" customWidth="1"/>
    <col min="11788" max="11788" width="9.109375" customWidth="1"/>
    <col min="12033" max="12033" width="6.33203125" customWidth="1"/>
    <col min="12034" max="12034" width="3.6640625" customWidth="1"/>
    <col min="12035" max="12035" width="3.5546875" customWidth="1"/>
    <col min="12036" max="12036" width="12.6640625" customWidth="1"/>
    <col min="12037" max="12037" width="15.109375" customWidth="1"/>
    <col min="12038" max="12038" width="12.6640625" customWidth="1"/>
    <col min="12039" max="12039" width="3.6640625" customWidth="1"/>
    <col min="12040" max="12040" width="3.5546875" customWidth="1"/>
    <col min="12041" max="12042" width="12.6640625" customWidth="1"/>
    <col min="12043" max="12043" width="15.44140625" customWidth="1"/>
    <col min="12044" max="12044" width="9.109375" customWidth="1"/>
    <col min="12289" max="12289" width="6.33203125" customWidth="1"/>
    <col min="12290" max="12290" width="3.6640625" customWidth="1"/>
    <col min="12291" max="12291" width="3.5546875" customWidth="1"/>
    <col min="12292" max="12292" width="12.6640625" customWidth="1"/>
    <col min="12293" max="12293" width="15.109375" customWidth="1"/>
    <col min="12294" max="12294" width="12.6640625" customWidth="1"/>
    <col min="12295" max="12295" width="3.6640625" customWidth="1"/>
    <col min="12296" max="12296" width="3.5546875" customWidth="1"/>
    <col min="12297" max="12298" width="12.6640625" customWidth="1"/>
    <col min="12299" max="12299" width="15.44140625" customWidth="1"/>
    <col min="12300" max="12300" width="9.109375" customWidth="1"/>
    <col min="12545" max="12545" width="6.33203125" customWidth="1"/>
    <col min="12546" max="12546" width="3.6640625" customWidth="1"/>
    <col min="12547" max="12547" width="3.5546875" customWidth="1"/>
    <col min="12548" max="12548" width="12.6640625" customWidth="1"/>
    <col min="12549" max="12549" width="15.109375" customWidth="1"/>
    <col min="12550" max="12550" width="12.6640625" customWidth="1"/>
    <col min="12551" max="12551" width="3.6640625" customWidth="1"/>
    <col min="12552" max="12552" width="3.5546875" customWidth="1"/>
    <col min="12553" max="12554" width="12.6640625" customWidth="1"/>
    <col min="12555" max="12555" width="15.44140625" customWidth="1"/>
    <col min="12556" max="12556" width="9.109375" customWidth="1"/>
    <col min="12801" max="12801" width="6.33203125" customWidth="1"/>
    <col min="12802" max="12802" width="3.6640625" customWidth="1"/>
    <col min="12803" max="12803" width="3.5546875" customWidth="1"/>
    <col min="12804" max="12804" width="12.6640625" customWidth="1"/>
    <col min="12805" max="12805" width="15.109375" customWidth="1"/>
    <col min="12806" max="12806" width="12.6640625" customWidth="1"/>
    <col min="12807" max="12807" width="3.6640625" customWidth="1"/>
    <col min="12808" max="12808" width="3.5546875" customWidth="1"/>
    <col min="12809" max="12810" width="12.6640625" customWidth="1"/>
    <col min="12811" max="12811" width="15.44140625" customWidth="1"/>
    <col min="12812" max="12812" width="9.109375" customWidth="1"/>
    <col min="13057" max="13057" width="6.33203125" customWidth="1"/>
    <col min="13058" max="13058" width="3.6640625" customWidth="1"/>
    <col min="13059" max="13059" width="3.5546875" customWidth="1"/>
    <col min="13060" max="13060" width="12.6640625" customWidth="1"/>
    <col min="13061" max="13061" width="15.109375" customWidth="1"/>
    <col min="13062" max="13062" width="12.6640625" customWidth="1"/>
    <col min="13063" max="13063" width="3.6640625" customWidth="1"/>
    <col min="13064" max="13064" width="3.5546875" customWidth="1"/>
    <col min="13065" max="13066" width="12.6640625" customWidth="1"/>
    <col min="13067" max="13067" width="15.44140625" customWidth="1"/>
    <col min="13068" max="13068" width="9.109375" customWidth="1"/>
    <col min="13313" max="13313" width="6.33203125" customWidth="1"/>
    <col min="13314" max="13314" width="3.6640625" customWidth="1"/>
    <col min="13315" max="13315" width="3.5546875" customWidth="1"/>
    <col min="13316" max="13316" width="12.6640625" customWidth="1"/>
    <col min="13317" max="13317" width="15.109375" customWidth="1"/>
    <col min="13318" max="13318" width="12.6640625" customWidth="1"/>
    <col min="13319" max="13319" width="3.6640625" customWidth="1"/>
    <col min="13320" max="13320" width="3.5546875" customWidth="1"/>
    <col min="13321" max="13322" width="12.6640625" customWidth="1"/>
    <col min="13323" max="13323" width="15.44140625" customWidth="1"/>
    <col min="13324" max="13324" width="9.109375" customWidth="1"/>
    <col min="13569" max="13569" width="6.33203125" customWidth="1"/>
    <col min="13570" max="13570" width="3.6640625" customWidth="1"/>
    <col min="13571" max="13571" width="3.5546875" customWidth="1"/>
    <col min="13572" max="13572" width="12.6640625" customWidth="1"/>
    <col min="13573" max="13573" width="15.109375" customWidth="1"/>
    <col min="13574" max="13574" width="12.6640625" customWidth="1"/>
    <col min="13575" max="13575" width="3.6640625" customWidth="1"/>
    <col min="13576" max="13576" width="3.5546875" customWidth="1"/>
    <col min="13577" max="13578" width="12.6640625" customWidth="1"/>
    <col min="13579" max="13579" width="15.44140625" customWidth="1"/>
    <col min="13580" max="13580" width="9.109375" customWidth="1"/>
    <col min="13825" max="13825" width="6.33203125" customWidth="1"/>
    <col min="13826" max="13826" width="3.6640625" customWidth="1"/>
    <col min="13827" max="13827" width="3.5546875" customWidth="1"/>
    <col min="13828" max="13828" width="12.6640625" customWidth="1"/>
    <col min="13829" max="13829" width="15.109375" customWidth="1"/>
    <col min="13830" max="13830" width="12.6640625" customWidth="1"/>
    <col min="13831" max="13831" width="3.6640625" customWidth="1"/>
    <col min="13832" max="13832" width="3.5546875" customWidth="1"/>
    <col min="13833" max="13834" width="12.6640625" customWidth="1"/>
    <col min="13835" max="13835" width="15.44140625" customWidth="1"/>
    <col min="13836" max="13836" width="9.109375" customWidth="1"/>
    <col min="14081" max="14081" width="6.33203125" customWidth="1"/>
    <col min="14082" max="14082" width="3.6640625" customWidth="1"/>
    <col min="14083" max="14083" width="3.5546875" customWidth="1"/>
    <col min="14084" max="14084" width="12.6640625" customWidth="1"/>
    <col min="14085" max="14085" width="15.109375" customWidth="1"/>
    <col min="14086" max="14086" width="12.6640625" customWidth="1"/>
    <col min="14087" max="14087" width="3.6640625" customWidth="1"/>
    <col min="14088" max="14088" width="3.5546875" customWidth="1"/>
    <col min="14089" max="14090" width="12.6640625" customWidth="1"/>
    <col min="14091" max="14091" width="15.44140625" customWidth="1"/>
    <col min="14092" max="14092" width="9.109375" customWidth="1"/>
    <col min="14337" max="14337" width="6.33203125" customWidth="1"/>
    <col min="14338" max="14338" width="3.6640625" customWidth="1"/>
    <col min="14339" max="14339" width="3.5546875" customWidth="1"/>
    <col min="14340" max="14340" width="12.6640625" customWidth="1"/>
    <col min="14341" max="14341" width="15.109375" customWidth="1"/>
    <col min="14342" max="14342" width="12.6640625" customWidth="1"/>
    <col min="14343" max="14343" width="3.6640625" customWidth="1"/>
    <col min="14344" max="14344" width="3.5546875" customWidth="1"/>
    <col min="14345" max="14346" width="12.6640625" customWidth="1"/>
    <col min="14347" max="14347" width="15.44140625" customWidth="1"/>
    <col min="14348" max="14348" width="9.109375" customWidth="1"/>
    <col min="14593" max="14593" width="6.33203125" customWidth="1"/>
    <col min="14594" max="14594" width="3.6640625" customWidth="1"/>
    <col min="14595" max="14595" width="3.5546875" customWidth="1"/>
    <col min="14596" max="14596" width="12.6640625" customWidth="1"/>
    <col min="14597" max="14597" width="15.109375" customWidth="1"/>
    <col min="14598" max="14598" width="12.6640625" customWidth="1"/>
    <col min="14599" max="14599" width="3.6640625" customWidth="1"/>
    <col min="14600" max="14600" width="3.5546875" customWidth="1"/>
    <col min="14601" max="14602" width="12.6640625" customWidth="1"/>
    <col min="14603" max="14603" width="15.44140625" customWidth="1"/>
    <col min="14604" max="14604" width="9.109375" customWidth="1"/>
    <col min="14849" max="14849" width="6.33203125" customWidth="1"/>
    <col min="14850" max="14850" width="3.6640625" customWidth="1"/>
    <col min="14851" max="14851" width="3.5546875" customWidth="1"/>
    <col min="14852" max="14852" width="12.6640625" customWidth="1"/>
    <col min="14853" max="14853" width="15.109375" customWidth="1"/>
    <col min="14854" max="14854" width="12.6640625" customWidth="1"/>
    <col min="14855" max="14855" width="3.6640625" customWidth="1"/>
    <col min="14856" max="14856" width="3.5546875" customWidth="1"/>
    <col min="14857" max="14858" width="12.6640625" customWidth="1"/>
    <col min="14859" max="14859" width="15.44140625" customWidth="1"/>
    <col min="14860" max="14860" width="9.109375" customWidth="1"/>
    <col min="15105" max="15105" width="6.33203125" customWidth="1"/>
    <col min="15106" max="15106" width="3.6640625" customWidth="1"/>
    <col min="15107" max="15107" width="3.5546875" customWidth="1"/>
    <col min="15108" max="15108" width="12.6640625" customWidth="1"/>
    <col min="15109" max="15109" width="15.109375" customWidth="1"/>
    <col min="15110" max="15110" width="12.6640625" customWidth="1"/>
    <col min="15111" max="15111" width="3.6640625" customWidth="1"/>
    <col min="15112" max="15112" width="3.5546875" customWidth="1"/>
    <col min="15113" max="15114" width="12.6640625" customWidth="1"/>
    <col min="15115" max="15115" width="15.44140625" customWidth="1"/>
    <col min="15116" max="15116" width="9.109375" customWidth="1"/>
    <col min="15361" max="15361" width="6.33203125" customWidth="1"/>
    <col min="15362" max="15362" width="3.6640625" customWidth="1"/>
    <col min="15363" max="15363" width="3.5546875" customWidth="1"/>
    <col min="15364" max="15364" width="12.6640625" customWidth="1"/>
    <col min="15365" max="15365" width="15.109375" customWidth="1"/>
    <col min="15366" max="15366" width="12.6640625" customWidth="1"/>
    <col min="15367" max="15367" width="3.6640625" customWidth="1"/>
    <col min="15368" max="15368" width="3.5546875" customWidth="1"/>
    <col min="15369" max="15370" width="12.6640625" customWidth="1"/>
    <col min="15371" max="15371" width="15.44140625" customWidth="1"/>
    <col min="15372" max="15372" width="9.109375" customWidth="1"/>
    <col min="15617" max="15617" width="6.33203125" customWidth="1"/>
    <col min="15618" max="15618" width="3.6640625" customWidth="1"/>
    <col min="15619" max="15619" width="3.5546875" customWidth="1"/>
    <col min="15620" max="15620" width="12.6640625" customWidth="1"/>
    <col min="15621" max="15621" width="15.109375" customWidth="1"/>
    <col min="15622" max="15622" width="12.6640625" customWidth="1"/>
    <col min="15623" max="15623" width="3.6640625" customWidth="1"/>
    <col min="15624" max="15624" width="3.5546875" customWidth="1"/>
    <col min="15625" max="15626" width="12.6640625" customWidth="1"/>
    <col min="15627" max="15627" width="15.44140625" customWidth="1"/>
    <col min="15628" max="15628" width="9.109375" customWidth="1"/>
    <col min="15873" max="15873" width="6.33203125" customWidth="1"/>
    <col min="15874" max="15874" width="3.6640625" customWidth="1"/>
    <col min="15875" max="15875" width="3.5546875" customWidth="1"/>
    <col min="15876" max="15876" width="12.6640625" customWidth="1"/>
    <col min="15877" max="15877" width="15.109375" customWidth="1"/>
    <col min="15878" max="15878" width="12.6640625" customWidth="1"/>
    <col min="15879" max="15879" width="3.6640625" customWidth="1"/>
    <col min="15880" max="15880" width="3.5546875" customWidth="1"/>
    <col min="15881" max="15882" width="12.6640625" customWidth="1"/>
    <col min="15883" max="15883" width="15.44140625" customWidth="1"/>
    <col min="15884" max="15884" width="9.109375" customWidth="1"/>
    <col min="16129" max="16129" width="6.33203125" customWidth="1"/>
    <col min="16130" max="16130" width="3.6640625" customWidth="1"/>
    <col min="16131" max="16131" width="3.5546875" customWidth="1"/>
    <col min="16132" max="16132" width="12.6640625" customWidth="1"/>
    <col min="16133" max="16133" width="15.109375" customWidth="1"/>
    <col min="16134" max="16134" width="12.6640625" customWidth="1"/>
    <col min="16135" max="16135" width="3.6640625" customWidth="1"/>
    <col min="16136" max="16136" width="3.5546875" customWidth="1"/>
    <col min="16137" max="16138" width="12.6640625" customWidth="1"/>
    <col min="16139" max="16139" width="15.44140625" customWidth="1"/>
    <col min="16140" max="16140" width="9.109375" customWidth="1"/>
  </cols>
  <sheetData>
    <row r="1" spans="2:11" x14ac:dyDescent="0.3"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2:11" x14ac:dyDescent="0.3">
      <c r="K2" s="3" t="s">
        <v>1</v>
      </c>
    </row>
    <row r="3" spans="2:11" x14ac:dyDescent="0.3">
      <c r="K3" s="3" t="s">
        <v>2</v>
      </c>
    </row>
    <row r="4" spans="2:11" x14ac:dyDescent="0.3">
      <c r="B4" s="134" t="s">
        <v>3</v>
      </c>
      <c r="C4" s="134"/>
      <c r="D4" s="134"/>
      <c r="E4" s="134"/>
      <c r="F4" s="134"/>
      <c r="G4" s="134"/>
      <c r="H4" s="134"/>
      <c r="I4" s="134"/>
      <c r="J4" s="134"/>
      <c r="K4" s="134"/>
    </row>
    <row r="6" spans="2:11" x14ac:dyDescent="0.3">
      <c r="B6" s="134" t="s">
        <v>4</v>
      </c>
      <c r="C6" s="134"/>
      <c r="D6" s="134"/>
      <c r="E6" s="134"/>
      <c r="F6" s="134"/>
      <c r="G6" s="134"/>
      <c r="H6" s="134"/>
      <c r="I6" s="134"/>
      <c r="J6" s="134"/>
      <c r="K6" s="134"/>
    </row>
    <row r="7" spans="2:11" x14ac:dyDescent="0.3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15" thickBot="1" x14ac:dyDescent="0.35"/>
    <row r="9" spans="2:11" ht="15" thickBot="1" x14ac:dyDescent="0.35">
      <c r="B9" s="135" t="s">
        <v>5</v>
      </c>
      <c r="C9" s="135"/>
      <c r="D9" s="135"/>
      <c r="E9" s="135"/>
      <c r="F9" s="5"/>
      <c r="G9" s="136" t="s">
        <v>6</v>
      </c>
      <c r="H9" s="135"/>
      <c r="I9" s="135"/>
      <c r="J9" s="135"/>
      <c r="K9" s="6"/>
    </row>
    <row r="10" spans="2:11" ht="15" thickBot="1" x14ac:dyDescent="0.35">
      <c r="B10" s="137" t="s">
        <v>7</v>
      </c>
      <c r="C10" s="137"/>
      <c r="D10" s="7" t="s">
        <v>8</v>
      </c>
      <c r="E10" s="7" t="s">
        <v>9</v>
      </c>
      <c r="F10" s="8" t="s">
        <v>10</v>
      </c>
      <c r="G10" s="137" t="s">
        <v>7</v>
      </c>
      <c r="H10" s="137"/>
      <c r="I10" s="7" t="s">
        <v>8</v>
      </c>
      <c r="J10" s="7" t="s">
        <v>9</v>
      </c>
      <c r="K10" s="9" t="s">
        <v>10</v>
      </c>
    </row>
    <row r="11" spans="2:11" ht="15" thickTop="1" x14ac:dyDescent="0.3">
      <c r="B11" s="10"/>
      <c r="C11" s="10"/>
      <c r="D11" s="11"/>
      <c r="E11" s="11"/>
      <c r="F11" s="12"/>
      <c r="G11" s="10"/>
      <c r="H11" s="10"/>
      <c r="I11" s="11"/>
      <c r="J11" s="11"/>
      <c r="K11" s="13"/>
    </row>
    <row r="12" spans="2:11" x14ac:dyDescent="0.3">
      <c r="B12" s="14">
        <v>501</v>
      </c>
      <c r="C12" s="15"/>
      <c r="D12" s="16">
        <v>6308.52</v>
      </c>
      <c r="E12" s="15"/>
      <c r="F12" s="17"/>
      <c r="G12" s="15">
        <v>601</v>
      </c>
      <c r="H12" s="15"/>
      <c r="I12" s="16">
        <v>0</v>
      </c>
      <c r="J12" s="16"/>
      <c r="K12" s="18"/>
    </row>
    <row r="13" spans="2:11" x14ac:dyDescent="0.3">
      <c r="B13" s="19">
        <v>502</v>
      </c>
      <c r="C13" s="20"/>
      <c r="D13" s="21">
        <v>0</v>
      </c>
      <c r="E13" s="21">
        <f>SUM(D12:D13)</f>
        <v>6308.52</v>
      </c>
      <c r="F13" s="22">
        <v>6309</v>
      </c>
      <c r="G13" s="19">
        <v>602</v>
      </c>
      <c r="H13" s="20"/>
      <c r="I13" s="21">
        <v>5091</v>
      </c>
      <c r="J13" s="21">
        <f>SUM(I12:I13)</f>
        <v>5091</v>
      </c>
      <c r="K13" s="22">
        <v>5091</v>
      </c>
    </row>
    <row r="14" spans="2:11" x14ac:dyDescent="0.3">
      <c r="B14" s="23">
        <v>504</v>
      </c>
      <c r="C14" s="24"/>
      <c r="D14" s="25">
        <v>0</v>
      </c>
      <c r="E14" s="25">
        <f>D14</f>
        <v>0</v>
      </c>
      <c r="F14" s="26"/>
      <c r="G14" s="23">
        <v>604</v>
      </c>
      <c r="H14" s="24"/>
      <c r="I14" s="25">
        <v>0</v>
      </c>
      <c r="J14" s="25">
        <f>I14</f>
        <v>0</v>
      </c>
      <c r="K14" s="26"/>
    </row>
    <row r="15" spans="2:11" x14ac:dyDescent="0.3">
      <c r="B15" s="27">
        <v>511</v>
      </c>
      <c r="D15" s="28">
        <v>6.49</v>
      </c>
      <c r="E15" s="28"/>
      <c r="F15" s="29"/>
      <c r="G15" s="23">
        <v>621</v>
      </c>
      <c r="H15" s="24"/>
      <c r="I15" s="25">
        <v>0</v>
      </c>
      <c r="J15" s="25">
        <f>I15</f>
        <v>0</v>
      </c>
      <c r="K15" s="26"/>
    </row>
    <row r="16" spans="2:11" x14ac:dyDescent="0.3">
      <c r="B16" s="27">
        <v>512</v>
      </c>
      <c r="D16" s="28">
        <v>0</v>
      </c>
      <c r="E16" s="28"/>
      <c r="F16" s="29"/>
      <c r="G16" s="30">
        <v>648</v>
      </c>
      <c r="H16" s="31"/>
      <c r="I16" s="32">
        <v>4143.45</v>
      </c>
      <c r="J16" s="32">
        <f>I16</f>
        <v>4143.45</v>
      </c>
      <c r="K16" s="33">
        <v>4143</v>
      </c>
    </row>
    <row r="17" spans="2:11" x14ac:dyDescent="0.3">
      <c r="B17" s="27">
        <v>513</v>
      </c>
      <c r="D17" s="28">
        <v>0</v>
      </c>
      <c r="E17" s="28"/>
      <c r="F17" s="29"/>
      <c r="I17" s="28"/>
      <c r="J17" s="28"/>
      <c r="K17" s="29"/>
    </row>
    <row r="18" spans="2:11" x14ac:dyDescent="0.3">
      <c r="B18" s="19">
        <v>518</v>
      </c>
      <c r="C18" s="20"/>
      <c r="D18" s="21">
        <v>0</v>
      </c>
      <c r="E18" s="21">
        <f>SUM(D15:D18)</f>
        <v>6.49</v>
      </c>
      <c r="F18" s="22">
        <v>6</v>
      </c>
      <c r="I18" s="28"/>
      <c r="J18" s="28"/>
      <c r="K18" s="29"/>
    </row>
    <row r="19" spans="2:11" x14ac:dyDescent="0.3">
      <c r="B19" s="23">
        <v>521</v>
      </c>
      <c r="C19" s="24"/>
      <c r="D19" s="25">
        <v>0</v>
      </c>
      <c r="E19" s="25">
        <f>D19</f>
        <v>0</v>
      </c>
      <c r="F19" s="26"/>
      <c r="I19" s="28"/>
      <c r="J19" s="28"/>
      <c r="K19" s="29"/>
    </row>
    <row r="20" spans="2:11" x14ac:dyDescent="0.3">
      <c r="B20" s="23">
        <v>524</v>
      </c>
      <c r="C20" s="24"/>
      <c r="D20" s="25">
        <v>0</v>
      </c>
      <c r="E20" s="25">
        <f>D20</f>
        <v>0</v>
      </c>
      <c r="F20" s="26"/>
      <c r="I20" s="28"/>
      <c r="J20" s="28"/>
      <c r="K20" s="29"/>
    </row>
    <row r="21" spans="2:11" x14ac:dyDescent="0.3">
      <c r="B21" s="30">
        <v>527</v>
      </c>
      <c r="C21" s="31"/>
      <c r="D21" s="32">
        <v>4143.45</v>
      </c>
      <c r="E21" s="32">
        <f>D21</f>
        <v>4143.45</v>
      </c>
      <c r="F21" s="33">
        <v>4143</v>
      </c>
      <c r="I21" s="28"/>
      <c r="K21" s="29"/>
    </row>
    <row r="22" spans="2:11" x14ac:dyDescent="0.3">
      <c r="B22" s="14">
        <v>531</v>
      </c>
      <c r="C22" s="15"/>
      <c r="D22" s="16">
        <v>318</v>
      </c>
      <c r="E22" s="25">
        <f>D22</f>
        <v>318</v>
      </c>
      <c r="F22" s="18">
        <v>318</v>
      </c>
      <c r="I22" s="28"/>
      <c r="K22" s="29"/>
    </row>
    <row r="23" spans="2:11" x14ac:dyDescent="0.3">
      <c r="B23" s="14">
        <v>538</v>
      </c>
      <c r="C23" s="15"/>
      <c r="D23" s="16">
        <v>132.06</v>
      </c>
      <c r="E23" s="16">
        <f>D23</f>
        <v>132.06</v>
      </c>
      <c r="F23" s="18">
        <v>132</v>
      </c>
      <c r="I23" s="28"/>
      <c r="K23" s="29"/>
    </row>
    <row r="24" spans="2:11" x14ac:dyDescent="0.3">
      <c r="B24" s="14">
        <v>545</v>
      </c>
      <c r="C24" s="15"/>
      <c r="D24" s="16">
        <v>0</v>
      </c>
      <c r="E24" s="16"/>
      <c r="F24" s="18"/>
      <c r="I24" s="28"/>
      <c r="J24" s="28"/>
      <c r="K24" s="29"/>
    </row>
    <row r="25" spans="2:11" x14ac:dyDescent="0.3">
      <c r="B25" s="19">
        <v>548</v>
      </c>
      <c r="C25" s="20"/>
      <c r="D25" s="21">
        <v>0</v>
      </c>
      <c r="E25" s="21">
        <f>SUM(D24:D25)</f>
        <v>0</v>
      </c>
      <c r="F25" s="22"/>
      <c r="I25" s="28"/>
      <c r="J25" s="28"/>
      <c r="K25" s="29"/>
    </row>
    <row r="26" spans="2:11" x14ac:dyDescent="0.3">
      <c r="B26" s="19">
        <v>551</v>
      </c>
      <c r="C26" s="20"/>
      <c r="D26" s="21">
        <v>0</v>
      </c>
      <c r="E26" s="21">
        <f>D26</f>
        <v>0</v>
      </c>
      <c r="F26" s="22"/>
      <c r="I26" s="28"/>
      <c r="J26" s="28"/>
      <c r="K26" s="29"/>
    </row>
    <row r="27" spans="2:11" x14ac:dyDescent="0.3">
      <c r="B27" s="19"/>
      <c r="C27" s="20"/>
      <c r="D27" s="21"/>
      <c r="E27" s="21"/>
      <c r="F27" s="22"/>
      <c r="I27" s="28"/>
      <c r="J27" s="28"/>
      <c r="K27" s="29"/>
    </row>
    <row r="28" spans="2:11" ht="15" thickBot="1" x14ac:dyDescent="0.35">
      <c r="B28" s="132" t="s">
        <v>11</v>
      </c>
      <c r="C28" s="133"/>
      <c r="D28" s="34">
        <f>SUM(D12:D27)</f>
        <v>10908.519999999999</v>
      </c>
      <c r="E28" s="34">
        <f>SUM(E12:E27)</f>
        <v>10908.519999999999</v>
      </c>
      <c r="F28" s="35">
        <f>SUM(F12:F27)</f>
        <v>10908</v>
      </c>
      <c r="G28" s="132" t="s">
        <v>11</v>
      </c>
      <c r="H28" s="133"/>
      <c r="I28" s="34">
        <f>SUM(I12:I27)</f>
        <v>9234.4500000000007</v>
      </c>
      <c r="J28" s="34">
        <f>SUM(J12:J27)</f>
        <v>9234.4500000000007</v>
      </c>
      <c r="K28" s="35">
        <f>SUM(K12:K27)</f>
        <v>9234</v>
      </c>
    </row>
    <row r="29" spans="2:11" ht="15" thickTop="1" x14ac:dyDescent="0.3">
      <c r="B29" s="123" t="s">
        <v>12</v>
      </c>
      <c r="C29" s="124"/>
      <c r="D29" s="124"/>
      <c r="E29" s="124"/>
      <c r="F29" s="124"/>
      <c r="G29" s="124"/>
      <c r="H29" s="124"/>
      <c r="I29" s="124"/>
      <c r="J29" s="124"/>
      <c r="K29" s="125"/>
    </row>
    <row r="30" spans="2:11" x14ac:dyDescent="0.3">
      <c r="B30" s="19"/>
      <c r="C30" s="20"/>
      <c r="D30" s="21"/>
      <c r="E30" s="21"/>
      <c r="F30" s="36" t="s">
        <v>13</v>
      </c>
      <c r="G30" s="126">
        <f>J28-E28</f>
        <v>-1674.0699999999979</v>
      </c>
      <c r="H30" s="126"/>
      <c r="I30" s="126"/>
      <c r="J30" s="20"/>
      <c r="K30" s="37"/>
    </row>
    <row r="31" spans="2:11" x14ac:dyDescent="0.3">
      <c r="B31" s="38"/>
      <c r="C31" s="38"/>
      <c r="D31" s="39"/>
      <c r="E31" s="39"/>
      <c r="F31" s="40"/>
      <c r="G31" s="41"/>
      <c r="H31" s="41"/>
      <c r="I31" s="42"/>
      <c r="J31" s="41"/>
      <c r="K31" s="43"/>
    </row>
    <row r="32" spans="2:11" x14ac:dyDescent="0.3">
      <c r="B32" s="23">
        <v>562</v>
      </c>
      <c r="C32" s="24"/>
      <c r="D32" s="25">
        <v>0</v>
      </c>
      <c r="E32" s="25">
        <v>0</v>
      </c>
      <c r="F32" s="44"/>
      <c r="G32" s="23">
        <v>662</v>
      </c>
      <c r="H32" s="24"/>
      <c r="I32" s="25">
        <v>0</v>
      </c>
      <c r="J32" s="25">
        <f>I32</f>
        <v>0</v>
      </c>
      <c r="K32" s="44"/>
    </row>
    <row r="33" spans="2:11" x14ac:dyDescent="0.3">
      <c r="B33" s="23">
        <v>563</v>
      </c>
      <c r="C33" s="24"/>
      <c r="D33" s="25">
        <v>0</v>
      </c>
      <c r="E33" s="21">
        <f>D33</f>
        <v>0</v>
      </c>
      <c r="F33" s="44"/>
      <c r="G33" s="1">
        <v>663</v>
      </c>
      <c r="I33" s="28">
        <v>0</v>
      </c>
      <c r="J33" s="25">
        <f>I33</f>
        <v>0</v>
      </c>
      <c r="K33" s="45"/>
    </row>
    <row r="34" spans="2:11" x14ac:dyDescent="0.3">
      <c r="B34" s="23">
        <v>568</v>
      </c>
      <c r="C34" s="24"/>
      <c r="D34" s="25">
        <v>281</v>
      </c>
      <c r="E34" s="21">
        <f>D34</f>
        <v>281</v>
      </c>
      <c r="F34" s="44">
        <v>281</v>
      </c>
      <c r="G34" s="23">
        <v>668</v>
      </c>
      <c r="H34" s="24"/>
      <c r="I34" s="25">
        <v>0</v>
      </c>
      <c r="J34" s="25">
        <f>I34</f>
        <v>0</v>
      </c>
      <c r="K34" s="44">
        <v>0</v>
      </c>
    </row>
    <row r="35" spans="2:11" ht="15" thickBot="1" x14ac:dyDescent="0.35">
      <c r="B35" s="132" t="s">
        <v>11</v>
      </c>
      <c r="C35" s="133"/>
      <c r="D35" s="34">
        <f>SUM(D32:D34)</f>
        <v>281</v>
      </c>
      <c r="E35" s="34">
        <f>SUM(E32:E34)</f>
        <v>281</v>
      </c>
      <c r="F35" s="46">
        <f>SUM(F34)</f>
        <v>281</v>
      </c>
      <c r="G35" s="132" t="s">
        <v>11</v>
      </c>
      <c r="H35" s="133"/>
      <c r="I35" s="34">
        <f>SUM(I32:I34)</f>
        <v>0</v>
      </c>
      <c r="J35" s="34">
        <f>SUM(J32:J34)</f>
        <v>0</v>
      </c>
      <c r="K35" s="46">
        <f>SUM(K32:K34)</f>
        <v>0</v>
      </c>
    </row>
    <row r="36" spans="2:11" ht="15" thickTop="1" x14ac:dyDescent="0.3">
      <c r="B36" s="123" t="s">
        <v>14</v>
      </c>
      <c r="C36" s="124"/>
      <c r="D36" s="124"/>
      <c r="E36" s="124"/>
      <c r="F36" s="124"/>
      <c r="G36" s="124"/>
      <c r="H36" s="124"/>
      <c r="I36" s="124"/>
      <c r="J36" s="124"/>
      <c r="K36" s="125"/>
    </row>
    <row r="37" spans="2:11" x14ac:dyDescent="0.3">
      <c r="B37" s="19"/>
      <c r="C37" s="20"/>
      <c r="D37" s="21"/>
      <c r="E37" s="21"/>
      <c r="F37" s="36" t="s">
        <v>13</v>
      </c>
      <c r="G37" s="126">
        <f>J35-E35</f>
        <v>-281</v>
      </c>
      <c r="H37" s="126"/>
      <c r="I37" s="126"/>
      <c r="J37" s="20"/>
      <c r="K37" s="37"/>
    </row>
    <row r="38" spans="2:11" x14ac:dyDescent="0.3">
      <c r="B38" s="41"/>
      <c r="C38" s="41"/>
      <c r="D38" s="42"/>
      <c r="E38" s="41"/>
      <c r="F38" s="43"/>
      <c r="G38" s="41"/>
      <c r="H38" s="41"/>
      <c r="I38" s="42"/>
      <c r="J38" s="41"/>
      <c r="K38" s="43"/>
    </row>
    <row r="39" spans="2:11" x14ac:dyDescent="0.3">
      <c r="B39" s="92" t="s">
        <v>15</v>
      </c>
      <c r="C39" s="127"/>
      <c r="D39" s="25"/>
      <c r="E39" s="47">
        <f>E28+E35</f>
        <v>11189.519999999999</v>
      </c>
      <c r="F39" s="48"/>
      <c r="G39" s="127" t="s">
        <v>15</v>
      </c>
      <c r="H39" s="127"/>
      <c r="I39" s="25"/>
      <c r="J39" s="47">
        <f>I28+I35</f>
        <v>9234.4500000000007</v>
      </c>
      <c r="K39" s="48"/>
    </row>
    <row r="40" spans="2:11" x14ac:dyDescent="0.3">
      <c r="B40" s="128" t="s">
        <v>16</v>
      </c>
      <c r="C40" s="129"/>
      <c r="D40" s="129"/>
      <c r="E40" s="129"/>
      <c r="F40" s="129"/>
      <c r="G40" s="129"/>
      <c r="H40" s="129"/>
      <c r="I40" s="129"/>
      <c r="J40" s="129"/>
      <c r="K40" s="130"/>
    </row>
    <row r="41" spans="2:11" x14ac:dyDescent="0.3">
      <c r="B41" s="19"/>
      <c r="C41" s="20"/>
      <c r="D41" s="20"/>
      <c r="E41" s="20"/>
      <c r="F41" s="36" t="s">
        <v>13</v>
      </c>
      <c r="G41" s="131">
        <f>J39-E39</f>
        <v>-1955.0699999999979</v>
      </c>
      <c r="H41" s="131"/>
      <c r="I41" s="131"/>
      <c r="J41" s="20"/>
      <c r="K41" s="49"/>
    </row>
    <row r="42" spans="2:11" x14ac:dyDescent="0.3">
      <c r="I42" s="28"/>
    </row>
    <row r="43" spans="2:11" x14ac:dyDescent="0.3">
      <c r="F43" s="50"/>
      <c r="I43" s="28"/>
    </row>
    <row r="44" spans="2:11" x14ac:dyDescent="0.3">
      <c r="I44" s="28"/>
    </row>
    <row r="45" spans="2:11" x14ac:dyDescent="0.3">
      <c r="I45" s="28"/>
    </row>
    <row r="46" spans="2:11" x14ac:dyDescent="0.3">
      <c r="I46" s="28"/>
    </row>
    <row r="47" spans="2:11" x14ac:dyDescent="0.3">
      <c r="I47" s="28"/>
    </row>
    <row r="48" spans="2:11" x14ac:dyDescent="0.3">
      <c r="I48" s="28"/>
    </row>
    <row r="49" spans="2:11" x14ac:dyDescent="0.3">
      <c r="I49" s="28"/>
    </row>
    <row r="50" spans="2:11" x14ac:dyDescent="0.3">
      <c r="I50" s="28"/>
    </row>
    <row r="51" spans="2:11" x14ac:dyDescent="0.3">
      <c r="I51" s="28"/>
    </row>
    <row r="52" spans="2:11" x14ac:dyDescent="0.3">
      <c r="I52" s="28"/>
    </row>
    <row r="53" spans="2:11" x14ac:dyDescent="0.3">
      <c r="I53" s="28"/>
    </row>
    <row r="54" spans="2:11" x14ac:dyDescent="0.3">
      <c r="I54" s="28"/>
    </row>
    <row r="55" spans="2:11" x14ac:dyDescent="0.3">
      <c r="I55" s="28"/>
    </row>
    <row r="56" spans="2:11" x14ac:dyDescent="0.3">
      <c r="I56" s="28"/>
    </row>
    <row r="57" spans="2:11" x14ac:dyDescent="0.3">
      <c r="I57" s="28"/>
    </row>
    <row r="58" spans="2:11" x14ac:dyDescent="0.3">
      <c r="I58" s="28"/>
    </row>
    <row r="59" spans="2:11" x14ac:dyDescent="0.3">
      <c r="I59" s="28"/>
      <c r="K59" s="3" t="s">
        <v>1</v>
      </c>
    </row>
    <row r="60" spans="2:11" x14ac:dyDescent="0.3">
      <c r="I60" s="28"/>
      <c r="K60" s="3" t="s">
        <v>17</v>
      </c>
    </row>
    <row r="61" spans="2:11" x14ac:dyDescent="0.3">
      <c r="I61" s="28"/>
    </row>
    <row r="62" spans="2:11" x14ac:dyDescent="0.3">
      <c r="B62" s="88" t="s">
        <v>18</v>
      </c>
      <c r="C62" s="88" t="s">
        <v>19</v>
      </c>
      <c r="D62" s="88"/>
      <c r="E62" s="88"/>
      <c r="F62" s="88" t="s">
        <v>20</v>
      </c>
      <c r="G62" s="88"/>
      <c r="H62" s="88"/>
      <c r="I62" s="119" t="s">
        <v>21</v>
      </c>
      <c r="J62" s="88" t="s">
        <v>22</v>
      </c>
      <c r="K62" s="88"/>
    </row>
    <row r="63" spans="2:11" x14ac:dyDescent="0.3">
      <c r="B63" s="88"/>
      <c r="C63" s="88"/>
      <c r="D63" s="88"/>
      <c r="E63" s="88"/>
      <c r="F63" s="51" t="s">
        <v>23</v>
      </c>
      <c r="G63" s="88" t="s">
        <v>24</v>
      </c>
      <c r="H63" s="88"/>
      <c r="I63" s="120"/>
      <c r="J63" s="121" t="s">
        <v>25</v>
      </c>
      <c r="K63" s="122"/>
    </row>
    <row r="64" spans="2:11" x14ac:dyDescent="0.3">
      <c r="B64" s="52" t="s">
        <v>26</v>
      </c>
      <c r="C64" s="53" t="s">
        <v>27</v>
      </c>
      <c r="D64" s="53"/>
      <c r="E64" s="53"/>
      <c r="F64" s="52">
        <v>710</v>
      </c>
      <c r="G64" s="116">
        <v>100</v>
      </c>
      <c r="H64" s="116"/>
      <c r="I64" s="54">
        <f>G41</f>
        <v>-1955.0699999999979</v>
      </c>
      <c r="J64" s="101">
        <f>G30+G37</f>
        <v>-1955.0699999999979</v>
      </c>
      <c r="K64" s="102"/>
    </row>
    <row r="65" spans="1:12" x14ac:dyDescent="0.3">
      <c r="B65" s="52" t="s">
        <v>28</v>
      </c>
      <c r="C65" s="55" t="s">
        <v>29</v>
      </c>
      <c r="D65" s="56"/>
      <c r="E65" s="57"/>
      <c r="F65" s="52" t="s">
        <v>30</v>
      </c>
      <c r="G65" s="116">
        <v>200</v>
      </c>
      <c r="H65" s="116"/>
      <c r="I65" s="58">
        <f>SUM(I66:I73)</f>
        <v>519.09</v>
      </c>
      <c r="J65" s="101">
        <f>SUM(J66:K73)</f>
        <v>519.09</v>
      </c>
      <c r="K65" s="102"/>
    </row>
    <row r="66" spans="1:12" x14ac:dyDescent="0.3">
      <c r="B66" s="117"/>
      <c r="C66" s="89" t="s">
        <v>31</v>
      </c>
      <c r="D66" s="90"/>
      <c r="E66" s="91"/>
      <c r="F66" s="51">
        <v>513</v>
      </c>
      <c r="G66" s="92" t="s">
        <v>32</v>
      </c>
      <c r="H66" s="93"/>
      <c r="I66" s="62">
        <f>SUM(J66:K66)</f>
        <v>0</v>
      </c>
      <c r="J66" s="105"/>
      <c r="K66" s="106"/>
    </row>
    <row r="67" spans="1:12" x14ac:dyDescent="0.3">
      <c r="B67" s="117"/>
      <c r="C67" s="89" t="s">
        <v>33</v>
      </c>
      <c r="D67" s="90"/>
      <c r="E67" s="91"/>
      <c r="F67" s="51">
        <v>549</v>
      </c>
      <c r="G67" s="92" t="s">
        <v>34</v>
      </c>
      <c r="H67" s="93"/>
      <c r="I67" s="62">
        <f>SUM(J67:K67)</f>
        <v>0</v>
      </c>
      <c r="J67" s="105"/>
      <c r="K67" s="106"/>
    </row>
    <row r="68" spans="1:12" x14ac:dyDescent="0.3">
      <c r="B68" s="117"/>
      <c r="C68" s="89" t="s">
        <v>35</v>
      </c>
      <c r="D68" s="90"/>
      <c r="E68" s="91"/>
      <c r="F68" s="51">
        <v>543</v>
      </c>
      <c r="G68" s="92" t="s">
        <v>36</v>
      </c>
      <c r="H68" s="93"/>
      <c r="I68" s="62">
        <f>SUM(J68:K68)</f>
        <v>0</v>
      </c>
      <c r="J68" s="105"/>
      <c r="K68" s="106"/>
    </row>
    <row r="69" spans="1:12" x14ac:dyDescent="0.3">
      <c r="B69" s="117"/>
      <c r="C69" s="89" t="s">
        <v>37</v>
      </c>
      <c r="D69" s="90"/>
      <c r="E69" s="91"/>
      <c r="F69" s="51">
        <v>554</v>
      </c>
      <c r="G69" s="92" t="s">
        <v>38</v>
      </c>
      <c r="H69" s="93"/>
      <c r="I69" s="62">
        <f>SUM(J69:K69)</f>
        <v>0</v>
      </c>
      <c r="J69" s="105"/>
      <c r="K69" s="106"/>
    </row>
    <row r="70" spans="1:12" x14ac:dyDescent="0.3">
      <c r="B70" s="117"/>
      <c r="C70" s="89" t="s">
        <v>39</v>
      </c>
      <c r="D70" s="90"/>
      <c r="E70" s="91"/>
      <c r="F70" s="52">
        <v>545</v>
      </c>
      <c r="G70" s="92" t="s">
        <v>40</v>
      </c>
      <c r="H70" s="93"/>
      <c r="I70" s="62">
        <v>0</v>
      </c>
      <c r="J70" s="105"/>
      <c r="K70" s="106"/>
    </row>
    <row r="71" spans="1:12" x14ac:dyDescent="0.3">
      <c r="B71" s="117"/>
      <c r="C71" s="89" t="s">
        <v>41</v>
      </c>
      <c r="D71" s="90"/>
      <c r="E71" s="91"/>
      <c r="F71" s="51">
        <v>588</v>
      </c>
      <c r="G71" s="92" t="s">
        <v>40</v>
      </c>
      <c r="H71" s="93"/>
      <c r="I71" s="62">
        <f>SUM(J71:K71)</f>
        <v>0</v>
      </c>
      <c r="J71" s="105"/>
      <c r="K71" s="106"/>
    </row>
    <row r="72" spans="1:12" x14ac:dyDescent="0.3">
      <c r="B72" s="117"/>
      <c r="C72" s="59" t="s">
        <v>42</v>
      </c>
      <c r="D72" s="60"/>
      <c r="E72" s="61"/>
      <c r="F72" s="51" t="s">
        <v>43</v>
      </c>
      <c r="G72" s="92" t="s">
        <v>40</v>
      </c>
      <c r="H72" s="93"/>
      <c r="I72" s="62">
        <v>519.09</v>
      </c>
      <c r="J72" s="105">
        <f>I72</f>
        <v>519.09</v>
      </c>
      <c r="K72" s="106"/>
    </row>
    <row r="73" spans="1:12" x14ac:dyDescent="0.3">
      <c r="B73" s="118"/>
      <c r="C73" s="89" t="s">
        <v>44</v>
      </c>
      <c r="D73" s="90"/>
      <c r="E73" s="91"/>
      <c r="F73" s="51">
        <v>563</v>
      </c>
      <c r="G73" s="92">
        <v>160</v>
      </c>
      <c r="H73" s="93"/>
      <c r="I73" s="62">
        <f t="shared" ref="I73:I79" si="0">SUM(J73:K73)</f>
        <v>0</v>
      </c>
      <c r="J73" s="105"/>
      <c r="K73" s="106"/>
    </row>
    <row r="74" spans="1:12" x14ac:dyDescent="0.3">
      <c r="B74" s="52" t="s">
        <v>45</v>
      </c>
      <c r="C74" s="55" t="s">
        <v>46</v>
      </c>
      <c r="D74" s="57"/>
      <c r="E74" s="57"/>
      <c r="F74" s="52" t="s">
        <v>30</v>
      </c>
      <c r="G74" s="112">
        <v>300</v>
      </c>
      <c r="H74" s="113"/>
      <c r="I74" s="58">
        <f t="shared" si="0"/>
        <v>0</v>
      </c>
      <c r="J74" s="101">
        <f>SUM(J75:J79)</f>
        <v>0</v>
      </c>
      <c r="K74" s="102"/>
      <c r="L74" s="63"/>
    </row>
    <row r="75" spans="1:12" x14ac:dyDescent="0.3">
      <c r="B75" s="88"/>
      <c r="C75" s="64" t="s">
        <v>47</v>
      </c>
      <c r="D75" s="64"/>
      <c r="E75" s="64"/>
      <c r="F75" s="51">
        <v>663</v>
      </c>
      <c r="G75" s="92">
        <v>240</v>
      </c>
      <c r="H75" s="93"/>
      <c r="I75" s="62">
        <f t="shared" si="0"/>
        <v>0</v>
      </c>
      <c r="J75" s="105"/>
      <c r="K75" s="106"/>
    </row>
    <row r="76" spans="1:12" x14ac:dyDescent="0.3">
      <c r="B76" s="88"/>
      <c r="C76" s="64" t="s">
        <v>48</v>
      </c>
      <c r="D76" s="64"/>
      <c r="E76" s="64"/>
      <c r="F76" s="51" t="s">
        <v>49</v>
      </c>
      <c r="G76" s="92">
        <v>250</v>
      </c>
      <c r="H76" s="93"/>
      <c r="I76" s="62">
        <f t="shared" si="0"/>
        <v>0</v>
      </c>
      <c r="J76" s="105"/>
      <c r="K76" s="106"/>
    </row>
    <row r="77" spans="1:12" x14ac:dyDescent="0.3">
      <c r="B77" s="88"/>
      <c r="C77" s="64" t="s">
        <v>50</v>
      </c>
      <c r="D77" s="64"/>
      <c r="E77" s="64"/>
      <c r="F77" s="51">
        <v>654</v>
      </c>
      <c r="G77" s="92">
        <v>290</v>
      </c>
      <c r="H77" s="93"/>
      <c r="I77" s="62">
        <f t="shared" si="0"/>
        <v>0</v>
      </c>
      <c r="J77" s="105"/>
      <c r="K77" s="106"/>
    </row>
    <row r="78" spans="1:12" x14ac:dyDescent="0.3">
      <c r="B78" s="88"/>
      <c r="C78" s="64" t="s">
        <v>51</v>
      </c>
      <c r="D78" s="64"/>
      <c r="E78" s="64"/>
      <c r="F78" s="51">
        <v>674</v>
      </c>
      <c r="G78" s="92">
        <v>290</v>
      </c>
      <c r="H78" s="93"/>
      <c r="I78" s="62">
        <f t="shared" si="0"/>
        <v>0</v>
      </c>
      <c r="J78" s="105"/>
      <c r="K78" s="106"/>
    </row>
    <row r="79" spans="1:12" x14ac:dyDescent="0.3">
      <c r="B79" s="88"/>
      <c r="C79" s="64" t="s">
        <v>52</v>
      </c>
      <c r="D79" s="64"/>
      <c r="E79" s="64"/>
      <c r="F79" s="51">
        <v>659</v>
      </c>
      <c r="G79" s="92">
        <v>290</v>
      </c>
      <c r="H79" s="93"/>
      <c r="I79" s="62">
        <f t="shared" si="0"/>
        <v>0</v>
      </c>
      <c r="J79" s="105"/>
      <c r="K79" s="106"/>
    </row>
    <row r="80" spans="1:12" x14ac:dyDescent="0.3">
      <c r="A80" s="63"/>
      <c r="B80" s="52" t="s">
        <v>53</v>
      </c>
      <c r="C80" s="109" t="s">
        <v>54</v>
      </c>
      <c r="D80" s="110"/>
      <c r="E80" s="111"/>
      <c r="F80" s="52" t="s">
        <v>30</v>
      </c>
      <c r="G80" s="112">
        <v>310</v>
      </c>
      <c r="H80" s="113"/>
      <c r="I80" s="54">
        <f>I64+I65-I74</f>
        <v>-1435.9799999999977</v>
      </c>
      <c r="J80" s="101">
        <f>J64+J65-J74</f>
        <v>-1435.9799999999977</v>
      </c>
      <c r="K80" s="102"/>
      <c r="L80" s="63"/>
    </row>
    <row r="81" spans="2:12" x14ac:dyDescent="0.3">
      <c r="B81" s="51" t="s">
        <v>55</v>
      </c>
      <c r="C81" s="89" t="s">
        <v>56</v>
      </c>
      <c r="D81" s="90"/>
      <c r="E81" s="91"/>
      <c r="F81" s="51" t="s">
        <v>30</v>
      </c>
      <c r="G81" s="92">
        <v>510</v>
      </c>
      <c r="H81" s="93"/>
      <c r="I81" s="65">
        <v>0.1</v>
      </c>
      <c r="J81" s="114">
        <v>0.1</v>
      </c>
      <c r="K81" s="115"/>
    </row>
    <row r="82" spans="2:12" x14ac:dyDescent="0.3">
      <c r="B82" s="51" t="s">
        <v>57</v>
      </c>
      <c r="C82" s="89" t="s">
        <v>58</v>
      </c>
      <c r="D82" s="90"/>
      <c r="E82" s="91"/>
      <c r="F82" s="51" t="s">
        <v>30</v>
      </c>
      <c r="G82" s="92">
        <v>600</v>
      </c>
      <c r="H82" s="93"/>
      <c r="I82" s="66">
        <v>0</v>
      </c>
      <c r="J82" s="105">
        <v>0</v>
      </c>
      <c r="K82" s="106"/>
    </row>
    <row r="83" spans="2:12" x14ac:dyDescent="0.3">
      <c r="B83" s="51" t="s">
        <v>59</v>
      </c>
      <c r="C83" s="89" t="s">
        <v>60</v>
      </c>
      <c r="D83" s="90"/>
      <c r="E83" s="91"/>
      <c r="F83" s="51" t="s">
        <v>30</v>
      </c>
      <c r="G83" s="107" t="s">
        <v>61</v>
      </c>
      <c r="H83" s="108"/>
      <c r="I83" s="62"/>
      <c r="J83" s="105"/>
      <c r="K83" s="106"/>
    </row>
    <row r="84" spans="2:12" ht="22.5" customHeight="1" x14ac:dyDescent="0.3">
      <c r="B84" s="52" t="s">
        <v>62</v>
      </c>
      <c r="C84" s="96" t="s">
        <v>63</v>
      </c>
      <c r="D84" s="97"/>
      <c r="E84" s="98"/>
      <c r="F84" s="52">
        <v>591.59299999999996</v>
      </c>
      <c r="G84" s="99" t="s">
        <v>64</v>
      </c>
      <c r="H84" s="100"/>
      <c r="I84" s="67">
        <v>0</v>
      </c>
      <c r="J84" s="101">
        <f>J82</f>
        <v>0</v>
      </c>
      <c r="K84" s="102"/>
      <c r="L84" s="63"/>
    </row>
    <row r="85" spans="2:12" x14ac:dyDescent="0.3">
      <c r="B85" s="51" t="s">
        <v>65</v>
      </c>
      <c r="C85" s="89" t="s">
        <v>66</v>
      </c>
      <c r="D85" s="90"/>
      <c r="E85" s="91"/>
      <c r="F85" s="51" t="s">
        <v>30</v>
      </c>
      <c r="G85" s="92" t="s">
        <v>30</v>
      </c>
      <c r="H85" s="93"/>
      <c r="I85" s="68"/>
      <c r="J85" s="103" t="s">
        <v>67</v>
      </c>
      <c r="K85" s="104"/>
    </row>
    <row r="86" spans="2:12" x14ac:dyDescent="0.3">
      <c r="B86" s="51" t="s">
        <v>68</v>
      </c>
      <c r="C86" s="89" t="s">
        <v>69</v>
      </c>
      <c r="D86" s="90"/>
      <c r="E86" s="91"/>
      <c r="F86" s="51" t="s">
        <v>70</v>
      </c>
      <c r="G86" s="92">
        <v>840</v>
      </c>
      <c r="H86" s="93"/>
      <c r="I86" s="68">
        <v>0</v>
      </c>
      <c r="J86" s="94"/>
      <c r="K86" s="95"/>
    </row>
    <row r="87" spans="2:12" x14ac:dyDescent="0.3">
      <c r="B87" s="51" t="s">
        <v>71</v>
      </c>
      <c r="C87" s="89" t="s">
        <v>72</v>
      </c>
      <c r="D87" s="90"/>
      <c r="E87" s="91"/>
      <c r="F87" s="51" t="s">
        <v>73</v>
      </c>
      <c r="G87" s="92">
        <v>901</v>
      </c>
      <c r="H87" s="93"/>
      <c r="I87" s="68">
        <v>0</v>
      </c>
      <c r="J87" s="94"/>
      <c r="K87" s="95"/>
    </row>
    <row r="88" spans="2:12" x14ac:dyDescent="0.3">
      <c r="B88" s="2"/>
      <c r="F88" s="2"/>
      <c r="G88" s="2"/>
      <c r="H88" s="2"/>
      <c r="I88" s="69"/>
      <c r="J88" s="70"/>
      <c r="K88" s="70"/>
    </row>
    <row r="89" spans="2:12" x14ac:dyDescent="0.3">
      <c r="B89" s="71" t="s">
        <v>74</v>
      </c>
      <c r="C89" s="71"/>
      <c r="F89" s="2"/>
      <c r="G89" s="2"/>
      <c r="H89" s="2"/>
      <c r="I89" s="72"/>
      <c r="J89" s="70"/>
      <c r="K89" s="70"/>
    </row>
    <row r="90" spans="2:12" x14ac:dyDescent="0.3">
      <c r="B90" s="71" t="s">
        <v>75</v>
      </c>
      <c r="C90" s="71"/>
      <c r="F90" s="73">
        <f>J82</f>
        <v>0</v>
      </c>
      <c r="G90" s="74" t="s">
        <v>76</v>
      </c>
      <c r="H90" s="75"/>
      <c r="I90" s="76"/>
      <c r="J90" s="76"/>
      <c r="K90" s="76"/>
    </row>
    <row r="91" spans="2:12" x14ac:dyDescent="0.3">
      <c r="B91" s="71" t="s">
        <v>77</v>
      </c>
      <c r="C91" s="71"/>
      <c r="F91" s="77">
        <f>K84</f>
        <v>0</v>
      </c>
      <c r="G91" s="71" t="s">
        <v>78</v>
      </c>
      <c r="H91" s="2"/>
      <c r="I91" s="70"/>
      <c r="J91" s="70"/>
      <c r="K91" s="70"/>
    </row>
    <row r="92" spans="2:12" x14ac:dyDescent="0.3">
      <c r="B92" s="71" t="s">
        <v>79</v>
      </c>
      <c r="C92" s="71"/>
      <c r="F92" s="78">
        <v>340</v>
      </c>
      <c r="G92" s="74" t="s">
        <v>80</v>
      </c>
      <c r="H92" s="75"/>
      <c r="I92" s="76"/>
      <c r="J92" s="76"/>
      <c r="K92" s="76"/>
    </row>
    <row r="93" spans="2:12" x14ac:dyDescent="0.3">
      <c r="B93" s="71"/>
      <c r="C93" s="71"/>
      <c r="F93" s="79">
        <v>340</v>
      </c>
      <c r="G93" s="80" t="s">
        <v>81</v>
      </c>
      <c r="H93" s="2"/>
      <c r="I93" s="70"/>
      <c r="J93" s="70"/>
      <c r="K93" s="70"/>
    </row>
    <row r="94" spans="2:12" x14ac:dyDescent="0.3">
      <c r="B94" s="71"/>
      <c r="C94" s="71"/>
      <c r="F94" s="2"/>
      <c r="G94" s="2"/>
      <c r="H94" s="2"/>
    </row>
    <row r="95" spans="2:12" x14ac:dyDescent="0.3">
      <c r="B95" s="71" t="s">
        <v>82</v>
      </c>
      <c r="C95" s="71"/>
      <c r="F95" s="2"/>
      <c r="G95" s="2"/>
      <c r="H95" s="2"/>
    </row>
    <row r="96" spans="2:12" x14ac:dyDescent="0.3">
      <c r="B96" s="71" t="s">
        <v>83</v>
      </c>
      <c r="C96" s="71"/>
      <c r="F96" s="2"/>
      <c r="G96" s="2"/>
      <c r="H96" s="2"/>
    </row>
    <row r="97" spans="2:11" x14ac:dyDescent="0.3">
      <c r="B97" s="71" t="s">
        <v>84</v>
      </c>
      <c r="C97" s="71"/>
      <c r="F97" s="2"/>
      <c r="G97" s="2"/>
      <c r="H97" s="2"/>
    </row>
    <row r="98" spans="2:11" x14ac:dyDescent="0.3">
      <c r="B98" s="71" t="s">
        <v>85</v>
      </c>
      <c r="C98" s="71"/>
    </row>
    <row r="99" spans="2:11" x14ac:dyDescent="0.3">
      <c r="B99" s="71" t="s">
        <v>86</v>
      </c>
      <c r="C99" s="71"/>
    </row>
    <row r="100" spans="2:11" x14ac:dyDescent="0.3">
      <c r="B100" s="71" t="s">
        <v>87</v>
      </c>
      <c r="C100" s="71"/>
    </row>
    <row r="101" spans="2:11" x14ac:dyDescent="0.3">
      <c r="B101" s="71"/>
      <c r="C101" s="71"/>
    </row>
    <row r="102" spans="2:11" ht="21.75" customHeight="1" x14ac:dyDescent="0.3">
      <c r="B102" s="86" t="s">
        <v>88</v>
      </c>
      <c r="C102" s="86"/>
      <c r="D102" s="86"/>
      <c r="E102" s="86"/>
      <c r="F102" s="86"/>
      <c r="G102" s="86"/>
      <c r="H102" s="86"/>
      <c r="I102" s="86"/>
      <c r="J102" s="86"/>
      <c r="K102" s="86"/>
    </row>
    <row r="103" spans="2:11" x14ac:dyDescent="0.3">
      <c r="B103" s="87" t="s">
        <v>89</v>
      </c>
      <c r="C103" s="87"/>
      <c r="D103" s="87"/>
      <c r="E103" s="87"/>
      <c r="F103" s="87"/>
      <c r="G103" s="87"/>
      <c r="H103" s="87"/>
      <c r="I103" s="87"/>
      <c r="J103" s="87"/>
      <c r="K103" s="87"/>
    </row>
    <row r="104" spans="2:11" ht="57.75" customHeight="1" x14ac:dyDescent="0.3">
      <c r="B104" s="87" t="s">
        <v>90</v>
      </c>
      <c r="C104" s="87"/>
      <c r="D104" s="87"/>
      <c r="E104" s="87"/>
      <c r="F104" s="87"/>
      <c r="G104" s="87"/>
      <c r="H104" s="87"/>
      <c r="I104" s="87"/>
      <c r="J104" s="87"/>
      <c r="K104" s="87"/>
    </row>
    <row r="105" spans="2:11" x14ac:dyDescent="0.3">
      <c r="B105" s="71"/>
      <c r="C105" s="71"/>
    </row>
    <row r="106" spans="2:11" ht="20.399999999999999" x14ac:dyDescent="0.3">
      <c r="B106" s="88" t="s">
        <v>91</v>
      </c>
      <c r="C106" s="88"/>
      <c r="D106" s="51" t="s">
        <v>92</v>
      </c>
      <c r="E106" s="51" t="s">
        <v>93</v>
      </c>
      <c r="F106" s="51" t="s">
        <v>94</v>
      </c>
      <c r="G106" s="88" t="s">
        <v>95</v>
      </c>
      <c r="H106" s="88"/>
      <c r="I106" s="88"/>
      <c r="J106" s="51" t="s">
        <v>96</v>
      </c>
      <c r="K106" s="81" t="s">
        <v>97</v>
      </c>
    </row>
    <row r="107" spans="2:11" x14ac:dyDescent="0.3">
      <c r="B107" s="88" t="s">
        <v>98</v>
      </c>
      <c r="C107" s="88"/>
      <c r="D107" s="51">
        <v>1</v>
      </c>
      <c r="E107" s="51">
        <v>2</v>
      </c>
      <c r="F107" s="51">
        <v>3</v>
      </c>
      <c r="G107" s="88">
        <v>4</v>
      </c>
      <c r="H107" s="88"/>
      <c r="I107" s="88"/>
      <c r="J107" s="51">
        <v>5</v>
      </c>
      <c r="K107" s="51">
        <v>6</v>
      </c>
    </row>
    <row r="108" spans="2:11" x14ac:dyDescent="0.3">
      <c r="B108" s="84">
        <v>2024</v>
      </c>
      <c r="C108" s="84"/>
      <c r="D108" s="82">
        <v>0</v>
      </c>
      <c r="E108" s="83">
        <v>340</v>
      </c>
      <c r="F108" s="82">
        <v>340</v>
      </c>
      <c r="G108" s="85">
        <v>0</v>
      </c>
      <c r="H108" s="85"/>
      <c r="I108" s="85"/>
      <c r="J108" s="82">
        <v>340</v>
      </c>
      <c r="K108" s="83"/>
    </row>
    <row r="109" spans="2:11" x14ac:dyDescent="0.3">
      <c r="B109" s="84">
        <v>2025</v>
      </c>
      <c r="C109" s="84"/>
      <c r="D109" s="82">
        <v>0</v>
      </c>
      <c r="E109" s="83">
        <v>340</v>
      </c>
      <c r="F109" s="82">
        <v>340</v>
      </c>
      <c r="G109" s="85">
        <v>0</v>
      </c>
      <c r="H109" s="85"/>
      <c r="I109" s="85"/>
      <c r="J109" s="82">
        <v>340</v>
      </c>
      <c r="K109" s="83"/>
    </row>
  </sheetData>
  <mergeCells count="102">
    <mergeCell ref="B1:K1"/>
    <mergeCell ref="B4:K4"/>
    <mergeCell ref="B6:K6"/>
    <mergeCell ref="B9:E9"/>
    <mergeCell ref="G9:J9"/>
    <mergeCell ref="B10:C10"/>
    <mergeCell ref="G10:H10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B108:C108"/>
    <mergeCell ref="G108:I108"/>
    <mergeCell ref="B109:C109"/>
    <mergeCell ref="G109:I109"/>
    <mergeCell ref="B102:K102"/>
    <mergeCell ref="B103:K103"/>
    <mergeCell ref="B104:K104"/>
    <mergeCell ref="B106:C106"/>
    <mergeCell ref="G106:I106"/>
    <mergeCell ref="B107:C107"/>
    <mergeCell ref="G107:I107"/>
  </mergeCells>
  <pageMargins left="0" right="0" top="0.74803149606299213" bottom="0.74803149606299213" header="0.31496062992125984" footer="0.31496062992125984"/>
  <pageSetup paperSize="9" scale="80" orientation="portrait" r:id="rId1"/>
  <rowBreaks count="1" manualBreakCount="1">
    <brk id="51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710 HČ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dana.dodekova@gmail.com</dc:creator>
  <cp:lastModifiedBy>dana.dodekova@gmail.com</cp:lastModifiedBy>
  <dcterms:created xsi:type="dcterms:W3CDTF">2026-03-24T11:54:55Z</dcterms:created>
  <dcterms:modified xsi:type="dcterms:W3CDTF">2026-03-24T12:03:10Z</dcterms:modified>
</cp:coreProperties>
</file>