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Audity 2025\Sergio s.r.o. 2025\"/>
    </mc:Choice>
  </mc:AlternateContent>
  <xr:revisionPtr revIDLastSave="0" documentId="13_ncr:1_{2A9F3B9F-9887-4E87-ACF7-5CA7E8363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  <sheet name="Hárok2" sheetId="2" r:id="rId2"/>
    <sheet name="Hárok3" sheetId="3" r:id="rId3"/>
  </sheets>
  <calcPr calcId="181029"/>
</workbook>
</file>

<file path=xl/calcChain.xml><?xml version="1.0" encoding="utf-8"?>
<calcChain xmlns="http://schemas.openxmlformats.org/spreadsheetml/2006/main">
  <c r="D21" i="1" l="1"/>
  <c r="D11" i="1"/>
  <c r="C11" i="1"/>
  <c r="C21" i="1"/>
  <c r="C41" i="1"/>
  <c r="D41" i="1"/>
  <c r="C43" i="1"/>
  <c r="D43" i="1"/>
  <c r="C51" i="1"/>
  <c r="D51" i="1"/>
  <c r="C69" i="1" l="1"/>
  <c r="C26" i="1"/>
  <c r="C35" i="1" s="1"/>
  <c r="D69" i="1"/>
  <c r="D26" i="1"/>
  <c r="D35" i="1" s="1"/>
  <c r="C70" i="1" l="1"/>
  <c r="D70" i="1"/>
</calcChain>
</file>

<file path=xl/sharedStrings.xml><?xml version="1.0" encoding="utf-8"?>
<sst xmlns="http://schemas.openxmlformats.org/spreadsheetml/2006/main" count="130" uniqueCount="130">
  <si>
    <t>P.č.</t>
  </si>
  <si>
    <t>Názov položky</t>
  </si>
  <si>
    <t>minulé účt.</t>
  </si>
  <si>
    <t>Peňažné toky z prevádzkovej činnosti</t>
  </si>
  <si>
    <t>Z / S</t>
  </si>
  <si>
    <t>Výsledok hospodárenia z bežnej činnosti pred zdanením daňou z príjmov (+/-)</t>
  </si>
  <si>
    <t>A. 1.</t>
  </si>
  <si>
    <t>Nepeňažné operácie ovplyvňujúce výsledok hosp. z BČ (A 1.1.až A1.12 )</t>
  </si>
  <si>
    <t>A. 1.1.</t>
  </si>
  <si>
    <t>Odpisy dlhodobého nehm.majetku a dlhodobého hmotného majetku (+)</t>
  </si>
  <si>
    <t xml:space="preserve">A. 1.5. </t>
  </si>
  <si>
    <t>Zmena stavu opravných položiek (+/-)</t>
  </si>
  <si>
    <t xml:space="preserve">A. 1.6. </t>
  </si>
  <si>
    <t>Zmena stavu položiek časového rozlíšenia nákladov a výnosov (+/-)</t>
  </si>
  <si>
    <t xml:space="preserve">A. 1.8. </t>
  </si>
  <si>
    <t>Úroky účtované do nákladov (+)</t>
  </si>
  <si>
    <t>A. 1.9</t>
  </si>
  <si>
    <t>Úroky účtované do výnosov  (-)</t>
  </si>
  <si>
    <t>A. 1.11.</t>
  </si>
  <si>
    <t xml:space="preserve">Kurzová strata vyčíslená k peňažným prostriedkom a peňažným </t>
  </si>
  <si>
    <t>ekvivalentom ku dňu, ku ktorému sa zostavuje účtovná závierka (+)</t>
  </si>
  <si>
    <t>A. 1.12.</t>
  </si>
  <si>
    <t>Výsledok z predaja dlhodobého majetku, s výnimkou majetku, ktorý sa</t>
  </si>
  <si>
    <t>považuje za peňažný ekvivalent 15 (+/-)</t>
  </si>
  <si>
    <t xml:space="preserve">A. 2. </t>
  </si>
  <si>
    <t xml:space="preserve">Vplyv zmien stavu pracovného kapitálu (súčet A 2. 1 až A 2.3) </t>
  </si>
  <si>
    <t>A. 2.1.</t>
  </si>
  <si>
    <t>Zmena stavu pohľadávok z prevádzkovej činnosti (-/+)</t>
  </si>
  <si>
    <t xml:space="preserve">A. 2.2. </t>
  </si>
  <si>
    <t>Zmena stavu záväzkov z prevádzkovej činnosti (+/-)</t>
  </si>
  <si>
    <t>Zmena stavu zásob (-/+)</t>
  </si>
  <si>
    <t>A*</t>
  </si>
  <si>
    <t xml:space="preserve">Peňažné toky z prevádzkovej činnosti s výnimkou príjmov a </t>
  </si>
  <si>
    <t>výdavkov, ktoré sa uvádzajú osobitne v iných častiach</t>
  </si>
  <si>
    <t>prehľadu peňažných tokov (+/-),(súčet Z/S + A 1 + A 2)</t>
  </si>
  <si>
    <t xml:space="preserve">A. 3. </t>
  </si>
  <si>
    <t>Prijaté úroky, s výnimkou tých, ktoré sa začleňujú do investičných činností (+)</t>
  </si>
  <si>
    <t xml:space="preserve">A. 4. </t>
  </si>
  <si>
    <t xml:space="preserve">Výdavky na zaplatené úroky, s výnimkou tých, ktoré sa začleňujú do </t>
  </si>
  <si>
    <t>finančných činností(-)</t>
  </si>
  <si>
    <t xml:space="preserve">A. 7. </t>
  </si>
  <si>
    <t xml:space="preserve">Výdavky na daň z príjmov účtovnej jednotky, s výnimkou tých, ktoré </t>
  </si>
  <si>
    <t>sa začleňujú do investičných činností alebo finančných činností (-/+)</t>
  </si>
  <si>
    <t>A.10.</t>
  </si>
  <si>
    <t>Ostatné výdavky vťahujúce sa na prevádzkovú činnosť</t>
  </si>
  <si>
    <t>A**</t>
  </si>
  <si>
    <t>Čisté peňažné toky z prevádzkovej činnosti (súčet A*+A3+A4+A7+A10)</t>
  </si>
  <si>
    <t>Peňažné toky z investičnej činnosti</t>
  </si>
  <si>
    <t>B. 1.</t>
  </si>
  <si>
    <t>Výdavky na obstaranie dlhodobého nehmotného majetku (-)</t>
  </si>
  <si>
    <t xml:space="preserve">B. 2. </t>
  </si>
  <si>
    <t>Výdavky na obstaranie dlhodobého hmotného majetku (-)</t>
  </si>
  <si>
    <t xml:space="preserve">B. 5. </t>
  </si>
  <si>
    <t>Príjmy z predaja dlhodobého hmotného majetku (+)</t>
  </si>
  <si>
    <t xml:space="preserve">B. 20. </t>
  </si>
  <si>
    <t>Ostatné výdavky vzťahujúce sa na investičnú činnosť (-)</t>
  </si>
  <si>
    <t xml:space="preserve">B. </t>
  </si>
  <si>
    <t>Čisté peňažné toky z investične; činnosti (súčet B 1 až B 20)</t>
  </si>
  <si>
    <t>Peňažné toky z finančnej činnosti</t>
  </si>
  <si>
    <t xml:space="preserve">C. 1. </t>
  </si>
  <si>
    <t>Peňažné toky vo vlastnom imaní (súčet C 1.2 až C 1.8)</t>
  </si>
  <si>
    <t xml:space="preserve">C. 1.2. </t>
  </si>
  <si>
    <t xml:space="preserve">Príjmy z ďalších vkladov do vlastného imania spoločníkmi alebo </t>
  </si>
  <si>
    <t>fyzickou osobou, ktorá je účtovnou jednotkou (+)</t>
  </si>
  <si>
    <t xml:space="preserve">C. 1.3. </t>
  </si>
  <si>
    <t>Prijaté peňažné dary (+)</t>
  </si>
  <si>
    <t xml:space="preserve">C. 1.6. </t>
  </si>
  <si>
    <t>Výdavky spojené so znížením fondov vytvorených účtovnou jednotkou(-)</t>
  </si>
  <si>
    <t xml:space="preserve">C. 1.7. </t>
  </si>
  <si>
    <t>Výdavky na vyplatenie podielu na vlastnom imaní spoločníkmi účtovnej</t>
  </si>
  <si>
    <t>jednotky a fyzickou osobou, ktorá je účtovnou jednotkou (-)</t>
  </si>
  <si>
    <t xml:space="preserve">C. 1.8. </t>
  </si>
  <si>
    <t>Výdavky z iných dôvodov, ktoré súvisia so znížením vlastného imania (-)</t>
  </si>
  <si>
    <t xml:space="preserve">C. 2. </t>
  </si>
  <si>
    <t xml:space="preserve">Peňažné toky vznikajúce z dlhodobých záväzkov a krátkodobých </t>
  </si>
  <si>
    <t>záväzkov z finančnej činnosti (súčet C 2.3 až C 2.10)</t>
  </si>
  <si>
    <t xml:space="preserve">C. 2.3. </t>
  </si>
  <si>
    <t xml:space="preserve">Príjmy z úverov, ktoré účtovnej jednotke poskytla banka alebo </t>
  </si>
  <si>
    <t>pobočka zahraničnej banky, s výnimkou úverov, ktoré boli poskytnuté</t>
  </si>
  <si>
    <t>na zabezpečenie hlavného predmetu činnosti (+)</t>
  </si>
  <si>
    <t xml:space="preserve">C. 2.4. </t>
  </si>
  <si>
    <t xml:space="preserve">Výdavky na splácanie úverov, ktoré účtovnej jednotke poskytla banka </t>
  </si>
  <si>
    <t>alebo pobočka zahraničnej banky, s výnimkou úverov, ktoré boli</t>
  </si>
  <si>
    <t>poskytnuté na zabezpečenie hlavného predmetu činnosti (-)</t>
  </si>
  <si>
    <t>C. 2.5</t>
  </si>
  <si>
    <t>Príjmy z prijatých pôžičiek (+)</t>
  </si>
  <si>
    <t xml:space="preserve">C. 2.6. </t>
  </si>
  <si>
    <t>Výdavky na splácanie pôžičiek (-)</t>
  </si>
  <si>
    <t xml:space="preserve">C. 2.7. </t>
  </si>
  <si>
    <t xml:space="preserve">Výdavky na úhradu záväzkov z používania majetku, ktorý je predmetom </t>
  </si>
  <si>
    <t>zmluvy o kúpe prenajatej veci (-)</t>
  </si>
  <si>
    <t xml:space="preserve">C. 2.9. </t>
  </si>
  <si>
    <t xml:space="preserve">Príjmy z ostatných dlhodobých záväzkov a krátkodobých záväzkov </t>
  </si>
  <si>
    <t xml:space="preserve">vyplývajúcich z finančnej činnosti účtovnej jednotky, s výnimkou </t>
  </si>
  <si>
    <t>tých, ktoré sa uvádzajú osobitne v inej časti prehľadu peňažných tokov (+)</t>
  </si>
  <si>
    <t xml:space="preserve">C. 2.10. </t>
  </si>
  <si>
    <t>Výdavky na splácanie ostatných dlhodobých záväzkov a krátkodobých</t>
  </si>
  <si>
    <t xml:space="preserve">záväzkov vyplývajúcich z finančnej činnosti účtovnej jednotky, s výnimkou </t>
  </si>
  <si>
    <t>tých, ktoré sa uvádzajú osobitne v inej časti prehľadu peňažných tokov (-)</t>
  </si>
  <si>
    <t xml:space="preserve">C. </t>
  </si>
  <si>
    <t>Čisté peňažné toky z finančne; činnosti (súčet C1 a C2)</t>
  </si>
  <si>
    <t>D.</t>
  </si>
  <si>
    <t>Čisté zvýšenie alebo čisté zníženie peňažných prostriedkov (+/-)</t>
  </si>
  <si>
    <t>(súčet A + B + C)</t>
  </si>
  <si>
    <t>E.</t>
  </si>
  <si>
    <t>Stav peňažných prostriedkov a peňažných ekvivalentov na začiatku</t>
  </si>
  <si>
    <t>účtovného obdobia (+/-)</t>
  </si>
  <si>
    <t>F.</t>
  </si>
  <si>
    <t xml:space="preserve">Stav peňažných prostriedkov a peňažných ekvivalentov na konci účtovného </t>
  </si>
  <si>
    <t>obdobia pred zohľadnením kurzových rozdielov vyčíslených ku</t>
  </si>
  <si>
    <t>dňu, ku ktorému sa zostavuje účtovná závierka (+/-)</t>
  </si>
  <si>
    <t>G.</t>
  </si>
  <si>
    <r>
      <t>Kurzové rozdiely vyčíslené k peňažným prostriedkom a</t>
    </r>
    <r>
      <rPr>
        <sz val="12"/>
        <rFont val="Times New Roman"/>
        <family val="1"/>
        <charset val="238"/>
      </rPr>
      <t> </t>
    </r>
    <r>
      <rPr>
        <sz val="10"/>
        <rFont val="Times New Roman"/>
        <family val="1"/>
        <charset val="238"/>
      </rPr>
      <t>peňažným</t>
    </r>
    <r>
      <rPr>
        <sz val="12"/>
        <rFont val="Times New Roman"/>
        <family val="1"/>
        <charset val="238"/>
      </rPr>
      <t/>
    </r>
  </si>
  <si>
    <t>ekvivalentom ku dňu, ku ktorému sa zostavuje účtovná závierka (+/-)</t>
  </si>
  <si>
    <t>H.</t>
  </si>
  <si>
    <r>
      <t>Zostatok peňažných prostriedkov a peňažných ekvivalentov na konci</t>
    </r>
    <r>
      <rPr>
        <sz val="12"/>
        <rFont val="Times New Roman"/>
        <family val="1"/>
        <charset val="238"/>
      </rPr>
      <t/>
    </r>
  </si>
  <si>
    <r>
      <t>účtovného obdobia, upravený o kurzové rozdiely vyčíslené ku dňu,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ku </t>
    </r>
  </si>
  <si>
    <t>ktorému sa zostavuje účtovná závierka (+/-)</t>
  </si>
  <si>
    <t>PREHĽAD  O PEŇAŽNÝCH TOKOCH  - nepriama metóda</t>
  </si>
  <si>
    <t>Skutočnosť v tis.Sk</t>
  </si>
  <si>
    <t>A.23</t>
  </si>
  <si>
    <t xml:space="preserve">A. 24 </t>
  </si>
  <si>
    <t>Zmena stavu kratkodobeho finančného majetku +-</t>
  </si>
  <si>
    <t>ť v €</t>
  </si>
  <si>
    <t>SERGIO s.r.o.</t>
  </si>
  <si>
    <t>Sabinovská 38, 082 21 Veľký Šariš , IČO: 44697481</t>
  </si>
  <si>
    <t>obdobie 2024</t>
  </si>
  <si>
    <t>obdobie2025</t>
  </si>
  <si>
    <t>súčas účt.</t>
  </si>
  <si>
    <t xml:space="preserve">  Príloha k poznámkam za účtovné obdobie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</si>
</sst>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sz val="12"/>
      <color indexed="48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48"/>
      <name val="Times New Roman"/>
      <family val="1"/>
      <charset val="238"/>
    </font>
    <font>
      <b/>
      <sz val="12"/>
      <color indexed="4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indexed="4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3" fontId="7" fillId="2" borderId="14" xfId="0" applyNumberFormat="1" applyFont="1" applyFill="1" applyBorder="1"/>
    <xf numFmtId="3" fontId="7" fillId="2" borderId="16" xfId="0" applyNumberFormat="1" applyFont="1" applyFill="1" applyBorder="1"/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3" fontId="7" fillId="2" borderId="10" xfId="0" applyNumberFormat="1" applyFont="1" applyFill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3" fontId="2" fillId="3" borderId="6" xfId="0" applyNumberFormat="1" applyFont="1" applyFill="1" applyBorder="1"/>
    <xf numFmtId="3" fontId="2" fillId="3" borderId="19" xfId="0" applyNumberFormat="1" applyFont="1" applyFill="1" applyBorder="1"/>
    <xf numFmtId="3" fontId="2" fillId="3" borderId="17" xfId="0" applyNumberFormat="1" applyFont="1" applyFill="1" applyBorder="1"/>
    <xf numFmtId="0" fontId="2" fillId="0" borderId="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3" fontId="2" fillId="3" borderId="8" xfId="0" applyNumberFormat="1" applyFont="1" applyFill="1" applyBorder="1"/>
    <xf numFmtId="3" fontId="2" fillId="3" borderId="9" xfId="0" applyNumberFormat="1" applyFont="1" applyFill="1" applyBorder="1"/>
    <xf numFmtId="0" fontId="2" fillId="0" borderId="21" xfId="0" applyFont="1" applyBorder="1"/>
    <xf numFmtId="0" fontId="2" fillId="0" borderId="22" xfId="0" applyFont="1" applyBorder="1" applyAlignment="1">
      <alignment horizontal="left"/>
    </xf>
    <xf numFmtId="3" fontId="2" fillId="0" borderId="21" xfId="0" applyNumberFormat="1" applyFont="1" applyBorder="1"/>
    <xf numFmtId="3" fontId="2" fillId="0" borderId="23" xfId="0" applyNumberFormat="1" applyFont="1" applyBorder="1"/>
    <xf numFmtId="3" fontId="7" fillId="2" borderId="13" xfId="0" applyNumberFormat="1" applyFont="1" applyFill="1" applyBorder="1"/>
    <xf numFmtId="0" fontId="9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3" fontId="7" fillId="2" borderId="1" xfId="0" applyNumberFormat="1" applyFont="1" applyFill="1" applyBorder="1"/>
    <xf numFmtId="0" fontId="9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7" fillId="2" borderId="5" xfId="0" applyNumberFormat="1" applyFont="1" applyFill="1" applyBorder="1"/>
    <xf numFmtId="0" fontId="9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9" fillId="2" borderId="14" xfId="0" applyNumberFormat="1" applyFont="1" applyFill="1" applyBorder="1"/>
    <xf numFmtId="3" fontId="2" fillId="3" borderId="21" xfId="0" applyNumberFormat="1" applyFont="1" applyFill="1" applyBorder="1"/>
    <xf numFmtId="3" fontId="2" fillId="3" borderId="5" xfId="0" applyNumberFormat="1" applyFont="1" applyFill="1" applyBorder="1"/>
    <xf numFmtId="0" fontId="2" fillId="0" borderId="0" xfId="0" applyFont="1" applyAlignment="1">
      <alignment horizontal="left"/>
    </xf>
    <xf numFmtId="0" fontId="1" fillId="3" borderId="14" xfId="0" applyFont="1" applyFill="1" applyBorder="1"/>
    <xf numFmtId="0" fontId="7" fillId="0" borderId="1" xfId="0" applyFont="1" applyBorder="1"/>
    <xf numFmtId="0" fontId="7" fillId="0" borderId="10" xfId="0" applyFont="1" applyBorder="1"/>
    <xf numFmtId="3" fontId="7" fillId="0" borderId="10" xfId="0" applyNumberFormat="1" applyFont="1" applyBorder="1"/>
    <xf numFmtId="3" fontId="7" fillId="0" borderId="13" xfId="0" applyNumberFormat="1" applyFont="1" applyBorder="1"/>
    <xf numFmtId="0" fontId="2" fillId="0" borderId="21" xfId="0" applyFont="1" applyBorder="1" applyAlignment="1">
      <alignment horizontal="left"/>
    </xf>
    <xf numFmtId="3" fontId="2" fillId="3" borderId="23" xfId="0" applyNumberFormat="1" applyFont="1" applyFill="1" applyBorder="1"/>
    <xf numFmtId="0" fontId="8" fillId="0" borderId="1" xfId="0" applyFont="1" applyBorder="1" applyAlignment="1">
      <alignment horizontal="left"/>
    </xf>
    <xf numFmtId="3" fontId="7" fillId="0" borderId="5" xfId="0" applyNumberFormat="1" applyFont="1" applyBorder="1"/>
    <xf numFmtId="3" fontId="7" fillId="0" borderId="24" xfId="0" applyNumberFormat="1" applyFont="1" applyBorder="1"/>
    <xf numFmtId="0" fontId="8" fillId="0" borderId="14" xfId="0" applyFont="1" applyBorder="1" applyAlignment="1">
      <alignment horizontal="left"/>
    </xf>
    <xf numFmtId="3" fontId="2" fillId="0" borderId="14" xfId="0" applyNumberFormat="1" applyFont="1" applyBorder="1"/>
    <xf numFmtId="0" fontId="2" fillId="0" borderId="2" xfId="0" applyFont="1" applyBorder="1" applyAlignment="1">
      <alignment horizontal="left"/>
    </xf>
    <xf numFmtId="3" fontId="2" fillId="3" borderId="1" xfId="0" applyNumberFormat="1" applyFont="1" applyFill="1" applyBorder="1"/>
    <xf numFmtId="3" fontId="2" fillId="3" borderId="25" xfId="0" applyNumberFormat="1" applyFont="1" applyFill="1" applyBorder="1"/>
    <xf numFmtId="3" fontId="2" fillId="0" borderId="5" xfId="0" applyNumberFormat="1" applyFont="1" applyBorder="1"/>
    <xf numFmtId="3" fontId="2" fillId="0" borderId="24" xfId="0" applyNumberFormat="1" applyFont="1" applyBorder="1"/>
    <xf numFmtId="3" fontId="2" fillId="0" borderId="16" xfId="0" applyNumberFormat="1" applyFont="1" applyBorder="1"/>
    <xf numFmtId="0" fontId="2" fillId="0" borderId="6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3" fontId="2" fillId="3" borderId="7" xfId="0" applyNumberFormat="1" applyFont="1" applyFill="1" applyBorder="1"/>
    <xf numFmtId="3" fontId="2" fillId="3" borderId="24" xfId="0" applyNumberFormat="1" applyFont="1" applyFill="1" applyBorder="1"/>
    <xf numFmtId="3" fontId="10" fillId="3" borderId="1" xfId="0" applyNumberFormat="1" applyFont="1" applyFill="1" applyBorder="1"/>
    <xf numFmtId="3" fontId="10" fillId="3" borderId="25" xfId="0" applyNumberFormat="1" applyFont="1" applyFill="1" applyBorder="1"/>
    <xf numFmtId="0" fontId="2" fillId="0" borderId="5" xfId="0" applyFont="1" applyBorder="1"/>
    <xf numFmtId="0" fontId="11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2505075</xdr:colOff>
      <xdr:row>82</xdr:row>
      <xdr:rowOff>0</xdr:rowOff>
    </xdr:from>
    <xdr:to>
      <xdr:col>2</xdr:col>
      <xdr:colOff>28575</xdr:colOff>
      <xdr:row>83</xdr:row>
      <xdr:rowOff>9525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895600" y="14068425"/>
          <a:ext cx="1514475" cy="1790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sk-S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Podpisový záznam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osoby zodpovednej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za zostavenie účtovnej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závierky:</a:t>
          </a:r>
        </a:p>
      </xdr:txBody>
    </xdr:sp>
    <xdr:clientData/>
  </xdr:twoCellAnchor>
  <xdr:twoCellAnchor>
    <xdr:from>
      <xdr:col>2</xdr:col>
      <xdr:colOff>9525</xdr:colOff>
      <xdr:row>82</xdr:row>
      <xdr:rowOff>0</xdr:rowOff>
    </xdr:from>
    <xdr:to>
      <xdr:col>4</xdr:col>
      <xdr:colOff>0</xdr:colOff>
      <xdr:row>83</xdr:row>
      <xdr:rowOff>9525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391025" y="14068425"/>
          <a:ext cx="1257300" cy="1790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sk-S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Podpisový záznam osoby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zodpovednej za vedenie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účtovníctva:</a:t>
          </a:r>
        </a:p>
      </xdr:txBody>
    </xdr:sp>
    <xdr:clientData/>
  </xdr:twoCellAnchor>
  <xdr:twoCellAnchor>
    <xdr:from>
      <xdr:col>0</xdr:col>
      <xdr:colOff>9525</xdr:colOff>
      <xdr:row>82</xdr:row>
      <xdr:rowOff>0</xdr:rowOff>
    </xdr:from>
    <xdr:to>
      <xdr:col>1</xdr:col>
      <xdr:colOff>838200</xdr:colOff>
      <xdr:row>83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525" y="14068425"/>
          <a:ext cx="1219200" cy="895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sk-S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Zostavené dňa:</a:t>
          </a:r>
        </a:p>
      </xdr:txBody>
    </xdr:sp>
    <xdr:clientData/>
  </xdr:twoCellAnchor>
  <xdr:twoCellAnchor>
    <xdr:from>
      <xdr:col>1</xdr:col>
      <xdr:colOff>838200</xdr:colOff>
      <xdr:row>82</xdr:row>
      <xdr:rowOff>0</xdr:rowOff>
    </xdr:from>
    <xdr:to>
      <xdr:col>1</xdr:col>
      <xdr:colOff>2505075</xdr:colOff>
      <xdr:row>83</xdr:row>
      <xdr:rowOff>9525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228725" y="14068425"/>
          <a:ext cx="1666875" cy="1790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sk-S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Podpisový zoznam člena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štatutárneho orgánu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účtovnej jednotky alebo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fyzickej osoby, ktorá je </a:t>
          </a: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účtovnou jednotkou:</a:t>
          </a:r>
        </a:p>
      </xdr:txBody>
    </xdr:sp>
    <xdr:clientData/>
  </xdr:twoCellAnchor>
  <xdr:twoCellAnchor>
    <xdr:from>
      <xdr:col>0</xdr:col>
      <xdr:colOff>9525</xdr:colOff>
      <xdr:row>83</xdr:row>
      <xdr:rowOff>0</xdr:rowOff>
    </xdr:from>
    <xdr:to>
      <xdr:col>1</xdr:col>
      <xdr:colOff>838200</xdr:colOff>
      <xdr:row>83</xdr:row>
      <xdr:rowOff>9525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525" y="14963775"/>
          <a:ext cx="1219200" cy="895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sk-S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sk-S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Schválené dňa: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1"/>
  <sheetViews>
    <sheetView tabSelected="1" topLeftCell="A70" zoomScale="120" zoomScaleNormal="120" workbookViewId="0">
      <selection activeCell="G6" sqref="G6"/>
    </sheetView>
  </sheetViews>
  <sheetFormatPr defaultRowHeight="12.75" x14ac:dyDescent="0.2"/>
  <cols>
    <col min="1" max="1" width="5.85546875" customWidth="1"/>
    <col min="2" max="2" width="59.85546875" customWidth="1"/>
    <col min="3" max="3" width="12.7109375" customWidth="1"/>
    <col min="4" max="4" width="12" customWidth="1"/>
  </cols>
  <sheetData>
    <row r="2" spans="1:5" ht="20.25" x14ac:dyDescent="0.3">
      <c r="A2" s="75" t="s">
        <v>118</v>
      </c>
      <c r="B2" s="75"/>
      <c r="C2" s="75"/>
      <c r="D2" s="75"/>
      <c r="E2" s="75"/>
    </row>
    <row r="3" spans="1:5" x14ac:dyDescent="0.2">
      <c r="B3" t="s">
        <v>129</v>
      </c>
    </row>
    <row r="4" spans="1:5" x14ac:dyDescent="0.2">
      <c r="A4" t="s">
        <v>124</v>
      </c>
    </row>
    <row r="5" spans="1:5" ht="13.5" thickBot="1" x14ac:dyDescent="0.25">
      <c r="A5" t="s">
        <v>125</v>
      </c>
    </row>
    <row r="6" spans="1:5" ht="16.5" thickBot="1" x14ac:dyDescent="0.3">
      <c r="A6" s="1"/>
      <c r="B6" s="2"/>
      <c r="C6" s="3" t="s">
        <v>119</v>
      </c>
      <c r="D6" s="4" t="s">
        <v>123</v>
      </c>
    </row>
    <row r="7" spans="1:5" ht="15.75" x14ac:dyDescent="0.25">
      <c r="A7" s="5" t="s">
        <v>0</v>
      </c>
      <c r="B7" s="6" t="s">
        <v>1</v>
      </c>
      <c r="C7" s="7" t="s">
        <v>2</v>
      </c>
      <c r="D7" s="8" t="s">
        <v>128</v>
      </c>
    </row>
    <row r="8" spans="1:5" ht="13.5" thickBot="1" x14ac:dyDescent="0.25">
      <c r="A8" s="9"/>
      <c r="B8" s="10"/>
      <c r="C8" s="11" t="s">
        <v>126</v>
      </c>
      <c r="D8" s="12" t="s">
        <v>127</v>
      </c>
    </row>
    <row r="9" spans="1:5" ht="16.5" thickBot="1" x14ac:dyDescent="0.3">
      <c r="A9" s="13"/>
      <c r="B9" s="14" t="s">
        <v>3</v>
      </c>
      <c r="C9" s="15"/>
      <c r="D9" s="16"/>
    </row>
    <row r="10" spans="1:5" ht="14.25" thickBot="1" x14ac:dyDescent="0.3">
      <c r="A10" s="17" t="s">
        <v>4</v>
      </c>
      <c r="B10" s="18" t="s">
        <v>5</v>
      </c>
      <c r="C10" s="19">
        <v>364439</v>
      </c>
      <c r="D10" s="20">
        <v>843957</v>
      </c>
    </row>
    <row r="11" spans="1:5" ht="14.25" thickBot="1" x14ac:dyDescent="0.3">
      <c r="A11" s="21" t="s">
        <v>6</v>
      </c>
      <c r="B11" s="22" t="s">
        <v>7</v>
      </c>
      <c r="C11" s="23">
        <f>C12+C13+C14+C15+C16+C17+C19</f>
        <v>1244414</v>
      </c>
      <c r="D11" s="23">
        <f>D12+D13+D14+D15+D16+D17+D19</f>
        <v>1176575</v>
      </c>
    </row>
    <row r="12" spans="1:5" x14ac:dyDescent="0.2">
      <c r="A12" s="24" t="s">
        <v>8</v>
      </c>
      <c r="B12" s="25" t="s">
        <v>9</v>
      </c>
      <c r="C12" s="26">
        <v>1164385</v>
      </c>
      <c r="D12" s="27">
        <v>1075209</v>
      </c>
    </row>
    <row r="13" spans="1:5" x14ac:dyDescent="0.2">
      <c r="A13" s="24" t="s">
        <v>10</v>
      </c>
      <c r="B13" s="25" t="s">
        <v>11</v>
      </c>
      <c r="C13" s="28">
        <v>5001</v>
      </c>
      <c r="D13" s="27">
        <v>15435</v>
      </c>
    </row>
    <row r="14" spans="1:5" x14ac:dyDescent="0.2">
      <c r="A14" s="24" t="s">
        <v>12</v>
      </c>
      <c r="B14" s="25" t="s">
        <v>13</v>
      </c>
      <c r="C14" s="28">
        <v>-27087</v>
      </c>
      <c r="D14" s="27">
        <v>-12806</v>
      </c>
    </row>
    <row r="15" spans="1:5" x14ac:dyDescent="0.2">
      <c r="A15" s="24" t="s">
        <v>14</v>
      </c>
      <c r="B15" s="25" t="s">
        <v>15</v>
      </c>
      <c r="C15" s="28">
        <v>92674</v>
      </c>
      <c r="D15" s="27">
        <v>96866</v>
      </c>
    </row>
    <row r="16" spans="1:5" x14ac:dyDescent="0.2">
      <c r="A16" s="24" t="s">
        <v>16</v>
      </c>
      <c r="B16" s="25" t="s">
        <v>17</v>
      </c>
      <c r="C16" s="28">
        <v>-415</v>
      </c>
      <c r="D16" s="27"/>
    </row>
    <row r="17" spans="1:4" x14ac:dyDescent="0.2">
      <c r="A17" s="29" t="s">
        <v>18</v>
      </c>
      <c r="B17" s="30" t="s">
        <v>19</v>
      </c>
      <c r="C17" s="31"/>
      <c r="D17" s="32"/>
    </row>
    <row r="18" spans="1:4" x14ac:dyDescent="0.2">
      <c r="A18" s="33"/>
      <c r="B18" s="34" t="s">
        <v>20</v>
      </c>
      <c r="C18" s="35"/>
      <c r="D18" s="36">
        <v>1470</v>
      </c>
    </row>
    <row r="19" spans="1:4" x14ac:dyDescent="0.2">
      <c r="A19" s="29" t="s">
        <v>21</v>
      </c>
      <c r="B19" s="30" t="s">
        <v>22</v>
      </c>
      <c r="C19" s="31">
        <v>9856</v>
      </c>
      <c r="D19" s="32">
        <v>1871</v>
      </c>
    </row>
    <row r="20" spans="1:4" ht="13.5" thickBot="1" x14ac:dyDescent="0.25">
      <c r="A20" s="33"/>
      <c r="B20" s="34" t="s">
        <v>23</v>
      </c>
      <c r="C20" s="35"/>
      <c r="D20" s="36"/>
    </row>
    <row r="21" spans="1:4" ht="14.25" thickBot="1" x14ac:dyDescent="0.3">
      <c r="A21" s="21" t="s">
        <v>24</v>
      </c>
      <c r="B21" s="22" t="s">
        <v>25</v>
      </c>
      <c r="C21" s="23">
        <f>C22+C23+C25+C24</f>
        <v>-1714226</v>
      </c>
      <c r="D21" s="37">
        <f>D22+D23+D25+D24</f>
        <v>-12012</v>
      </c>
    </row>
    <row r="22" spans="1:4" x14ac:dyDescent="0.2">
      <c r="A22" s="24" t="s">
        <v>26</v>
      </c>
      <c r="B22" s="25" t="s">
        <v>27</v>
      </c>
      <c r="C22" s="28">
        <v>-1401237</v>
      </c>
      <c r="D22" s="26">
        <v>-127588</v>
      </c>
    </row>
    <row r="23" spans="1:4" x14ac:dyDescent="0.2">
      <c r="A23" s="24" t="s">
        <v>28</v>
      </c>
      <c r="B23" s="25" t="s">
        <v>29</v>
      </c>
      <c r="C23" s="28">
        <v>-257626</v>
      </c>
      <c r="D23" s="28">
        <v>66892</v>
      </c>
    </row>
    <row r="24" spans="1:4" x14ac:dyDescent="0.2">
      <c r="A24" s="29" t="s">
        <v>120</v>
      </c>
      <c r="B24" s="25" t="s">
        <v>122</v>
      </c>
      <c r="C24" s="28"/>
      <c r="D24" s="28"/>
    </row>
    <row r="25" spans="1:4" ht="13.5" thickBot="1" x14ac:dyDescent="0.25">
      <c r="A25" s="29" t="s">
        <v>121</v>
      </c>
      <c r="B25" s="25" t="s">
        <v>30</v>
      </c>
      <c r="C25" s="28">
        <v>-55363</v>
      </c>
      <c r="D25" s="28">
        <v>48684</v>
      </c>
    </row>
    <row r="26" spans="1:4" ht="13.5" x14ac:dyDescent="0.25">
      <c r="A26" s="38" t="s">
        <v>31</v>
      </c>
      <c r="B26" s="39" t="s">
        <v>32</v>
      </c>
      <c r="C26" s="40">
        <f>C10+C11+C21</f>
        <v>-105373</v>
      </c>
      <c r="D26" s="40">
        <f>D10+D11+D21</f>
        <v>2008520</v>
      </c>
    </row>
    <row r="27" spans="1:4" ht="13.5" x14ac:dyDescent="0.25">
      <c r="A27" s="41"/>
      <c r="B27" s="42" t="s">
        <v>33</v>
      </c>
      <c r="C27" s="43"/>
      <c r="D27" s="43"/>
    </row>
    <row r="28" spans="1:4" ht="14.25" thickBot="1" x14ac:dyDescent="0.3">
      <c r="A28" s="44"/>
      <c r="B28" s="45" t="s">
        <v>34</v>
      </c>
      <c r="C28" s="46"/>
      <c r="D28" s="46"/>
    </row>
    <row r="29" spans="1:4" x14ac:dyDescent="0.2">
      <c r="A29" s="29" t="s">
        <v>35</v>
      </c>
      <c r="B29" s="25" t="s">
        <v>36</v>
      </c>
      <c r="C29" s="47">
        <v>415</v>
      </c>
      <c r="D29" s="47"/>
    </row>
    <row r="30" spans="1:4" x14ac:dyDescent="0.2">
      <c r="A30" s="29" t="s">
        <v>37</v>
      </c>
      <c r="B30" s="30" t="s">
        <v>38</v>
      </c>
      <c r="C30" s="31">
        <v>-92674</v>
      </c>
      <c r="D30" s="31">
        <v>-96866</v>
      </c>
    </row>
    <row r="31" spans="1:4" x14ac:dyDescent="0.2">
      <c r="A31" s="33"/>
      <c r="B31" s="34" t="s">
        <v>39</v>
      </c>
      <c r="C31" s="35"/>
      <c r="D31" s="35"/>
    </row>
    <row r="32" spans="1:4" x14ac:dyDescent="0.2">
      <c r="A32" s="29" t="s">
        <v>40</v>
      </c>
      <c r="B32" s="30" t="s">
        <v>41</v>
      </c>
      <c r="C32" s="48">
        <v>-361569</v>
      </c>
      <c r="D32" s="48">
        <v>-182007</v>
      </c>
    </row>
    <row r="33" spans="1:4" x14ac:dyDescent="0.2">
      <c r="A33" s="33"/>
      <c r="B33" s="34" t="s">
        <v>42</v>
      </c>
      <c r="C33" s="35"/>
      <c r="D33" s="35"/>
    </row>
    <row r="34" spans="1:4" ht="13.5" thickBot="1" x14ac:dyDescent="0.25">
      <c r="A34" s="9" t="s">
        <v>43</v>
      </c>
      <c r="B34" s="49" t="s">
        <v>44</v>
      </c>
      <c r="C34" s="50"/>
      <c r="D34" s="50"/>
    </row>
    <row r="35" spans="1:4" ht="14.25" thickBot="1" x14ac:dyDescent="0.3">
      <c r="A35" s="51" t="s">
        <v>45</v>
      </c>
      <c r="B35" s="39" t="s">
        <v>46</v>
      </c>
      <c r="C35" s="40">
        <f>C26+C29+C30+C32+C34</f>
        <v>-559201</v>
      </c>
      <c r="D35" s="40">
        <f>D26+D29+D30+D32+D34</f>
        <v>1729647</v>
      </c>
    </row>
    <row r="36" spans="1:4" ht="16.5" thickBot="1" x14ac:dyDescent="0.3">
      <c r="A36" s="52"/>
      <c r="B36" s="14" t="s">
        <v>47</v>
      </c>
      <c r="C36" s="53"/>
      <c r="D36" s="54"/>
    </row>
    <row r="37" spans="1:4" x14ac:dyDescent="0.2">
      <c r="A37" s="55" t="s">
        <v>48</v>
      </c>
      <c r="B37" s="34" t="s">
        <v>49</v>
      </c>
      <c r="C37" s="47"/>
      <c r="D37" s="56">
        <v>-24840</v>
      </c>
    </row>
    <row r="38" spans="1:4" x14ac:dyDescent="0.2">
      <c r="A38" s="24" t="s">
        <v>50</v>
      </c>
      <c r="B38" s="25" t="s">
        <v>51</v>
      </c>
      <c r="C38" s="28">
        <v>-969730</v>
      </c>
      <c r="D38" s="27">
        <v>-704374</v>
      </c>
    </row>
    <row r="39" spans="1:4" x14ac:dyDescent="0.2">
      <c r="A39" s="24" t="s">
        <v>52</v>
      </c>
      <c r="B39" s="25" t="s">
        <v>53</v>
      </c>
      <c r="C39" s="28"/>
      <c r="D39" s="27"/>
    </row>
    <row r="40" spans="1:4" ht="13.5" thickBot="1" x14ac:dyDescent="0.25">
      <c r="A40" s="24" t="s">
        <v>54</v>
      </c>
      <c r="B40" s="25" t="s">
        <v>55</v>
      </c>
      <c r="C40" s="28"/>
      <c r="D40" s="27">
        <v>-40000</v>
      </c>
    </row>
    <row r="41" spans="1:4" ht="14.25" thickBot="1" x14ac:dyDescent="0.3">
      <c r="A41" s="57" t="s">
        <v>56</v>
      </c>
      <c r="B41" s="39" t="s">
        <v>57</v>
      </c>
      <c r="C41" s="23">
        <f>C37+C38+C39+C40</f>
        <v>-969730</v>
      </c>
      <c r="D41" s="23">
        <f>D37+D38+D39+D40</f>
        <v>-769214</v>
      </c>
    </row>
    <row r="42" spans="1:4" ht="16.5" thickBot="1" x14ac:dyDescent="0.3">
      <c r="A42" s="21"/>
      <c r="B42" s="14" t="s">
        <v>58</v>
      </c>
      <c r="C42" s="58"/>
      <c r="D42" s="59"/>
    </row>
    <row r="43" spans="1:4" ht="14.25" thickBot="1" x14ac:dyDescent="0.3">
      <c r="A43" s="60" t="s">
        <v>59</v>
      </c>
      <c r="B43" s="45" t="s">
        <v>60</v>
      </c>
      <c r="C43" s="23">
        <f>C44+C46+C47+C48+C50</f>
        <v>-82836</v>
      </c>
      <c r="D43" s="23">
        <f>D44+D46+D47+D48+D50</f>
        <v>0</v>
      </c>
    </row>
    <row r="44" spans="1:4" x14ac:dyDescent="0.2">
      <c r="A44" s="29" t="s">
        <v>61</v>
      </c>
      <c r="B44" s="30" t="s">
        <v>62</v>
      </c>
      <c r="C44" s="31"/>
      <c r="D44" s="32"/>
    </row>
    <row r="45" spans="1:4" x14ac:dyDescent="0.2">
      <c r="A45" s="55"/>
      <c r="B45" s="34" t="s">
        <v>63</v>
      </c>
      <c r="C45" s="35"/>
      <c r="D45" s="36"/>
    </row>
    <row r="46" spans="1:4" x14ac:dyDescent="0.2">
      <c r="A46" s="24" t="s">
        <v>64</v>
      </c>
      <c r="B46" s="25" t="s">
        <v>65</v>
      </c>
      <c r="C46" s="28"/>
      <c r="D46" s="27"/>
    </row>
    <row r="47" spans="1:4" x14ac:dyDescent="0.2">
      <c r="A47" s="24" t="s">
        <v>66</v>
      </c>
      <c r="B47" s="25" t="s">
        <v>67</v>
      </c>
      <c r="C47" s="28">
        <v>-82836</v>
      </c>
      <c r="D47" s="27"/>
    </row>
    <row r="48" spans="1:4" x14ac:dyDescent="0.2">
      <c r="A48" s="29" t="s">
        <v>68</v>
      </c>
      <c r="B48" s="30" t="s">
        <v>69</v>
      </c>
      <c r="C48" s="31"/>
      <c r="D48" s="32"/>
    </row>
    <row r="49" spans="1:4" x14ac:dyDescent="0.2">
      <c r="A49" s="55"/>
      <c r="B49" s="34" t="s">
        <v>70</v>
      </c>
      <c r="C49" s="35"/>
      <c r="D49" s="36"/>
    </row>
    <row r="50" spans="1:4" ht="13.5" thickBot="1" x14ac:dyDescent="0.25">
      <c r="A50" s="24" t="s">
        <v>71</v>
      </c>
      <c r="B50" s="25" t="s">
        <v>72</v>
      </c>
      <c r="C50" s="31"/>
      <c r="D50" s="32"/>
    </row>
    <row r="51" spans="1:4" ht="13.5" x14ac:dyDescent="0.25">
      <c r="A51" s="57" t="s">
        <v>73</v>
      </c>
      <c r="B51" s="39" t="s">
        <v>74</v>
      </c>
      <c r="C51" s="40">
        <f>C53+C56+C59+C60+C61+C63+C66</f>
        <v>683995</v>
      </c>
      <c r="D51" s="40">
        <f>D53+D56+D59+D60+D61+D63+D66</f>
        <v>-698178</v>
      </c>
    </row>
    <row r="52" spans="1:4" ht="14.25" thickBot="1" x14ac:dyDescent="0.3">
      <c r="A52" s="44"/>
      <c r="B52" s="45" t="s">
        <v>75</v>
      </c>
      <c r="C52" s="61"/>
      <c r="D52" s="61"/>
    </row>
    <row r="53" spans="1:4" x14ac:dyDescent="0.2">
      <c r="A53" s="1" t="s">
        <v>76</v>
      </c>
      <c r="B53" s="62" t="s">
        <v>77</v>
      </c>
      <c r="C53" s="63">
        <v>873948</v>
      </c>
      <c r="D53" s="64">
        <v>622960</v>
      </c>
    </row>
    <row r="54" spans="1:4" x14ac:dyDescent="0.2">
      <c r="A54" s="9"/>
      <c r="B54" s="49" t="s">
        <v>78</v>
      </c>
      <c r="C54" s="65"/>
      <c r="D54" s="66"/>
    </row>
    <row r="55" spans="1:4" x14ac:dyDescent="0.2">
      <c r="A55" s="55"/>
      <c r="B55" s="34" t="s">
        <v>79</v>
      </c>
      <c r="C55" s="35"/>
      <c r="D55" s="36"/>
    </row>
    <row r="56" spans="1:4" x14ac:dyDescent="0.2">
      <c r="A56" s="29" t="s">
        <v>80</v>
      </c>
      <c r="B56" s="30" t="s">
        <v>81</v>
      </c>
      <c r="C56" s="31">
        <v>-309749</v>
      </c>
      <c r="D56" s="32">
        <v>-999402</v>
      </c>
    </row>
    <row r="57" spans="1:4" x14ac:dyDescent="0.2">
      <c r="A57" s="9"/>
      <c r="B57" s="49" t="s">
        <v>82</v>
      </c>
      <c r="C57" s="65"/>
      <c r="D57" s="66"/>
    </row>
    <row r="58" spans="1:4" ht="13.5" thickBot="1" x14ac:dyDescent="0.25">
      <c r="A58" s="17"/>
      <c r="B58" s="18" t="s">
        <v>83</v>
      </c>
      <c r="C58" s="61"/>
      <c r="D58" s="67"/>
    </row>
    <row r="59" spans="1:4" x14ac:dyDescent="0.2">
      <c r="A59" s="68" t="s">
        <v>84</v>
      </c>
      <c r="B59" s="69" t="s">
        <v>85</v>
      </c>
      <c r="C59" s="26">
        <v>50000</v>
      </c>
      <c r="D59" s="70"/>
    </row>
    <row r="60" spans="1:4" x14ac:dyDescent="0.2">
      <c r="A60" s="24" t="s">
        <v>86</v>
      </c>
      <c r="B60" s="25" t="s">
        <v>87</v>
      </c>
      <c r="C60" s="28"/>
      <c r="D60" s="27">
        <v>-50000</v>
      </c>
    </row>
    <row r="61" spans="1:4" x14ac:dyDescent="0.2">
      <c r="A61" s="29" t="s">
        <v>88</v>
      </c>
      <c r="B61" s="30" t="s">
        <v>89</v>
      </c>
      <c r="C61" s="31">
        <v>-468639</v>
      </c>
      <c r="D61" s="32">
        <v>-538443</v>
      </c>
    </row>
    <row r="62" spans="1:4" ht="13.5" thickBot="1" x14ac:dyDescent="0.25">
      <c r="A62" s="17"/>
      <c r="B62" s="18" t="s">
        <v>90</v>
      </c>
      <c r="C62" s="61"/>
      <c r="D62" s="67"/>
    </row>
    <row r="63" spans="1:4" x14ac:dyDescent="0.2">
      <c r="A63" s="9" t="s">
        <v>91</v>
      </c>
      <c r="B63" s="49" t="s">
        <v>92</v>
      </c>
      <c r="C63" s="48">
        <v>555396</v>
      </c>
      <c r="D63" s="71">
        <v>268752</v>
      </c>
    </row>
    <row r="64" spans="1:4" x14ac:dyDescent="0.2">
      <c r="A64" s="9"/>
      <c r="B64" s="49" t="s">
        <v>93</v>
      </c>
      <c r="C64" s="65"/>
      <c r="D64" s="66"/>
    </row>
    <row r="65" spans="1:4" x14ac:dyDescent="0.2">
      <c r="A65" s="55"/>
      <c r="B65" s="34" t="s">
        <v>94</v>
      </c>
      <c r="C65" s="35"/>
      <c r="D65" s="36"/>
    </row>
    <row r="66" spans="1:4" x14ac:dyDescent="0.2">
      <c r="A66" s="29" t="s">
        <v>95</v>
      </c>
      <c r="B66" s="30" t="s">
        <v>96</v>
      </c>
      <c r="C66" s="31">
        <v>-16961</v>
      </c>
      <c r="D66" s="32">
        <v>-2045</v>
      </c>
    </row>
    <row r="67" spans="1:4" x14ac:dyDescent="0.2">
      <c r="A67" s="9"/>
      <c r="B67" s="49" t="s">
        <v>97</v>
      </c>
      <c r="C67" s="65"/>
      <c r="D67" s="66"/>
    </row>
    <row r="68" spans="1:4" ht="13.5" thickBot="1" x14ac:dyDescent="0.25">
      <c r="A68" s="55"/>
      <c r="B68" s="34" t="s">
        <v>98</v>
      </c>
      <c r="C68" s="35"/>
      <c r="D68" s="36"/>
    </row>
    <row r="69" spans="1:4" ht="14.25" thickBot="1" x14ac:dyDescent="0.3">
      <c r="A69" s="21" t="s">
        <v>99</v>
      </c>
      <c r="B69" s="22" t="s">
        <v>100</v>
      </c>
      <c r="C69" s="23">
        <f>C43+C51</f>
        <v>601159</v>
      </c>
      <c r="D69" s="23">
        <f>D43+D51</f>
        <v>-698178</v>
      </c>
    </row>
    <row r="70" spans="1:4" ht="13.5" x14ac:dyDescent="0.25">
      <c r="A70" s="1" t="s">
        <v>101</v>
      </c>
      <c r="B70" s="62" t="s">
        <v>102</v>
      </c>
      <c r="C70" s="40">
        <f>C35+C41+C69</f>
        <v>-927772</v>
      </c>
      <c r="D70" s="40">
        <f>D35+D41+D69</f>
        <v>262255</v>
      </c>
    </row>
    <row r="71" spans="1:4" ht="13.5" thickBot="1" x14ac:dyDescent="0.25">
      <c r="A71" s="17"/>
      <c r="B71" s="18" t="s">
        <v>103</v>
      </c>
      <c r="C71" s="61"/>
      <c r="D71" s="67"/>
    </row>
    <row r="72" spans="1:4" x14ac:dyDescent="0.2">
      <c r="A72" s="1" t="s">
        <v>104</v>
      </c>
      <c r="B72" s="62" t="s">
        <v>105</v>
      </c>
      <c r="C72" s="72">
        <v>961134</v>
      </c>
      <c r="D72" s="73">
        <v>33362</v>
      </c>
    </row>
    <row r="73" spans="1:4" ht="13.5" thickBot="1" x14ac:dyDescent="0.25">
      <c r="A73" s="17"/>
      <c r="B73" s="18" t="s">
        <v>106</v>
      </c>
      <c r="C73" s="61"/>
      <c r="D73" s="67"/>
    </row>
    <row r="74" spans="1:4" x14ac:dyDescent="0.2">
      <c r="A74" s="1" t="s">
        <v>107</v>
      </c>
      <c r="B74" s="62" t="s">
        <v>108</v>
      </c>
      <c r="C74" s="72">
        <v>33362</v>
      </c>
      <c r="D74" s="73">
        <v>295617</v>
      </c>
    </row>
    <row r="75" spans="1:4" x14ac:dyDescent="0.2">
      <c r="A75" s="74"/>
      <c r="B75" s="49" t="s">
        <v>109</v>
      </c>
      <c r="C75" s="65"/>
      <c r="D75" s="66"/>
    </row>
    <row r="76" spans="1:4" ht="13.5" thickBot="1" x14ac:dyDescent="0.25">
      <c r="A76" s="17"/>
      <c r="B76" s="18" t="s">
        <v>110</v>
      </c>
      <c r="C76" s="61"/>
      <c r="D76" s="67"/>
    </row>
    <row r="77" spans="1:4" ht="15.75" x14ac:dyDescent="0.25">
      <c r="A77" s="1" t="s">
        <v>111</v>
      </c>
      <c r="B77" s="62" t="s">
        <v>112</v>
      </c>
      <c r="C77" s="72"/>
      <c r="D77" s="73"/>
    </row>
    <row r="78" spans="1:4" ht="13.5" thickBot="1" x14ac:dyDescent="0.25">
      <c r="A78" s="17"/>
      <c r="B78" s="18" t="s">
        <v>113</v>
      </c>
      <c r="C78" s="61"/>
      <c r="D78" s="67"/>
    </row>
    <row r="79" spans="1:4" ht="15.75" x14ac:dyDescent="0.25">
      <c r="A79" s="1" t="s">
        <v>114</v>
      </c>
      <c r="B79" s="62" t="s">
        <v>115</v>
      </c>
      <c r="C79" s="72">
        <v>33362</v>
      </c>
      <c r="D79" s="73">
        <v>295617</v>
      </c>
    </row>
    <row r="80" spans="1:4" ht="15.75" x14ac:dyDescent="0.25">
      <c r="A80" s="9"/>
      <c r="B80" s="49" t="s">
        <v>116</v>
      </c>
      <c r="C80" s="65"/>
      <c r="D80" s="66"/>
    </row>
    <row r="81" spans="1:4" ht="13.5" thickBot="1" x14ac:dyDescent="0.25">
      <c r="A81" s="17"/>
      <c r="B81" s="18" t="s">
        <v>117</v>
      </c>
      <c r="C81" s="61"/>
      <c r="D81" s="67"/>
    </row>
  </sheetData>
  <protectedRanges>
    <protectedRange sqref="C66:D66 C68:D68 C71:D71 C73:D73" name="Oblast D_1"/>
    <protectedRange sqref="C38:D38 C40:D42 C44:D44 C47:D47 C50:D50 C53:D55 C57:D57 C60:D60" name="Oblast C_1"/>
    <protectedRange sqref="C31:D34" name="Oblast B_1"/>
    <protectedRange sqref="C7:D12 C14:D14 C17:D19 C23:D24 C26:D26 C28:D28" name="Oblast A_1"/>
    <protectedRange sqref="C5:D5" name="Oblast zisk_1"/>
  </protectedRanges>
  <phoneticPr fontId="0" type="noConversion"/>
  <pageMargins left="0.75" right="0.75" top="1" bottom="1" header="0.4921259845" footer="0.4921259845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Robert Gold</cp:lastModifiedBy>
  <cp:lastPrinted>2025-03-15T10:30:38Z</cp:lastPrinted>
  <dcterms:created xsi:type="dcterms:W3CDTF">2006-02-19T11:17:03Z</dcterms:created>
  <dcterms:modified xsi:type="dcterms:W3CDTF">2026-03-14T18:43:03Z</dcterms:modified>
</cp:coreProperties>
</file>