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20" windowWidth="11835" windowHeight="462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G151" i="1" l="1"/>
  <c r="G125" i="1" l="1"/>
  <c r="H32" i="1" l="1"/>
  <c r="I59" i="1" l="1"/>
  <c r="I48" i="1"/>
  <c r="I32" i="1"/>
  <c r="I21" i="1"/>
  <c r="G32" i="1"/>
  <c r="F32" i="1"/>
  <c r="E32" i="1"/>
  <c r="D32" i="1"/>
  <c r="H21" i="1"/>
  <c r="F21" i="1"/>
  <c r="E21" i="1"/>
  <c r="G21" i="1"/>
  <c r="D21" i="1"/>
  <c r="E123" i="1"/>
  <c r="E115" i="1"/>
  <c r="E110" i="1"/>
  <c r="E107" i="1"/>
  <c r="I61" i="1" l="1"/>
  <c r="I34" i="1"/>
  <c r="H34" i="1"/>
  <c r="F34" i="1"/>
  <c r="E34" i="1"/>
  <c r="G34" i="1"/>
  <c r="D34" i="1"/>
  <c r="E103" i="1"/>
  <c r="G103" i="1"/>
  <c r="E93" i="1"/>
  <c r="I65" i="1" l="1"/>
  <c r="E90" i="1"/>
  <c r="G90" i="1"/>
  <c r="E87" i="1"/>
  <c r="G87" i="1"/>
  <c r="E82" i="1"/>
  <c r="G82" i="1"/>
  <c r="E76" i="1"/>
  <c r="E95" i="1" l="1"/>
  <c r="F59" i="1"/>
  <c r="H48" i="1"/>
  <c r="E119" i="1"/>
  <c r="G79" i="1"/>
  <c r="E79" i="1"/>
  <c r="E84" i="1" s="1"/>
  <c r="H59" i="1"/>
  <c r="G59" i="1"/>
  <c r="G48" i="1"/>
  <c r="F48" i="1"/>
  <c r="E59" i="1"/>
  <c r="E48" i="1"/>
  <c r="D59" i="1"/>
  <c r="D48" i="1"/>
  <c r="C24" i="1"/>
  <c r="C32" i="1" l="1"/>
  <c r="G84" i="1"/>
  <c r="E125" i="1"/>
  <c r="G95" i="1"/>
  <c r="G112" i="1"/>
  <c r="G127" i="1" s="1"/>
  <c r="G61" i="1"/>
  <c r="H61" i="1"/>
  <c r="E61" i="1"/>
  <c r="F61" i="1"/>
  <c r="D61" i="1"/>
  <c r="C59" i="1"/>
  <c r="C21" i="1"/>
  <c r="C48" i="1"/>
  <c r="C34" i="1" l="1"/>
  <c r="E36" i="1" s="1"/>
  <c r="G97" i="1"/>
  <c r="H65" i="1"/>
  <c r="G65" i="1"/>
  <c r="D65" i="1"/>
  <c r="F65" i="1"/>
  <c r="E65" i="1"/>
  <c r="C61" i="1"/>
  <c r="E63" i="1" s="1"/>
  <c r="G131" i="1" l="1"/>
  <c r="C65" i="1"/>
  <c r="C67" i="1" s="1"/>
  <c r="E97" i="1"/>
  <c r="E112" i="1"/>
  <c r="E127" i="1" s="1"/>
  <c r="D129" i="1" s="1"/>
  <c r="H145" i="1" l="1"/>
  <c r="D99" i="1"/>
  <c r="E131" i="1"/>
  <c r="C134" i="1" s="1"/>
  <c r="H146" i="1" s="1"/>
  <c r="G148" i="1" s="1"/>
</calcChain>
</file>

<file path=xl/sharedStrings.xml><?xml version="1.0" encoding="utf-8"?>
<sst xmlns="http://schemas.openxmlformats.org/spreadsheetml/2006/main" count="107" uniqueCount="87">
  <si>
    <t>materiál</t>
  </si>
  <si>
    <t>material</t>
  </si>
  <si>
    <t xml:space="preserve">material </t>
  </si>
  <si>
    <t>rozne</t>
  </si>
  <si>
    <t>KANC.</t>
  </si>
  <si>
    <t>ZISK</t>
  </si>
  <si>
    <t>STRATA</t>
  </si>
  <si>
    <t>2. strana</t>
  </si>
  <si>
    <t>3. strana</t>
  </si>
  <si>
    <t>Hotovosť</t>
  </si>
  <si>
    <t>Faktura</t>
  </si>
  <si>
    <t>VÝDAJE -materiál na výrobu</t>
  </si>
  <si>
    <t xml:space="preserve">Výdaj </t>
  </si>
  <si>
    <t>podruž material</t>
  </si>
  <si>
    <t>Výdaj</t>
  </si>
  <si>
    <t>náradie</t>
  </si>
  <si>
    <t xml:space="preserve">Výdaje </t>
  </si>
  <si>
    <t>FAKTÚRY</t>
  </si>
  <si>
    <t>Výdaj OOP</t>
  </si>
  <si>
    <t>spolu za 3/2024</t>
  </si>
  <si>
    <t>4/2024</t>
  </si>
  <si>
    <t>Príjem za 4Q/2024</t>
  </si>
  <si>
    <t>1/2025</t>
  </si>
  <si>
    <t>spolu za 1/2025</t>
  </si>
  <si>
    <t>2/2025</t>
  </si>
  <si>
    <t>spolu za 2/2025</t>
  </si>
  <si>
    <t>3/2025</t>
  </si>
  <si>
    <t>spolu za 4/2025</t>
  </si>
  <si>
    <t>5/2025</t>
  </si>
  <si>
    <t>spolu za 5/2025</t>
  </si>
  <si>
    <t>VÝDAJE 1. Q/2025</t>
  </si>
  <si>
    <t>6/2025</t>
  </si>
  <si>
    <t>spolu za 6/2025</t>
  </si>
  <si>
    <t>VÝDAJE 2.Q/2025</t>
  </si>
  <si>
    <t>Výdaje materiál za 1.polrok/2025</t>
  </si>
  <si>
    <t>SPOLU výdaj za 1. polrok/2025</t>
  </si>
  <si>
    <t>7/2025</t>
  </si>
  <si>
    <t>spolu za 7/2025</t>
  </si>
  <si>
    <t>8/2025</t>
  </si>
  <si>
    <t>spolu za 8/2025</t>
  </si>
  <si>
    <t>9/2025</t>
  </si>
  <si>
    <t>spolu za 9/2025</t>
  </si>
  <si>
    <t>VÝDAJE  3.Q/2025</t>
  </si>
  <si>
    <t>10/2025</t>
  </si>
  <si>
    <t>spolu za 10/2025</t>
  </si>
  <si>
    <t>11/2025</t>
  </si>
  <si>
    <t>spolu za 11/2025</t>
  </si>
  <si>
    <t>12/2025</t>
  </si>
  <si>
    <t>spolu za 12/2025</t>
  </si>
  <si>
    <t>VÝDAJE  4.Q/2025</t>
  </si>
  <si>
    <t>Výdaje materiál za 2.polrok/2025</t>
  </si>
  <si>
    <t>SPOLU výdaj za 2. polrok/2025</t>
  </si>
  <si>
    <t>VÝDAJE-jednotlivo ZA ROK 2025</t>
  </si>
  <si>
    <t>VÝDAJ SPOLU 2025</t>
  </si>
  <si>
    <t>spolu prijem 1/2025</t>
  </si>
  <si>
    <t>spolu prijem  2/2025</t>
  </si>
  <si>
    <t>spolu prijem  3/2025</t>
  </si>
  <si>
    <t>Príjem za 1Q/2025</t>
  </si>
  <si>
    <t>4/2025</t>
  </si>
  <si>
    <t>spolu prijem  4/2025</t>
  </si>
  <si>
    <t>spolu prijem  5/2025</t>
  </si>
  <si>
    <t>spolu  prijem 6/2025</t>
  </si>
  <si>
    <t>Príjem za 2Q/2025</t>
  </si>
  <si>
    <t>PRÍJEM I. polrok 2025</t>
  </si>
  <si>
    <t>Príjem spolu za 1. polrok  2025</t>
  </si>
  <si>
    <t>spolu prijem  7/2025</t>
  </si>
  <si>
    <t>spolu prijem  8/2025</t>
  </si>
  <si>
    <t>spolu prijem  9/2025</t>
  </si>
  <si>
    <t>Príjem za 3Q/2025</t>
  </si>
  <si>
    <t>spolu prijem  10/2025</t>
  </si>
  <si>
    <t>spolu prijem  11/2025</t>
  </si>
  <si>
    <t>Spolu prijem 12/2025</t>
  </si>
  <si>
    <t>PRÍJEM II. polrok 2025</t>
  </si>
  <si>
    <t>Príjem spolu za 2. polrok  2025</t>
  </si>
  <si>
    <t>PRÍJEM SPOLU ZA ROK 2025</t>
  </si>
  <si>
    <t>PRÍJEM  SPOLU 2025</t>
  </si>
  <si>
    <t>VYDAJE ZA ROK 2025</t>
  </si>
  <si>
    <t>PRÍJMY ZA ROK 2025</t>
  </si>
  <si>
    <t xml:space="preserve">    V Ý D A J E 2025  </t>
  </si>
  <si>
    <r>
      <t xml:space="preserve">  </t>
    </r>
    <r>
      <rPr>
        <sz val="20"/>
        <color theme="1"/>
        <rFont val="Calibri"/>
        <family val="2"/>
        <charset val="238"/>
        <scheme val="minor"/>
      </rPr>
      <t xml:space="preserve">   P R Í J M Y 2025 </t>
    </r>
  </si>
  <si>
    <t xml:space="preserve">VYÚČTOVANIE ZA ROK 2025 </t>
  </si>
  <si>
    <t xml:space="preserve">Hospodársky výsledok </t>
  </si>
  <si>
    <t>Potom Zdanitelný výnos - Daň zo zisku je 10%</t>
  </si>
  <si>
    <t>poznámka:</t>
  </si>
  <si>
    <t>Ak je príjem menší ako 50.000,- EUR, palí sa minimálna daň vo výške 340,-EUR</t>
  </si>
  <si>
    <t>DAŇ :</t>
  </si>
  <si>
    <t>340,-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</si>
</sst>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b/>
      <i/>
      <u/>
      <sz val="10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b/>
      <i/>
      <u/>
      <sz val="12"/>
      <color theme="1"/>
      <name val="Calibri"/>
      <family val="2"/>
      <charset val="238"/>
      <scheme val="minor"/>
    </font>
    <font>
      <b/>
      <sz val="8"/>
      <color theme="0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1" fillId="0" borderId="0" xfId="0" applyFont="1"/>
    <xf numFmtId="0" fontId="3" fillId="0" borderId="0" xfId="0" applyFont="1"/>
    <xf numFmtId="49" fontId="3" fillId="0" borderId="0" xfId="0" applyNumberFormat="1" applyFont="1"/>
    <xf numFmtId="49" fontId="1" fillId="0" borderId="0" xfId="0" applyNumberFormat="1" applyFont="1"/>
    <xf numFmtId="0" fontId="1" fillId="2" borderId="0" xfId="0" applyFont="1" applyFill="1"/>
    <xf numFmtId="0" fontId="1" fillId="0" borderId="0" xfId="0" applyFont="1" applyBorder="1"/>
    <xf numFmtId="0" fontId="4" fillId="3" borderId="3" xfId="0" applyFont="1" applyFill="1" applyBorder="1"/>
    <xf numFmtId="0" fontId="1" fillId="0" borderId="0" xfId="0" applyFont="1" applyFill="1"/>
    <xf numFmtId="49" fontId="5" fillId="0" borderId="0" xfId="0" applyNumberFormat="1" applyFont="1" applyFill="1" applyAlignment="1">
      <alignment horizontal="left"/>
    </xf>
    <xf numFmtId="0" fontId="5" fillId="0" borderId="0" xfId="0" applyFont="1"/>
    <xf numFmtId="0" fontId="5" fillId="0" borderId="0" xfId="0" applyFont="1" applyFill="1" applyAlignment="1">
      <alignment horizontal="right"/>
    </xf>
    <xf numFmtId="0" fontId="1" fillId="0" borderId="1" xfId="0" applyFont="1" applyFill="1" applyBorder="1"/>
    <xf numFmtId="0" fontId="1" fillId="0" borderId="3" xfId="0" applyFont="1" applyFill="1" applyBorder="1"/>
    <xf numFmtId="0" fontId="5" fillId="0" borderId="0" xfId="0" applyFont="1" applyFill="1" applyAlignment="1">
      <alignment horizontal="left"/>
    </xf>
    <xf numFmtId="2" fontId="1" fillId="0" borderId="4" xfId="0" applyNumberFormat="1" applyFont="1" applyBorder="1"/>
    <xf numFmtId="2" fontId="3" fillId="0" borderId="0" xfId="0" applyNumberFormat="1" applyFont="1"/>
    <xf numFmtId="2" fontId="6" fillId="5" borderId="0" xfId="0" applyNumberFormat="1" applyFont="1" applyFill="1" applyAlignment="1">
      <alignment horizontal="center"/>
    </xf>
    <xf numFmtId="2" fontId="5" fillId="0" borderId="0" xfId="0" applyNumberFormat="1" applyFont="1"/>
    <xf numFmtId="2" fontId="1" fillId="0" borderId="0" xfId="0" applyNumberFormat="1" applyFont="1"/>
    <xf numFmtId="0" fontId="1" fillId="0" borderId="4" xfId="0" applyFont="1" applyBorder="1"/>
    <xf numFmtId="2" fontId="3" fillId="0" borderId="12" xfId="0" applyNumberFormat="1" applyFont="1" applyBorder="1"/>
    <xf numFmtId="49" fontId="3" fillId="7" borderId="0" xfId="0" applyNumberFormat="1" applyFont="1" applyFill="1"/>
    <xf numFmtId="0" fontId="3" fillId="7" borderId="0" xfId="0" applyFont="1" applyFill="1"/>
    <xf numFmtId="2" fontId="3" fillId="7" borderId="0" xfId="0" applyNumberFormat="1" applyFont="1" applyFill="1"/>
    <xf numFmtId="0" fontId="3" fillId="0" borderId="0" xfId="0" applyFont="1" applyBorder="1"/>
    <xf numFmtId="2" fontId="3" fillId="0" borderId="0" xfId="0" applyNumberFormat="1" applyFont="1" applyBorder="1"/>
    <xf numFmtId="0" fontId="3" fillId="0" borderId="0" xfId="0" applyFont="1" applyFill="1"/>
    <xf numFmtId="49" fontId="1" fillId="0" borderId="9" xfId="0" applyNumberFormat="1" applyFont="1" applyBorder="1"/>
    <xf numFmtId="49" fontId="3" fillId="0" borderId="0" xfId="0" applyNumberFormat="1" applyFont="1" applyBorder="1" applyAlignment="1">
      <alignment horizontal="center"/>
    </xf>
    <xf numFmtId="49" fontId="1" fillId="6" borderId="0" xfId="0" applyNumberFormat="1" applyFont="1" applyFill="1"/>
    <xf numFmtId="0" fontId="1" fillId="6" borderId="0" xfId="0" applyFont="1" applyFill="1"/>
    <xf numFmtId="2" fontId="1" fillId="6" borderId="0" xfId="0" applyNumberFormat="1" applyFont="1" applyFill="1"/>
    <xf numFmtId="0" fontId="1" fillId="0" borderId="0" xfId="0" applyFont="1" applyAlignment="1">
      <alignment horizontal="center"/>
    </xf>
    <xf numFmtId="0" fontId="1" fillId="9" borderId="0" xfId="0" applyFont="1" applyFill="1"/>
    <xf numFmtId="0" fontId="1" fillId="2" borderId="4" xfId="0" applyFont="1" applyFill="1" applyBorder="1"/>
    <xf numFmtId="0" fontId="1" fillId="4" borderId="4" xfId="0" applyFont="1" applyFill="1" applyBorder="1"/>
    <xf numFmtId="2" fontId="10" fillId="5" borderId="9" xfId="0" applyNumberFormat="1" applyFont="1" applyFill="1" applyBorder="1"/>
    <xf numFmtId="0" fontId="10" fillId="0" borderId="0" xfId="0" applyFont="1"/>
    <xf numFmtId="0" fontId="6" fillId="0" borderId="0" xfId="0" applyFont="1" applyAlignment="1">
      <alignment horizontal="center"/>
    </xf>
    <xf numFmtId="0" fontId="10" fillId="4" borderId="4" xfId="0" applyFont="1" applyFill="1" applyBorder="1"/>
    <xf numFmtId="0" fontId="10" fillId="0" borderId="0" xfId="0" applyFont="1" applyFill="1"/>
    <xf numFmtId="0" fontId="10" fillId="9" borderId="0" xfId="0" applyFont="1" applyFill="1"/>
    <xf numFmtId="0" fontId="10" fillId="8" borderId="9" xfId="0" applyFont="1" applyFill="1" applyBorder="1"/>
    <xf numFmtId="2" fontId="1" fillId="0" borderId="0" xfId="0" applyNumberFormat="1" applyFont="1" applyBorder="1"/>
    <xf numFmtId="0" fontId="1" fillId="11" borderId="11" xfId="0" applyFont="1" applyFill="1" applyBorder="1"/>
    <xf numFmtId="2" fontId="10" fillId="0" borderId="0" xfId="0" applyNumberFormat="1" applyFont="1"/>
    <xf numFmtId="49" fontId="10" fillId="0" borderId="0" xfId="0" applyNumberFormat="1" applyFont="1"/>
    <xf numFmtId="2" fontId="1" fillId="9" borderId="0" xfId="0" applyNumberFormat="1" applyFont="1" applyFill="1"/>
    <xf numFmtId="0" fontId="10" fillId="0" borderId="10" xfId="0" applyFont="1" applyBorder="1"/>
    <xf numFmtId="2" fontId="10" fillId="0" borderId="4" xfId="0" applyNumberFormat="1" applyFont="1" applyBorder="1"/>
    <xf numFmtId="49" fontId="1" fillId="0" borderId="0" xfId="0" applyNumberFormat="1" applyFont="1" applyFill="1" applyBorder="1" applyAlignment="1">
      <alignment horizontal="left"/>
    </xf>
    <xf numFmtId="0" fontId="1" fillId="0" borderId="0" xfId="0" applyFont="1" applyFill="1" applyBorder="1"/>
    <xf numFmtId="49" fontId="1" fillId="0" borderId="9" xfId="0" applyNumberFormat="1" applyFont="1" applyFill="1" applyBorder="1" applyAlignment="1">
      <alignment horizontal="left"/>
    </xf>
    <xf numFmtId="0" fontId="2" fillId="0" borderId="12" xfId="0" applyFont="1" applyBorder="1"/>
    <xf numFmtId="2" fontId="1" fillId="0" borderId="9" xfId="0" applyNumberFormat="1" applyFont="1" applyBorder="1"/>
    <xf numFmtId="0" fontId="13" fillId="12" borderId="0" xfId="0" applyFont="1" applyFill="1"/>
    <xf numFmtId="0" fontId="1" fillId="12" borderId="0" xfId="0" applyFont="1" applyFill="1"/>
    <xf numFmtId="0" fontId="14" fillId="12" borderId="9" xfId="0" applyFont="1" applyFill="1" applyBorder="1"/>
    <xf numFmtId="2" fontId="10" fillId="5" borderId="4" xfId="0" applyNumberFormat="1" applyFont="1" applyFill="1" applyBorder="1"/>
    <xf numFmtId="0" fontId="6" fillId="9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1" fillId="9" borderId="4" xfId="0" applyFont="1" applyFill="1" applyBorder="1"/>
    <xf numFmtId="2" fontId="10" fillId="9" borderId="9" xfId="0" applyNumberFormat="1" applyFont="1" applyFill="1" applyBorder="1"/>
    <xf numFmtId="0" fontId="1" fillId="13" borderId="0" xfId="0" applyFont="1" applyFill="1" applyAlignment="1">
      <alignment horizontal="center"/>
    </xf>
    <xf numFmtId="0" fontId="11" fillId="13" borderId="0" xfId="0" applyFont="1" applyFill="1" applyAlignment="1">
      <alignment horizontal="center"/>
    </xf>
    <xf numFmtId="0" fontId="1" fillId="14" borderId="0" xfId="0" applyFont="1" applyFill="1" applyAlignment="1">
      <alignment horizontal="center"/>
    </xf>
    <xf numFmtId="0" fontId="1" fillId="13" borderId="4" xfId="0" applyFont="1" applyFill="1" applyBorder="1"/>
    <xf numFmtId="0" fontId="1" fillId="14" borderId="4" xfId="0" applyFont="1" applyFill="1" applyBorder="1"/>
    <xf numFmtId="0" fontId="10" fillId="13" borderId="9" xfId="0" applyFont="1" applyFill="1" applyBorder="1"/>
    <xf numFmtId="0" fontId="6" fillId="14" borderId="0" xfId="0" applyFont="1" applyFill="1" applyAlignment="1">
      <alignment horizontal="center"/>
    </xf>
    <xf numFmtId="2" fontId="6" fillId="14" borderId="4" xfId="0" applyNumberFormat="1" applyFont="1" applyFill="1" applyBorder="1"/>
    <xf numFmtId="0" fontId="10" fillId="14" borderId="9" xfId="0" applyFont="1" applyFill="1" applyBorder="1"/>
    <xf numFmtId="2" fontId="1" fillId="0" borderId="0" xfId="0" applyNumberFormat="1" applyFont="1" applyFill="1"/>
    <xf numFmtId="0" fontId="1" fillId="0" borderId="0" xfId="0" applyFont="1" applyAlignment="1">
      <alignment horizontal="right"/>
    </xf>
    <xf numFmtId="49" fontId="8" fillId="0" borderId="0" xfId="0" applyNumberFormat="1" applyFont="1" applyBorder="1" applyAlignment="1">
      <alignment horizontal="center"/>
    </xf>
    <xf numFmtId="2" fontId="12" fillId="0" borderId="0" xfId="0" applyNumberFormat="1" applyFont="1" applyBorder="1"/>
    <xf numFmtId="2" fontId="3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49" fontId="15" fillId="8" borderId="10" xfId="0" applyNumberFormat="1" applyFont="1" applyFill="1" applyBorder="1" applyAlignment="1">
      <alignment horizontal="center"/>
    </xf>
    <xf numFmtId="49" fontId="15" fillId="8" borderId="11" xfId="0" applyNumberFormat="1" applyFont="1" applyFill="1" applyBorder="1" applyAlignment="1">
      <alignment horizontal="center"/>
    </xf>
    <xf numFmtId="49" fontId="15" fillId="8" borderId="12" xfId="0" applyNumberFormat="1" applyFont="1" applyFill="1" applyBorder="1" applyAlignment="1">
      <alignment horizontal="center"/>
    </xf>
    <xf numFmtId="49" fontId="1" fillId="10" borderId="1" xfId="0" applyNumberFormat="1" applyFont="1" applyFill="1" applyBorder="1" applyAlignment="1">
      <alignment horizontal="center"/>
    </xf>
    <xf numFmtId="49" fontId="1" fillId="10" borderId="2" xfId="0" applyNumberFormat="1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center"/>
    </xf>
    <xf numFmtId="2" fontId="1" fillId="10" borderId="1" xfId="0" applyNumberFormat="1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49" fontId="1" fillId="11" borderId="10" xfId="0" applyNumberFormat="1" applyFont="1" applyFill="1" applyBorder="1" applyAlignment="1">
      <alignment horizontal="center"/>
    </xf>
    <xf numFmtId="49" fontId="1" fillId="11" borderId="11" xfId="0" applyNumberFormat="1" applyFont="1" applyFill="1" applyBorder="1" applyAlignment="1">
      <alignment horizontal="center"/>
    </xf>
    <xf numFmtId="2" fontId="1" fillId="11" borderId="11" xfId="0" applyNumberFormat="1" applyFont="1" applyFill="1" applyBorder="1" applyAlignment="1">
      <alignment horizontal="center"/>
    </xf>
    <xf numFmtId="2" fontId="1" fillId="11" borderId="12" xfId="0" applyNumberFormat="1" applyFont="1" applyFill="1" applyBorder="1" applyAlignment="1">
      <alignment horizontal="center"/>
    </xf>
    <xf numFmtId="49" fontId="8" fillId="0" borderId="10" xfId="0" applyNumberFormat="1" applyFont="1" applyBorder="1" applyAlignment="1">
      <alignment horizontal="center"/>
    </xf>
    <xf numFmtId="49" fontId="8" fillId="0" borderId="11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left"/>
    </xf>
    <xf numFmtId="49" fontId="1" fillId="2" borderId="3" xfId="0" applyNumberFormat="1" applyFont="1" applyFill="1" applyBorder="1" applyAlignment="1">
      <alignment horizontal="left"/>
    </xf>
    <xf numFmtId="49" fontId="10" fillId="4" borderId="1" xfId="0" applyNumberFormat="1" applyFont="1" applyFill="1" applyBorder="1" applyAlignment="1">
      <alignment horizontal="left"/>
    </xf>
    <xf numFmtId="49" fontId="10" fillId="4" borderId="2" xfId="0" applyNumberFormat="1" applyFont="1" applyFill="1" applyBorder="1" applyAlignment="1">
      <alignment horizontal="left"/>
    </xf>
    <xf numFmtId="49" fontId="10" fillId="4" borderId="3" xfId="0" applyNumberFormat="1" applyFont="1" applyFill="1" applyBorder="1" applyAlignment="1">
      <alignment horizontal="left"/>
    </xf>
    <xf numFmtId="49" fontId="7" fillId="0" borderId="5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49" fontId="7" fillId="0" borderId="7" xfId="0" applyNumberFormat="1" applyFont="1" applyBorder="1" applyAlignment="1">
      <alignment horizontal="center"/>
    </xf>
    <xf numFmtId="49" fontId="7" fillId="0" borderId="8" xfId="0" applyNumberFormat="1" applyFont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49" fontId="1" fillId="4" borderId="2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49" fontId="16" fillId="12" borderId="0" xfId="0" applyNumberFormat="1" applyFont="1" applyFill="1" applyAlignment="1">
      <alignment horizontal="left"/>
    </xf>
    <xf numFmtId="2" fontId="1" fillId="0" borderId="0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9" fontId="3" fillId="7" borderId="0" xfId="0" applyNumberFormat="1" applyFont="1" applyFill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9" fillId="0" borderId="0" xfId="0" applyNumberFormat="1" applyFont="1" applyAlignment="1">
      <alignment horizontal="center"/>
    </xf>
    <xf numFmtId="49" fontId="3" fillId="0" borderId="0" xfId="0" applyNumberFormat="1" applyFont="1" applyBorder="1" applyAlignment="1">
      <alignment horizontal="center"/>
    </xf>
    <xf numFmtId="2" fontId="12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49" fontId="3" fillId="0" borderId="0" xfId="0" applyNumberFormat="1" applyFont="1" applyBorder="1" applyAlignment="1">
      <alignment horizontal="left"/>
    </xf>
    <xf numFmtId="49" fontId="3" fillId="15" borderId="10" xfId="0" applyNumberFormat="1" applyFont="1" applyFill="1" applyBorder="1" applyAlignment="1">
      <alignment horizontal="center"/>
    </xf>
    <xf numFmtId="49" fontId="17" fillId="15" borderId="11" xfId="0" applyNumberFormat="1" applyFont="1" applyFill="1" applyBorder="1" applyAlignment="1">
      <alignment horizontal="left"/>
    </xf>
    <xf numFmtId="49" fontId="3" fillId="15" borderId="11" xfId="0" applyNumberFormat="1" applyFont="1" applyFill="1" applyBorder="1" applyAlignment="1">
      <alignment horizontal="left"/>
    </xf>
    <xf numFmtId="49" fontId="17" fillId="15" borderId="11" xfId="0" applyNumberFormat="1" applyFont="1" applyFill="1" applyBorder="1" applyAlignment="1">
      <alignment horizontal="center"/>
    </xf>
    <xf numFmtId="0" fontId="1" fillId="15" borderId="12" xfId="0" applyFont="1" applyFill="1" applyBorder="1"/>
    <xf numFmtId="49" fontId="3" fillId="0" borderId="0" xfId="0" applyNumberFormat="1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9999"/>
      <color rgb="FFFFFF99"/>
      <color rgb="FFFF99CC"/>
      <color rgb="FFFF3399"/>
      <color rgb="FF8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95251</xdr:rowOff>
    </xdr:from>
    <xdr:to>
      <xdr:col>8</xdr:col>
      <xdr:colOff>285750</xdr:colOff>
      <xdr:row>6</xdr:row>
      <xdr:rowOff>35255</xdr:rowOff>
    </xdr:to>
    <xdr:pic>
      <xdr:nvPicPr>
        <xdr:cNvPr id="6" name="Obrázok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95251"/>
          <a:ext cx="5172075" cy="9115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K227"/>
  <sheetViews>
    <sheetView tabSelected="1" topLeftCell="A127" workbookViewId="0">
      <selection activeCell="K153" sqref="K153"/>
    </sheetView>
  </sheetViews>
  <sheetFormatPr defaultColWidth="9.140625" defaultRowHeight="12.75" x14ac:dyDescent="0.2"/>
  <cols>
    <col min="1" max="1" width="6.7109375" style="3" customWidth="1"/>
    <col min="2" max="2" width="16.7109375" style="2" customWidth="1"/>
    <col min="3" max="3" width="7.7109375" style="2" customWidth="1"/>
    <col min="4" max="4" width="8.7109375" style="16" customWidth="1"/>
    <col min="5" max="5" width="8.7109375" style="2" customWidth="1"/>
    <col min="6" max="6" width="10.7109375" style="2" customWidth="1"/>
    <col min="7" max="8" width="7.7109375" style="2" customWidth="1"/>
    <col min="9" max="9" width="5.7109375" style="2" customWidth="1"/>
    <col min="10" max="16384" width="9.140625" style="2"/>
  </cols>
  <sheetData>
    <row r="8" spans="1:11" x14ac:dyDescent="0.2">
      <c r="A8" s="99" t="s">
        <v>78</v>
      </c>
      <c r="B8" s="100"/>
      <c r="C8" s="100"/>
      <c r="D8" s="100"/>
      <c r="E8" s="100"/>
      <c r="F8" s="100"/>
      <c r="G8" s="100"/>
      <c r="H8" s="100"/>
      <c r="I8" s="100"/>
    </row>
    <row r="9" spans="1:11" x14ac:dyDescent="0.2">
      <c r="A9" s="101"/>
      <c r="B9" s="102"/>
      <c r="C9" s="102"/>
      <c r="D9" s="102"/>
      <c r="E9" s="102"/>
      <c r="F9" s="102"/>
      <c r="G9" s="102"/>
      <c r="H9" s="102"/>
      <c r="I9" s="102"/>
    </row>
    <row r="10" spans="1:11" x14ac:dyDescent="0.2">
      <c r="D10" s="17" t="s">
        <v>16</v>
      </c>
      <c r="E10" s="61" t="s">
        <v>18</v>
      </c>
      <c r="F10" s="64" t="s">
        <v>12</v>
      </c>
      <c r="G10" s="66" t="s">
        <v>14</v>
      </c>
      <c r="H10" s="39" t="s">
        <v>12</v>
      </c>
      <c r="I10" s="33"/>
    </row>
    <row r="11" spans="1:11" s="1" customFormat="1" ht="11.25" x14ac:dyDescent="0.2">
      <c r="A11" s="4"/>
      <c r="B11" s="56" t="s">
        <v>11</v>
      </c>
      <c r="C11" s="57"/>
      <c r="D11" s="17" t="s">
        <v>17</v>
      </c>
      <c r="E11" s="60"/>
      <c r="F11" s="65" t="s">
        <v>13</v>
      </c>
      <c r="G11" s="70" t="s">
        <v>4</v>
      </c>
      <c r="H11" s="39" t="s">
        <v>15</v>
      </c>
      <c r="I11" s="39"/>
    </row>
    <row r="12" spans="1:11" s="10" customFormat="1" ht="9.9499999999999993" customHeight="1" x14ac:dyDescent="0.2">
      <c r="A12" s="9" t="s">
        <v>22</v>
      </c>
      <c r="B12" s="14" t="s">
        <v>0</v>
      </c>
      <c r="C12" s="11">
        <v>0</v>
      </c>
      <c r="D12" s="18"/>
    </row>
    <row r="13" spans="1:11" s="1" customFormat="1" ht="9.9499999999999993" customHeight="1" x14ac:dyDescent="0.2">
      <c r="A13" s="4"/>
      <c r="B13" s="5" t="s">
        <v>23</v>
      </c>
      <c r="C13" s="5">
        <v>583.96</v>
      </c>
      <c r="D13" s="19">
        <v>0</v>
      </c>
      <c r="E13" s="1">
        <v>0</v>
      </c>
      <c r="G13" s="1">
        <v>246.36</v>
      </c>
      <c r="H13" s="1">
        <v>0</v>
      </c>
      <c r="I13" s="1">
        <v>0</v>
      </c>
    </row>
    <row r="14" spans="1:11" s="1" customFormat="1" ht="9.6" customHeight="1" x14ac:dyDescent="0.2">
      <c r="A14" s="4"/>
      <c r="B14" s="8"/>
      <c r="C14" s="8"/>
      <c r="D14" s="19"/>
    </row>
    <row r="15" spans="1:11" s="10" customFormat="1" ht="9.9499999999999993" customHeight="1" x14ac:dyDescent="0.2">
      <c r="A15" s="9" t="s">
        <v>24</v>
      </c>
      <c r="B15" s="14" t="s">
        <v>1</v>
      </c>
      <c r="C15" s="11">
        <v>0</v>
      </c>
      <c r="D15" s="18"/>
      <c r="K15" s="1"/>
    </row>
    <row r="16" spans="1:11" s="1" customFormat="1" ht="9.9499999999999993" customHeight="1" x14ac:dyDescent="0.2">
      <c r="A16" s="4"/>
      <c r="B16" s="5" t="s">
        <v>25</v>
      </c>
      <c r="C16" s="5">
        <v>319.5</v>
      </c>
      <c r="D16" s="19">
        <v>0</v>
      </c>
      <c r="G16" s="1">
        <v>17.09</v>
      </c>
      <c r="H16" s="1">
        <v>0</v>
      </c>
      <c r="I16" s="1">
        <v>0</v>
      </c>
      <c r="K16" s="10"/>
    </row>
    <row r="17" spans="1:11" s="1" customFormat="1" ht="9.9499999999999993" customHeight="1" x14ac:dyDescent="0.2">
      <c r="A17" s="4"/>
      <c r="B17" s="8"/>
      <c r="C17" s="8"/>
      <c r="D17" s="19"/>
      <c r="K17" s="10"/>
    </row>
    <row r="18" spans="1:11" s="10" customFormat="1" ht="9.9499999999999993" customHeight="1" x14ac:dyDescent="0.2">
      <c r="A18" s="9" t="s">
        <v>26</v>
      </c>
      <c r="B18" s="14" t="s">
        <v>1</v>
      </c>
      <c r="C18" s="11">
        <v>0</v>
      </c>
      <c r="D18" s="18"/>
      <c r="K18" s="1"/>
    </row>
    <row r="19" spans="1:11" s="1" customFormat="1" ht="9.9499999999999993" customHeight="1" x14ac:dyDescent="0.2">
      <c r="A19" s="4"/>
      <c r="B19" s="5" t="s">
        <v>19</v>
      </c>
      <c r="C19" s="5">
        <v>296.64999999999998</v>
      </c>
      <c r="D19" s="19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K19" s="10"/>
    </row>
    <row r="20" spans="1:11" s="1" customFormat="1" ht="9.9499999999999993" customHeight="1" x14ac:dyDescent="0.2">
      <c r="A20" s="4"/>
      <c r="B20" s="8"/>
      <c r="C20" s="8"/>
      <c r="D20" s="19"/>
      <c r="K20" s="10"/>
    </row>
    <row r="21" spans="1:11" s="1" customFormat="1" ht="9.9499999999999993" customHeight="1" x14ac:dyDescent="0.2">
      <c r="A21" s="4"/>
      <c r="B21" s="12" t="s">
        <v>30</v>
      </c>
      <c r="C21" s="13">
        <f t="shared" ref="C21:H21" si="0">SUM(C13,C16,C19)</f>
        <v>1200.1100000000001</v>
      </c>
      <c r="D21" s="15">
        <f t="shared" si="0"/>
        <v>0</v>
      </c>
      <c r="E21" s="20">
        <f t="shared" si="0"/>
        <v>0</v>
      </c>
      <c r="F21" s="20">
        <f t="shared" si="0"/>
        <v>0</v>
      </c>
      <c r="G21" s="20">
        <f t="shared" si="0"/>
        <v>263.45</v>
      </c>
      <c r="H21" s="20">
        <f t="shared" si="0"/>
        <v>0</v>
      </c>
      <c r="I21" s="20">
        <f>SUM(I13+I16+I19)</f>
        <v>0</v>
      </c>
      <c r="K21" s="10"/>
    </row>
    <row r="22" spans="1:11" s="10" customFormat="1" ht="9.9499999999999993" customHeight="1" x14ac:dyDescent="0.2">
      <c r="A22" s="9"/>
      <c r="B22" s="14"/>
      <c r="C22" s="11"/>
      <c r="D22" s="18"/>
    </row>
    <row r="23" spans="1:11" s="1" customFormat="1" ht="9.9499999999999993" customHeight="1" x14ac:dyDescent="0.2">
      <c r="A23" s="4" t="s">
        <v>20</v>
      </c>
      <c r="B23" s="1" t="s">
        <v>0</v>
      </c>
      <c r="C23" s="1">
        <v>0</v>
      </c>
      <c r="D23" s="19"/>
    </row>
    <row r="24" spans="1:11" s="1" customFormat="1" ht="9.9499999999999993" customHeight="1" x14ac:dyDescent="0.2">
      <c r="A24" s="4"/>
      <c r="B24" s="5" t="s">
        <v>27</v>
      </c>
      <c r="C24" s="5">
        <f>SUM(C23:C23)</f>
        <v>0</v>
      </c>
      <c r="D24" s="19">
        <v>0</v>
      </c>
      <c r="E24" s="1">
        <v>0</v>
      </c>
      <c r="F24" s="1">
        <v>0</v>
      </c>
      <c r="G24" s="1">
        <v>0</v>
      </c>
      <c r="H24" s="74">
        <v>79.069999999999993</v>
      </c>
      <c r="I24" s="1">
        <v>0</v>
      </c>
    </row>
    <row r="25" spans="1:11" s="1" customFormat="1" ht="9.9499999999999993" customHeight="1" x14ac:dyDescent="0.2">
      <c r="A25" s="4"/>
      <c r="D25" s="19"/>
    </row>
    <row r="26" spans="1:11" s="1" customFormat="1" ht="9.9499999999999993" customHeight="1" x14ac:dyDescent="0.2">
      <c r="A26" s="4" t="s">
        <v>28</v>
      </c>
      <c r="B26" s="1" t="s">
        <v>1</v>
      </c>
      <c r="C26" s="1">
        <v>0</v>
      </c>
      <c r="D26" s="19"/>
    </row>
    <row r="27" spans="1:11" s="1" customFormat="1" ht="9.9499999999999993" customHeight="1" x14ac:dyDescent="0.2">
      <c r="A27" s="4"/>
      <c r="B27" s="5" t="s">
        <v>29</v>
      </c>
      <c r="C27" s="5">
        <v>74.739999999999995</v>
      </c>
      <c r="D27" s="19">
        <v>0</v>
      </c>
      <c r="E27" s="1">
        <v>0</v>
      </c>
      <c r="F27" s="1">
        <v>0</v>
      </c>
      <c r="G27" s="1">
        <v>17.2</v>
      </c>
      <c r="H27" s="1">
        <v>0</v>
      </c>
      <c r="I27" s="1">
        <v>0</v>
      </c>
    </row>
    <row r="28" spans="1:11" s="1" customFormat="1" ht="9.9499999999999993" customHeight="1" x14ac:dyDescent="0.2">
      <c r="A28" s="4"/>
      <c r="D28" s="19"/>
    </row>
    <row r="29" spans="1:11" s="1" customFormat="1" ht="9.9499999999999993" customHeight="1" x14ac:dyDescent="0.2">
      <c r="A29" s="4" t="s">
        <v>31</v>
      </c>
      <c r="B29" s="1" t="s">
        <v>1</v>
      </c>
      <c r="C29" s="1">
        <v>0</v>
      </c>
      <c r="D29" s="19"/>
    </row>
    <row r="30" spans="1:11" s="1" customFormat="1" ht="9.9499999999999993" customHeight="1" x14ac:dyDescent="0.2">
      <c r="A30" s="4"/>
      <c r="B30" s="5" t="s">
        <v>32</v>
      </c>
      <c r="C30" s="5">
        <v>701.75</v>
      </c>
      <c r="D30" s="19"/>
      <c r="E30" s="1">
        <v>0</v>
      </c>
      <c r="F30" s="1">
        <v>0</v>
      </c>
      <c r="G30" s="1">
        <v>27.99</v>
      </c>
      <c r="H30" s="1">
        <v>0</v>
      </c>
      <c r="I30" s="1">
        <v>0</v>
      </c>
    </row>
    <row r="31" spans="1:11" s="1" customFormat="1" ht="9.9499999999999993" customHeight="1" x14ac:dyDescent="0.2">
      <c r="A31" s="4"/>
      <c r="B31" s="8"/>
      <c r="C31" s="8"/>
      <c r="D31" s="19"/>
    </row>
    <row r="32" spans="1:11" s="1" customFormat="1" ht="9.9499999999999993" customHeight="1" x14ac:dyDescent="0.2">
      <c r="A32" s="4"/>
      <c r="B32" s="12" t="s">
        <v>33</v>
      </c>
      <c r="C32" s="13">
        <f t="shared" ref="C32:G32" si="1">SUM(C24,C27,C30)</f>
        <v>776.49</v>
      </c>
      <c r="D32" s="15">
        <f t="shared" si="1"/>
        <v>0</v>
      </c>
      <c r="E32" s="20">
        <f t="shared" si="1"/>
        <v>0</v>
      </c>
      <c r="F32" s="20">
        <f t="shared" si="1"/>
        <v>0</v>
      </c>
      <c r="G32" s="20">
        <f t="shared" si="1"/>
        <v>45.19</v>
      </c>
      <c r="H32" s="20">
        <f>H24+H27+H30</f>
        <v>79.069999999999993</v>
      </c>
      <c r="I32" s="20">
        <f>SUM(I24+I27+I30)</f>
        <v>0</v>
      </c>
      <c r="K32" s="10"/>
    </row>
    <row r="33" spans="1:9" s="1" customFormat="1" ht="9.9499999999999993" customHeight="1" x14ac:dyDescent="0.2">
      <c r="A33" s="4"/>
      <c r="B33" s="8"/>
      <c r="C33" s="8"/>
      <c r="D33" s="19"/>
    </row>
    <row r="34" spans="1:9" s="1" customFormat="1" ht="20.100000000000001" customHeight="1" x14ac:dyDescent="0.25">
      <c r="A34" s="106" t="s">
        <v>34</v>
      </c>
      <c r="B34" s="107"/>
      <c r="C34" s="7">
        <f t="shared" ref="C34:H34" si="2">SUM(C21,C32)</f>
        <v>1976.6000000000001</v>
      </c>
      <c r="D34" s="59">
        <f t="shared" si="2"/>
        <v>0</v>
      </c>
      <c r="E34" s="62">
        <f t="shared" si="2"/>
        <v>0</v>
      </c>
      <c r="F34" s="67">
        <f t="shared" si="2"/>
        <v>0</v>
      </c>
      <c r="G34" s="71">
        <f t="shared" si="2"/>
        <v>308.64</v>
      </c>
      <c r="H34" s="20">
        <f t="shared" si="2"/>
        <v>79.069999999999993</v>
      </c>
      <c r="I34" s="15">
        <f>SUM(I21+I32)</f>
        <v>0</v>
      </c>
    </row>
    <row r="35" spans="1:9" s="1" customFormat="1" ht="9.9499999999999993" customHeight="1" x14ac:dyDescent="0.2">
      <c r="A35" s="4"/>
      <c r="B35" s="6"/>
      <c r="C35" s="6"/>
      <c r="D35" s="19"/>
    </row>
    <row r="36" spans="1:9" s="1" customFormat="1" ht="15" customHeight="1" x14ac:dyDescent="0.2">
      <c r="A36" s="82" t="s">
        <v>35</v>
      </c>
      <c r="B36" s="83"/>
      <c r="C36" s="84"/>
      <c r="D36" s="19"/>
      <c r="E36" s="85">
        <f>SUM(C34+D34+E34+F34+G34+H34+I34)</f>
        <v>2364.3100000000004</v>
      </c>
      <c r="F36" s="86"/>
    </row>
    <row r="37" spans="1:9" s="1" customFormat="1" ht="9.9499999999999993" customHeight="1" x14ac:dyDescent="0.2">
      <c r="A37" s="4"/>
      <c r="B37" s="6"/>
      <c r="C37" s="6"/>
      <c r="D37" s="19"/>
    </row>
    <row r="38" spans="1:9" s="1" customFormat="1" ht="9.9499999999999993" customHeight="1" x14ac:dyDescent="0.2">
      <c r="A38" s="4"/>
      <c r="B38" s="6"/>
      <c r="C38" s="6"/>
      <c r="D38" s="19"/>
    </row>
    <row r="39" spans="1:9" s="1" customFormat="1" ht="9.9499999999999993" customHeight="1" x14ac:dyDescent="0.2">
      <c r="A39" s="4" t="s">
        <v>36</v>
      </c>
      <c r="B39" s="1" t="s">
        <v>2</v>
      </c>
      <c r="C39" s="1">
        <v>0</v>
      </c>
      <c r="D39" s="19"/>
    </row>
    <row r="40" spans="1:9" s="1" customFormat="1" ht="9.9499999999999993" customHeight="1" x14ac:dyDescent="0.2">
      <c r="A40" s="4"/>
      <c r="B40" s="5" t="s">
        <v>37</v>
      </c>
      <c r="C40" s="5">
        <v>355.63</v>
      </c>
      <c r="D40" s="19">
        <v>0</v>
      </c>
      <c r="E40" s="1">
        <v>0</v>
      </c>
      <c r="G40" s="19">
        <v>5.95</v>
      </c>
      <c r="H40" s="1">
        <v>102.82</v>
      </c>
      <c r="I40" s="1">
        <v>0</v>
      </c>
    </row>
    <row r="41" spans="1:9" s="1" customFormat="1" ht="9.9499999999999993" customHeight="1" x14ac:dyDescent="0.2">
      <c r="A41" s="4"/>
      <c r="D41" s="19"/>
    </row>
    <row r="42" spans="1:9" s="1" customFormat="1" ht="9.9499999999999993" customHeight="1" x14ac:dyDescent="0.2">
      <c r="A42" s="4" t="s">
        <v>38</v>
      </c>
      <c r="B42" s="1" t="s">
        <v>1</v>
      </c>
      <c r="C42" s="1">
        <v>0</v>
      </c>
      <c r="D42" s="19"/>
    </row>
    <row r="43" spans="1:9" s="1" customFormat="1" ht="9.9499999999999993" customHeight="1" x14ac:dyDescent="0.2">
      <c r="A43" s="4"/>
      <c r="B43" s="5" t="s">
        <v>39</v>
      </c>
      <c r="C43" s="5">
        <v>241.97</v>
      </c>
      <c r="D43" s="19">
        <v>0</v>
      </c>
      <c r="E43" s="1">
        <v>0</v>
      </c>
      <c r="F43" s="1">
        <v>0</v>
      </c>
      <c r="G43" s="19">
        <v>1.55</v>
      </c>
      <c r="H43" s="1">
        <v>23.3</v>
      </c>
      <c r="I43" s="1">
        <v>0</v>
      </c>
    </row>
    <row r="44" spans="1:9" s="1" customFormat="1" ht="9.9499999999999993" customHeight="1" x14ac:dyDescent="0.2">
      <c r="A44" s="4"/>
      <c r="B44" s="8"/>
      <c r="C44" s="8"/>
      <c r="D44" s="19"/>
    </row>
    <row r="45" spans="1:9" s="1" customFormat="1" ht="9.9499999999999993" customHeight="1" x14ac:dyDescent="0.2">
      <c r="A45" s="4" t="s">
        <v>40</v>
      </c>
      <c r="B45" s="1" t="s">
        <v>1</v>
      </c>
      <c r="C45" s="1">
        <v>0</v>
      </c>
      <c r="D45" s="19"/>
    </row>
    <row r="46" spans="1:9" s="1" customFormat="1" ht="9.9499999999999993" customHeight="1" x14ac:dyDescent="0.2">
      <c r="A46" s="4"/>
      <c r="B46" s="5" t="s">
        <v>41</v>
      </c>
      <c r="C46" s="5">
        <v>107.48</v>
      </c>
      <c r="D46" s="19">
        <v>0</v>
      </c>
      <c r="E46" s="1">
        <v>0</v>
      </c>
      <c r="G46" s="19">
        <v>35.82</v>
      </c>
      <c r="H46" s="1">
        <v>0</v>
      </c>
      <c r="I46" s="1">
        <v>0</v>
      </c>
    </row>
    <row r="47" spans="1:9" s="1" customFormat="1" ht="9.9499999999999993" customHeight="1" x14ac:dyDescent="0.2">
      <c r="A47" s="4"/>
      <c r="D47" s="19"/>
    </row>
    <row r="48" spans="1:9" s="1" customFormat="1" ht="9.9499999999999993" customHeight="1" x14ac:dyDescent="0.2">
      <c r="A48" s="4"/>
      <c r="B48" s="12" t="s">
        <v>42</v>
      </c>
      <c r="C48" s="13">
        <f>SUM(C40,C43,C46)</f>
        <v>705.08</v>
      </c>
      <c r="D48" s="15">
        <f>SUM(D40,D43,D46)</f>
        <v>0</v>
      </c>
      <c r="E48" s="20">
        <f>SUM(E40,E43,E46)</f>
        <v>0</v>
      </c>
      <c r="F48" s="20">
        <f>SUM(F40,F43,F46)</f>
        <v>0</v>
      </c>
      <c r="G48" s="15">
        <f>SUM(G40,G43,G46)</f>
        <v>43.32</v>
      </c>
      <c r="H48" s="20">
        <f>SUM(H35:H47)</f>
        <v>126.11999999999999</v>
      </c>
      <c r="I48" s="20">
        <f>SUM(I40+I43+I46)</f>
        <v>0</v>
      </c>
    </row>
    <row r="49" spans="1:9" s="1" customFormat="1" ht="9.9499999999999993" customHeight="1" x14ac:dyDescent="0.2">
      <c r="A49" s="4"/>
      <c r="D49" s="19"/>
    </row>
    <row r="50" spans="1:9" s="1" customFormat="1" ht="9.9499999999999993" customHeight="1" x14ac:dyDescent="0.2">
      <c r="A50" s="4" t="s">
        <v>43</v>
      </c>
      <c r="B50" s="1" t="s">
        <v>1</v>
      </c>
      <c r="C50" s="1">
        <v>0</v>
      </c>
      <c r="D50" s="19"/>
    </row>
    <row r="51" spans="1:9" s="1" customFormat="1" ht="9.9499999999999993" customHeight="1" x14ac:dyDescent="0.2">
      <c r="A51" s="4"/>
      <c r="B51" s="5" t="s">
        <v>44</v>
      </c>
      <c r="C51" s="5">
        <v>206.16</v>
      </c>
      <c r="D51" s="19">
        <v>0</v>
      </c>
      <c r="E51" s="1">
        <v>0</v>
      </c>
      <c r="G51" s="1">
        <v>193.98</v>
      </c>
      <c r="H51" s="1">
        <v>16.39</v>
      </c>
      <c r="I51" s="1">
        <v>0</v>
      </c>
    </row>
    <row r="52" spans="1:9" s="1" customFormat="1" ht="9.9499999999999993" customHeight="1" x14ac:dyDescent="0.2">
      <c r="A52" s="4"/>
      <c r="D52" s="19"/>
    </row>
    <row r="53" spans="1:9" s="1" customFormat="1" ht="9.9499999999999993" customHeight="1" x14ac:dyDescent="0.2">
      <c r="A53" s="4" t="s">
        <v>45</v>
      </c>
      <c r="B53" s="1" t="s">
        <v>0</v>
      </c>
      <c r="C53" s="1">
        <v>0</v>
      </c>
      <c r="D53" s="19"/>
    </row>
    <row r="54" spans="1:9" s="1" customFormat="1" ht="9.9499999999999993" customHeight="1" x14ac:dyDescent="0.2">
      <c r="A54" s="4"/>
      <c r="B54" s="5" t="s">
        <v>46</v>
      </c>
      <c r="C54" s="5">
        <v>82.22</v>
      </c>
      <c r="D54" s="19">
        <v>0</v>
      </c>
      <c r="E54" s="1">
        <v>0</v>
      </c>
      <c r="F54" s="1">
        <v>0</v>
      </c>
      <c r="G54" s="1">
        <v>76.790000000000006</v>
      </c>
      <c r="H54" s="1">
        <v>48.02</v>
      </c>
      <c r="I54" s="1">
        <v>0</v>
      </c>
    </row>
    <row r="55" spans="1:9" s="1" customFormat="1" ht="9.9499999999999993" customHeight="1" x14ac:dyDescent="0.2">
      <c r="A55" s="4"/>
      <c r="D55" s="19"/>
    </row>
    <row r="56" spans="1:9" s="1" customFormat="1" ht="10.15" customHeight="1" x14ac:dyDescent="0.2">
      <c r="A56" s="4" t="s">
        <v>47</v>
      </c>
      <c r="B56" s="1" t="s">
        <v>3</v>
      </c>
      <c r="C56" s="1">
        <v>0</v>
      </c>
      <c r="D56" s="19"/>
    </row>
    <row r="57" spans="1:9" s="1" customFormat="1" ht="9.9499999999999993" customHeight="1" x14ac:dyDescent="0.2">
      <c r="A57" s="4"/>
      <c r="B57" s="5" t="s">
        <v>48</v>
      </c>
      <c r="C57" s="5">
        <v>22.19</v>
      </c>
      <c r="D57" s="19"/>
      <c r="E57" s="1">
        <v>0</v>
      </c>
      <c r="F57" s="1">
        <v>0</v>
      </c>
      <c r="G57" s="1">
        <v>4326.68</v>
      </c>
      <c r="H57" s="1">
        <v>0</v>
      </c>
      <c r="I57" s="1">
        <v>0</v>
      </c>
    </row>
    <row r="58" spans="1:9" s="1" customFormat="1" ht="9.9499999999999993" customHeight="1" x14ac:dyDescent="0.2">
      <c r="A58" s="4"/>
      <c r="D58" s="19"/>
    </row>
    <row r="59" spans="1:9" s="1" customFormat="1" ht="9.9499999999999993" customHeight="1" x14ac:dyDescent="0.2">
      <c r="A59" s="4"/>
      <c r="B59" s="12" t="s">
        <v>49</v>
      </c>
      <c r="C59" s="13">
        <f t="shared" ref="C59:H59" si="3">SUM(C51,C54,C57)</f>
        <v>310.57</v>
      </c>
      <c r="D59" s="15">
        <f t="shared" si="3"/>
        <v>0</v>
      </c>
      <c r="E59" s="20">
        <f t="shared" si="3"/>
        <v>0</v>
      </c>
      <c r="F59" s="20">
        <f t="shared" si="3"/>
        <v>0</v>
      </c>
      <c r="G59" s="20">
        <f t="shared" si="3"/>
        <v>4597.4500000000007</v>
      </c>
      <c r="H59" s="20">
        <f t="shared" si="3"/>
        <v>64.41</v>
      </c>
      <c r="I59" s="20">
        <f>SUM(I51+I54+I57)</f>
        <v>0</v>
      </c>
    </row>
    <row r="60" spans="1:9" s="1" customFormat="1" ht="9.9499999999999993" customHeight="1" x14ac:dyDescent="0.2">
      <c r="A60" s="4"/>
      <c r="D60" s="19"/>
    </row>
    <row r="61" spans="1:9" s="1" customFormat="1" ht="20.100000000000001" customHeight="1" x14ac:dyDescent="0.25">
      <c r="A61" s="106" t="s">
        <v>50</v>
      </c>
      <c r="B61" s="107"/>
      <c r="C61" s="7">
        <f t="shared" ref="C61:H61" si="4">SUM(C48,C59)</f>
        <v>1015.6500000000001</v>
      </c>
      <c r="D61" s="59">
        <f t="shared" si="4"/>
        <v>0</v>
      </c>
      <c r="E61" s="62">
        <f t="shared" si="4"/>
        <v>0</v>
      </c>
      <c r="F61" s="67">
        <f t="shared" si="4"/>
        <v>0</v>
      </c>
      <c r="G61" s="68">
        <f t="shared" si="4"/>
        <v>4640.7700000000004</v>
      </c>
      <c r="H61" s="20">
        <f t="shared" si="4"/>
        <v>190.52999999999997</v>
      </c>
      <c r="I61" s="20">
        <f>SUM(I48+I59)</f>
        <v>0</v>
      </c>
    </row>
    <row r="62" spans="1:9" s="1" customFormat="1" ht="9.9499999999999993" customHeight="1" x14ac:dyDescent="0.2">
      <c r="A62" s="4"/>
      <c r="D62" s="19"/>
    </row>
    <row r="63" spans="1:9" s="1" customFormat="1" ht="15" customHeight="1" x14ac:dyDescent="0.2">
      <c r="A63" s="82" t="s">
        <v>51</v>
      </c>
      <c r="B63" s="83"/>
      <c r="C63" s="84"/>
      <c r="D63" s="19"/>
      <c r="E63" s="85">
        <f>SUM(C61+D61+E61+F61+G61+H61+I61)</f>
        <v>5846.95</v>
      </c>
      <c r="F63" s="86"/>
    </row>
    <row r="64" spans="1:9" s="1" customFormat="1" ht="9.9499999999999993" customHeight="1" thickBot="1" x14ac:dyDescent="0.25">
      <c r="A64" s="4"/>
      <c r="D64" s="19"/>
    </row>
    <row r="65" spans="1:9" s="38" customFormat="1" ht="20.100000000000001" customHeight="1" thickBot="1" x14ac:dyDescent="0.25">
      <c r="A65" s="108" t="s">
        <v>52</v>
      </c>
      <c r="B65" s="108"/>
      <c r="C65" s="58">
        <f t="shared" ref="C65:H65" si="5">SUM(C34,C61)</f>
        <v>2992.25</v>
      </c>
      <c r="D65" s="37">
        <f t="shared" si="5"/>
        <v>0</v>
      </c>
      <c r="E65" s="63">
        <f t="shared" si="5"/>
        <v>0</v>
      </c>
      <c r="F65" s="69">
        <f t="shared" si="5"/>
        <v>0</v>
      </c>
      <c r="G65" s="72">
        <f t="shared" si="5"/>
        <v>4949.4100000000008</v>
      </c>
      <c r="H65" s="49">
        <f t="shared" si="5"/>
        <v>269.59999999999997</v>
      </c>
      <c r="I65" s="50">
        <f>SUM(I34+I61)</f>
        <v>0</v>
      </c>
    </row>
    <row r="66" spans="1:9" ht="9.9499999999999993" customHeight="1" thickBot="1" x14ac:dyDescent="0.25"/>
    <row r="67" spans="1:9" ht="20.100000000000001" customHeight="1" thickBot="1" x14ac:dyDescent="0.25">
      <c r="A67" s="91" t="s">
        <v>53</v>
      </c>
      <c r="B67" s="92"/>
      <c r="C67" s="21">
        <f>SUM(C65+D65+E65+F65+G65+H65+I65)</f>
        <v>8211.26</v>
      </c>
    </row>
    <row r="68" spans="1:9" s="1" customFormat="1" ht="9.9499999999999993" customHeight="1" thickBot="1" x14ac:dyDescent="0.25">
      <c r="A68" s="28" t="s">
        <v>7</v>
      </c>
      <c r="D68" s="19"/>
    </row>
    <row r="69" spans="1:9" x14ac:dyDescent="0.2">
      <c r="A69" s="99" t="s">
        <v>79</v>
      </c>
      <c r="B69" s="100"/>
      <c r="C69" s="100"/>
      <c r="D69" s="100"/>
      <c r="E69" s="100"/>
      <c r="F69" s="100"/>
      <c r="G69" s="100"/>
      <c r="H69" s="100"/>
      <c r="I69" s="100"/>
    </row>
    <row r="70" spans="1:9" x14ac:dyDescent="0.2">
      <c r="A70" s="101"/>
      <c r="B70" s="102"/>
      <c r="C70" s="102"/>
      <c r="D70" s="102"/>
      <c r="E70" s="102"/>
      <c r="F70" s="102"/>
      <c r="G70" s="102"/>
      <c r="H70" s="102"/>
      <c r="I70" s="102"/>
    </row>
    <row r="71" spans="1:9" s="1" customFormat="1" ht="9.9499999999999993" customHeight="1" x14ac:dyDescent="0.2">
      <c r="A71" s="30"/>
      <c r="B71" s="31"/>
      <c r="C71" s="31"/>
      <c r="D71" s="32"/>
      <c r="E71" s="31"/>
      <c r="F71" s="31"/>
      <c r="G71" s="31"/>
      <c r="H71" s="31"/>
      <c r="I71" s="31"/>
    </row>
    <row r="72" spans="1:9" s="1" customFormat="1" ht="9.9499999999999993" customHeight="1" x14ac:dyDescent="0.2">
      <c r="A72" s="4"/>
      <c r="D72" s="19"/>
      <c r="E72" s="33" t="s">
        <v>9</v>
      </c>
      <c r="F72" s="33"/>
      <c r="G72" s="33" t="s">
        <v>10</v>
      </c>
    </row>
    <row r="73" spans="1:9" s="1" customFormat="1" ht="9.9499999999999993" customHeight="1" x14ac:dyDescent="0.2">
      <c r="A73" s="30"/>
      <c r="B73" s="31"/>
      <c r="C73" s="31"/>
      <c r="D73" s="32"/>
      <c r="E73" s="31"/>
      <c r="F73" s="31"/>
      <c r="G73" s="31"/>
      <c r="H73" s="31"/>
      <c r="I73" s="31"/>
    </row>
    <row r="74" spans="1:9" s="1" customFormat="1" ht="9.9499999999999993" customHeight="1" x14ac:dyDescent="0.2">
      <c r="A74" s="4" t="s">
        <v>22</v>
      </c>
      <c r="D74" s="19"/>
      <c r="F74" s="8"/>
      <c r="G74" s="1">
        <v>0</v>
      </c>
    </row>
    <row r="75" spans="1:9" s="1" customFormat="1" ht="9.9499999999999993" customHeight="1" x14ac:dyDescent="0.2">
      <c r="A75" s="4"/>
      <c r="D75" s="19"/>
      <c r="F75" s="8"/>
      <c r="G75" s="1">
        <v>0</v>
      </c>
    </row>
    <row r="76" spans="1:9" s="1" customFormat="1" ht="9.9499999999999993" customHeight="1" x14ac:dyDescent="0.2">
      <c r="A76" s="4"/>
      <c r="B76" s="20" t="s">
        <v>54</v>
      </c>
      <c r="D76" s="19"/>
      <c r="E76" s="20">
        <f>SUM(E74:E75)</f>
        <v>0</v>
      </c>
      <c r="F76" s="8"/>
      <c r="G76" s="34">
        <v>12.41</v>
      </c>
    </row>
    <row r="77" spans="1:9" s="1" customFormat="1" ht="9.9499999999999993" customHeight="1" x14ac:dyDescent="0.2">
      <c r="A77" s="4"/>
      <c r="D77" s="19"/>
      <c r="F77" s="8"/>
    </row>
    <row r="78" spans="1:9" s="1" customFormat="1" ht="9.9499999999999993" customHeight="1" x14ac:dyDescent="0.2">
      <c r="A78" s="4" t="s">
        <v>24</v>
      </c>
      <c r="D78" s="19"/>
      <c r="F78" s="8"/>
      <c r="G78" s="1">
        <v>0</v>
      </c>
    </row>
    <row r="79" spans="1:9" s="1" customFormat="1" ht="9.9499999999999993" customHeight="1" x14ac:dyDescent="0.2">
      <c r="A79" s="4"/>
      <c r="B79" s="20" t="s">
        <v>55</v>
      </c>
      <c r="D79" s="19"/>
      <c r="E79" s="20">
        <f>SUM(E78)</f>
        <v>0</v>
      </c>
      <c r="F79" s="8"/>
      <c r="G79" s="34">
        <f>SUM(G78)</f>
        <v>0</v>
      </c>
    </row>
    <row r="80" spans="1:9" s="1" customFormat="1" ht="9.9499999999999993" customHeight="1" x14ac:dyDescent="0.2">
      <c r="A80" s="4"/>
      <c r="D80" s="19"/>
      <c r="F80" s="8"/>
    </row>
    <row r="81" spans="1:7" s="1" customFormat="1" ht="9.9499999999999993" customHeight="1" x14ac:dyDescent="0.2">
      <c r="A81" s="4" t="s">
        <v>26</v>
      </c>
      <c r="D81" s="19"/>
      <c r="F81" s="8"/>
      <c r="G81" s="1">
        <v>0</v>
      </c>
    </row>
    <row r="82" spans="1:7" s="1" customFormat="1" ht="9.9499999999999993" customHeight="1" x14ac:dyDescent="0.2">
      <c r="A82" s="4"/>
      <c r="B82" s="20" t="s">
        <v>56</v>
      </c>
      <c r="D82" s="19"/>
      <c r="E82" s="20">
        <f>SUM(E81:E81)</f>
        <v>0</v>
      </c>
      <c r="F82" s="8"/>
      <c r="G82" s="48">
        <f>SUM(G81:G81)</f>
        <v>0</v>
      </c>
    </row>
    <row r="83" spans="1:7" s="1" customFormat="1" ht="9.9499999999999993" customHeight="1" x14ac:dyDescent="0.2">
      <c r="A83" s="4"/>
      <c r="B83" s="6"/>
      <c r="D83" s="19"/>
      <c r="E83" s="6"/>
      <c r="F83" s="8"/>
      <c r="G83" s="8"/>
    </row>
    <row r="84" spans="1:7" s="1" customFormat="1" ht="9.9499999999999993" customHeight="1" x14ac:dyDescent="0.2">
      <c r="A84" s="93" t="s">
        <v>57</v>
      </c>
      <c r="B84" s="94"/>
      <c r="C84" s="95"/>
      <c r="D84" s="19"/>
      <c r="E84" s="35">
        <f>SUM(E76,E79,E82)</f>
        <v>0</v>
      </c>
      <c r="F84" s="8"/>
      <c r="G84" s="34">
        <f>SUM(G76,G79,G82)</f>
        <v>12.41</v>
      </c>
    </row>
    <row r="85" spans="1:7" s="1" customFormat="1" ht="9.9499999999999993" customHeight="1" x14ac:dyDescent="0.2">
      <c r="A85" s="4"/>
      <c r="D85" s="19"/>
      <c r="F85" s="8"/>
    </row>
    <row r="86" spans="1:7" s="1" customFormat="1" ht="9.9499999999999993" customHeight="1" x14ac:dyDescent="0.2">
      <c r="A86" s="4" t="s">
        <v>58</v>
      </c>
      <c r="D86" s="19"/>
      <c r="E86" s="1">
        <v>0</v>
      </c>
      <c r="F86" s="8"/>
    </row>
    <row r="87" spans="1:7" s="1" customFormat="1" ht="9.9499999999999993" customHeight="1" x14ac:dyDescent="0.2">
      <c r="A87" s="4"/>
      <c r="B87" s="20" t="s">
        <v>59</v>
      </c>
      <c r="D87" s="19"/>
      <c r="E87" s="20">
        <f>SUM(E86:E86)</f>
        <v>0</v>
      </c>
      <c r="F87" s="8"/>
      <c r="G87" s="34">
        <f>SUM(G86:G86)</f>
        <v>0</v>
      </c>
    </row>
    <row r="88" spans="1:7" s="1" customFormat="1" ht="9.9499999999999993" customHeight="1" x14ac:dyDescent="0.2">
      <c r="A88" s="4"/>
      <c r="D88" s="19"/>
      <c r="F88" s="8"/>
    </row>
    <row r="89" spans="1:7" s="1" customFormat="1" ht="9.9499999999999993" customHeight="1" x14ac:dyDescent="0.2">
      <c r="A89" s="4" t="s">
        <v>28</v>
      </c>
      <c r="D89" s="19"/>
      <c r="F89" s="8"/>
      <c r="G89" s="1">
        <v>0</v>
      </c>
    </row>
    <row r="90" spans="1:7" s="1" customFormat="1" ht="9.9499999999999993" customHeight="1" x14ac:dyDescent="0.2">
      <c r="A90" s="4"/>
      <c r="B90" s="20" t="s">
        <v>60</v>
      </c>
      <c r="D90" s="19"/>
      <c r="E90" s="20">
        <f>SUM(E89:E89)</f>
        <v>0</v>
      </c>
      <c r="F90" s="8"/>
      <c r="G90" s="34">
        <f>SUM(G89:G89)</f>
        <v>0</v>
      </c>
    </row>
    <row r="91" spans="1:7" s="1" customFormat="1" ht="9.9499999999999993" customHeight="1" x14ac:dyDescent="0.2">
      <c r="A91" s="4"/>
      <c r="D91" s="19"/>
      <c r="F91" s="8"/>
    </row>
    <row r="92" spans="1:7" s="1" customFormat="1" ht="9.9499999999999993" customHeight="1" x14ac:dyDescent="0.2">
      <c r="A92" s="4" t="s">
        <v>31</v>
      </c>
      <c r="D92" s="19"/>
      <c r="F92" s="8"/>
      <c r="G92" s="1">
        <v>0</v>
      </c>
    </row>
    <row r="93" spans="1:7" s="1" customFormat="1" ht="9.9499999999999993" customHeight="1" x14ac:dyDescent="0.2">
      <c r="A93" s="4"/>
      <c r="B93" s="20" t="s">
        <v>61</v>
      </c>
      <c r="D93" s="19"/>
      <c r="E93" s="20">
        <f>SUM(E92:E92)</f>
        <v>0</v>
      </c>
      <c r="F93" s="8"/>
      <c r="G93" s="34">
        <v>4014.49</v>
      </c>
    </row>
    <row r="94" spans="1:7" s="1" customFormat="1" ht="9.9499999999999993" customHeight="1" x14ac:dyDescent="0.2">
      <c r="A94" s="4"/>
      <c r="D94" s="19"/>
      <c r="F94" s="8"/>
    </row>
    <row r="95" spans="1:7" s="1" customFormat="1" ht="9.9499999999999993" customHeight="1" x14ac:dyDescent="0.2">
      <c r="A95" s="93" t="s">
        <v>62</v>
      </c>
      <c r="B95" s="94"/>
      <c r="C95" s="95"/>
      <c r="D95" s="19"/>
      <c r="E95" s="35">
        <f>SUM(E87,E90,E93)</f>
        <v>0</v>
      </c>
      <c r="F95" s="8"/>
      <c r="G95" s="34">
        <f>SUM(G87,G90,G93)</f>
        <v>4014.49</v>
      </c>
    </row>
    <row r="96" spans="1:7" s="1" customFormat="1" ht="11.25" x14ac:dyDescent="0.2">
      <c r="A96" s="4"/>
      <c r="D96" s="19"/>
      <c r="F96" s="8"/>
    </row>
    <row r="97" spans="1:7" s="1" customFormat="1" ht="20.100000000000001" customHeight="1" x14ac:dyDescent="0.2">
      <c r="A97" s="103" t="s">
        <v>63</v>
      </c>
      <c r="B97" s="104"/>
      <c r="C97" s="105"/>
      <c r="D97" s="19"/>
      <c r="E97" s="36">
        <f>SUM(E84,E95)</f>
        <v>0</v>
      </c>
      <c r="F97" s="8"/>
      <c r="G97" s="34">
        <f>SUM(G84,G95)</f>
        <v>4026.8999999999996</v>
      </c>
    </row>
    <row r="98" spans="1:7" s="1" customFormat="1" ht="12" thickBot="1" x14ac:dyDescent="0.25">
      <c r="A98" s="4"/>
      <c r="D98" s="19"/>
      <c r="F98" s="8"/>
    </row>
    <row r="99" spans="1:7" s="1" customFormat="1" ht="15" customHeight="1" thickBot="1" x14ac:dyDescent="0.25">
      <c r="A99" s="87" t="s">
        <v>64</v>
      </c>
      <c r="B99" s="88"/>
      <c r="C99" s="45"/>
      <c r="D99" s="89">
        <f>SUM(E97,G97)</f>
        <v>4026.8999999999996</v>
      </c>
      <c r="E99" s="90"/>
      <c r="F99" s="8"/>
    </row>
    <row r="100" spans="1:7" s="1" customFormat="1" ht="11.25" x14ac:dyDescent="0.2">
      <c r="A100" s="4"/>
      <c r="D100" s="19"/>
      <c r="F100" s="8"/>
    </row>
    <row r="101" spans="1:7" s="1" customFormat="1" ht="9.9499999999999993" customHeight="1" x14ac:dyDescent="0.2">
      <c r="A101" s="4" t="s">
        <v>36</v>
      </c>
      <c r="D101" s="19"/>
      <c r="F101" s="8"/>
      <c r="G101" s="1">
        <v>0</v>
      </c>
    </row>
    <row r="102" spans="1:7" s="1" customFormat="1" ht="9.9499999999999993" customHeight="1" x14ac:dyDescent="0.2">
      <c r="A102" s="4"/>
      <c r="F102" s="8"/>
      <c r="G102" s="1">
        <v>0</v>
      </c>
    </row>
    <row r="103" spans="1:7" s="1" customFormat="1" ht="9.9499999999999993" customHeight="1" x14ac:dyDescent="0.2">
      <c r="A103" s="4"/>
      <c r="B103" s="20" t="s">
        <v>65</v>
      </c>
      <c r="D103" s="19"/>
      <c r="E103" s="20">
        <f>SUM(E101:E101)</f>
        <v>0</v>
      </c>
      <c r="F103" s="8"/>
      <c r="G103" s="34">
        <f>SUM(G101:G101)</f>
        <v>0</v>
      </c>
    </row>
    <row r="104" spans="1:7" s="1" customFormat="1" ht="9.9499999999999993" customHeight="1" x14ac:dyDescent="0.2">
      <c r="A104" s="4"/>
      <c r="D104" s="19"/>
      <c r="F104" s="8"/>
    </row>
    <row r="105" spans="1:7" s="1" customFormat="1" ht="9.9499999999999993" customHeight="1" x14ac:dyDescent="0.2">
      <c r="A105" s="4" t="s">
        <v>38</v>
      </c>
      <c r="D105" s="19"/>
      <c r="F105" s="8"/>
      <c r="G105" s="1">
        <v>0</v>
      </c>
    </row>
    <row r="106" spans="1:7" s="1" customFormat="1" ht="9.9499999999999993" customHeight="1" x14ac:dyDescent="0.2">
      <c r="A106" s="4"/>
      <c r="D106" s="19"/>
      <c r="F106" s="8"/>
      <c r="G106" s="1">
        <v>0</v>
      </c>
    </row>
    <row r="107" spans="1:7" s="1" customFormat="1" ht="9.9499999999999993" customHeight="1" x14ac:dyDescent="0.2">
      <c r="A107" s="4"/>
      <c r="B107" s="20" t="s">
        <v>66</v>
      </c>
      <c r="D107" s="19"/>
      <c r="E107" s="20">
        <f>SUM(E105:E106)</f>
        <v>0</v>
      </c>
      <c r="F107" s="8"/>
      <c r="G107" s="34">
        <v>58.2</v>
      </c>
    </row>
    <row r="108" spans="1:7" s="1" customFormat="1" ht="9.9499999999999993" customHeight="1" x14ac:dyDescent="0.2">
      <c r="A108" s="4" t="s">
        <v>40</v>
      </c>
      <c r="D108" s="19"/>
      <c r="F108" s="8"/>
      <c r="G108" s="1">
        <v>0</v>
      </c>
    </row>
    <row r="109" spans="1:7" s="1" customFormat="1" ht="9.9499999999999993" customHeight="1" x14ac:dyDescent="0.2">
      <c r="A109" s="4"/>
      <c r="D109" s="19"/>
      <c r="F109" s="8"/>
      <c r="G109" s="1">
        <v>0</v>
      </c>
    </row>
    <row r="110" spans="1:7" s="1" customFormat="1" ht="9.9499999999999993" customHeight="1" x14ac:dyDescent="0.2">
      <c r="A110" s="4"/>
      <c r="B110" s="20" t="s">
        <v>67</v>
      </c>
      <c r="D110" s="19"/>
      <c r="E110" s="20">
        <f>SUM(E108:E109)</f>
        <v>0</v>
      </c>
      <c r="F110" s="8"/>
      <c r="G110" s="34">
        <v>26.32</v>
      </c>
    </row>
    <row r="111" spans="1:7" s="1" customFormat="1" ht="9.9499999999999993" customHeight="1" x14ac:dyDescent="0.2">
      <c r="A111" s="4"/>
      <c r="B111" s="6"/>
      <c r="D111" s="19"/>
      <c r="E111" s="6"/>
      <c r="F111" s="8"/>
      <c r="G111" s="8"/>
    </row>
    <row r="112" spans="1:7" s="1" customFormat="1" ht="9.9499999999999993" customHeight="1" x14ac:dyDescent="0.2">
      <c r="A112" s="93" t="s">
        <v>68</v>
      </c>
      <c r="B112" s="94"/>
      <c r="C112" s="95"/>
      <c r="D112" s="19"/>
      <c r="E112" s="35">
        <f>SUM(E103,E107,E110)</f>
        <v>0</v>
      </c>
      <c r="F112" s="8"/>
      <c r="G112" s="34">
        <f>SUM(G103,G107,G110)</f>
        <v>84.52000000000001</v>
      </c>
    </row>
    <row r="113" spans="1:7" s="1" customFormat="1" ht="9.9499999999999993" customHeight="1" x14ac:dyDescent="0.2">
      <c r="A113" s="4"/>
      <c r="D113" s="19"/>
      <c r="F113" s="8"/>
    </row>
    <row r="114" spans="1:7" s="1" customFormat="1" ht="9.9499999999999993" customHeight="1" x14ac:dyDescent="0.2">
      <c r="A114" s="4" t="s">
        <v>43</v>
      </c>
      <c r="D114" s="19"/>
      <c r="F114" s="8"/>
      <c r="G114" s="1">
        <v>0</v>
      </c>
    </row>
    <row r="115" spans="1:7" s="1" customFormat="1" ht="9.9499999999999993" customHeight="1" x14ac:dyDescent="0.2">
      <c r="A115" s="4"/>
      <c r="B115" s="20" t="s">
        <v>69</v>
      </c>
      <c r="D115" s="19"/>
      <c r="E115" s="20">
        <f>SUM(E114:E114)</f>
        <v>0</v>
      </c>
      <c r="F115" s="8"/>
      <c r="G115" s="34">
        <v>14.64</v>
      </c>
    </row>
    <row r="116" spans="1:7" s="1" customFormat="1" ht="9.9499999999999993" customHeight="1" x14ac:dyDescent="0.2">
      <c r="A116" s="4"/>
      <c r="B116" s="6"/>
      <c r="D116" s="19"/>
      <c r="E116" s="6"/>
      <c r="F116" s="8"/>
      <c r="G116" s="8"/>
    </row>
    <row r="117" spans="1:7" s="1" customFormat="1" ht="9.9499999999999993" customHeight="1" x14ac:dyDescent="0.2">
      <c r="A117" s="4" t="s">
        <v>45</v>
      </c>
      <c r="D117" s="19"/>
      <c r="F117" s="8"/>
      <c r="G117" s="1">
        <v>0</v>
      </c>
    </row>
    <row r="118" spans="1:7" s="1" customFormat="1" ht="9.9499999999999993" customHeight="1" x14ac:dyDescent="0.2">
      <c r="A118" s="4"/>
      <c r="D118" s="19"/>
      <c r="F118" s="8"/>
      <c r="G118" s="1">
        <v>0</v>
      </c>
    </row>
    <row r="119" spans="1:7" s="1" customFormat="1" ht="9.9499999999999993" customHeight="1" x14ac:dyDescent="0.2">
      <c r="A119" s="4"/>
      <c r="B119" s="20" t="s">
        <v>70</v>
      </c>
      <c r="D119" s="19"/>
      <c r="E119" s="20">
        <f>SUM(E117:E117)</f>
        <v>0</v>
      </c>
      <c r="F119" s="8"/>
      <c r="G119" s="34">
        <v>19.2</v>
      </c>
    </row>
    <row r="120" spans="1:7" s="1" customFormat="1" ht="9.9499999999999993" customHeight="1" x14ac:dyDescent="0.2">
      <c r="A120" s="4"/>
      <c r="D120" s="19"/>
      <c r="F120" s="8"/>
    </row>
    <row r="121" spans="1:7" s="1" customFormat="1" ht="9.9499999999999993" customHeight="1" x14ac:dyDescent="0.2">
      <c r="A121" s="4" t="s">
        <v>47</v>
      </c>
      <c r="D121" s="19"/>
      <c r="F121" s="8"/>
      <c r="G121" s="1">
        <v>0</v>
      </c>
    </row>
    <row r="122" spans="1:7" s="1" customFormat="1" ht="9.9499999999999993" customHeight="1" x14ac:dyDescent="0.2">
      <c r="A122" s="4"/>
      <c r="D122" s="19"/>
      <c r="F122" s="8"/>
      <c r="G122" s="1">
        <v>0</v>
      </c>
    </row>
    <row r="123" spans="1:7" s="1" customFormat="1" ht="9.9499999999999993" customHeight="1" x14ac:dyDescent="0.2">
      <c r="A123" s="4"/>
      <c r="B123" s="20" t="s">
        <v>71</v>
      </c>
      <c r="D123" s="19"/>
      <c r="E123" s="20">
        <f>SUM(E121:E122)</f>
        <v>0</v>
      </c>
      <c r="F123" s="8"/>
      <c r="G123" s="34">
        <v>5821.4</v>
      </c>
    </row>
    <row r="124" spans="1:7" s="1" customFormat="1" ht="9.9499999999999993" customHeight="1" x14ac:dyDescent="0.2">
      <c r="A124" s="4"/>
      <c r="D124" s="19"/>
      <c r="F124" s="8"/>
    </row>
    <row r="125" spans="1:7" s="1" customFormat="1" ht="9.9499999999999993" customHeight="1" x14ac:dyDescent="0.2">
      <c r="A125" s="93" t="s">
        <v>21</v>
      </c>
      <c r="B125" s="94"/>
      <c r="C125" s="95"/>
      <c r="D125" s="19"/>
      <c r="E125" s="35">
        <f>SUM(E115,E119,E123)</f>
        <v>0</v>
      </c>
      <c r="F125" s="8"/>
      <c r="G125" s="34">
        <f>SUM(G115,G119,G123)</f>
        <v>5855.24</v>
      </c>
    </row>
    <row r="126" spans="1:7" s="1" customFormat="1" ht="9.9499999999999993" customHeight="1" x14ac:dyDescent="0.2">
      <c r="A126" s="51"/>
      <c r="B126" s="51"/>
      <c r="C126" s="51"/>
      <c r="D126" s="73"/>
      <c r="E126" s="52"/>
      <c r="F126" s="8"/>
      <c r="G126" s="8"/>
    </row>
    <row r="127" spans="1:7" ht="20.100000000000001" customHeight="1" x14ac:dyDescent="0.2">
      <c r="A127" s="96" t="s">
        <v>72</v>
      </c>
      <c r="B127" s="97"/>
      <c r="C127" s="98"/>
      <c r="E127" s="40">
        <f>SUM(E112,E125)</f>
        <v>0</v>
      </c>
      <c r="F127" s="41"/>
      <c r="G127" s="42">
        <f>SUM(G112,G125)</f>
        <v>5939.76</v>
      </c>
    </row>
    <row r="128" spans="1:7" ht="13.5" thickBot="1" x14ac:dyDescent="0.25">
      <c r="F128" s="27"/>
    </row>
    <row r="129" spans="1:9" s="1" customFormat="1" ht="15" customHeight="1" thickBot="1" x14ac:dyDescent="0.25">
      <c r="A129" s="87" t="s">
        <v>73</v>
      </c>
      <c r="B129" s="88"/>
      <c r="C129" s="45"/>
      <c r="D129" s="89">
        <f>E127+G127</f>
        <v>5939.76</v>
      </c>
      <c r="E129" s="90"/>
      <c r="F129" s="8"/>
    </row>
    <row r="130" spans="1:9" ht="13.5" thickBot="1" x14ac:dyDescent="0.25">
      <c r="F130" s="27"/>
    </row>
    <row r="131" spans="1:9" ht="20.100000000000001" customHeight="1" thickBot="1" x14ac:dyDescent="0.3">
      <c r="A131" s="79" t="s">
        <v>74</v>
      </c>
      <c r="B131" s="80"/>
      <c r="C131" s="81"/>
      <c r="E131" s="43">
        <f>SUM(E97,E127)</f>
        <v>0</v>
      </c>
      <c r="F131" s="41"/>
      <c r="G131" s="42">
        <f>SUM(G97,G127)</f>
        <v>9966.66</v>
      </c>
    </row>
    <row r="133" spans="1:9" ht="13.5" thickBot="1" x14ac:dyDescent="0.25"/>
    <row r="134" spans="1:9" ht="20.100000000000001" customHeight="1" thickBot="1" x14ac:dyDescent="0.25">
      <c r="A134" s="91" t="s">
        <v>75</v>
      </c>
      <c r="B134" s="92"/>
      <c r="C134" s="118">
        <f>SUM(E131,G131)</f>
        <v>9966.66</v>
      </c>
      <c r="D134" s="118"/>
    </row>
    <row r="135" spans="1:9" ht="20.100000000000001" customHeight="1" thickBot="1" x14ac:dyDescent="0.25">
      <c r="A135" s="75"/>
      <c r="B135" s="75"/>
      <c r="C135" s="76"/>
    </row>
    <row r="136" spans="1:9" s="1" customFormat="1" ht="9.9499999999999993" customHeight="1" thickBot="1" x14ac:dyDescent="0.25">
      <c r="A136" s="53" t="s">
        <v>8</v>
      </c>
      <c r="B136" s="51"/>
      <c r="C136" s="51"/>
      <c r="D136" s="19"/>
      <c r="E136" s="52"/>
      <c r="F136" s="8"/>
      <c r="G136" s="8"/>
    </row>
    <row r="137" spans="1:9" ht="20.100000000000001" customHeight="1" x14ac:dyDescent="0.2">
      <c r="A137" s="75"/>
      <c r="B137" s="75"/>
      <c r="C137" s="76"/>
    </row>
    <row r="138" spans="1:9" ht="20.100000000000001" customHeight="1" x14ac:dyDescent="0.2">
      <c r="A138" s="75"/>
      <c r="B138" s="75"/>
      <c r="C138" s="76"/>
    </row>
    <row r="139" spans="1:9" ht="20.100000000000001" customHeight="1" x14ac:dyDescent="0.2">
      <c r="A139" s="75"/>
      <c r="B139" s="75"/>
      <c r="C139" s="76"/>
    </row>
    <row r="141" spans="1:9" x14ac:dyDescent="0.2">
      <c r="A141" s="22"/>
      <c r="B141" s="23"/>
      <c r="C141" s="23"/>
      <c r="D141" s="24"/>
      <c r="E141" s="23"/>
      <c r="F141" s="23"/>
      <c r="G141" s="23"/>
      <c r="H141" s="23"/>
      <c r="I141" s="23"/>
    </row>
    <row r="142" spans="1:9" x14ac:dyDescent="0.2">
      <c r="A142" s="116" t="s">
        <v>80</v>
      </c>
      <c r="B142" s="116"/>
      <c r="C142" s="116"/>
      <c r="D142" s="116"/>
      <c r="E142" s="116"/>
      <c r="F142" s="116"/>
      <c r="G142" s="116"/>
      <c r="H142" s="116"/>
      <c r="I142" s="116"/>
    </row>
    <row r="143" spans="1:9" x14ac:dyDescent="0.2">
      <c r="A143" s="116"/>
      <c r="B143" s="116"/>
      <c r="C143" s="116"/>
      <c r="D143" s="116"/>
      <c r="E143" s="116"/>
      <c r="F143" s="116"/>
      <c r="G143" s="116"/>
      <c r="H143" s="116"/>
      <c r="I143" s="116"/>
    </row>
    <row r="144" spans="1:9" ht="13.5" thickBot="1" x14ac:dyDescent="0.25">
      <c r="A144" s="113"/>
      <c r="B144" s="113"/>
      <c r="C144" s="113"/>
      <c r="D144" s="113"/>
      <c r="E144" s="113"/>
      <c r="F144" s="113"/>
      <c r="G144" s="113"/>
      <c r="H144" s="113"/>
      <c r="I144" s="113"/>
    </row>
    <row r="145" spans="1:9" ht="20.100000000000001" customHeight="1" thickBot="1" x14ac:dyDescent="0.3">
      <c r="A145" s="114" t="s">
        <v>76</v>
      </c>
      <c r="B145" s="115"/>
      <c r="C145" s="54"/>
      <c r="D145" s="26"/>
      <c r="E145" s="26"/>
      <c r="F145" s="25"/>
      <c r="G145" s="26"/>
      <c r="H145" s="55">
        <f>C67</f>
        <v>8211.26</v>
      </c>
      <c r="I145" s="25"/>
    </row>
    <row r="146" spans="1:9" ht="20.100000000000001" customHeight="1" thickBot="1" x14ac:dyDescent="0.3">
      <c r="A146" s="114" t="s">
        <v>77</v>
      </c>
      <c r="B146" s="115"/>
      <c r="C146" s="54"/>
      <c r="D146" s="26"/>
      <c r="E146" s="25"/>
      <c r="F146" s="25"/>
      <c r="G146" s="44"/>
      <c r="H146" s="55">
        <f>C134</f>
        <v>9966.66</v>
      </c>
      <c r="I146" s="25"/>
    </row>
    <row r="147" spans="1:9" ht="20.100000000000001" customHeight="1" x14ac:dyDescent="0.2">
      <c r="A147" s="117" t="s">
        <v>81</v>
      </c>
      <c r="B147" s="117"/>
      <c r="C147" s="117"/>
      <c r="D147" s="117"/>
      <c r="E147" s="117"/>
      <c r="F147" s="117"/>
      <c r="G147" s="117"/>
      <c r="H147" s="117"/>
      <c r="I147" s="117"/>
    </row>
    <row r="148" spans="1:9" ht="20.100000000000001" customHeight="1" x14ac:dyDescent="0.2">
      <c r="A148" s="117" t="s">
        <v>5</v>
      </c>
      <c r="B148" s="117"/>
      <c r="C148" s="25"/>
      <c r="D148" s="26"/>
      <c r="E148" s="25"/>
      <c r="F148" s="25"/>
      <c r="G148" s="109">
        <f>H146-H145</f>
        <v>1755.3999999999996</v>
      </c>
      <c r="H148" s="109"/>
      <c r="I148" s="25"/>
    </row>
    <row r="149" spans="1:9" ht="20.100000000000001" customHeight="1" x14ac:dyDescent="0.2">
      <c r="A149" s="117" t="s">
        <v>6</v>
      </c>
      <c r="B149" s="117"/>
      <c r="C149" s="25"/>
      <c r="D149" s="26"/>
      <c r="E149" s="25"/>
      <c r="F149" s="25"/>
      <c r="G149" s="110"/>
      <c r="H149" s="110"/>
      <c r="I149" s="25"/>
    </row>
    <row r="150" spans="1:9" ht="9.9499999999999993" customHeight="1" x14ac:dyDescent="0.2">
      <c r="A150" s="29"/>
      <c r="B150" s="29"/>
      <c r="C150" s="25"/>
      <c r="D150" s="26"/>
      <c r="E150" s="25"/>
      <c r="F150" s="25"/>
      <c r="G150" s="25"/>
      <c r="H150" s="25"/>
      <c r="I150" s="25"/>
    </row>
    <row r="151" spans="1:9" ht="12" customHeight="1" x14ac:dyDescent="0.2">
      <c r="B151" s="119" t="s">
        <v>82</v>
      </c>
      <c r="C151" s="119"/>
      <c r="D151" s="119"/>
      <c r="E151" s="119"/>
      <c r="G151" s="111">
        <f>G148/100*10</f>
        <v>175.53999999999996</v>
      </c>
      <c r="H151" s="112"/>
      <c r="I151" s="1"/>
    </row>
    <row r="152" spans="1:9" ht="12" customHeight="1" x14ac:dyDescent="0.2">
      <c r="A152" s="78"/>
      <c r="B152" s="78"/>
      <c r="C152" s="25"/>
      <c r="D152" s="26"/>
      <c r="E152" s="25"/>
      <c r="F152" s="25"/>
      <c r="G152" s="77"/>
      <c r="H152" s="77"/>
      <c r="I152" s="6"/>
    </row>
    <row r="153" spans="1:9" ht="12" customHeight="1" x14ac:dyDescent="0.2">
      <c r="A153" s="78"/>
      <c r="B153" s="120" t="s">
        <v>83</v>
      </c>
      <c r="C153" s="120"/>
      <c r="D153" s="120"/>
      <c r="E153" s="120"/>
      <c r="F153" s="120"/>
      <c r="G153" s="120"/>
      <c r="H153" s="77"/>
      <c r="I153" s="6"/>
    </row>
    <row r="154" spans="1:9" ht="12" customHeight="1" x14ac:dyDescent="0.2">
      <c r="A154" s="78"/>
      <c r="B154" s="120" t="s">
        <v>84</v>
      </c>
      <c r="C154" s="120"/>
      <c r="D154" s="120"/>
      <c r="E154" s="120"/>
      <c r="F154" s="120"/>
      <c r="G154" s="120"/>
      <c r="H154" s="120"/>
      <c r="I154" s="120"/>
    </row>
    <row r="155" spans="1:9" ht="12" customHeight="1" thickBot="1" x14ac:dyDescent="0.25">
      <c r="A155" s="78"/>
      <c r="B155" s="120"/>
      <c r="C155" s="120"/>
      <c r="D155" s="120"/>
      <c r="E155" s="120"/>
      <c r="F155" s="120"/>
      <c r="G155" s="120"/>
      <c r="H155" s="120"/>
      <c r="I155" s="120"/>
    </row>
    <row r="156" spans="1:9" ht="15.95" customHeight="1" thickBot="1" x14ac:dyDescent="0.25">
      <c r="A156" s="121"/>
      <c r="B156" s="122" t="s">
        <v>85</v>
      </c>
      <c r="C156" s="123"/>
      <c r="D156" s="123"/>
      <c r="E156" s="123"/>
      <c r="F156" s="123"/>
      <c r="G156" s="124" t="s">
        <v>86</v>
      </c>
      <c r="H156" s="124"/>
      <c r="I156" s="125"/>
    </row>
    <row r="157" spans="1:9" ht="12" customHeight="1" x14ac:dyDescent="0.2">
      <c r="A157" s="78"/>
      <c r="B157" s="126"/>
      <c r="C157" s="126"/>
      <c r="D157" s="126"/>
      <c r="E157" s="126"/>
      <c r="F157" s="126"/>
      <c r="G157" s="126"/>
      <c r="H157" s="77"/>
      <c r="I157" s="6"/>
    </row>
    <row r="158" spans="1:9" ht="12" customHeight="1" x14ac:dyDescent="0.2">
      <c r="A158" s="78"/>
      <c r="B158" s="78"/>
      <c r="C158" s="25"/>
      <c r="D158" s="26"/>
      <c r="E158" s="25"/>
      <c r="F158" s="25"/>
      <c r="G158" s="25"/>
      <c r="H158" s="25"/>
      <c r="I158" s="6"/>
    </row>
    <row r="159" spans="1:9" s="38" customFormat="1" ht="12" x14ac:dyDescent="0.2">
      <c r="A159" s="47"/>
      <c r="D159" s="46"/>
    </row>
    <row r="160" spans="1:9" s="38" customFormat="1" ht="12" x14ac:dyDescent="0.2">
      <c r="A160" s="47"/>
      <c r="D160" s="46"/>
    </row>
    <row r="161" spans="1:4" s="38" customFormat="1" ht="12" x14ac:dyDescent="0.2">
      <c r="A161" s="47"/>
      <c r="D161" s="46"/>
    </row>
    <row r="162" spans="1:4" s="38" customFormat="1" ht="12" x14ac:dyDescent="0.2">
      <c r="A162" s="47"/>
      <c r="D162" s="46"/>
    </row>
    <row r="163" spans="1:4" s="38" customFormat="1" ht="12" x14ac:dyDescent="0.2">
      <c r="A163" s="47"/>
      <c r="D163" s="46"/>
    </row>
    <row r="164" spans="1:4" s="38" customFormat="1" ht="12" x14ac:dyDescent="0.2">
      <c r="A164" s="47"/>
      <c r="D164" s="46"/>
    </row>
    <row r="165" spans="1:4" s="38" customFormat="1" ht="12" x14ac:dyDescent="0.2">
      <c r="A165" s="47"/>
      <c r="D165" s="46"/>
    </row>
    <row r="166" spans="1:4" s="38" customFormat="1" ht="12" x14ac:dyDescent="0.2">
      <c r="A166" s="47"/>
      <c r="D166" s="46"/>
    </row>
    <row r="167" spans="1:4" s="38" customFormat="1" ht="12" x14ac:dyDescent="0.2">
      <c r="A167" s="47"/>
      <c r="D167" s="46"/>
    </row>
    <row r="168" spans="1:4" s="38" customFormat="1" ht="12" x14ac:dyDescent="0.2">
      <c r="A168" s="47"/>
      <c r="D168" s="46"/>
    </row>
    <row r="169" spans="1:4" s="38" customFormat="1" ht="12" x14ac:dyDescent="0.2">
      <c r="A169" s="47"/>
      <c r="D169" s="46"/>
    </row>
    <row r="170" spans="1:4" s="38" customFormat="1" ht="12" x14ac:dyDescent="0.2">
      <c r="A170" s="47"/>
      <c r="D170" s="46"/>
    </row>
    <row r="171" spans="1:4" s="38" customFormat="1" ht="12" x14ac:dyDescent="0.2">
      <c r="A171" s="47"/>
      <c r="D171" s="46"/>
    </row>
    <row r="172" spans="1:4" s="38" customFormat="1" ht="12" x14ac:dyDescent="0.2">
      <c r="A172" s="47"/>
      <c r="D172" s="46"/>
    </row>
    <row r="173" spans="1:4" s="38" customFormat="1" ht="12" x14ac:dyDescent="0.2">
      <c r="A173" s="47"/>
      <c r="D173" s="46"/>
    </row>
    <row r="174" spans="1:4" s="38" customFormat="1" ht="12" x14ac:dyDescent="0.2">
      <c r="A174" s="47"/>
      <c r="D174" s="46"/>
    </row>
    <row r="175" spans="1:4" s="38" customFormat="1" ht="12" x14ac:dyDescent="0.2">
      <c r="A175" s="47"/>
      <c r="D175" s="46"/>
    </row>
    <row r="176" spans="1:4" s="38" customFormat="1" ht="12" x14ac:dyDescent="0.2">
      <c r="A176" s="47"/>
      <c r="D176" s="46"/>
    </row>
    <row r="177" spans="1:4" s="38" customFormat="1" ht="12" x14ac:dyDescent="0.2">
      <c r="A177" s="47"/>
      <c r="D177" s="46"/>
    </row>
    <row r="178" spans="1:4" s="38" customFormat="1" ht="12" x14ac:dyDescent="0.2">
      <c r="A178" s="47"/>
      <c r="D178" s="46"/>
    </row>
    <row r="179" spans="1:4" s="38" customFormat="1" ht="12" x14ac:dyDescent="0.2">
      <c r="A179" s="47"/>
      <c r="D179" s="46"/>
    </row>
    <row r="180" spans="1:4" s="38" customFormat="1" ht="12" x14ac:dyDescent="0.2">
      <c r="A180" s="47"/>
      <c r="D180" s="46"/>
    </row>
    <row r="181" spans="1:4" s="38" customFormat="1" ht="12" x14ac:dyDescent="0.2">
      <c r="A181" s="47"/>
      <c r="D181" s="46"/>
    </row>
    <row r="182" spans="1:4" s="38" customFormat="1" ht="12" x14ac:dyDescent="0.2">
      <c r="A182" s="47"/>
      <c r="D182" s="46"/>
    </row>
    <row r="183" spans="1:4" s="38" customFormat="1" ht="12" x14ac:dyDescent="0.2">
      <c r="A183" s="47"/>
      <c r="D183" s="46"/>
    </row>
    <row r="184" spans="1:4" s="38" customFormat="1" ht="12" x14ac:dyDescent="0.2">
      <c r="A184" s="47"/>
      <c r="D184" s="46"/>
    </row>
    <row r="185" spans="1:4" s="38" customFormat="1" ht="12" x14ac:dyDescent="0.2">
      <c r="A185" s="47"/>
      <c r="D185" s="46"/>
    </row>
    <row r="186" spans="1:4" s="38" customFormat="1" ht="12" x14ac:dyDescent="0.2">
      <c r="A186" s="47"/>
      <c r="D186" s="46"/>
    </row>
    <row r="187" spans="1:4" s="38" customFormat="1" ht="12" x14ac:dyDescent="0.2">
      <c r="A187" s="47"/>
      <c r="D187" s="46"/>
    </row>
    <row r="188" spans="1:4" s="38" customFormat="1" ht="12" x14ac:dyDescent="0.2">
      <c r="A188" s="47"/>
      <c r="D188" s="46"/>
    </row>
    <row r="189" spans="1:4" s="38" customFormat="1" ht="12" x14ac:dyDescent="0.2">
      <c r="A189" s="47"/>
      <c r="D189" s="46"/>
    </row>
    <row r="190" spans="1:4" s="38" customFormat="1" ht="12" x14ac:dyDescent="0.2">
      <c r="A190" s="47"/>
      <c r="D190" s="46"/>
    </row>
    <row r="191" spans="1:4" s="38" customFormat="1" ht="12" x14ac:dyDescent="0.2">
      <c r="A191" s="47"/>
      <c r="D191" s="46"/>
    </row>
    <row r="192" spans="1:4" s="38" customFormat="1" ht="12" x14ac:dyDescent="0.2">
      <c r="A192" s="47"/>
      <c r="D192" s="46"/>
    </row>
    <row r="193" spans="1:4" s="38" customFormat="1" ht="12" x14ac:dyDescent="0.2">
      <c r="A193" s="47"/>
      <c r="D193" s="46"/>
    </row>
    <row r="194" spans="1:4" s="38" customFormat="1" ht="12" x14ac:dyDescent="0.2">
      <c r="A194" s="47"/>
      <c r="D194" s="46"/>
    </row>
    <row r="195" spans="1:4" s="38" customFormat="1" ht="12" x14ac:dyDescent="0.2">
      <c r="A195" s="47"/>
      <c r="D195" s="46"/>
    </row>
    <row r="196" spans="1:4" s="38" customFormat="1" ht="12" x14ac:dyDescent="0.2">
      <c r="A196" s="47"/>
      <c r="D196" s="46"/>
    </row>
    <row r="197" spans="1:4" s="38" customFormat="1" ht="12" x14ac:dyDescent="0.2">
      <c r="A197" s="47"/>
      <c r="D197" s="46"/>
    </row>
    <row r="198" spans="1:4" s="38" customFormat="1" ht="12" x14ac:dyDescent="0.2">
      <c r="A198" s="47"/>
      <c r="D198" s="46"/>
    </row>
    <row r="199" spans="1:4" s="38" customFormat="1" ht="12" x14ac:dyDescent="0.2">
      <c r="A199" s="47"/>
      <c r="D199" s="46"/>
    </row>
    <row r="200" spans="1:4" s="38" customFormat="1" ht="12" x14ac:dyDescent="0.2">
      <c r="A200" s="47"/>
      <c r="D200" s="46"/>
    </row>
    <row r="201" spans="1:4" s="38" customFormat="1" ht="12" x14ac:dyDescent="0.2">
      <c r="A201" s="47"/>
      <c r="D201" s="46"/>
    </row>
    <row r="202" spans="1:4" s="38" customFormat="1" ht="12" x14ac:dyDescent="0.2">
      <c r="A202" s="47"/>
      <c r="D202" s="46"/>
    </row>
    <row r="203" spans="1:4" s="38" customFormat="1" ht="12" x14ac:dyDescent="0.2">
      <c r="A203" s="47"/>
      <c r="D203" s="46"/>
    </row>
    <row r="204" spans="1:4" s="38" customFormat="1" ht="12" x14ac:dyDescent="0.2">
      <c r="A204" s="47"/>
      <c r="D204" s="46"/>
    </row>
    <row r="205" spans="1:4" s="38" customFormat="1" ht="12" x14ac:dyDescent="0.2">
      <c r="A205" s="47"/>
      <c r="D205" s="46"/>
    </row>
    <row r="206" spans="1:4" s="38" customFormat="1" ht="12" x14ac:dyDescent="0.2">
      <c r="A206" s="47"/>
      <c r="D206" s="46"/>
    </row>
    <row r="207" spans="1:4" s="38" customFormat="1" ht="12" x14ac:dyDescent="0.2">
      <c r="A207" s="47"/>
      <c r="D207" s="46"/>
    </row>
    <row r="208" spans="1:4" s="38" customFormat="1" ht="12" x14ac:dyDescent="0.2">
      <c r="A208" s="47"/>
      <c r="D208" s="46"/>
    </row>
    <row r="209" spans="1:4" s="38" customFormat="1" ht="12" x14ac:dyDescent="0.2">
      <c r="A209" s="47"/>
      <c r="D209" s="46"/>
    </row>
    <row r="210" spans="1:4" s="38" customFormat="1" ht="12" x14ac:dyDescent="0.2">
      <c r="A210" s="47"/>
      <c r="D210" s="46"/>
    </row>
    <row r="211" spans="1:4" s="38" customFormat="1" ht="12" x14ac:dyDescent="0.2">
      <c r="A211" s="47"/>
      <c r="D211" s="46"/>
    </row>
    <row r="212" spans="1:4" s="38" customFormat="1" ht="12" x14ac:dyDescent="0.2">
      <c r="A212" s="47"/>
      <c r="D212" s="46"/>
    </row>
    <row r="213" spans="1:4" s="38" customFormat="1" ht="12" x14ac:dyDescent="0.2">
      <c r="A213" s="47"/>
      <c r="D213" s="46"/>
    </row>
    <row r="214" spans="1:4" s="38" customFormat="1" ht="12" x14ac:dyDescent="0.2">
      <c r="A214" s="47"/>
      <c r="D214" s="46"/>
    </row>
    <row r="215" spans="1:4" s="38" customFormat="1" ht="12" x14ac:dyDescent="0.2">
      <c r="A215" s="47"/>
      <c r="D215" s="46"/>
    </row>
    <row r="216" spans="1:4" s="38" customFormat="1" ht="12" x14ac:dyDescent="0.2">
      <c r="A216" s="47"/>
      <c r="D216" s="46"/>
    </row>
    <row r="217" spans="1:4" s="38" customFormat="1" ht="12" x14ac:dyDescent="0.2">
      <c r="A217" s="47"/>
      <c r="D217" s="46"/>
    </row>
    <row r="218" spans="1:4" s="38" customFormat="1" ht="12" x14ac:dyDescent="0.2">
      <c r="A218" s="47"/>
      <c r="D218" s="46"/>
    </row>
    <row r="219" spans="1:4" s="38" customFormat="1" ht="12" x14ac:dyDescent="0.2">
      <c r="A219" s="47"/>
      <c r="D219" s="46"/>
    </row>
    <row r="220" spans="1:4" s="38" customFormat="1" ht="12" x14ac:dyDescent="0.2">
      <c r="A220" s="47"/>
      <c r="D220" s="46"/>
    </row>
    <row r="221" spans="1:4" s="38" customFormat="1" ht="12" x14ac:dyDescent="0.2">
      <c r="A221" s="47"/>
      <c r="D221" s="46"/>
    </row>
    <row r="222" spans="1:4" s="38" customFormat="1" ht="12" x14ac:dyDescent="0.2">
      <c r="A222" s="47"/>
      <c r="D222" s="46"/>
    </row>
    <row r="223" spans="1:4" s="38" customFormat="1" ht="12" x14ac:dyDescent="0.2">
      <c r="A223" s="47"/>
      <c r="D223" s="46"/>
    </row>
    <row r="224" spans="1:4" s="38" customFormat="1" ht="12" x14ac:dyDescent="0.2">
      <c r="A224" s="47"/>
      <c r="D224" s="46"/>
    </row>
    <row r="225" spans="1:4" s="38" customFormat="1" ht="12" x14ac:dyDescent="0.2">
      <c r="A225" s="47"/>
      <c r="D225" s="46"/>
    </row>
    <row r="226" spans="1:4" s="38" customFormat="1" ht="12" x14ac:dyDescent="0.2">
      <c r="A226" s="47"/>
      <c r="D226" s="46"/>
    </row>
    <row r="227" spans="1:4" s="38" customFormat="1" ht="12" x14ac:dyDescent="0.2">
      <c r="A227" s="47"/>
      <c r="D227" s="46"/>
    </row>
  </sheetData>
  <mergeCells count="38">
    <mergeCell ref="G156:H156"/>
    <mergeCell ref="B151:E151"/>
    <mergeCell ref="G151:H151"/>
    <mergeCell ref="B153:G153"/>
    <mergeCell ref="B154:I154"/>
    <mergeCell ref="B155:I155"/>
    <mergeCell ref="A134:B134"/>
    <mergeCell ref="G148:H148"/>
    <mergeCell ref="G149:H149"/>
    <mergeCell ref="A144:I144"/>
    <mergeCell ref="A145:B145"/>
    <mergeCell ref="A146:B146"/>
    <mergeCell ref="A142:I143"/>
    <mergeCell ref="A148:B148"/>
    <mergeCell ref="A149:B149"/>
    <mergeCell ref="A147:I147"/>
    <mergeCell ref="C134:D134"/>
    <mergeCell ref="A8:I9"/>
    <mergeCell ref="A69:I70"/>
    <mergeCell ref="A84:C84"/>
    <mergeCell ref="A95:C95"/>
    <mergeCell ref="A97:C97"/>
    <mergeCell ref="A63:C63"/>
    <mergeCell ref="E63:F63"/>
    <mergeCell ref="A34:B34"/>
    <mergeCell ref="A61:B61"/>
    <mergeCell ref="A65:B65"/>
    <mergeCell ref="A131:C131"/>
    <mergeCell ref="A36:C36"/>
    <mergeCell ref="E36:F36"/>
    <mergeCell ref="A99:B99"/>
    <mergeCell ref="D99:E99"/>
    <mergeCell ref="A129:B129"/>
    <mergeCell ref="A67:B67"/>
    <mergeCell ref="D129:E129"/>
    <mergeCell ref="A112:C112"/>
    <mergeCell ref="A125:C125"/>
    <mergeCell ref="A127:C127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pc</cp:lastModifiedBy>
  <cp:lastPrinted>2026-06-13T12:22:15Z</cp:lastPrinted>
  <dcterms:created xsi:type="dcterms:W3CDTF">2017-12-23T10:24:04Z</dcterms:created>
  <dcterms:modified xsi:type="dcterms:W3CDTF">2026-06-17T13:18:02Z</dcterms:modified>
</cp:coreProperties>
</file>