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mlynarova\Desktop\DP PO 2025\Naša reklama s.r.o\"/>
    </mc:Choice>
  </mc:AlternateContent>
  <xr:revisionPtr revIDLastSave="0" documentId="8_{116E415A-8A15-49CD-9CCA-8D3B98C44532}" xr6:coauthVersionLast="47" xr6:coauthVersionMax="47" xr10:uidLastSave="{00000000-0000-0000-0000-000000000000}"/>
  <bookViews>
    <workbookView xWindow="-110" yWindow="-110" windowWidth="25820" windowHeight="15620" activeTab="3" xr2:uid="{00000000-000D-0000-FFFF-FFFF00000000}"/>
  </bookViews>
  <sheets>
    <sheet name="PP PROTECT 2021" sheetId="1" r:id="rId1"/>
    <sheet name="BeeM 2021" sheetId="3" r:id="rId2"/>
    <sheet name="GDPR 2021" sheetId="4" r:id="rId3"/>
    <sheet name="BM PROTECT 2021" sheetId="5" r:id="rId4"/>
    <sheet name="KB PROTECT s.r.o. 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8" i="5" l="1"/>
  <c r="G35" i="5"/>
  <c r="G30" i="6"/>
  <c r="G18" i="6"/>
  <c r="G29" i="6" s="1"/>
  <c r="G19" i="5"/>
  <c r="G30" i="5" s="1"/>
  <c r="G18" i="4"/>
  <c r="G29" i="4" s="1"/>
  <c r="G32" i="4" s="1"/>
  <c r="G34" i="4" s="1"/>
  <c r="G18" i="3"/>
  <c r="G29" i="3" s="1"/>
  <c r="G32" i="3" s="1"/>
  <c r="G33" i="5" l="1"/>
  <c r="G34" i="3"/>
  <c r="G37" i="3" s="1"/>
  <c r="I39" i="3" s="1"/>
  <c r="E41" i="3" s="1"/>
  <c r="G32" i="6"/>
  <c r="G34" i="6" s="1"/>
  <c r="G37" i="6" s="1"/>
  <c r="I39" i="6" s="1"/>
  <c r="E41" i="6" s="1"/>
  <c r="G37" i="4"/>
  <c r="I39" i="4" s="1"/>
  <c r="E41" i="4" s="1"/>
  <c r="G21" i="1"/>
  <c r="I40" i="5" l="1"/>
  <c r="E42" i="5" s="1"/>
  <c r="G32" i="1"/>
  <c r="G35" i="1" s="1"/>
  <c r="G37" i="1" s="1"/>
  <c r="G40" i="1" s="1"/>
  <c r="I42" i="1" s="1"/>
  <c r="E44" i="1" s="1"/>
</calcChain>
</file>

<file path=xl/sharedStrings.xml><?xml version="1.0" encoding="utf-8"?>
<sst xmlns="http://schemas.openxmlformats.org/spreadsheetml/2006/main" count="204" uniqueCount="62">
  <si>
    <t>Transformácia hospodárskeho výsledku  účtovného na daňový</t>
  </si>
  <si>
    <t>Položky zvyšujúce výsledok hospodárenia</t>
  </si>
  <si>
    <t xml:space="preserve">R130= </t>
  </si>
  <si>
    <t>Položky znižujúce výsledok hospodárenia</t>
  </si>
  <si>
    <t>R290</t>
  </si>
  <si>
    <t>R1110</t>
  </si>
  <si>
    <t>Daň na účely určenia výšky preddavkov</t>
  </si>
  <si>
    <t>preddavky</t>
  </si>
  <si>
    <t xml:space="preserve">Daň splatná z BČ  </t>
  </si>
  <si>
    <t>MD59110/D34110</t>
  </si>
  <si>
    <t>R6- účet 51310- Reprezentačné</t>
  </si>
  <si>
    <t>R140</t>
  </si>
  <si>
    <t>§17 odst.19-zavazky neuhr./učto,najom/</t>
  </si>
  <si>
    <t>R270</t>
  </si>
  <si>
    <t>R301=R310-Zaklad dane</t>
  </si>
  <si>
    <t>R410-</t>
  </si>
  <si>
    <t>R510</t>
  </si>
  <si>
    <t>Základ dane znížený o odpočet daň.straty</t>
  </si>
  <si>
    <t>PP Protect s.r.o, Antona Bernoláka 2, 071 01 Michalovce</t>
  </si>
  <si>
    <t>R3- účet 50118- Spotreba PHM 20%</t>
  </si>
  <si>
    <t>R16- účet 54510- Pokuty</t>
  </si>
  <si>
    <t>Odpočet daňovej straty 2015</t>
  </si>
  <si>
    <t>R800</t>
  </si>
  <si>
    <t>R3- účet 501221- Spotreba PHM 20%</t>
  </si>
  <si>
    <t>R8- účet 54311- Dary</t>
  </si>
  <si>
    <t>R16- účet 52810- socialne naklady nedanové</t>
  </si>
  <si>
    <t>R16-účet 54814- náklady nedanové</t>
  </si>
  <si>
    <t>R16- účet 54815- neuplatnená DPH</t>
  </si>
  <si>
    <t>R16- účet 518191- telefony nedanové</t>
  </si>
  <si>
    <t>R1010</t>
  </si>
  <si>
    <t>Zaplatené preddavky §42</t>
  </si>
  <si>
    <r>
      <rPr>
        <b/>
        <sz val="11"/>
        <color theme="1"/>
        <rFont val="Calibri"/>
        <family val="2"/>
        <charset val="238"/>
        <scheme val="minor"/>
      </rPr>
      <t xml:space="preserve">R100 </t>
    </r>
    <r>
      <rPr>
        <sz val="11"/>
        <color theme="1"/>
        <rFont val="Calibri"/>
        <family val="2"/>
        <charset val="238"/>
        <scheme val="minor"/>
      </rPr>
      <t xml:space="preserve">          Hospodársky výsledok pred zdanením-ZISK</t>
    </r>
  </si>
  <si>
    <t xml:space="preserve">§17 odst.19- zavazky uhradené </t>
  </si>
  <si>
    <t>Závazky po splatnosti uhradené - §17 odst.27</t>
  </si>
  <si>
    <t>R3- účet 501241- Spotreba PHM 20%</t>
  </si>
  <si>
    <t>R560</t>
  </si>
  <si>
    <t>Úhrn zdaniteľných príjmov</t>
  </si>
  <si>
    <t>R1100</t>
  </si>
  <si>
    <t>Daň na úhradu</t>
  </si>
  <si>
    <t>R3-účet 501251-Spotreba PHM 20%</t>
  </si>
  <si>
    <t>R16-účet 541131- ZC nedanová</t>
  </si>
  <si>
    <t xml:space="preserve">Spolu </t>
  </si>
  <si>
    <t>BeeM Servis  s.r.o, Antona Bernoláka 2, 071 01 Michalovce</t>
  </si>
  <si>
    <t>Odpočet daňovej straty 2018</t>
  </si>
  <si>
    <t>Daň po úľavách a zápočte 15%</t>
  </si>
  <si>
    <t>Daň po úľavách a zápočte 21%</t>
  </si>
  <si>
    <t>GDPR SLOVAKIA  Antona Bernoláka 2, 071 01 Michalovce</t>
  </si>
  <si>
    <t xml:space="preserve">Odpočet daňovej straty </t>
  </si>
  <si>
    <t>KB PROTECT s.r.o.  Antona Bernoláka 2, 071 01 Michalovce</t>
  </si>
  <si>
    <t>Odpočet daňovej straty 2020 (420,90 €/4)</t>
  </si>
  <si>
    <t>§17 odst.19-zavazky neuhr./najom DF 210120</t>
  </si>
  <si>
    <t>R180</t>
  </si>
  <si>
    <t>§19 odst.3 pism b - ZC nedanová pri predaji</t>
  </si>
  <si>
    <t>DF1900031</t>
  </si>
  <si>
    <t>§17 odst.19-zavazky neuhr./DF210005-poradenstvo/</t>
  </si>
  <si>
    <t xml:space="preserve">§17 odst.19-zavazky neuhr./učto,najom/Nájom </t>
  </si>
  <si>
    <t xml:space="preserve">Nasareklama s.r.o. </t>
  </si>
  <si>
    <t xml:space="preserve">R16 - 518131 - reklamné emaily nedaňové </t>
  </si>
  <si>
    <t xml:space="preserve">R16- 54510 - ostatné pokuty a penále </t>
  </si>
  <si>
    <t xml:space="preserve">R8 - 54310- Dary </t>
  </si>
  <si>
    <t>R16- 54899 - DPH nedaňové</t>
  </si>
  <si>
    <t>Daň po úľavách a zápočte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</si>
</sst>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vertical="center"/>
    </xf>
    <xf numFmtId="0" fontId="2" fillId="0" borderId="0" xfId="0" applyFont="1"/>
    <xf numFmtId="0" fontId="0" fillId="0" borderId="4" xfId="0" applyBorder="1"/>
    <xf numFmtId="164" fontId="0" fillId="0" borderId="5" xfId="0" applyNumberFormat="1" applyBorder="1"/>
    <xf numFmtId="0" fontId="0" fillId="0" borderId="7" xfId="0" applyBorder="1"/>
    <xf numFmtId="164" fontId="0" fillId="0" borderId="8" xfId="0" applyNumberFormat="1" applyBorder="1"/>
    <xf numFmtId="0" fontId="1" fillId="0" borderId="6" xfId="0" applyFont="1" applyBorder="1" applyAlignment="1">
      <alignment vertic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164" fontId="0" fillId="0" borderId="5" xfId="0" applyNumberFormat="1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13" xfId="0" applyBorder="1"/>
    <xf numFmtId="0" fontId="1" fillId="0" borderId="13" xfId="0" applyFont="1" applyBorder="1"/>
    <xf numFmtId="164" fontId="1" fillId="0" borderId="5" xfId="0" applyNumberFormat="1" applyFont="1" applyBorder="1"/>
    <xf numFmtId="0" fontId="1" fillId="0" borderId="4" xfId="0" applyFont="1" applyBorder="1"/>
    <xf numFmtId="0" fontId="0" fillId="0" borderId="9" xfId="0" applyBorder="1" applyAlignment="1">
      <alignment horizontal="left"/>
    </xf>
    <xf numFmtId="164" fontId="0" fillId="0" borderId="9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1" fillId="0" borderId="9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4" xfId="0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opLeftCell="A10" workbookViewId="0">
      <selection activeCell="G37" sqref="G37:I37"/>
    </sheetView>
  </sheetViews>
  <sheetFormatPr defaultRowHeight="14.5" x14ac:dyDescent="0.35"/>
  <cols>
    <col min="7" max="7" width="6.81640625" customWidth="1"/>
    <col min="8" max="8" width="0.1796875" hidden="1" customWidth="1"/>
    <col min="9" max="9" width="14.453125" customWidth="1"/>
  </cols>
  <sheetData>
    <row r="1" spans="1:9" x14ac:dyDescent="0.35">
      <c r="A1" s="2" t="s">
        <v>18</v>
      </c>
      <c r="B1" s="3"/>
      <c r="C1" s="3"/>
      <c r="D1" s="3"/>
      <c r="E1" s="3"/>
      <c r="F1" s="3"/>
      <c r="G1" s="4"/>
      <c r="H1" s="4"/>
      <c r="I1" s="5"/>
    </row>
    <row r="2" spans="1:9" ht="15" thickBot="1" x14ac:dyDescent="0.4">
      <c r="A2" s="13" t="s">
        <v>0</v>
      </c>
      <c r="B2" s="14"/>
      <c r="C2" s="14"/>
      <c r="D2" s="14"/>
      <c r="E2" s="14"/>
      <c r="F2" s="14"/>
      <c r="G2" s="11"/>
      <c r="H2" s="11"/>
      <c r="I2" s="15"/>
    </row>
    <row r="3" spans="1:9" ht="21" x14ac:dyDescent="0.5">
      <c r="A3" s="7"/>
      <c r="D3" s="8">
        <v>2021</v>
      </c>
      <c r="I3" s="6"/>
    </row>
    <row r="4" spans="1:9" x14ac:dyDescent="0.35">
      <c r="A4" s="19" t="s">
        <v>31</v>
      </c>
      <c r="B4" s="16"/>
      <c r="C4" s="16"/>
      <c r="D4" s="16"/>
      <c r="E4" s="16"/>
      <c r="F4" s="16"/>
      <c r="G4" s="27">
        <v>-7665.64</v>
      </c>
      <c r="H4" s="27"/>
      <c r="I4" s="28"/>
    </row>
    <row r="5" spans="1:9" x14ac:dyDescent="0.35">
      <c r="A5" s="7"/>
      <c r="I5" s="6"/>
    </row>
    <row r="6" spans="1:9" x14ac:dyDescent="0.35">
      <c r="A6" s="31" t="s">
        <v>1</v>
      </c>
      <c r="B6" s="32"/>
      <c r="C6" s="32"/>
      <c r="D6" s="32"/>
      <c r="E6" s="32"/>
      <c r="F6" s="32"/>
      <c r="G6" s="32"/>
      <c r="H6" s="32"/>
      <c r="I6" s="33"/>
    </row>
    <row r="7" spans="1:9" x14ac:dyDescent="0.35">
      <c r="A7" s="9"/>
      <c r="I7" s="6"/>
    </row>
    <row r="8" spans="1:9" x14ac:dyDescent="0.35">
      <c r="A8" s="20" t="s">
        <v>2</v>
      </c>
      <c r="B8" s="24" t="s">
        <v>19</v>
      </c>
      <c r="C8" s="24"/>
      <c r="D8" s="24"/>
      <c r="E8" s="24"/>
      <c r="F8" s="24"/>
      <c r="G8" s="25">
        <v>85</v>
      </c>
      <c r="H8" s="25"/>
      <c r="I8" s="26"/>
    </row>
    <row r="9" spans="1:9" x14ac:dyDescent="0.35">
      <c r="A9" s="20"/>
      <c r="B9" s="24" t="s">
        <v>23</v>
      </c>
      <c r="C9" s="24"/>
      <c r="D9" s="24"/>
      <c r="E9" s="24"/>
      <c r="F9" s="24"/>
      <c r="G9" s="25">
        <v>312.54000000000002</v>
      </c>
      <c r="H9" s="25"/>
      <c r="I9" s="26"/>
    </row>
    <row r="10" spans="1:9" x14ac:dyDescent="0.35">
      <c r="A10" s="20"/>
      <c r="B10" s="24" t="s">
        <v>34</v>
      </c>
      <c r="C10" s="24"/>
      <c r="D10" s="24"/>
      <c r="E10" s="24"/>
      <c r="F10" s="24"/>
      <c r="G10" s="25">
        <v>238.26</v>
      </c>
      <c r="H10" s="25"/>
      <c r="I10" s="26"/>
    </row>
    <row r="11" spans="1:9" x14ac:dyDescent="0.35">
      <c r="A11" s="20"/>
      <c r="B11" s="24" t="s">
        <v>39</v>
      </c>
      <c r="C11" s="24"/>
      <c r="D11" s="24"/>
      <c r="E11" s="24"/>
      <c r="F11" s="24"/>
      <c r="G11" s="25">
        <v>676.24</v>
      </c>
      <c r="H11" s="25"/>
      <c r="I11" s="26"/>
    </row>
    <row r="12" spans="1:9" x14ac:dyDescent="0.35">
      <c r="A12" s="20"/>
      <c r="B12" s="24" t="s">
        <v>10</v>
      </c>
      <c r="C12" s="24"/>
      <c r="D12" s="24"/>
      <c r="E12" s="24"/>
      <c r="F12" s="24"/>
      <c r="G12" s="25">
        <v>325.18</v>
      </c>
      <c r="H12" s="25"/>
      <c r="I12" s="26"/>
    </row>
    <row r="13" spans="1:9" x14ac:dyDescent="0.35">
      <c r="A13" s="20"/>
      <c r="B13" s="24" t="s">
        <v>24</v>
      </c>
      <c r="C13" s="24"/>
      <c r="D13" s="24"/>
      <c r="E13" s="24"/>
      <c r="F13" s="24"/>
      <c r="G13" s="25">
        <v>640</v>
      </c>
      <c r="H13" s="25"/>
      <c r="I13" s="26"/>
    </row>
    <row r="14" spans="1:9" x14ac:dyDescent="0.35">
      <c r="A14" s="20"/>
      <c r="B14" s="24" t="s">
        <v>28</v>
      </c>
      <c r="C14" s="24"/>
      <c r="D14" s="24"/>
      <c r="E14" s="24"/>
      <c r="F14" s="24"/>
      <c r="G14" s="25">
        <v>56.58</v>
      </c>
      <c r="H14" s="25"/>
      <c r="I14" s="26"/>
    </row>
    <row r="15" spans="1:9" x14ac:dyDescent="0.35">
      <c r="A15" s="20"/>
      <c r="B15" s="24" t="s">
        <v>20</v>
      </c>
      <c r="C15" s="24"/>
      <c r="D15" s="24"/>
      <c r="E15" s="24"/>
      <c r="F15" s="24"/>
      <c r="G15" s="25">
        <v>30</v>
      </c>
      <c r="H15" s="25"/>
      <c r="I15" s="26"/>
    </row>
    <row r="16" spans="1:9" x14ac:dyDescent="0.35">
      <c r="A16" s="20"/>
      <c r="B16" s="16" t="s">
        <v>25</v>
      </c>
      <c r="C16" s="16"/>
      <c r="D16" s="16"/>
      <c r="E16" s="16"/>
      <c r="F16" s="16"/>
      <c r="G16" s="25">
        <v>690.2</v>
      </c>
      <c r="H16" s="25"/>
      <c r="I16" s="26"/>
    </row>
    <row r="17" spans="1:9" x14ac:dyDescent="0.35">
      <c r="A17" s="20"/>
      <c r="B17" s="24"/>
      <c r="C17" s="24"/>
      <c r="D17" s="24"/>
      <c r="E17" s="24"/>
      <c r="F17" s="24"/>
      <c r="G17" s="25"/>
      <c r="H17" s="25"/>
      <c r="I17" s="26"/>
    </row>
    <row r="18" spans="1:9" x14ac:dyDescent="0.35">
      <c r="A18" s="20"/>
      <c r="B18" s="24" t="s">
        <v>26</v>
      </c>
      <c r="C18" s="24"/>
      <c r="D18" s="24"/>
      <c r="E18" s="24"/>
      <c r="F18" s="24"/>
      <c r="G18" s="42"/>
      <c r="H18" s="42"/>
      <c r="I18" s="43"/>
    </row>
    <row r="19" spans="1:9" x14ac:dyDescent="0.35">
      <c r="A19" s="20"/>
      <c r="B19" s="24" t="s">
        <v>27</v>
      </c>
      <c r="C19" s="24"/>
      <c r="D19" s="24"/>
      <c r="E19" s="24"/>
      <c r="F19" s="24"/>
      <c r="G19" s="42"/>
      <c r="H19" s="42"/>
      <c r="I19" s="43"/>
    </row>
    <row r="20" spans="1:9" x14ac:dyDescent="0.35">
      <c r="A20" s="9"/>
      <c r="G20" s="17"/>
      <c r="H20" s="17"/>
      <c r="I20" s="18"/>
    </row>
    <row r="21" spans="1:9" x14ac:dyDescent="0.35">
      <c r="A21" s="21" t="s">
        <v>2</v>
      </c>
      <c r="B21" s="34" t="s">
        <v>41</v>
      </c>
      <c r="C21" s="35"/>
      <c r="D21" s="35"/>
      <c r="E21" s="35"/>
      <c r="F21" s="36"/>
      <c r="G21" s="29">
        <f>SUM(G8:I19)</f>
        <v>3054</v>
      </c>
      <c r="H21" s="29"/>
      <c r="I21" s="30"/>
    </row>
    <row r="22" spans="1:9" x14ac:dyDescent="0.35">
      <c r="A22" s="21" t="s">
        <v>11</v>
      </c>
      <c r="B22" s="24" t="s">
        <v>50</v>
      </c>
      <c r="C22" s="24"/>
      <c r="D22" s="24"/>
      <c r="E22" s="24"/>
      <c r="F22" s="24"/>
      <c r="G22" s="29">
        <v>209.37</v>
      </c>
      <c r="H22" s="29"/>
      <c r="I22" s="30"/>
    </row>
    <row r="23" spans="1:9" x14ac:dyDescent="0.35">
      <c r="A23" s="9"/>
      <c r="I23" s="10"/>
    </row>
    <row r="24" spans="1:9" x14ac:dyDescent="0.35">
      <c r="A24" s="23" t="s">
        <v>51</v>
      </c>
      <c r="B24" t="s">
        <v>52</v>
      </c>
      <c r="I24" s="22">
        <v>6207.83</v>
      </c>
    </row>
    <row r="25" spans="1:9" x14ac:dyDescent="0.35">
      <c r="A25" s="9"/>
      <c r="I25" s="10"/>
    </row>
    <row r="26" spans="1:9" x14ac:dyDescent="0.35">
      <c r="A26" s="39" t="s">
        <v>3</v>
      </c>
      <c r="B26" s="40"/>
      <c r="C26" s="40"/>
      <c r="D26" s="40"/>
      <c r="E26" s="40"/>
      <c r="F26" s="40"/>
      <c r="G26" s="40"/>
      <c r="H26" s="40"/>
      <c r="I26" s="41"/>
    </row>
    <row r="27" spans="1:9" x14ac:dyDescent="0.35">
      <c r="A27" s="9"/>
      <c r="I27" s="10"/>
    </row>
    <row r="28" spans="1:9" x14ac:dyDescent="0.35">
      <c r="A28" s="21" t="s">
        <v>13</v>
      </c>
      <c r="B28" s="24" t="s">
        <v>32</v>
      </c>
      <c r="C28" s="24"/>
      <c r="D28" s="24"/>
      <c r="E28" s="24"/>
      <c r="F28" s="24"/>
      <c r="G28" s="37"/>
      <c r="H28" s="37"/>
      <c r="I28" s="38"/>
    </row>
    <row r="29" spans="1:9" x14ac:dyDescent="0.35">
      <c r="A29" s="21" t="s">
        <v>4</v>
      </c>
      <c r="B29" s="24" t="s">
        <v>33</v>
      </c>
      <c r="C29" s="24"/>
      <c r="D29" s="24"/>
      <c r="E29" s="24"/>
      <c r="F29" s="24"/>
      <c r="G29" s="37">
        <v>82</v>
      </c>
      <c r="H29" s="37"/>
      <c r="I29" s="38"/>
    </row>
    <row r="30" spans="1:9" x14ac:dyDescent="0.35">
      <c r="A30" s="9"/>
      <c r="B30" t="s">
        <v>53</v>
      </c>
      <c r="I30" s="10"/>
    </row>
    <row r="31" spans="1:9" x14ac:dyDescent="0.35">
      <c r="A31" s="9"/>
      <c r="I31" s="10"/>
    </row>
    <row r="32" spans="1:9" x14ac:dyDescent="0.35">
      <c r="A32" s="44" t="s">
        <v>14</v>
      </c>
      <c r="B32" s="45"/>
      <c r="C32" s="45"/>
      <c r="D32" s="45"/>
      <c r="E32" s="45"/>
      <c r="F32" s="45"/>
      <c r="G32" s="29">
        <f>G4+G21+G22+I24-G29</f>
        <v>1723.5599999999995</v>
      </c>
      <c r="H32" s="29"/>
      <c r="I32" s="30"/>
    </row>
    <row r="33" spans="1:9" x14ac:dyDescent="0.35">
      <c r="A33" s="20" t="s">
        <v>15</v>
      </c>
      <c r="B33" s="24" t="s">
        <v>21</v>
      </c>
      <c r="C33" s="24"/>
      <c r="D33" s="24"/>
      <c r="E33" s="24"/>
      <c r="F33" s="24"/>
      <c r="G33" s="25">
        <v>0</v>
      </c>
      <c r="H33" s="25"/>
      <c r="I33" s="26"/>
    </row>
    <row r="34" spans="1:9" x14ac:dyDescent="0.35">
      <c r="A34" s="9"/>
      <c r="G34" s="17"/>
      <c r="H34" s="17"/>
      <c r="I34" s="18"/>
    </row>
    <row r="35" spans="1:9" x14ac:dyDescent="0.35">
      <c r="A35" s="20" t="s">
        <v>16</v>
      </c>
      <c r="B35" s="24" t="s">
        <v>17</v>
      </c>
      <c r="C35" s="24"/>
      <c r="D35" s="24"/>
      <c r="E35" s="24"/>
      <c r="F35" s="24"/>
      <c r="G35" s="29">
        <f>G32-G33</f>
        <v>1723.5599999999995</v>
      </c>
      <c r="H35" s="29"/>
      <c r="I35" s="30"/>
    </row>
    <row r="36" spans="1:9" x14ac:dyDescent="0.35">
      <c r="A36" s="20" t="s">
        <v>35</v>
      </c>
      <c r="B36" s="24" t="s">
        <v>36</v>
      </c>
      <c r="C36" s="24"/>
      <c r="D36" s="24"/>
      <c r="E36" s="24"/>
      <c r="F36" s="24"/>
      <c r="G36" s="29">
        <v>65976.25</v>
      </c>
      <c r="H36" s="29"/>
      <c r="I36" s="30"/>
    </row>
    <row r="37" spans="1:9" x14ac:dyDescent="0.35">
      <c r="A37" s="20" t="s">
        <v>22</v>
      </c>
      <c r="B37" s="24" t="s">
        <v>45</v>
      </c>
      <c r="C37" s="24"/>
      <c r="D37" s="24"/>
      <c r="E37" s="24"/>
      <c r="F37" s="24"/>
      <c r="G37" s="25">
        <f>G35*0.21</f>
        <v>361.94759999999985</v>
      </c>
      <c r="H37" s="25"/>
      <c r="I37" s="26"/>
    </row>
    <row r="38" spans="1:9" x14ac:dyDescent="0.35">
      <c r="A38" s="20" t="s">
        <v>29</v>
      </c>
      <c r="B38" s="24" t="s">
        <v>30</v>
      </c>
      <c r="C38" s="24"/>
      <c r="D38" s="24"/>
      <c r="E38" s="24"/>
      <c r="F38" s="24"/>
      <c r="G38" s="25">
        <v>0</v>
      </c>
      <c r="H38" s="25"/>
      <c r="I38" s="26"/>
    </row>
    <row r="39" spans="1:9" x14ac:dyDescent="0.35">
      <c r="A39" s="9"/>
      <c r="I39" s="10"/>
    </row>
    <row r="40" spans="1:9" x14ac:dyDescent="0.35">
      <c r="A40" s="9" t="s">
        <v>37</v>
      </c>
      <c r="B40" s="46" t="s">
        <v>38</v>
      </c>
      <c r="C40" s="46"/>
      <c r="D40" s="46"/>
      <c r="E40" s="46"/>
      <c r="F40" s="46"/>
      <c r="G40" s="47">
        <f>G37</f>
        <v>361.94759999999985</v>
      </c>
      <c r="H40" s="47"/>
      <c r="I40" s="48"/>
    </row>
    <row r="41" spans="1:9" x14ac:dyDescent="0.35">
      <c r="A41" s="9"/>
      <c r="I41" s="10"/>
    </row>
    <row r="42" spans="1:9" x14ac:dyDescent="0.35">
      <c r="A42" s="9" t="s">
        <v>5</v>
      </c>
      <c r="B42" s="46" t="s">
        <v>6</v>
      </c>
      <c r="C42" s="46"/>
      <c r="D42" s="46"/>
      <c r="E42" s="46"/>
      <c r="F42" s="46"/>
      <c r="H42" t="s">
        <v>7</v>
      </c>
      <c r="I42" s="10">
        <f>G40</f>
        <v>361.94759999999985</v>
      </c>
    </row>
    <row r="43" spans="1:9" x14ac:dyDescent="0.35">
      <c r="A43" s="9"/>
      <c r="I43" s="10"/>
    </row>
    <row r="44" spans="1:9" ht="15" thickBot="1" x14ac:dyDescent="0.4">
      <c r="A44" s="49" t="s">
        <v>8</v>
      </c>
      <c r="B44" s="50"/>
      <c r="C44" s="50" t="s">
        <v>9</v>
      </c>
      <c r="D44" s="50"/>
      <c r="E44" s="51">
        <f>I42</f>
        <v>361.94759999999985</v>
      </c>
      <c r="F44" s="51"/>
      <c r="G44" s="11"/>
      <c r="H44" s="11"/>
      <c r="I44" s="12"/>
    </row>
    <row r="45" spans="1:9" x14ac:dyDescent="0.35">
      <c r="I45" s="1"/>
    </row>
  </sheetData>
  <mergeCells count="52">
    <mergeCell ref="B40:F40"/>
    <mergeCell ref="G40:I40"/>
    <mergeCell ref="B42:F42"/>
    <mergeCell ref="A44:B44"/>
    <mergeCell ref="C44:D44"/>
    <mergeCell ref="E44:F44"/>
    <mergeCell ref="B36:F36"/>
    <mergeCell ref="B37:F37"/>
    <mergeCell ref="B38:F38"/>
    <mergeCell ref="G35:I35"/>
    <mergeCell ref="G36:I36"/>
    <mergeCell ref="G37:I37"/>
    <mergeCell ref="G38:I38"/>
    <mergeCell ref="A32:F32"/>
    <mergeCell ref="G32:I32"/>
    <mergeCell ref="B33:F33"/>
    <mergeCell ref="G33:I33"/>
    <mergeCell ref="B35:F35"/>
    <mergeCell ref="G22:I22"/>
    <mergeCell ref="A6:I6"/>
    <mergeCell ref="B21:F21"/>
    <mergeCell ref="B28:F28"/>
    <mergeCell ref="B29:F29"/>
    <mergeCell ref="G28:I28"/>
    <mergeCell ref="G29:I29"/>
    <mergeCell ref="A26:I26"/>
    <mergeCell ref="G15:I15"/>
    <mergeCell ref="G16:I16"/>
    <mergeCell ref="G17:I17"/>
    <mergeCell ref="G18:I18"/>
    <mergeCell ref="G19:I19"/>
    <mergeCell ref="G21:I21"/>
    <mergeCell ref="B22:F22"/>
    <mergeCell ref="G12:I12"/>
    <mergeCell ref="G4:I4"/>
    <mergeCell ref="G8:I8"/>
    <mergeCell ref="G9:I9"/>
    <mergeCell ref="G10:I10"/>
    <mergeCell ref="G11:I11"/>
    <mergeCell ref="G13:I13"/>
    <mergeCell ref="G14:I14"/>
    <mergeCell ref="B17:F17"/>
    <mergeCell ref="B13:F13"/>
    <mergeCell ref="B14:F14"/>
    <mergeCell ref="B15:F15"/>
    <mergeCell ref="B18:F18"/>
    <mergeCell ref="B19:F19"/>
    <mergeCell ref="B8:F8"/>
    <mergeCell ref="B9:F9"/>
    <mergeCell ref="B10:F10"/>
    <mergeCell ref="B11:F11"/>
    <mergeCell ref="B12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A28" workbookViewId="0">
      <selection activeCell="I38" sqref="I38"/>
    </sheetView>
  </sheetViews>
  <sheetFormatPr defaultRowHeight="14.5" x14ac:dyDescent="0.35"/>
  <sheetData>
    <row r="1" spans="1:9" x14ac:dyDescent="0.35">
      <c r="A1" s="2" t="s">
        <v>42</v>
      </c>
      <c r="B1" s="3"/>
      <c r="C1" s="3"/>
      <c r="D1" s="3"/>
      <c r="E1" s="3"/>
      <c r="F1" s="3"/>
      <c r="G1" s="4"/>
      <c r="H1" s="4"/>
      <c r="I1" s="5"/>
    </row>
    <row r="2" spans="1:9" ht="15" thickBot="1" x14ac:dyDescent="0.4">
      <c r="A2" s="13" t="s">
        <v>0</v>
      </c>
      <c r="B2" s="14"/>
      <c r="C2" s="14"/>
      <c r="D2" s="14"/>
      <c r="E2" s="14"/>
      <c r="F2" s="14"/>
      <c r="G2" s="11"/>
      <c r="H2" s="11"/>
      <c r="I2" s="15"/>
    </row>
    <row r="3" spans="1:9" ht="21" x14ac:dyDescent="0.5">
      <c r="A3" s="7"/>
      <c r="D3" s="8">
        <v>2021</v>
      </c>
      <c r="I3" s="6"/>
    </row>
    <row r="4" spans="1:9" x14ac:dyDescent="0.35">
      <c r="A4" s="19" t="s">
        <v>31</v>
      </c>
      <c r="B4" s="16"/>
      <c r="C4" s="16"/>
      <c r="D4" s="16"/>
      <c r="E4" s="16"/>
      <c r="F4" s="16"/>
      <c r="G4" s="27">
        <v>9076.7199999999993</v>
      </c>
      <c r="H4" s="27"/>
      <c r="I4" s="28"/>
    </row>
    <row r="5" spans="1:9" x14ac:dyDescent="0.35">
      <c r="A5" s="7"/>
      <c r="I5" s="6"/>
    </row>
    <row r="6" spans="1:9" x14ac:dyDescent="0.35">
      <c r="A6" s="31" t="s">
        <v>1</v>
      </c>
      <c r="B6" s="32"/>
      <c r="C6" s="32"/>
      <c r="D6" s="32"/>
      <c r="E6" s="32"/>
      <c r="F6" s="32"/>
      <c r="G6" s="32"/>
      <c r="H6" s="32"/>
      <c r="I6" s="33"/>
    </row>
    <row r="7" spans="1:9" x14ac:dyDescent="0.35">
      <c r="A7" s="9"/>
      <c r="I7" s="6"/>
    </row>
    <row r="8" spans="1:9" x14ac:dyDescent="0.35">
      <c r="A8" s="20" t="s">
        <v>2</v>
      </c>
      <c r="B8" s="24" t="s">
        <v>19</v>
      </c>
      <c r="C8" s="24"/>
      <c r="D8" s="24"/>
      <c r="E8" s="24"/>
      <c r="F8" s="24"/>
      <c r="G8" s="25">
        <v>0</v>
      </c>
      <c r="H8" s="25"/>
      <c r="I8" s="26"/>
    </row>
    <row r="9" spans="1:9" x14ac:dyDescent="0.35">
      <c r="A9" s="20"/>
      <c r="B9" s="24" t="s">
        <v>10</v>
      </c>
      <c r="C9" s="24"/>
      <c r="D9" s="24"/>
      <c r="E9" s="24"/>
      <c r="F9" s="24"/>
      <c r="G9" s="25">
        <v>0</v>
      </c>
      <c r="H9" s="25"/>
      <c r="I9" s="26"/>
    </row>
    <row r="10" spans="1:9" x14ac:dyDescent="0.35">
      <c r="A10" s="20"/>
      <c r="B10" s="24" t="s">
        <v>24</v>
      </c>
      <c r="C10" s="24"/>
      <c r="D10" s="24"/>
      <c r="E10" s="24"/>
      <c r="F10" s="24"/>
      <c r="G10" s="25">
        <v>0</v>
      </c>
      <c r="H10" s="25"/>
      <c r="I10" s="26"/>
    </row>
    <row r="11" spans="1:9" x14ac:dyDescent="0.35">
      <c r="A11" s="20"/>
      <c r="B11" s="24" t="s">
        <v>28</v>
      </c>
      <c r="C11" s="24"/>
      <c r="D11" s="24"/>
      <c r="E11" s="24"/>
      <c r="F11" s="24"/>
      <c r="G11" s="25">
        <v>0</v>
      </c>
      <c r="H11" s="25"/>
      <c r="I11" s="26"/>
    </row>
    <row r="12" spans="1:9" x14ac:dyDescent="0.35">
      <c r="A12" s="20"/>
      <c r="B12" s="24" t="s">
        <v>20</v>
      </c>
      <c r="C12" s="24"/>
      <c r="D12" s="24"/>
      <c r="E12" s="24"/>
      <c r="F12" s="24"/>
      <c r="G12" s="25">
        <v>0</v>
      </c>
      <c r="H12" s="25"/>
      <c r="I12" s="26"/>
    </row>
    <row r="13" spans="1:9" x14ac:dyDescent="0.35">
      <c r="A13" s="20"/>
      <c r="B13" s="16" t="s">
        <v>25</v>
      </c>
      <c r="C13" s="16"/>
      <c r="D13" s="16"/>
      <c r="E13" s="16"/>
      <c r="F13" s="16"/>
      <c r="G13" s="25">
        <v>0</v>
      </c>
      <c r="H13" s="25"/>
      <c r="I13" s="26"/>
    </row>
    <row r="14" spans="1:9" x14ac:dyDescent="0.35">
      <c r="A14" s="20"/>
      <c r="B14" s="24" t="s">
        <v>40</v>
      </c>
      <c r="C14" s="24"/>
      <c r="D14" s="24"/>
      <c r="E14" s="24"/>
      <c r="F14" s="24"/>
      <c r="G14" s="25">
        <v>0</v>
      </c>
      <c r="H14" s="25"/>
      <c r="I14" s="26"/>
    </row>
    <row r="15" spans="1:9" x14ac:dyDescent="0.35">
      <c r="A15" s="20"/>
      <c r="B15" s="24" t="s">
        <v>26</v>
      </c>
      <c r="C15" s="24"/>
      <c r="D15" s="24"/>
      <c r="E15" s="24"/>
      <c r="F15" s="24"/>
      <c r="G15" s="42"/>
      <c r="H15" s="42"/>
      <c r="I15" s="43"/>
    </row>
    <row r="16" spans="1:9" x14ac:dyDescent="0.35">
      <c r="A16" s="20"/>
      <c r="B16" s="24" t="s">
        <v>27</v>
      </c>
      <c r="C16" s="24"/>
      <c r="D16" s="24"/>
      <c r="E16" s="24"/>
      <c r="F16" s="24"/>
      <c r="G16" s="42"/>
      <c r="H16" s="42"/>
      <c r="I16" s="43"/>
    </row>
    <row r="17" spans="1:9" x14ac:dyDescent="0.35">
      <c r="A17" s="9"/>
      <c r="G17" s="17"/>
      <c r="H17" s="17"/>
      <c r="I17" s="18"/>
    </row>
    <row r="18" spans="1:9" x14ac:dyDescent="0.35">
      <c r="A18" s="21" t="s">
        <v>2</v>
      </c>
      <c r="B18" s="34" t="s">
        <v>41</v>
      </c>
      <c r="C18" s="35"/>
      <c r="D18" s="35"/>
      <c r="E18" s="35"/>
      <c r="F18" s="36"/>
      <c r="G18" s="29">
        <f>SUM(G8:I16)</f>
        <v>0</v>
      </c>
      <c r="H18" s="29"/>
      <c r="I18" s="30"/>
    </row>
    <row r="19" spans="1:9" x14ac:dyDescent="0.35">
      <c r="A19" s="21" t="s">
        <v>11</v>
      </c>
      <c r="B19" s="24" t="s">
        <v>54</v>
      </c>
      <c r="C19" s="24"/>
      <c r="D19" s="24"/>
      <c r="E19" s="24"/>
      <c r="F19" s="24"/>
      <c r="G19" s="29">
        <v>23</v>
      </c>
      <c r="H19" s="29"/>
      <c r="I19" s="30"/>
    </row>
    <row r="20" spans="1:9" x14ac:dyDescent="0.35">
      <c r="A20" s="9"/>
      <c r="I20" s="10"/>
    </row>
    <row r="21" spans="1:9" x14ac:dyDescent="0.35">
      <c r="A21" s="9"/>
      <c r="I21" s="10"/>
    </row>
    <row r="22" spans="1:9" x14ac:dyDescent="0.35">
      <c r="A22" s="9"/>
      <c r="I22" s="10"/>
    </row>
    <row r="23" spans="1:9" x14ac:dyDescent="0.35">
      <c r="A23" s="39" t="s">
        <v>3</v>
      </c>
      <c r="B23" s="40"/>
      <c r="C23" s="40"/>
      <c r="D23" s="40"/>
      <c r="E23" s="40"/>
      <c r="F23" s="40"/>
      <c r="G23" s="40"/>
      <c r="H23" s="40"/>
      <c r="I23" s="41"/>
    </row>
    <row r="24" spans="1:9" x14ac:dyDescent="0.35">
      <c r="A24" s="9"/>
      <c r="I24" s="10"/>
    </row>
    <row r="25" spans="1:9" x14ac:dyDescent="0.35">
      <c r="A25" s="21" t="s">
        <v>13</v>
      </c>
      <c r="B25" s="24" t="s">
        <v>32</v>
      </c>
      <c r="C25" s="24"/>
      <c r="D25" s="24"/>
      <c r="E25" s="24"/>
      <c r="F25" s="24"/>
      <c r="G25" s="37"/>
      <c r="H25" s="37"/>
      <c r="I25" s="38"/>
    </row>
    <row r="26" spans="1:9" x14ac:dyDescent="0.35">
      <c r="A26" s="21" t="s">
        <v>4</v>
      </c>
      <c r="B26" s="24" t="s">
        <v>33</v>
      </c>
      <c r="C26" s="24"/>
      <c r="D26" s="24"/>
      <c r="E26" s="24"/>
      <c r="F26" s="24"/>
      <c r="G26" s="37"/>
      <c r="H26" s="37"/>
      <c r="I26" s="38"/>
    </row>
    <row r="27" spans="1:9" x14ac:dyDescent="0.35">
      <c r="A27" s="9"/>
      <c r="I27" s="10"/>
    </row>
    <row r="28" spans="1:9" x14ac:dyDescent="0.35">
      <c r="A28" s="9"/>
      <c r="I28" s="10"/>
    </row>
    <row r="29" spans="1:9" x14ac:dyDescent="0.35">
      <c r="A29" s="44" t="s">
        <v>14</v>
      </c>
      <c r="B29" s="45"/>
      <c r="C29" s="45"/>
      <c r="D29" s="45"/>
      <c r="E29" s="45"/>
      <c r="F29" s="45"/>
      <c r="G29" s="29">
        <f>G4+G18+G19</f>
        <v>9099.7199999999993</v>
      </c>
      <c r="H29" s="29"/>
      <c r="I29" s="30"/>
    </row>
    <row r="30" spans="1:9" x14ac:dyDescent="0.35">
      <c r="A30" s="20" t="s">
        <v>15</v>
      </c>
      <c r="B30" s="24" t="s">
        <v>43</v>
      </c>
      <c r="C30" s="24"/>
      <c r="D30" s="24"/>
      <c r="E30" s="24"/>
      <c r="F30" s="24"/>
      <c r="G30" s="25">
        <v>108.22</v>
      </c>
      <c r="H30" s="25"/>
      <c r="I30" s="26"/>
    </row>
    <row r="31" spans="1:9" x14ac:dyDescent="0.35">
      <c r="A31" s="9"/>
      <c r="G31" s="17"/>
      <c r="H31" s="17"/>
      <c r="I31" s="18"/>
    </row>
    <row r="32" spans="1:9" x14ac:dyDescent="0.35">
      <c r="A32" s="20" t="s">
        <v>16</v>
      </c>
      <c r="B32" s="24" t="s">
        <v>17</v>
      </c>
      <c r="C32" s="24"/>
      <c r="D32" s="24"/>
      <c r="E32" s="24"/>
      <c r="F32" s="24"/>
      <c r="G32" s="29">
        <f>G29-G30</f>
        <v>8991.5</v>
      </c>
      <c r="H32" s="29"/>
      <c r="I32" s="30"/>
    </row>
    <row r="33" spans="1:9" x14ac:dyDescent="0.35">
      <c r="A33" s="20" t="s">
        <v>35</v>
      </c>
      <c r="B33" s="24" t="s">
        <v>36</v>
      </c>
      <c r="C33" s="24"/>
      <c r="D33" s="24"/>
      <c r="E33" s="24"/>
      <c r="F33" s="24"/>
      <c r="G33" s="29">
        <v>49026.77</v>
      </c>
      <c r="H33" s="29"/>
      <c r="I33" s="30"/>
    </row>
    <row r="34" spans="1:9" x14ac:dyDescent="0.35">
      <c r="A34" s="20" t="s">
        <v>22</v>
      </c>
      <c r="B34" s="24" t="s">
        <v>44</v>
      </c>
      <c r="C34" s="24"/>
      <c r="D34" s="24"/>
      <c r="E34" s="24"/>
      <c r="F34" s="24"/>
      <c r="G34" s="25">
        <f>G32*0.15</f>
        <v>1348.7249999999999</v>
      </c>
      <c r="H34" s="25"/>
      <c r="I34" s="26"/>
    </row>
    <row r="35" spans="1:9" x14ac:dyDescent="0.35">
      <c r="A35" s="20" t="s">
        <v>29</v>
      </c>
      <c r="B35" s="24" t="s">
        <v>30</v>
      </c>
      <c r="C35" s="24"/>
      <c r="D35" s="24"/>
      <c r="E35" s="24"/>
      <c r="F35" s="24"/>
      <c r="G35" s="25">
        <v>0</v>
      </c>
      <c r="H35" s="25"/>
      <c r="I35" s="26"/>
    </row>
    <row r="36" spans="1:9" x14ac:dyDescent="0.35">
      <c r="A36" s="9"/>
      <c r="I36" s="10"/>
    </row>
    <row r="37" spans="1:9" x14ac:dyDescent="0.35">
      <c r="A37" s="9" t="s">
        <v>37</v>
      </c>
      <c r="B37" s="46" t="s">
        <v>38</v>
      </c>
      <c r="C37" s="46"/>
      <c r="D37" s="46"/>
      <c r="E37" s="46"/>
      <c r="F37" s="46"/>
      <c r="G37" s="47">
        <f>G34</f>
        <v>1348.7249999999999</v>
      </c>
      <c r="H37" s="47"/>
      <c r="I37" s="48"/>
    </row>
    <row r="38" spans="1:9" x14ac:dyDescent="0.35">
      <c r="A38" s="9"/>
      <c r="I38" s="10"/>
    </row>
    <row r="39" spans="1:9" x14ac:dyDescent="0.35">
      <c r="A39" s="9" t="s">
        <v>5</v>
      </c>
      <c r="B39" s="46" t="s">
        <v>6</v>
      </c>
      <c r="C39" s="46"/>
      <c r="D39" s="46"/>
      <c r="E39" s="46"/>
      <c r="F39" s="46"/>
      <c r="I39" s="10">
        <f>G37</f>
        <v>1348.7249999999999</v>
      </c>
    </row>
    <row r="40" spans="1:9" x14ac:dyDescent="0.35">
      <c r="A40" s="9"/>
      <c r="I40" s="10"/>
    </row>
    <row r="41" spans="1:9" ht="15" thickBot="1" x14ac:dyDescent="0.4">
      <c r="A41" s="49" t="s">
        <v>8</v>
      </c>
      <c r="B41" s="50"/>
      <c r="C41" s="50" t="s">
        <v>9</v>
      </c>
      <c r="D41" s="50"/>
      <c r="E41" s="51">
        <f>I39</f>
        <v>1348.7249999999999</v>
      </c>
      <c r="F41" s="51"/>
      <c r="G41" s="11"/>
      <c r="H41" s="11"/>
      <c r="I41" s="12"/>
    </row>
  </sheetData>
  <mergeCells count="46">
    <mergeCell ref="A41:B41"/>
    <mergeCell ref="C41:D41"/>
    <mergeCell ref="E41:F41"/>
    <mergeCell ref="B32:F32"/>
    <mergeCell ref="G32:I32"/>
    <mergeCell ref="B33:F33"/>
    <mergeCell ref="G33:I33"/>
    <mergeCell ref="B34:F34"/>
    <mergeCell ref="G34:I34"/>
    <mergeCell ref="B35:F35"/>
    <mergeCell ref="G35:I35"/>
    <mergeCell ref="B37:F37"/>
    <mergeCell ref="G37:I37"/>
    <mergeCell ref="B39:F39"/>
    <mergeCell ref="B26:F26"/>
    <mergeCell ref="G26:I26"/>
    <mergeCell ref="A29:F29"/>
    <mergeCell ref="G29:I29"/>
    <mergeCell ref="B30:F30"/>
    <mergeCell ref="G30:I30"/>
    <mergeCell ref="B25:F25"/>
    <mergeCell ref="G25:I25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A23:I23"/>
    <mergeCell ref="B10:F10"/>
    <mergeCell ref="G10:I10"/>
    <mergeCell ref="B11:F11"/>
    <mergeCell ref="G11:I11"/>
    <mergeCell ref="B12:F12"/>
    <mergeCell ref="G12:I12"/>
    <mergeCell ref="G4:I4"/>
    <mergeCell ref="A6:I6"/>
    <mergeCell ref="B8:F8"/>
    <mergeCell ref="G8:I8"/>
    <mergeCell ref="B9:F9"/>
    <mergeCell ref="G9:I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opLeftCell="A21" workbookViewId="0">
      <selection sqref="A1:I41"/>
    </sheetView>
  </sheetViews>
  <sheetFormatPr defaultRowHeight="14.5" x14ac:dyDescent="0.35"/>
  <cols>
    <col min="7" max="7" width="8.1796875" customWidth="1"/>
    <col min="8" max="8" width="10.1796875" customWidth="1"/>
  </cols>
  <sheetData>
    <row r="1" spans="1:9" x14ac:dyDescent="0.35">
      <c r="A1" s="2" t="s">
        <v>46</v>
      </c>
      <c r="B1" s="3"/>
      <c r="C1" s="3"/>
      <c r="D1" s="3"/>
      <c r="E1" s="3"/>
      <c r="F1" s="3"/>
      <c r="G1" s="4"/>
      <c r="H1" s="4"/>
      <c r="I1" s="5"/>
    </row>
    <row r="2" spans="1:9" ht="15" thickBot="1" x14ac:dyDescent="0.4">
      <c r="A2" s="13" t="s">
        <v>0</v>
      </c>
      <c r="B2" s="14"/>
      <c r="C2" s="14"/>
      <c r="D2" s="14"/>
      <c r="E2" s="14"/>
      <c r="F2" s="14"/>
      <c r="G2" s="11"/>
      <c r="H2" s="11"/>
      <c r="I2" s="15"/>
    </row>
    <row r="3" spans="1:9" ht="21" x14ac:dyDescent="0.5">
      <c r="A3" s="7"/>
      <c r="D3" s="8">
        <v>2021</v>
      </c>
      <c r="I3" s="6"/>
    </row>
    <row r="4" spans="1:9" x14ac:dyDescent="0.35">
      <c r="A4" s="19" t="s">
        <v>31</v>
      </c>
      <c r="B4" s="16"/>
      <c r="C4" s="16"/>
      <c r="D4" s="16"/>
      <c r="E4" s="16"/>
      <c r="F4" s="16"/>
      <c r="G4" s="27">
        <v>10428.49</v>
      </c>
      <c r="H4" s="27"/>
      <c r="I4" s="28"/>
    </row>
    <row r="5" spans="1:9" x14ac:dyDescent="0.35">
      <c r="A5" s="7"/>
      <c r="I5" s="6"/>
    </row>
    <row r="6" spans="1:9" x14ac:dyDescent="0.35">
      <c r="A6" s="31" t="s">
        <v>1</v>
      </c>
      <c r="B6" s="32"/>
      <c r="C6" s="32"/>
      <c r="D6" s="32"/>
      <c r="E6" s="32"/>
      <c r="F6" s="32"/>
      <c r="G6" s="32"/>
      <c r="H6" s="32"/>
      <c r="I6" s="33"/>
    </row>
    <row r="7" spans="1:9" x14ac:dyDescent="0.35">
      <c r="A7" s="9"/>
      <c r="I7" s="6"/>
    </row>
    <row r="8" spans="1:9" x14ac:dyDescent="0.35">
      <c r="A8" s="20" t="s">
        <v>2</v>
      </c>
      <c r="B8" s="24" t="s">
        <v>19</v>
      </c>
      <c r="C8" s="24"/>
      <c r="D8" s="24"/>
      <c r="E8" s="24"/>
      <c r="F8" s="24"/>
      <c r="G8" s="25">
        <v>0</v>
      </c>
      <c r="H8" s="25"/>
      <c r="I8" s="26"/>
    </row>
    <row r="9" spans="1:9" x14ac:dyDescent="0.35">
      <c r="A9" s="20"/>
      <c r="B9" s="24" t="s">
        <v>10</v>
      </c>
      <c r="C9" s="24"/>
      <c r="D9" s="24"/>
      <c r="E9" s="24"/>
      <c r="F9" s="24"/>
      <c r="G9" s="25">
        <v>0</v>
      </c>
      <c r="H9" s="25"/>
      <c r="I9" s="26"/>
    </row>
    <row r="10" spans="1:9" x14ac:dyDescent="0.35">
      <c r="A10" s="20"/>
      <c r="B10" s="24" t="s">
        <v>24</v>
      </c>
      <c r="C10" s="24"/>
      <c r="D10" s="24"/>
      <c r="E10" s="24"/>
      <c r="F10" s="24"/>
      <c r="G10" s="25">
        <v>50</v>
      </c>
      <c r="H10" s="25"/>
      <c r="I10" s="26"/>
    </row>
    <row r="11" spans="1:9" x14ac:dyDescent="0.35">
      <c r="A11" s="20"/>
      <c r="B11" s="24" t="s">
        <v>28</v>
      </c>
      <c r="C11" s="24"/>
      <c r="D11" s="24"/>
      <c r="E11" s="24"/>
      <c r="F11" s="24"/>
      <c r="G11" s="25">
        <v>0</v>
      </c>
      <c r="H11" s="25"/>
      <c r="I11" s="26"/>
    </row>
    <row r="12" spans="1:9" x14ac:dyDescent="0.35">
      <c r="A12" s="20"/>
      <c r="B12" s="24" t="s">
        <v>20</v>
      </c>
      <c r="C12" s="24"/>
      <c r="D12" s="24"/>
      <c r="E12" s="24"/>
      <c r="F12" s="24"/>
      <c r="G12" s="25">
        <v>0</v>
      </c>
      <c r="H12" s="25"/>
      <c r="I12" s="26"/>
    </row>
    <row r="13" spans="1:9" x14ac:dyDescent="0.35">
      <c r="A13" s="20"/>
      <c r="B13" s="16" t="s">
        <v>25</v>
      </c>
      <c r="C13" s="16"/>
      <c r="D13" s="16"/>
      <c r="E13" s="16"/>
      <c r="F13" s="16"/>
      <c r="G13" s="25">
        <v>0</v>
      </c>
      <c r="H13" s="25"/>
      <c r="I13" s="26"/>
    </row>
    <row r="14" spans="1:9" x14ac:dyDescent="0.35">
      <c r="A14" s="20"/>
      <c r="B14" s="24" t="s">
        <v>40</v>
      </c>
      <c r="C14" s="24"/>
      <c r="D14" s="24"/>
      <c r="E14" s="24"/>
      <c r="F14" s="24"/>
      <c r="G14" s="25">
        <v>0</v>
      </c>
      <c r="H14" s="25"/>
      <c r="I14" s="26"/>
    </row>
    <row r="15" spans="1:9" x14ac:dyDescent="0.35">
      <c r="A15" s="20"/>
      <c r="B15" s="24" t="s">
        <v>26</v>
      </c>
      <c r="C15" s="24"/>
      <c r="D15" s="24"/>
      <c r="E15" s="24"/>
      <c r="F15" s="24"/>
      <c r="G15" s="42"/>
      <c r="H15" s="42"/>
      <c r="I15" s="43"/>
    </row>
    <row r="16" spans="1:9" x14ac:dyDescent="0.35">
      <c r="A16" s="20"/>
      <c r="B16" s="24" t="s">
        <v>27</v>
      </c>
      <c r="C16" s="24"/>
      <c r="D16" s="24"/>
      <c r="E16" s="24"/>
      <c r="F16" s="24"/>
      <c r="G16" s="42"/>
      <c r="H16" s="42"/>
      <c r="I16" s="43"/>
    </row>
    <row r="17" spans="1:9" x14ac:dyDescent="0.35">
      <c r="A17" s="9"/>
      <c r="G17" s="17"/>
      <c r="H17" s="17"/>
      <c r="I17" s="18"/>
    </row>
    <row r="18" spans="1:9" x14ac:dyDescent="0.35">
      <c r="A18" s="21" t="s">
        <v>2</v>
      </c>
      <c r="B18" s="34" t="s">
        <v>41</v>
      </c>
      <c r="C18" s="35"/>
      <c r="D18" s="35"/>
      <c r="E18" s="35"/>
      <c r="F18" s="36"/>
      <c r="G18" s="29">
        <f>SUM(G8:I16)</f>
        <v>50</v>
      </c>
      <c r="H18" s="29"/>
      <c r="I18" s="30"/>
    </row>
    <row r="19" spans="1:9" x14ac:dyDescent="0.35">
      <c r="A19" s="21" t="s">
        <v>11</v>
      </c>
      <c r="B19" s="24" t="s">
        <v>12</v>
      </c>
      <c r="C19" s="24"/>
      <c r="D19" s="24"/>
      <c r="E19" s="24"/>
      <c r="F19" s="24"/>
      <c r="G19" s="29">
        <v>0</v>
      </c>
      <c r="H19" s="29"/>
      <c r="I19" s="30"/>
    </row>
    <row r="20" spans="1:9" x14ac:dyDescent="0.35">
      <c r="A20" s="9"/>
      <c r="I20" s="10"/>
    </row>
    <row r="21" spans="1:9" x14ac:dyDescent="0.35">
      <c r="A21" s="9"/>
      <c r="I21" s="10"/>
    </row>
    <row r="22" spans="1:9" x14ac:dyDescent="0.35">
      <c r="A22" s="9"/>
      <c r="I22" s="10"/>
    </row>
    <row r="23" spans="1:9" x14ac:dyDescent="0.35">
      <c r="A23" s="39" t="s">
        <v>3</v>
      </c>
      <c r="B23" s="40"/>
      <c r="C23" s="40"/>
      <c r="D23" s="40"/>
      <c r="E23" s="40"/>
      <c r="F23" s="40"/>
      <c r="G23" s="40"/>
      <c r="H23" s="40"/>
      <c r="I23" s="41"/>
    </row>
    <row r="24" spans="1:9" x14ac:dyDescent="0.35">
      <c r="A24" s="9"/>
      <c r="I24" s="10"/>
    </row>
    <row r="25" spans="1:9" x14ac:dyDescent="0.35">
      <c r="A25" s="21" t="s">
        <v>13</v>
      </c>
      <c r="B25" s="24" t="s">
        <v>32</v>
      </c>
      <c r="C25" s="24"/>
      <c r="D25" s="24"/>
      <c r="E25" s="24"/>
      <c r="F25" s="24"/>
      <c r="G25" s="37"/>
      <c r="H25" s="37"/>
      <c r="I25" s="38"/>
    </row>
    <row r="26" spans="1:9" x14ac:dyDescent="0.35">
      <c r="A26" s="21" t="s">
        <v>4</v>
      </c>
      <c r="B26" s="24" t="s">
        <v>33</v>
      </c>
      <c r="C26" s="24"/>
      <c r="D26" s="24"/>
      <c r="E26" s="24"/>
      <c r="F26" s="24"/>
      <c r="G26" s="37"/>
      <c r="H26" s="37"/>
      <c r="I26" s="38"/>
    </row>
    <row r="27" spans="1:9" x14ac:dyDescent="0.35">
      <c r="A27" s="9"/>
      <c r="I27" s="10"/>
    </row>
    <row r="28" spans="1:9" x14ac:dyDescent="0.35">
      <c r="A28" s="9"/>
      <c r="I28" s="10"/>
    </row>
    <row r="29" spans="1:9" x14ac:dyDescent="0.35">
      <c r="A29" s="44" t="s">
        <v>14</v>
      </c>
      <c r="B29" s="45"/>
      <c r="C29" s="45"/>
      <c r="D29" s="45"/>
      <c r="E29" s="45"/>
      <c r="F29" s="45"/>
      <c r="G29" s="29">
        <f>G4+G18+G19</f>
        <v>10478.49</v>
      </c>
      <c r="H29" s="29"/>
      <c r="I29" s="30"/>
    </row>
    <row r="30" spans="1:9" x14ac:dyDescent="0.35">
      <c r="A30" s="20" t="s">
        <v>15</v>
      </c>
      <c r="B30" s="24" t="s">
        <v>47</v>
      </c>
      <c r="C30" s="24"/>
      <c r="D30" s="24"/>
      <c r="E30" s="24"/>
      <c r="F30" s="24"/>
      <c r="G30" s="25">
        <v>0</v>
      </c>
      <c r="H30" s="25"/>
      <c r="I30" s="26"/>
    </row>
    <row r="31" spans="1:9" x14ac:dyDescent="0.35">
      <c r="A31" s="9"/>
      <c r="G31" s="17"/>
      <c r="H31" s="17"/>
      <c r="I31" s="18"/>
    </row>
    <row r="32" spans="1:9" x14ac:dyDescent="0.35">
      <c r="A32" s="20" t="s">
        <v>16</v>
      </c>
      <c r="B32" s="24" t="s">
        <v>17</v>
      </c>
      <c r="C32" s="24"/>
      <c r="D32" s="24"/>
      <c r="E32" s="24"/>
      <c r="F32" s="24"/>
      <c r="G32" s="29">
        <f>G29-G30</f>
        <v>10478.49</v>
      </c>
      <c r="H32" s="29"/>
      <c r="I32" s="30"/>
    </row>
    <row r="33" spans="1:9" x14ac:dyDescent="0.35">
      <c r="A33" s="20" t="s">
        <v>35</v>
      </c>
      <c r="B33" s="24" t="s">
        <v>36</v>
      </c>
      <c r="C33" s="24"/>
      <c r="D33" s="24"/>
      <c r="E33" s="24"/>
      <c r="F33" s="24"/>
      <c r="G33" s="29">
        <v>47146</v>
      </c>
      <c r="H33" s="29"/>
      <c r="I33" s="30"/>
    </row>
    <row r="34" spans="1:9" x14ac:dyDescent="0.35">
      <c r="A34" s="20" t="s">
        <v>22</v>
      </c>
      <c r="B34" s="24" t="s">
        <v>44</v>
      </c>
      <c r="C34" s="24"/>
      <c r="D34" s="24"/>
      <c r="E34" s="24"/>
      <c r="F34" s="24"/>
      <c r="G34" s="25">
        <f>G32*0.15</f>
        <v>1571.7735</v>
      </c>
      <c r="H34" s="25"/>
      <c r="I34" s="26"/>
    </row>
    <row r="35" spans="1:9" x14ac:dyDescent="0.35">
      <c r="A35" s="20" t="s">
        <v>29</v>
      </c>
      <c r="B35" s="24" t="s">
        <v>30</v>
      </c>
      <c r="C35" s="24"/>
      <c r="D35" s="24"/>
      <c r="E35" s="24"/>
      <c r="F35" s="24"/>
      <c r="G35" s="25">
        <v>0</v>
      </c>
      <c r="H35" s="25"/>
      <c r="I35" s="26"/>
    </row>
    <row r="36" spans="1:9" x14ac:dyDescent="0.35">
      <c r="A36" s="9"/>
      <c r="I36" s="10"/>
    </row>
    <row r="37" spans="1:9" x14ac:dyDescent="0.35">
      <c r="A37" s="9" t="s">
        <v>37</v>
      </c>
      <c r="B37" s="46" t="s">
        <v>38</v>
      </c>
      <c r="C37" s="46"/>
      <c r="D37" s="46"/>
      <c r="E37" s="46"/>
      <c r="F37" s="46"/>
      <c r="G37" s="47">
        <f>G34</f>
        <v>1571.7735</v>
      </c>
      <c r="H37" s="47"/>
      <c r="I37" s="48"/>
    </row>
    <row r="38" spans="1:9" x14ac:dyDescent="0.35">
      <c r="A38" s="9"/>
      <c r="I38" s="10"/>
    </row>
    <row r="39" spans="1:9" x14ac:dyDescent="0.35">
      <c r="A39" s="9" t="s">
        <v>5</v>
      </c>
      <c r="B39" s="46" t="s">
        <v>6</v>
      </c>
      <c r="C39" s="46"/>
      <c r="D39" s="46"/>
      <c r="E39" s="46"/>
      <c r="F39" s="46"/>
      <c r="H39" t="s">
        <v>7</v>
      </c>
      <c r="I39" s="10">
        <f>G37</f>
        <v>1571.7735</v>
      </c>
    </row>
    <row r="40" spans="1:9" x14ac:dyDescent="0.35">
      <c r="A40" s="9"/>
      <c r="I40" s="10"/>
    </row>
    <row r="41" spans="1:9" ht="15" thickBot="1" x14ac:dyDescent="0.4">
      <c r="A41" s="49" t="s">
        <v>8</v>
      </c>
      <c r="B41" s="50"/>
      <c r="C41" s="50" t="s">
        <v>9</v>
      </c>
      <c r="D41" s="50"/>
      <c r="E41" s="51">
        <f>I39</f>
        <v>1571.7735</v>
      </c>
      <c r="F41" s="51"/>
      <c r="G41" s="11"/>
      <c r="H41" s="11"/>
      <c r="I41" s="12"/>
    </row>
  </sheetData>
  <mergeCells count="46">
    <mergeCell ref="A41:B41"/>
    <mergeCell ref="C41:D41"/>
    <mergeCell ref="E41:F41"/>
    <mergeCell ref="B32:F32"/>
    <mergeCell ref="G32:I32"/>
    <mergeCell ref="B33:F33"/>
    <mergeCell ref="G33:I33"/>
    <mergeCell ref="B34:F34"/>
    <mergeCell ref="G34:I34"/>
    <mergeCell ref="B35:F35"/>
    <mergeCell ref="G35:I35"/>
    <mergeCell ref="B37:F37"/>
    <mergeCell ref="G37:I37"/>
    <mergeCell ref="B39:F39"/>
    <mergeCell ref="B26:F26"/>
    <mergeCell ref="G26:I26"/>
    <mergeCell ref="A29:F29"/>
    <mergeCell ref="G29:I29"/>
    <mergeCell ref="B30:F30"/>
    <mergeCell ref="G30:I30"/>
    <mergeCell ref="B25:F25"/>
    <mergeCell ref="G25:I25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A23:I23"/>
    <mergeCell ref="B10:F10"/>
    <mergeCell ref="G10:I10"/>
    <mergeCell ref="B11:F11"/>
    <mergeCell ref="G11:I11"/>
    <mergeCell ref="B12:F12"/>
    <mergeCell ref="G12:I12"/>
    <mergeCell ref="B9:F9"/>
    <mergeCell ref="G9:I9"/>
    <mergeCell ref="G4:I4"/>
    <mergeCell ref="A6:I6"/>
    <mergeCell ref="B8:F8"/>
    <mergeCell ref="G8:I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abSelected="1" workbookViewId="0">
      <selection activeCell="G39" sqref="G39"/>
    </sheetView>
  </sheetViews>
  <sheetFormatPr defaultRowHeight="14.5" x14ac:dyDescent="0.35"/>
  <cols>
    <col min="6" max="6" width="13.36328125" customWidth="1"/>
    <col min="9" max="9" width="10.453125" customWidth="1"/>
  </cols>
  <sheetData>
    <row r="1" spans="1:9" x14ac:dyDescent="0.35">
      <c r="A1" s="2" t="s">
        <v>56</v>
      </c>
      <c r="B1" s="3"/>
      <c r="C1" s="3"/>
      <c r="D1" s="3"/>
      <c r="E1" s="3"/>
      <c r="F1" s="3"/>
      <c r="G1" s="4"/>
      <c r="H1" s="4"/>
      <c r="I1" s="5"/>
    </row>
    <row r="2" spans="1:9" ht="15" thickBot="1" x14ac:dyDescent="0.4">
      <c r="A2" s="13" t="s">
        <v>0</v>
      </c>
      <c r="B2" s="14"/>
      <c r="C2" s="14"/>
      <c r="D2" s="14"/>
      <c r="E2" s="14"/>
      <c r="F2" s="14"/>
      <c r="G2" s="11"/>
      <c r="H2" s="11"/>
      <c r="I2" s="15"/>
    </row>
    <row r="3" spans="1:9" ht="21" x14ac:dyDescent="0.5">
      <c r="A3" s="7"/>
      <c r="D3" s="8">
        <v>2025</v>
      </c>
      <c r="I3" s="6"/>
    </row>
    <row r="4" spans="1:9" x14ac:dyDescent="0.35">
      <c r="A4" s="19" t="s">
        <v>31</v>
      </c>
      <c r="B4" s="16"/>
      <c r="C4" s="16"/>
      <c r="D4" s="16"/>
      <c r="E4" s="16"/>
      <c r="F4" s="16"/>
      <c r="G4" s="27">
        <v>7474.27</v>
      </c>
      <c r="H4" s="27"/>
      <c r="I4" s="28"/>
    </row>
    <row r="5" spans="1:9" x14ac:dyDescent="0.35">
      <c r="A5" s="7"/>
      <c r="I5" s="6"/>
    </row>
    <row r="6" spans="1:9" x14ac:dyDescent="0.35">
      <c r="A6" s="31" t="s">
        <v>1</v>
      </c>
      <c r="B6" s="32"/>
      <c r="C6" s="32"/>
      <c r="D6" s="32"/>
      <c r="E6" s="32"/>
      <c r="F6" s="32"/>
      <c r="G6" s="32"/>
      <c r="H6" s="32"/>
      <c r="I6" s="33"/>
    </row>
    <row r="7" spans="1:9" x14ac:dyDescent="0.35">
      <c r="A7" s="9"/>
      <c r="I7" s="6"/>
    </row>
    <row r="8" spans="1:9" x14ac:dyDescent="0.35">
      <c r="A8" s="20" t="s">
        <v>2</v>
      </c>
      <c r="B8" s="24" t="s">
        <v>57</v>
      </c>
      <c r="C8" s="24"/>
      <c r="D8" s="24"/>
      <c r="E8" s="24"/>
      <c r="F8" s="24"/>
      <c r="G8" s="25">
        <v>0</v>
      </c>
      <c r="H8" s="25"/>
      <c r="I8" s="26"/>
    </row>
    <row r="9" spans="1:9" x14ac:dyDescent="0.35">
      <c r="A9" s="20"/>
      <c r="B9" s="24" t="s">
        <v>58</v>
      </c>
      <c r="C9" s="24"/>
      <c r="D9" s="24"/>
      <c r="E9" s="24"/>
      <c r="F9" s="24"/>
      <c r="G9" s="52">
        <v>0</v>
      </c>
      <c r="H9" s="53"/>
      <c r="I9" s="54"/>
    </row>
    <row r="10" spans="1:9" x14ac:dyDescent="0.35">
      <c r="A10" s="20"/>
      <c r="B10" s="24" t="s">
        <v>59</v>
      </c>
      <c r="C10" s="24"/>
      <c r="D10" s="24"/>
      <c r="E10" s="24"/>
      <c r="F10" s="24"/>
      <c r="G10" s="25">
        <v>0</v>
      </c>
      <c r="H10" s="25"/>
      <c r="I10" s="26"/>
    </row>
    <row r="11" spans="1:9" x14ac:dyDescent="0.35">
      <c r="A11" s="20"/>
      <c r="B11" s="24" t="s">
        <v>60</v>
      </c>
      <c r="C11" s="24"/>
      <c r="D11" s="24"/>
      <c r="E11" s="24"/>
      <c r="F11" s="24"/>
      <c r="G11" s="25">
        <v>70.930000000000007</v>
      </c>
      <c r="H11" s="25"/>
      <c r="I11" s="26"/>
    </row>
    <row r="12" spans="1:9" x14ac:dyDescent="0.35">
      <c r="A12" s="20"/>
      <c r="B12" s="24"/>
      <c r="C12" s="24"/>
      <c r="D12" s="24"/>
      <c r="E12" s="24"/>
      <c r="F12" s="24"/>
      <c r="G12" s="25">
        <v>0</v>
      </c>
      <c r="H12" s="25"/>
      <c r="I12" s="26"/>
    </row>
    <row r="13" spans="1:9" x14ac:dyDescent="0.35">
      <c r="A13" s="20"/>
      <c r="B13" s="24"/>
      <c r="C13" s="24"/>
      <c r="D13" s="24"/>
      <c r="E13" s="24"/>
      <c r="F13" s="24"/>
      <c r="G13" s="25">
        <v>0</v>
      </c>
      <c r="H13" s="25"/>
      <c r="I13" s="26"/>
    </row>
    <row r="14" spans="1:9" x14ac:dyDescent="0.35">
      <c r="A14" s="20"/>
      <c r="B14" s="16"/>
      <c r="C14" s="16"/>
      <c r="D14" s="16"/>
      <c r="E14" s="16"/>
      <c r="F14" s="16"/>
      <c r="G14" s="25">
        <v>0</v>
      </c>
      <c r="H14" s="25"/>
      <c r="I14" s="26"/>
    </row>
    <row r="15" spans="1:9" x14ac:dyDescent="0.35">
      <c r="A15" s="20"/>
      <c r="B15" s="24"/>
      <c r="C15" s="24"/>
      <c r="D15" s="24"/>
      <c r="E15" s="24"/>
      <c r="F15" s="24"/>
      <c r="G15" s="25">
        <v>0</v>
      </c>
      <c r="H15" s="25"/>
      <c r="I15" s="26"/>
    </row>
    <row r="16" spans="1:9" x14ac:dyDescent="0.35">
      <c r="A16" s="20"/>
      <c r="B16" s="24"/>
      <c r="C16" s="24"/>
      <c r="D16" s="24"/>
      <c r="E16" s="24"/>
      <c r="F16" s="24"/>
      <c r="G16" s="42"/>
      <c r="H16" s="42"/>
      <c r="I16" s="43"/>
    </row>
    <row r="17" spans="1:9" x14ac:dyDescent="0.35">
      <c r="A17" s="20"/>
      <c r="B17" s="24"/>
      <c r="C17" s="24"/>
      <c r="D17" s="24"/>
      <c r="E17" s="24"/>
      <c r="F17" s="24"/>
      <c r="G17" s="42"/>
      <c r="H17" s="42"/>
      <c r="I17" s="43"/>
    </row>
    <row r="18" spans="1:9" x14ac:dyDescent="0.35">
      <c r="A18" s="9"/>
      <c r="G18" s="17"/>
      <c r="H18" s="17"/>
      <c r="I18" s="18"/>
    </row>
    <row r="19" spans="1:9" x14ac:dyDescent="0.35">
      <c r="A19" s="21" t="s">
        <v>2</v>
      </c>
      <c r="B19" s="34" t="s">
        <v>41</v>
      </c>
      <c r="C19" s="35"/>
      <c r="D19" s="35"/>
      <c r="E19" s="35"/>
      <c r="F19" s="36"/>
      <c r="G19" s="29">
        <f>SUM(G8:I17)</f>
        <v>70.930000000000007</v>
      </c>
      <c r="H19" s="29"/>
      <c r="I19" s="30"/>
    </row>
    <row r="20" spans="1:9" x14ac:dyDescent="0.35">
      <c r="A20" s="21" t="s">
        <v>11</v>
      </c>
      <c r="B20" s="24" t="s">
        <v>55</v>
      </c>
      <c r="C20" s="24"/>
      <c r="D20" s="24"/>
      <c r="E20" s="24"/>
      <c r="F20" s="24"/>
      <c r="G20" s="29">
        <v>0</v>
      </c>
      <c r="H20" s="29"/>
      <c r="I20" s="30"/>
    </row>
    <row r="21" spans="1:9" x14ac:dyDescent="0.35">
      <c r="A21" s="9"/>
      <c r="I21" s="10"/>
    </row>
    <row r="22" spans="1:9" x14ac:dyDescent="0.35">
      <c r="A22" s="9"/>
      <c r="I22" s="10"/>
    </row>
    <row r="23" spans="1:9" x14ac:dyDescent="0.35">
      <c r="A23" s="9"/>
      <c r="I23" s="10"/>
    </row>
    <row r="24" spans="1:9" x14ac:dyDescent="0.35">
      <c r="A24" s="39" t="s">
        <v>3</v>
      </c>
      <c r="B24" s="40"/>
      <c r="C24" s="40"/>
      <c r="D24" s="40"/>
      <c r="E24" s="40"/>
      <c r="F24" s="40"/>
      <c r="G24" s="40"/>
      <c r="H24" s="40"/>
      <c r="I24" s="41"/>
    </row>
    <row r="25" spans="1:9" x14ac:dyDescent="0.35">
      <c r="A25" s="9"/>
      <c r="I25" s="10"/>
    </row>
    <row r="26" spans="1:9" x14ac:dyDescent="0.35">
      <c r="A26" s="21" t="s">
        <v>13</v>
      </c>
      <c r="B26" s="24" t="s">
        <v>32</v>
      </c>
      <c r="C26" s="24"/>
      <c r="D26" s="24"/>
      <c r="E26" s="24"/>
      <c r="F26" s="24"/>
      <c r="G26" s="37"/>
      <c r="H26" s="37"/>
      <c r="I26" s="38"/>
    </row>
    <row r="27" spans="1:9" x14ac:dyDescent="0.35">
      <c r="A27" s="21" t="s">
        <v>4</v>
      </c>
      <c r="B27" s="24" t="s">
        <v>33</v>
      </c>
      <c r="C27" s="24"/>
      <c r="D27" s="24"/>
      <c r="E27" s="24"/>
      <c r="F27" s="24"/>
      <c r="G27" s="37"/>
      <c r="H27" s="37"/>
      <c r="I27" s="38"/>
    </row>
    <row r="28" spans="1:9" x14ac:dyDescent="0.35">
      <c r="A28" s="9"/>
      <c r="I28" s="10"/>
    </row>
    <row r="29" spans="1:9" x14ac:dyDescent="0.35">
      <c r="A29" s="9"/>
      <c r="I29" s="10"/>
    </row>
    <row r="30" spans="1:9" x14ac:dyDescent="0.35">
      <c r="A30" s="44" t="s">
        <v>14</v>
      </c>
      <c r="B30" s="45"/>
      <c r="C30" s="45"/>
      <c r="D30" s="45"/>
      <c r="E30" s="45"/>
      <c r="F30" s="45"/>
      <c r="G30" s="29">
        <f>G4+G19</f>
        <v>7545.2000000000007</v>
      </c>
      <c r="H30" s="29"/>
      <c r="I30" s="30"/>
    </row>
    <row r="31" spans="1:9" x14ac:dyDescent="0.35">
      <c r="A31" s="20" t="s">
        <v>15</v>
      </c>
      <c r="B31" s="24" t="s">
        <v>47</v>
      </c>
      <c r="C31" s="24"/>
      <c r="D31" s="24"/>
      <c r="E31" s="24"/>
      <c r="F31" s="24"/>
      <c r="G31" s="25">
        <v>0</v>
      </c>
      <c r="H31" s="25"/>
      <c r="I31" s="26"/>
    </row>
    <row r="32" spans="1:9" x14ac:dyDescent="0.35">
      <c r="A32" s="9"/>
      <c r="G32" s="17"/>
      <c r="H32" s="17"/>
      <c r="I32" s="18"/>
    </row>
    <row r="33" spans="1:9" x14ac:dyDescent="0.35">
      <c r="A33" s="20" t="s">
        <v>16</v>
      </c>
      <c r="B33" s="24" t="s">
        <v>17</v>
      </c>
      <c r="C33" s="24"/>
      <c r="D33" s="24"/>
      <c r="E33" s="24"/>
      <c r="F33" s="24"/>
      <c r="G33" s="29">
        <f>G30-G31</f>
        <v>7545.2000000000007</v>
      </c>
      <c r="H33" s="29"/>
      <c r="I33" s="30"/>
    </row>
    <row r="34" spans="1:9" x14ac:dyDescent="0.35">
      <c r="A34" s="20" t="s">
        <v>35</v>
      </c>
      <c r="B34" s="24" t="s">
        <v>36</v>
      </c>
      <c r="C34" s="24"/>
      <c r="D34" s="24"/>
      <c r="E34" s="24"/>
      <c r="F34" s="24"/>
      <c r="G34" s="29">
        <v>46455.85</v>
      </c>
      <c r="H34" s="29"/>
      <c r="I34" s="30"/>
    </row>
    <row r="35" spans="1:9" x14ac:dyDescent="0.35">
      <c r="A35" s="20" t="s">
        <v>22</v>
      </c>
      <c r="B35" s="24" t="s">
        <v>61</v>
      </c>
      <c r="C35" s="24"/>
      <c r="D35" s="24"/>
      <c r="E35" s="24"/>
      <c r="F35" s="24"/>
      <c r="G35" s="25">
        <f>G33*0.1</f>
        <v>754.5200000000001</v>
      </c>
      <c r="H35" s="25"/>
      <c r="I35" s="26"/>
    </row>
    <row r="36" spans="1:9" x14ac:dyDescent="0.35">
      <c r="A36" s="20" t="s">
        <v>29</v>
      </c>
      <c r="B36" s="24" t="s">
        <v>30</v>
      </c>
      <c r="C36" s="24"/>
      <c r="D36" s="24"/>
      <c r="E36" s="24"/>
      <c r="F36" s="24"/>
      <c r="G36" s="25">
        <v>0</v>
      </c>
      <c r="H36" s="25"/>
      <c r="I36" s="26"/>
    </row>
    <row r="37" spans="1:9" x14ac:dyDescent="0.35">
      <c r="A37" s="9"/>
      <c r="I37" s="10"/>
    </row>
    <row r="38" spans="1:9" x14ac:dyDescent="0.35">
      <c r="A38" s="9" t="s">
        <v>37</v>
      </c>
      <c r="B38" s="46" t="s">
        <v>38</v>
      </c>
      <c r="C38" s="46"/>
      <c r="D38" s="46"/>
      <c r="E38" s="46"/>
      <c r="F38" s="46"/>
      <c r="G38" s="47">
        <f>G33*0.1</f>
        <v>754.5200000000001</v>
      </c>
      <c r="H38" s="47"/>
      <c r="I38" s="48"/>
    </row>
    <row r="39" spans="1:9" x14ac:dyDescent="0.35">
      <c r="A39" s="9"/>
      <c r="I39" s="10"/>
    </row>
    <row r="40" spans="1:9" x14ac:dyDescent="0.35">
      <c r="A40" s="9" t="s">
        <v>5</v>
      </c>
      <c r="B40" s="46" t="s">
        <v>6</v>
      </c>
      <c r="C40" s="46"/>
      <c r="D40" s="46"/>
      <c r="E40" s="46"/>
      <c r="F40" s="46"/>
      <c r="H40" t="s">
        <v>7</v>
      </c>
      <c r="I40" s="10">
        <f>G38</f>
        <v>754.5200000000001</v>
      </c>
    </row>
    <row r="41" spans="1:9" x14ac:dyDescent="0.35">
      <c r="A41" s="9"/>
      <c r="I41" s="10"/>
    </row>
    <row r="42" spans="1:9" ht="15" thickBot="1" x14ac:dyDescent="0.4">
      <c r="A42" s="49" t="s">
        <v>8</v>
      </c>
      <c r="B42" s="50"/>
      <c r="C42" s="50" t="s">
        <v>9</v>
      </c>
      <c r="D42" s="50"/>
      <c r="E42" s="51">
        <f>I40</f>
        <v>754.5200000000001</v>
      </c>
      <c r="F42" s="51"/>
      <c r="G42" s="11"/>
      <c r="H42" s="11"/>
      <c r="I42" s="12"/>
    </row>
  </sheetData>
  <mergeCells count="48">
    <mergeCell ref="A42:B42"/>
    <mergeCell ref="C42:D42"/>
    <mergeCell ref="E42:F42"/>
    <mergeCell ref="B33:F33"/>
    <mergeCell ref="G33:I33"/>
    <mergeCell ref="B34:F34"/>
    <mergeCell ref="G34:I34"/>
    <mergeCell ref="B35:F35"/>
    <mergeCell ref="G35:I35"/>
    <mergeCell ref="B36:F36"/>
    <mergeCell ref="G36:I36"/>
    <mergeCell ref="B38:F38"/>
    <mergeCell ref="G38:I38"/>
    <mergeCell ref="B40:F40"/>
    <mergeCell ref="B27:F27"/>
    <mergeCell ref="G27:I27"/>
    <mergeCell ref="A30:F30"/>
    <mergeCell ref="G30:I30"/>
    <mergeCell ref="B31:F31"/>
    <mergeCell ref="G31:I31"/>
    <mergeCell ref="B26:F26"/>
    <mergeCell ref="G26:I26"/>
    <mergeCell ref="G14:I14"/>
    <mergeCell ref="B15:F15"/>
    <mergeCell ref="G15:I15"/>
    <mergeCell ref="B16:F16"/>
    <mergeCell ref="G16:I16"/>
    <mergeCell ref="B17:F17"/>
    <mergeCell ref="G17:I17"/>
    <mergeCell ref="B19:F19"/>
    <mergeCell ref="G19:I19"/>
    <mergeCell ref="B20:F20"/>
    <mergeCell ref="G20:I20"/>
    <mergeCell ref="A24:I24"/>
    <mergeCell ref="B11:F11"/>
    <mergeCell ref="G11:I11"/>
    <mergeCell ref="B12:F12"/>
    <mergeCell ref="G12:I12"/>
    <mergeCell ref="B13:F13"/>
    <mergeCell ref="G13:I13"/>
    <mergeCell ref="G4:I4"/>
    <mergeCell ref="A6:I6"/>
    <mergeCell ref="B9:F9"/>
    <mergeCell ref="G8:I8"/>
    <mergeCell ref="B10:F10"/>
    <mergeCell ref="G10:I10"/>
    <mergeCell ref="G9:I9"/>
    <mergeCell ref="B8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workbookViewId="0">
      <selection activeCell="G34" sqref="G34:I34"/>
    </sheetView>
  </sheetViews>
  <sheetFormatPr defaultRowHeight="14.5" x14ac:dyDescent="0.35"/>
  <sheetData>
    <row r="1" spans="1:9" x14ac:dyDescent="0.35">
      <c r="A1" s="2" t="s">
        <v>48</v>
      </c>
      <c r="B1" s="3"/>
      <c r="C1" s="3"/>
      <c r="D1" s="3"/>
      <c r="E1" s="3"/>
      <c r="F1" s="3"/>
      <c r="G1" s="4"/>
      <c r="H1" s="4"/>
      <c r="I1" s="5"/>
    </row>
    <row r="2" spans="1:9" ht="15" thickBot="1" x14ac:dyDescent="0.4">
      <c r="A2" s="13" t="s">
        <v>0</v>
      </c>
      <c r="B2" s="14"/>
      <c r="C2" s="14"/>
      <c r="D2" s="14"/>
      <c r="E2" s="14"/>
      <c r="F2" s="14"/>
      <c r="G2" s="11"/>
      <c r="H2" s="11"/>
      <c r="I2" s="15"/>
    </row>
    <row r="3" spans="1:9" ht="21" x14ac:dyDescent="0.5">
      <c r="A3" s="7"/>
      <c r="D3" s="8">
        <v>2021</v>
      </c>
      <c r="I3" s="6"/>
    </row>
    <row r="4" spans="1:9" x14ac:dyDescent="0.35">
      <c r="A4" s="19" t="s">
        <v>31</v>
      </c>
      <c r="B4" s="16"/>
      <c r="C4" s="16"/>
      <c r="D4" s="16"/>
      <c r="E4" s="16"/>
      <c r="F4" s="16"/>
      <c r="G4" s="27">
        <v>3111.99</v>
      </c>
      <c r="H4" s="27"/>
      <c r="I4" s="28"/>
    </row>
    <row r="5" spans="1:9" x14ac:dyDescent="0.35">
      <c r="A5" s="7"/>
      <c r="I5" s="6"/>
    </row>
    <row r="6" spans="1:9" x14ac:dyDescent="0.35">
      <c r="A6" s="31" t="s">
        <v>1</v>
      </c>
      <c r="B6" s="32"/>
      <c r="C6" s="32"/>
      <c r="D6" s="32"/>
      <c r="E6" s="32"/>
      <c r="F6" s="32"/>
      <c r="G6" s="32"/>
      <c r="H6" s="32"/>
      <c r="I6" s="33"/>
    </row>
    <row r="7" spans="1:9" x14ac:dyDescent="0.35">
      <c r="A7" s="9"/>
      <c r="I7" s="6"/>
    </row>
    <row r="8" spans="1:9" x14ac:dyDescent="0.35">
      <c r="A8" s="20" t="s">
        <v>2</v>
      </c>
      <c r="B8" s="24" t="s">
        <v>19</v>
      </c>
      <c r="C8" s="24"/>
      <c r="D8" s="24"/>
      <c r="E8" s="24"/>
      <c r="F8" s="24"/>
      <c r="G8" s="25">
        <v>0</v>
      </c>
      <c r="H8" s="25"/>
      <c r="I8" s="26"/>
    </row>
    <row r="9" spans="1:9" x14ac:dyDescent="0.35">
      <c r="A9" s="20"/>
      <c r="B9" s="24" t="s">
        <v>10</v>
      </c>
      <c r="C9" s="24"/>
      <c r="D9" s="24"/>
      <c r="E9" s="24"/>
      <c r="F9" s="24"/>
      <c r="G9" s="25">
        <v>0</v>
      </c>
      <c r="H9" s="25"/>
      <c r="I9" s="26"/>
    </row>
    <row r="10" spans="1:9" x14ac:dyDescent="0.35">
      <c r="A10" s="20"/>
      <c r="B10" s="24" t="s">
        <v>24</v>
      </c>
      <c r="C10" s="24"/>
      <c r="D10" s="24"/>
      <c r="E10" s="24"/>
      <c r="F10" s="24"/>
      <c r="G10" s="25">
        <v>0</v>
      </c>
      <c r="H10" s="25"/>
      <c r="I10" s="26"/>
    </row>
    <row r="11" spans="1:9" x14ac:dyDescent="0.35">
      <c r="A11" s="20"/>
      <c r="B11" s="24" t="s">
        <v>28</v>
      </c>
      <c r="C11" s="24"/>
      <c r="D11" s="24"/>
      <c r="E11" s="24"/>
      <c r="F11" s="24"/>
      <c r="G11" s="25">
        <v>0</v>
      </c>
      <c r="H11" s="25"/>
      <c r="I11" s="26"/>
    </row>
    <row r="12" spans="1:9" x14ac:dyDescent="0.35">
      <c r="A12" s="20"/>
      <c r="B12" s="24" t="s">
        <v>20</v>
      </c>
      <c r="C12" s="24"/>
      <c r="D12" s="24"/>
      <c r="E12" s="24"/>
      <c r="F12" s="24"/>
      <c r="G12" s="25">
        <v>0</v>
      </c>
      <c r="H12" s="25"/>
      <c r="I12" s="26"/>
    </row>
    <row r="13" spans="1:9" x14ac:dyDescent="0.35">
      <c r="A13" s="20"/>
      <c r="B13" s="16" t="s">
        <v>25</v>
      </c>
      <c r="C13" s="16"/>
      <c r="D13" s="16"/>
      <c r="E13" s="16"/>
      <c r="F13" s="16"/>
      <c r="G13" s="25">
        <v>0</v>
      </c>
      <c r="H13" s="25"/>
      <c r="I13" s="26"/>
    </row>
    <row r="14" spans="1:9" x14ac:dyDescent="0.35">
      <c r="A14" s="20"/>
      <c r="B14" s="24" t="s">
        <v>40</v>
      </c>
      <c r="C14" s="24"/>
      <c r="D14" s="24"/>
      <c r="E14" s="24"/>
      <c r="F14" s="24"/>
      <c r="G14" s="25">
        <v>0</v>
      </c>
      <c r="H14" s="25"/>
      <c r="I14" s="26"/>
    </row>
    <row r="15" spans="1:9" x14ac:dyDescent="0.35">
      <c r="A15" s="20"/>
      <c r="B15" s="24" t="s">
        <v>26</v>
      </c>
      <c r="C15" s="24"/>
      <c r="D15" s="24"/>
      <c r="E15" s="24"/>
      <c r="F15" s="24"/>
      <c r="G15" s="42"/>
      <c r="H15" s="42"/>
      <c r="I15" s="43"/>
    </row>
    <row r="16" spans="1:9" x14ac:dyDescent="0.35">
      <c r="A16" s="20"/>
      <c r="B16" s="24" t="s">
        <v>27</v>
      </c>
      <c r="C16" s="24"/>
      <c r="D16" s="24"/>
      <c r="E16" s="24"/>
      <c r="F16" s="24"/>
      <c r="G16" s="42"/>
      <c r="H16" s="42"/>
      <c r="I16" s="43"/>
    </row>
    <row r="17" spans="1:9" x14ac:dyDescent="0.35">
      <c r="A17" s="9"/>
      <c r="G17" s="17"/>
      <c r="H17" s="17"/>
      <c r="I17" s="18"/>
    </row>
    <row r="18" spans="1:9" x14ac:dyDescent="0.35">
      <c r="A18" s="21" t="s">
        <v>2</v>
      </c>
      <c r="B18" s="34" t="s">
        <v>41</v>
      </c>
      <c r="C18" s="35"/>
      <c r="D18" s="35"/>
      <c r="E18" s="35"/>
      <c r="F18" s="36"/>
      <c r="G18" s="29">
        <f>SUM(G8:I16)</f>
        <v>0</v>
      </c>
      <c r="H18" s="29"/>
      <c r="I18" s="30"/>
    </row>
    <row r="19" spans="1:9" x14ac:dyDescent="0.35">
      <c r="A19" s="21" t="s">
        <v>11</v>
      </c>
      <c r="B19" s="24" t="s">
        <v>12</v>
      </c>
      <c r="C19" s="24"/>
      <c r="D19" s="24"/>
      <c r="E19" s="24"/>
      <c r="F19" s="24"/>
      <c r="G19" s="29">
        <v>0</v>
      </c>
      <c r="H19" s="29"/>
      <c r="I19" s="30"/>
    </row>
    <row r="20" spans="1:9" x14ac:dyDescent="0.35">
      <c r="A20" s="9"/>
      <c r="I20" s="10"/>
    </row>
    <row r="21" spans="1:9" x14ac:dyDescent="0.35">
      <c r="A21" s="9"/>
      <c r="I21" s="10"/>
    </row>
    <row r="22" spans="1:9" x14ac:dyDescent="0.35">
      <c r="A22" s="9"/>
      <c r="I22" s="10"/>
    </row>
    <row r="23" spans="1:9" x14ac:dyDescent="0.35">
      <c r="A23" s="39" t="s">
        <v>3</v>
      </c>
      <c r="B23" s="40"/>
      <c r="C23" s="40"/>
      <c r="D23" s="40"/>
      <c r="E23" s="40"/>
      <c r="F23" s="40"/>
      <c r="G23" s="40"/>
      <c r="H23" s="40"/>
      <c r="I23" s="41"/>
    </row>
    <row r="24" spans="1:9" x14ac:dyDescent="0.35">
      <c r="A24" s="9"/>
      <c r="I24" s="10"/>
    </row>
    <row r="25" spans="1:9" x14ac:dyDescent="0.35">
      <c r="A25" s="21" t="s">
        <v>13</v>
      </c>
      <c r="B25" s="24" t="s">
        <v>32</v>
      </c>
      <c r="C25" s="24"/>
      <c r="D25" s="24"/>
      <c r="E25" s="24"/>
      <c r="F25" s="24"/>
      <c r="G25" s="37"/>
      <c r="H25" s="37"/>
      <c r="I25" s="38"/>
    </row>
    <row r="26" spans="1:9" x14ac:dyDescent="0.35">
      <c r="A26" s="21" t="s">
        <v>4</v>
      </c>
      <c r="B26" s="24" t="s">
        <v>33</v>
      </c>
      <c r="C26" s="24"/>
      <c r="D26" s="24"/>
      <c r="E26" s="24"/>
      <c r="F26" s="24"/>
      <c r="G26" s="37"/>
      <c r="H26" s="37"/>
      <c r="I26" s="38"/>
    </row>
    <row r="27" spans="1:9" x14ac:dyDescent="0.35">
      <c r="A27" s="9"/>
      <c r="I27" s="10"/>
    </row>
    <row r="28" spans="1:9" x14ac:dyDescent="0.35">
      <c r="A28" s="9"/>
      <c r="I28" s="10"/>
    </row>
    <row r="29" spans="1:9" x14ac:dyDescent="0.35">
      <c r="A29" s="44" t="s">
        <v>14</v>
      </c>
      <c r="B29" s="45"/>
      <c r="C29" s="45"/>
      <c r="D29" s="45"/>
      <c r="E29" s="45"/>
      <c r="F29" s="45"/>
      <c r="G29" s="29">
        <f>G4+G18+G19</f>
        <v>3111.99</v>
      </c>
      <c r="H29" s="29"/>
      <c r="I29" s="30"/>
    </row>
    <row r="30" spans="1:9" x14ac:dyDescent="0.35">
      <c r="A30" s="20" t="s">
        <v>15</v>
      </c>
      <c r="B30" s="24" t="s">
        <v>49</v>
      </c>
      <c r="C30" s="24"/>
      <c r="D30" s="24"/>
      <c r="E30" s="24"/>
      <c r="F30" s="24"/>
      <c r="G30" s="25">
        <f>420.9/4</f>
        <v>105.22499999999999</v>
      </c>
      <c r="H30" s="25"/>
      <c r="I30" s="26"/>
    </row>
    <row r="31" spans="1:9" x14ac:dyDescent="0.35">
      <c r="A31" s="9"/>
      <c r="G31" s="17"/>
      <c r="H31" s="17"/>
      <c r="I31" s="18"/>
    </row>
    <row r="32" spans="1:9" x14ac:dyDescent="0.35">
      <c r="A32" s="20" t="s">
        <v>16</v>
      </c>
      <c r="B32" s="24" t="s">
        <v>17</v>
      </c>
      <c r="C32" s="24"/>
      <c r="D32" s="24"/>
      <c r="E32" s="24"/>
      <c r="F32" s="24"/>
      <c r="G32" s="29">
        <f>G29-G30</f>
        <v>3006.7649999999999</v>
      </c>
      <c r="H32" s="29"/>
      <c r="I32" s="30"/>
    </row>
    <row r="33" spans="1:9" x14ac:dyDescent="0.35">
      <c r="A33" s="20" t="s">
        <v>35</v>
      </c>
      <c r="B33" s="24" t="s">
        <v>36</v>
      </c>
      <c r="C33" s="24"/>
      <c r="D33" s="24"/>
      <c r="E33" s="24"/>
      <c r="F33" s="24"/>
      <c r="G33" s="29">
        <v>13503</v>
      </c>
      <c r="H33" s="29"/>
      <c r="I33" s="30"/>
    </row>
    <row r="34" spans="1:9" x14ac:dyDescent="0.35">
      <c r="A34" s="20" t="s">
        <v>22</v>
      </c>
      <c r="B34" s="24" t="s">
        <v>44</v>
      </c>
      <c r="C34" s="24"/>
      <c r="D34" s="24"/>
      <c r="E34" s="24"/>
      <c r="F34" s="24"/>
      <c r="G34" s="25">
        <f>G32*0.15</f>
        <v>451.01474999999999</v>
      </c>
      <c r="H34" s="25"/>
      <c r="I34" s="26"/>
    </row>
    <row r="35" spans="1:9" x14ac:dyDescent="0.35">
      <c r="A35" s="20" t="s">
        <v>29</v>
      </c>
      <c r="B35" s="24" t="s">
        <v>30</v>
      </c>
      <c r="C35" s="24"/>
      <c r="D35" s="24"/>
      <c r="E35" s="24"/>
      <c r="F35" s="24"/>
      <c r="G35" s="25">
        <v>0</v>
      </c>
      <c r="H35" s="25"/>
      <c r="I35" s="26"/>
    </row>
    <row r="36" spans="1:9" x14ac:dyDescent="0.35">
      <c r="A36" s="9"/>
      <c r="I36" s="10"/>
    </row>
    <row r="37" spans="1:9" x14ac:dyDescent="0.35">
      <c r="A37" s="9" t="s">
        <v>37</v>
      </c>
      <c r="B37" s="46" t="s">
        <v>38</v>
      </c>
      <c r="C37" s="46"/>
      <c r="D37" s="46"/>
      <c r="E37" s="46"/>
      <c r="F37" s="46"/>
      <c r="G37" s="47">
        <f>G34</f>
        <v>451.01474999999999</v>
      </c>
      <c r="H37" s="47"/>
      <c r="I37" s="48"/>
    </row>
    <row r="38" spans="1:9" x14ac:dyDescent="0.35">
      <c r="A38" s="9"/>
      <c r="I38" s="10"/>
    </row>
    <row r="39" spans="1:9" x14ac:dyDescent="0.35">
      <c r="A39" s="9" t="s">
        <v>5</v>
      </c>
      <c r="B39" s="46" t="s">
        <v>6</v>
      </c>
      <c r="C39" s="46"/>
      <c r="D39" s="46"/>
      <c r="E39" s="46"/>
      <c r="F39" s="46"/>
      <c r="H39" t="s">
        <v>7</v>
      </c>
      <c r="I39" s="10">
        <f>G37</f>
        <v>451.01474999999999</v>
      </c>
    </row>
    <row r="40" spans="1:9" x14ac:dyDescent="0.35">
      <c r="A40" s="9"/>
      <c r="I40" s="10"/>
    </row>
    <row r="41" spans="1:9" ht="15" thickBot="1" x14ac:dyDescent="0.4">
      <c r="A41" s="49" t="s">
        <v>8</v>
      </c>
      <c r="B41" s="50"/>
      <c r="C41" s="50" t="s">
        <v>9</v>
      </c>
      <c r="D41" s="50"/>
      <c r="E41" s="51">
        <f>I39</f>
        <v>451.01474999999999</v>
      </c>
      <c r="F41" s="51"/>
      <c r="G41" s="11"/>
      <c r="H41" s="11"/>
      <c r="I41" s="12"/>
    </row>
  </sheetData>
  <mergeCells count="46">
    <mergeCell ref="A41:B41"/>
    <mergeCell ref="C41:D41"/>
    <mergeCell ref="E41:F41"/>
    <mergeCell ref="B32:F32"/>
    <mergeCell ref="G32:I32"/>
    <mergeCell ref="B33:F33"/>
    <mergeCell ref="G33:I33"/>
    <mergeCell ref="B34:F34"/>
    <mergeCell ref="G34:I34"/>
    <mergeCell ref="B35:F35"/>
    <mergeCell ref="G35:I35"/>
    <mergeCell ref="B37:F37"/>
    <mergeCell ref="G37:I37"/>
    <mergeCell ref="B39:F39"/>
    <mergeCell ref="B26:F26"/>
    <mergeCell ref="G26:I26"/>
    <mergeCell ref="A29:F29"/>
    <mergeCell ref="G29:I29"/>
    <mergeCell ref="B30:F30"/>
    <mergeCell ref="G30:I30"/>
    <mergeCell ref="B25:F25"/>
    <mergeCell ref="G25:I25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A23:I23"/>
    <mergeCell ref="B10:F10"/>
    <mergeCell ref="G10:I10"/>
    <mergeCell ref="B11:F11"/>
    <mergeCell ref="G11:I11"/>
    <mergeCell ref="B12:F12"/>
    <mergeCell ref="G12:I12"/>
    <mergeCell ref="G4:I4"/>
    <mergeCell ref="A6:I6"/>
    <mergeCell ref="B8:F8"/>
    <mergeCell ref="G8:I8"/>
    <mergeCell ref="B9:F9"/>
    <mergeCell ref="G9:I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PP PROTECT 2021</vt:lpstr>
      <vt:lpstr>BeeM 2021</vt:lpstr>
      <vt:lpstr>GDPR 2021</vt:lpstr>
      <vt:lpstr>BM PROTECT 2021</vt:lpstr>
      <vt:lpstr>KB PROTECT s.r.o.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Šéfka</dc:creator>
  <cp:lastModifiedBy>erika.mlynarova</cp:lastModifiedBy>
  <cp:lastPrinted>2026-06-29T13:10:00Z</cp:lastPrinted>
  <dcterms:created xsi:type="dcterms:W3CDTF">2018-03-09T07:27:01Z</dcterms:created>
  <dcterms:modified xsi:type="dcterms:W3CDTF">2026-06-29T13:10:33Z</dcterms:modified>
</cp:coreProperties>
</file>