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210" yWindow="-210" windowWidth="12120" windowHeight="8640"/>
  </bookViews>
  <sheets>
    <sheet name="Hárok1" sheetId="1" r:id="rId1"/>
    <sheet name="r. 2007" sheetId="2" r:id="rId2"/>
    <sheet name="Hárok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F8" i="1" l="1"/>
  <c r="F7" i="1"/>
  <c r="F6" i="1"/>
  <c r="F55" i="1" l="1"/>
  <c r="F28" i="1" l="1"/>
  <c r="F18" i="1"/>
  <c r="F29" i="1" s="1"/>
  <c r="F25" i="1"/>
  <c r="F30" i="1" s="1"/>
  <c r="B5" i="2"/>
  <c r="C5" i="2"/>
  <c r="B18" i="2"/>
  <c r="C18" i="2"/>
  <c r="F31" i="1" l="1"/>
  <c r="F32" i="1" s="1"/>
  <c r="G33" i="1" s="1"/>
  <c r="F33" i="1" s="1"/>
  <c r="F34" i="1" l="1"/>
  <c r="F48" i="1"/>
  <c r="F50" i="1" s="1"/>
  <c r="F51" i="1" l="1"/>
  <c r="F52" i="1" s="1"/>
  <c r="F54" i="1"/>
  <c r="F56" i="1" s="1"/>
</calcChain>
</file>

<file path=xl/sharedStrings.xml><?xml version="1.0" encoding="utf-8"?>
<sst xmlns="http://schemas.openxmlformats.org/spreadsheetml/2006/main" count="41" uniqueCount="36">
  <si>
    <t>Príloha č. 1 - transformácia výsledku hospodárenia na daňový základ</t>
  </si>
  <si>
    <t>Výsledok hospodárenia pred zdanením</t>
  </si>
  <si>
    <t>Pripočitateľné položky</t>
  </si>
  <si>
    <t>Pripočitateľné položky spolu:</t>
  </si>
  <si>
    <t>Odpočítateľné položky</t>
  </si>
  <si>
    <t>Odpočítateľné položky spolu:</t>
  </si>
  <si>
    <t>Základ dane upravený o PP a OP</t>
  </si>
  <si>
    <t>Výsledok hospodárenia po zdanení</t>
  </si>
  <si>
    <t>reprezentačné</t>
  </si>
  <si>
    <t>stravné - daňovo neuznané</t>
  </si>
  <si>
    <t>Výnosy</t>
  </si>
  <si>
    <t>Náklady</t>
  </si>
  <si>
    <t>1. - 3. / 2007</t>
  </si>
  <si>
    <t>3/2007</t>
  </si>
  <si>
    <t>VH pred zdanením</t>
  </si>
  <si>
    <t>12/2007</t>
  </si>
  <si>
    <t>1. - 12. / 2007</t>
  </si>
  <si>
    <t>KS: 1744 - daň</t>
  </si>
  <si>
    <t>KS: 1144 - preddavky</t>
  </si>
  <si>
    <t>Výsledok hospodárenia z hospodárskej činnosti</t>
  </si>
  <si>
    <t>Výsledok hospodárenia z finančnej činnosti</t>
  </si>
  <si>
    <t>VH z bežnej činnosti pred zdanením</t>
  </si>
  <si>
    <t>1/4</t>
  </si>
  <si>
    <t xml:space="preserve">Základ dane </t>
  </si>
  <si>
    <t>odpis pohľadávky - nedaňový</t>
  </si>
  <si>
    <t>kreditné úroky na BÚ (zdanené)</t>
  </si>
  <si>
    <t>daň z úrokov (vysporiadaná)</t>
  </si>
  <si>
    <t>TAMA Slovakia, s.r.o. - Výsledok hospodárenia k 31.12.2013</t>
  </si>
  <si>
    <t>daňová povinnosť za r. 2013</t>
  </si>
  <si>
    <t>platené preddavky v r. 2013:</t>
  </si>
  <si>
    <t>762,11 € x 4 =</t>
  </si>
  <si>
    <t>nedoplatok na DzP PO za r. 2013</t>
  </si>
  <si>
    <t>Daň za rok 2013 k úhrade</t>
  </si>
  <si>
    <t>predd.na daň z príjmov na r. 2014</t>
  </si>
  <si>
    <t>štvrťročný predd.v r. 2014</t>
  </si>
  <si>
    <t>23 % daň (8 736,70 € + 1,08 € platená počas roka)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</si>
</sst>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[$Sk-41B]"/>
    <numFmt numFmtId="165" formatCode="#,##0.00\ [$€-1]"/>
    <numFmt numFmtId="166" formatCode="#,##0.000\ [$€-1]"/>
  </numFmts>
  <fonts count="16" x14ac:knownFonts="1">
    <font>
      <sz val="10"/>
      <name val="Arial"/>
      <charset val="204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name val="Arial"/>
      <family val="2"/>
      <charset val="238"/>
    </font>
    <font>
      <sz val="12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color indexed="12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color indexed="10"/>
      <name val="Arial"/>
      <family val="2"/>
    </font>
    <font>
      <sz val="12"/>
      <color rgb="FFFF000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C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3" fillId="3" borderId="0" xfId="0" applyFont="1" applyFill="1"/>
    <xf numFmtId="0" fontId="1" fillId="3" borderId="0" xfId="0" applyFont="1" applyFill="1"/>
    <xf numFmtId="0" fontId="3" fillId="4" borderId="0" xfId="0" applyFont="1" applyFill="1"/>
    <xf numFmtId="0" fontId="1" fillId="4" borderId="0" xfId="0" applyFont="1" applyFill="1"/>
    <xf numFmtId="0" fontId="5" fillId="0" borderId="0" xfId="0" applyFont="1"/>
    <xf numFmtId="0" fontId="3" fillId="5" borderId="1" xfId="0" applyFont="1" applyFill="1" applyBorder="1"/>
    <xf numFmtId="0" fontId="3" fillId="5" borderId="2" xfId="0" applyFont="1" applyFill="1" applyBorder="1"/>
    <xf numFmtId="164" fontId="6" fillId="0" borderId="0" xfId="0" applyNumberFormat="1" applyFont="1"/>
    <xf numFmtId="49" fontId="8" fillId="0" borderId="0" xfId="0" applyNumberFormat="1" applyFont="1" applyAlignment="1">
      <alignment horizontal="center"/>
    </xf>
    <xf numFmtId="4" fontId="1" fillId="0" borderId="0" xfId="0" applyNumberFormat="1" applyFont="1"/>
    <xf numFmtId="0" fontId="2" fillId="0" borderId="0" xfId="0" applyFont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5" borderId="4" xfId="0" applyFont="1" applyFill="1" applyBorder="1"/>
    <xf numFmtId="4" fontId="3" fillId="5" borderId="5" xfId="0" applyNumberFormat="1" applyFont="1" applyFill="1" applyBorder="1"/>
    <xf numFmtId="0" fontId="9" fillId="6" borderId="6" xfId="0" applyFont="1" applyFill="1" applyBorder="1"/>
    <xf numFmtId="4" fontId="1" fillId="6" borderId="3" xfId="0" applyNumberFormat="1" applyFont="1" applyFill="1" applyBorder="1"/>
    <xf numFmtId="0" fontId="10" fillId="6" borderId="7" xfId="0" applyFont="1" applyFill="1" applyBorder="1"/>
    <xf numFmtId="4" fontId="1" fillId="6" borderId="8" xfId="0" applyNumberFormat="1" applyFont="1" applyFill="1" applyBorder="1"/>
    <xf numFmtId="0" fontId="11" fillId="0" borderId="0" xfId="0" applyFont="1"/>
    <xf numFmtId="3" fontId="1" fillId="0" borderId="0" xfId="0" applyNumberFormat="1" applyFont="1" applyAlignment="1">
      <alignment horizontal="right"/>
    </xf>
    <xf numFmtId="165" fontId="1" fillId="0" borderId="0" xfId="0" applyNumberFormat="1" applyFont="1"/>
    <xf numFmtId="165" fontId="2" fillId="2" borderId="9" xfId="0" applyNumberFormat="1" applyFont="1" applyFill="1" applyBorder="1"/>
    <xf numFmtId="165" fontId="3" fillId="3" borderId="0" xfId="0" applyNumberFormat="1" applyFont="1" applyFill="1"/>
    <xf numFmtId="165" fontId="3" fillId="4" borderId="0" xfId="0" applyNumberFormat="1" applyFont="1" applyFill="1"/>
    <xf numFmtId="165" fontId="3" fillId="6" borderId="0" xfId="0" applyNumberFormat="1" applyFont="1" applyFill="1"/>
    <xf numFmtId="165" fontId="3" fillId="5" borderId="9" xfId="0" applyNumberFormat="1" applyFont="1" applyFill="1" applyBorder="1"/>
    <xf numFmtId="165" fontId="6" fillId="0" borderId="0" xfId="0" applyNumberFormat="1" applyFont="1"/>
    <xf numFmtId="165" fontId="7" fillId="0" borderId="4" xfId="0" applyNumberFormat="1" applyFont="1" applyBorder="1"/>
    <xf numFmtId="165" fontId="6" fillId="6" borderId="4" xfId="0" applyNumberFormat="1" applyFont="1" applyFill="1" applyBorder="1"/>
    <xf numFmtId="166" fontId="12" fillId="0" borderId="0" xfId="0" applyNumberFormat="1" applyFont="1"/>
    <xf numFmtId="165" fontId="1" fillId="7" borderId="0" xfId="0" applyNumberFormat="1" applyFont="1" applyFill="1"/>
    <xf numFmtId="165" fontId="13" fillId="0" borderId="0" xfId="0" applyNumberFormat="1" applyFont="1"/>
    <xf numFmtId="0" fontId="14" fillId="0" borderId="0" xfId="0" applyFont="1"/>
    <xf numFmtId="0" fontId="15" fillId="0" borderId="0" xfId="0" applyFont="1"/>
    <xf numFmtId="0" fontId="2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ISK%20pred%20zdanen&#237;m%20r.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  <sheetName val="List3"/>
    </sheetNames>
    <sheetDataSet>
      <sheetData sheetId="0">
        <row r="40">
          <cell r="B40">
            <v>34524.720000000001</v>
          </cell>
        </row>
        <row r="41">
          <cell r="B41">
            <v>1575.88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workbookViewId="0">
      <selection activeCell="G38" sqref="G38"/>
    </sheetView>
  </sheetViews>
  <sheetFormatPr defaultRowHeight="12.75" x14ac:dyDescent="0.2"/>
  <cols>
    <col min="1" max="1" width="17.7109375" customWidth="1"/>
    <col min="5" max="5" width="10.7109375" customWidth="1"/>
    <col min="6" max="6" width="19.7109375" customWidth="1"/>
    <col min="7" max="7" width="12" bestFit="1" customWidth="1"/>
    <col min="8" max="8" width="14.85546875" customWidth="1"/>
  </cols>
  <sheetData>
    <row r="1" spans="1:7" ht="15.75" x14ac:dyDescent="0.25">
      <c r="A1" s="2" t="s">
        <v>0</v>
      </c>
      <c r="B1" s="1"/>
      <c r="C1" s="1"/>
      <c r="D1" s="1"/>
      <c r="E1" s="1"/>
      <c r="F1" s="1"/>
      <c r="G1" s="1"/>
    </row>
    <row r="2" spans="1:7" ht="15.75" x14ac:dyDescent="0.25">
      <c r="A2" s="2"/>
      <c r="B2" s="1"/>
      <c r="C2" s="1"/>
      <c r="D2" s="1"/>
      <c r="E2" s="1"/>
      <c r="F2" s="1"/>
      <c r="G2" s="1"/>
    </row>
    <row r="3" spans="1:7" ht="15" x14ac:dyDescent="0.2">
      <c r="A3" s="1" t="s">
        <v>27</v>
      </c>
      <c r="B3" s="1"/>
      <c r="C3" s="1"/>
      <c r="D3" s="1"/>
      <c r="E3" s="1"/>
      <c r="F3" s="1"/>
      <c r="G3" s="1"/>
    </row>
    <row r="4" spans="1:7" ht="15" x14ac:dyDescent="0.2">
      <c r="A4" s="1"/>
      <c r="B4" s="1"/>
      <c r="C4" s="1"/>
      <c r="D4" s="1"/>
      <c r="E4" s="1"/>
      <c r="F4" s="1"/>
      <c r="G4" s="1"/>
    </row>
    <row r="5" spans="1:7" ht="15" x14ac:dyDescent="0.2">
      <c r="A5" s="1"/>
      <c r="B5" s="1"/>
      <c r="C5" s="1"/>
      <c r="D5" s="1"/>
      <c r="E5" s="1"/>
      <c r="F5" s="1"/>
      <c r="G5" s="1"/>
    </row>
    <row r="6" spans="1:7" ht="15" x14ac:dyDescent="0.2">
      <c r="A6" s="1" t="s">
        <v>19</v>
      </c>
      <c r="B6" s="1"/>
      <c r="C6" s="1"/>
      <c r="D6" s="1"/>
      <c r="E6" s="1"/>
      <c r="F6" s="27">
        <f>[1]List1!$B$40</f>
        <v>34524.720000000001</v>
      </c>
      <c r="G6" s="1"/>
    </row>
    <row r="7" spans="1:7" ht="15.75" thickBot="1" x14ac:dyDescent="0.25">
      <c r="A7" s="1" t="s">
        <v>20</v>
      </c>
      <c r="B7" s="1"/>
      <c r="C7" s="1"/>
      <c r="D7" s="1"/>
      <c r="E7" s="1"/>
      <c r="F7" s="27">
        <f>[1]List1!$B$41</f>
        <v>1575.88</v>
      </c>
      <c r="G7" s="1"/>
    </row>
    <row r="8" spans="1:7" ht="16.5" thickBot="1" x14ac:dyDescent="0.3">
      <c r="A8" s="4" t="s">
        <v>21</v>
      </c>
      <c r="B8" s="5"/>
      <c r="C8" s="5"/>
      <c r="D8" s="5"/>
      <c r="E8" s="5"/>
      <c r="F8" s="28">
        <f>SUM(F6:F7)</f>
        <v>36100.6</v>
      </c>
      <c r="G8" s="1"/>
    </row>
    <row r="9" spans="1:7" ht="15" x14ac:dyDescent="0.2">
      <c r="A9" s="1"/>
      <c r="B9" s="1"/>
      <c r="C9" s="1"/>
      <c r="D9" s="1"/>
      <c r="E9" s="1"/>
      <c r="F9" s="27"/>
      <c r="G9" s="1"/>
    </row>
    <row r="10" spans="1:7" ht="15" x14ac:dyDescent="0.2">
      <c r="A10" s="1"/>
      <c r="B10" s="1"/>
      <c r="C10" s="1"/>
      <c r="D10" s="1"/>
      <c r="E10" s="1"/>
      <c r="F10" s="27"/>
      <c r="G10" s="1"/>
    </row>
    <row r="11" spans="1:7" ht="15.75" x14ac:dyDescent="0.25">
      <c r="A11" s="3" t="s">
        <v>2</v>
      </c>
      <c r="B11" s="1"/>
      <c r="C11" s="1"/>
      <c r="D11" s="1"/>
      <c r="E11" s="1"/>
      <c r="F11" s="27"/>
      <c r="G11" s="1"/>
    </row>
    <row r="12" spans="1:7" ht="15" x14ac:dyDescent="0.2">
      <c r="A12" s="1"/>
      <c r="B12" s="1"/>
      <c r="C12" s="1"/>
      <c r="D12" s="1"/>
      <c r="E12" s="1"/>
      <c r="F12" s="27"/>
      <c r="G12" s="1"/>
    </row>
    <row r="13" spans="1:7" ht="15" x14ac:dyDescent="0.2">
      <c r="A13" s="26">
        <v>513100</v>
      </c>
      <c r="B13" s="1" t="s">
        <v>8</v>
      </c>
      <c r="C13" s="1"/>
      <c r="D13" s="1"/>
      <c r="E13" s="1"/>
      <c r="F13" s="27">
        <v>0</v>
      </c>
      <c r="G13" s="1"/>
    </row>
    <row r="14" spans="1:7" ht="15" x14ac:dyDescent="0.2">
      <c r="A14" s="26">
        <v>527900</v>
      </c>
      <c r="B14" s="1" t="s">
        <v>9</v>
      </c>
      <c r="C14" s="1"/>
      <c r="D14" s="1"/>
      <c r="E14" s="1"/>
      <c r="F14" s="27">
        <v>691.2</v>
      </c>
      <c r="G14" s="1"/>
    </row>
    <row r="15" spans="1:7" ht="15" x14ac:dyDescent="0.2">
      <c r="A15" s="26">
        <v>546900</v>
      </c>
      <c r="B15" s="1" t="s">
        <v>24</v>
      </c>
      <c r="C15" s="1"/>
      <c r="D15" s="1"/>
      <c r="E15" s="1"/>
      <c r="F15" s="27">
        <v>1200</v>
      </c>
      <c r="G15" s="1"/>
    </row>
    <row r="16" spans="1:7" ht="15" x14ac:dyDescent="0.2">
      <c r="A16" s="26"/>
      <c r="B16" s="1"/>
      <c r="C16" s="1"/>
      <c r="D16" s="1"/>
      <c r="E16" s="1"/>
      <c r="F16" s="27"/>
      <c r="G16" s="1"/>
    </row>
    <row r="17" spans="1:7" ht="15" x14ac:dyDescent="0.2">
      <c r="A17" s="1"/>
      <c r="B17" s="1"/>
      <c r="C17" s="1"/>
      <c r="D17" s="1"/>
      <c r="E17" s="1"/>
      <c r="F17" s="27"/>
      <c r="G17" s="1"/>
    </row>
    <row r="18" spans="1:7" ht="15.75" x14ac:dyDescent="0.25">
      <c r="A18" s="6" t="s">
        <v>3</v>
      </c>
      <c r="B18" s="7"/>
      <c r="C18" s="7"/>
      <c r="D18" s="7"/>
      <c r="E18" s="7"/>
      <c r="F18" s="29">
        <f>SUM(F13:F17)</f>
        <v>1891.2</v>
      </c>
      <c r="G18" s="1"/>
    </row>
    <row r="19" spans="1:7" ht="15" x14ac:dyDescent="0.2">
      <c r="A19" s="1"/>
      <c r="B19" s="1"/>
      <c r="C19" s="1"/>
      <c r="D19" s="1"/>
      <c r="E19" s="1"/>
      <c r="F19" s="27"/>
      <c r="G19" s="1"/>
    </row>
    <row r="20" spans="1:7" ht="15" x14ac:dyDescent="0.2">
      <c r="A20" s="1"/>
      <c r="B20" s="1"/>
      <c r="C20" s="1"/>
      <c r="D20" s="1"/>
      <c r="E20" s="1"/>
      <c r="F20" s="27"/>
      <c r="G20" s="1"/>
    </row>
    <row r="21" spans="1:7" ht="15.75" x14ac:dyDescent="0.25">
      <c r="A21" s="3" t="s">
        <v>4</v>
      </c>
      <c r="B21" s="1"/>
      <c r="C21" s="1"/>
      <c r="D21" s="1"/>
      <c r="E21" s="1"/>
      <c r="F21" s="27"/>
      <c r="G21" s="1"/>
    </row>
    <row r="22" spans="1:7" ht="15" x14ac:dyDescent="0.2">
      <c r="A22" s="1"/>
      <c r="B22" s="1"/>
      <c r="C22" s="1"/>
      <c r="D22" s="1"/>
      <c r="E22" s="1"/>
      <c r="F22" s="27"/>
      <c r="G22" s="1"/>
    </row>
    <row r="23" spans="1:7" ht="15" x14ac:dyDescent="0.2">
      <c r="A23" s="26">
        <v>662100</v>
      </c>
      <c r="B23" s="1" t="s">
        <v>25</v>
      </c>
      <c r="C23" s="1"/>
      <c r="D23" s="1"/>
      <c r="E23" s="1"/>
      <c r="F23" s="27">
        <v>6.13</v>
      </c>
      <c r="G23" s="1"/>
    </row>
    <row r="24" spans="1:7" ht="15" x14ac:dyDescent="0.2">
      <c r="A24" s="1"/>
      <c r="B24" s="1"/>
      <c r="C24" s="1"/>
      <c r="D24" s="1"/>
      <c r="E24" s="1"/>
      <c r="F24" s="27"/>
      <c r="G24" s="1"/>
    </row>
    <row r="25" spans="1:7" ht="15.75" x14ac:dyDescent="0.25">
      <c r="A25" s="8" t="s">
        <v>5</v>
      </c>
      <c r="B25" s="9"/>
      <c r="C25" s="9"/>
      <c r="D25" s="9"/>
      <c r="E25" s="9"/>
      <c r="F25" s="30">
        <f>SUM(F23:F24)</f>
        <v>6.13</v>
      </c>
      <c r="G25" s="1"/>
    </row>
    <row r="26" spans="1:7" ht="15" x14ac:dyDescent="0.2">
      <c r="A26" s="1"/>
      <c r="B26" s="1"/>
      <c r="C26" s="1"/>
      <c r="D26" s="1"/>
      <c r="E26" s="1"/>
      <c r="F26" s="27"/>
      <c r="G26" s="1"/>
    </row>
    <row r="27" spans="1:7" ht="15" x14ac:dyDescent="0.2">
      <c r="A27" s="1"/>
      <c r="B27" s="1"/>
      <c r="C27" s="1"/>
      <c r="D27" s="1"/>
      <c r="E27" s="1"/>
      <c r="F27" s="27"/>
      <c r="G27" s="1"/>
    </row>
    <row r="28" spans="1:7" ht="15" x14ac:dyDescent="0.2">
      <c r="A28" s="1" t="s">
        <v>1</v>
      </c>
      <c r="B28" s="1"/>
      <c r="C28" s="1"/>
      <c r="D28" s="1"/>
      <c r="E28" s="1"/>
      <c r="F28" s="27">
        <f>F8</f>
        <v>36100.6</v>
      </c>
      <c r="G28" s="1"/>
    </row>
    <row r="29" spans="1:7" ht="15" x14ac:dyDescent="0.2">
      <c r="A29" s="10" t="s">
        <v>2</v>
      </c>
      <c r="B29" s="1"/>
      <c r="C29" s="1"/>
      <c r="D29" s="1"/>
      <c r="E29" s="1"/>
      <c r="F29" s="27">
        <f>F18</f>
        <v>1891.2</v>
      </c>
      <c r="G29" s="1"/>
    </row>
    <row r="30" spans="1:7" ht="15" x14ac:dyDescent="0.2">
      <c r="A30" s="10" t="s">
        <v>4</v>
      </c>
      <c r="B30" s="1"/>
      <c r="C30" s="1"/>
      <c r="D30" s="1"/>
      <c r="E30" s="1"/>
      <c r="F30" s="27">
        <f>F25</f>
        <v>6.13</v>
      </c>
      <c r="G30" s="1"/>
    </row>
    <row r="31" spans="1:7" ht="15" x14ac:dyDescent="0.2">
      <c r="A31" s="1" t="s">
        <v>6</v>
      </c>
      <c r="B31" s="1"/>
      <c r="C31" s="1"/>
      <c r="D31" s="1"/>
      <c r="E31" s="1"/>
      <c r="F31" s="27">
        <f>F28+F29-F30</f>
        <v>37985.67</v>
      </c>
      <c r="G31" s="1"/>
    </row>
    <row r="32" spans="1:7" ht="15.75" x14ac:dyDescent="0.25">
      <c r="A32" s="2" t="s">
        <v>23</v>
      </c>
      <c r="B32" s="2"/>
      <c r="C32" s="2"/>
      <c r="D32" s="2"/>
      <c r="E32" s="2"/>
      <c r="F32" s="31">
        <f>F31</f>
        <v>37985.67</v>
      </c>
      <c r="G32" s="1"/>
    </row>
    <row r="33" spans="1:8" ht="15.75" thickBot="1" x14ac:dyDescent="0.25">
      <c r="A33" s="1" t="s">
        <v>35</v>
      </c>
      <c r="B33" s="1"/>
      <c r="C33" s="1"/>
      <c r="D33" s="1"/>
      <c r="E33" s="1"/>
      <c r="F33" s="37">
        <f>G33+1.08</f>
        <v>8737.7840999999989</v>
      </c>
      <c r="G33" s="38">
        <f>F32*23/100</f>
        <v>8736.704099999999</v>
      </c>
      <c r="H33" s="36"/>
    </row>
    <row r="34" spans="1:8" ht="16.5" thickBot="1" x14ac:dyDescent="0.3">
      <c r="A34" s="11" t="s">
        <v>7</v>
      </c>
      <c r="B34" s="12"/>
      <c r="C34" s="12"/>
      <c r="D34" s="12"/>
      <c r="E34" s="12"/>
      <c r="F34" s="32">
        <f>F8-F33</f>
        <v>27362.815900000001</v>
      </c>
      <c r="G34" s="1"/>
    </row>
    <row r="35" spans="1:8" ht="15" x14ac:dyDescent="0.2">
      <c r="A35" s="1"/>
      <c r="B35" s="1"/>
      <c r="C35" s="1"/>
      <c r="D35" s="1"/>
      <c r="E35" s="1"/>
      <c r="F35" s="27"/>
      <c r="G35" s="1"/>
    </row>
    <row r="36" spans="1:8" ht="15" x14ac:dyDescent="0.2">
      <c r="A36" s="1"/>
      <c r="B36" s="1"/>
      <c r="C36" s="1"/>
      <c r="D36" s="1"/>
      <c r="E36" s="1"/>
      <c r="F36" s="27"/>
      <c r="G36" s="1"/>
    </row>
    <row r="37" spans="1:8" ht="15" x14ac:dyDescent="0.2">
      <c r="A37" s="1"/>
      <c r="B37" s="1"/>
      <c r="C37" s="1"/>
      <c r="D37" s="1"/>
      <c r="E37" s="1"/>
      <c r="F37" s="27"/>
      <c r="G37" s="1"/>
    </row>
    <row r="38" spans="1:8" ht="15" x14ac:dyDescent="0.2">
      <c r="A38" s="1"/>
      <c r="B38" s="1"/>
      <c r="C38" s="1"/>
      <c r="D38" s="1"/>
      <c r="E38" s="1"/>
      <c r="F38" s="27"/>
      <c r="G38" s="1"/>
    </row>
    <row r="39" spans="1:8" ht="15" x14ac:dyDescent="0.2">
      <c r="A39" s="1"/>
      <c r="B39" s="1"/>
      <c r="C39" s="1"/>
      <c r="D39" s="1"/>
      <c r="E39" s="1"/>
      <c r="F39" s="27"/>
      <c r="G39" s="1"/>
    </row>
    <row r="40" spans="1:8" ht="15" x14ac:dyDescent="0.2">
      <c r="A40" s="1"/>
      <c r="B40" s="1"/>
      <c r="C40" s="1"/>
      <c r="D40" s="1"/>
      <c r="E40" s="1"/>
      <c r="F40" s="27"/>
      <c r="G40" s="1"/>
    </row>
    <row r="41" spans="1:8" ht="15" x14ac:dyDescent="0.2">
      <c r="A41" s="1"/>
      <c r="B41" s="1"/>
      <c r="C41" s="1"/>
      <c r="D41" s="1"/>
      <c r="E41" s="1"/>
      <c r="F41" s="27"/>
      <c r="G41" s="1"/>
    </row>
    <row r="42" spans="1:8" ht="15" x14ac:dyDescent="0.2">
      <c r="A42" s="1"/>
      <c r="B42" s="1"/>
      <c r="C42" s="1"/>
      <c r="D42" s="1"/>
      <c r="E42" s="1"/>
      <c r="F42" s="27"/>
      <c r="G42" s="1"/>
    </row>
    <row r="43" spans="1:8" ht="15" x14ac:dyDescent="0.2">
      <c r="A43" s="1"/>
      <c r="B43" s="1"/>
      <c r="C43" s="1"/>
      <c r="D43" s="1"/>
      <c r="E43" s="1"/>
      <c r="F43" s="27"/>
      <c r="G43" s="1"/>
    </row>
    <row r="44" spans="1:8" ht="15" x14ac:dyDescent="0.2">
      <c r="A44" s="1"/>
      <c r="B44" s="1"/>
      <c r="C44" s="1"/>
      <c r="D44" s="1"/>
      <c r="E44" s="1"/>
      <c r="F44" s="27"/>
      <c r="G44" s="1"/>
    </row>
    <row r="45" spans="1:8" ht="15" x14ac:dyDescent="0.2">
      <c r="A45" s="1"/>
      <c r="B45" s="1"/>
      <c r="C45" s="1"/>
      <c r="D45" s="1"/>
      <c r="E45" s="1"/>
      <c r="F45" s="27"/>
      <c r="G45" s="1"/>
    </row>
    <row r="46" spans="1:8" ht="15" x14ac:dyDescent="0.2">
      <c r="A46" s="1"/>
      <c r="B46" s="1"/>
      <c r="C46" s="1"/>
      <c r="D46" s="1"/>
      <c r="E46" s="1"/>
      <c r="F46" s="27"/>
      <c r="G46" s="1"/>
    </row>
    <row r="47" spans="1:8" ht="15" x14ac:dyDescent="0.2">
      <c r="A47" s="1"/>
      <c r="B47" s="1"/>
      <c r="C47" s="1"/>
      <c r="D47" s="1"/>
      <c r="E47" s="1"/>
      <c r="F47" s="27"/>
      <c r="G47" s="1"/>
    </row>
    <row r="48" spans="1:8" ht="15" x14ac:dyDescent="0.2">
      <c r="A48" s="1"/>
      <c r="B48" s="1"/>
      <c r="C48" s="39" t="s">
        <v>28</v>
      </c>
      <c r="D48" s="1"/>
      <c r="E48" s="1"/>
      <c r="F48" s="27">
        <f>F33</f>
        <v>8737.7840999999989</v>
      </c>
      <c r="G48" s="1"/>
    </row>
    <row r="49" spans="1:7" ht="15" x14ac:dyDescent="0.2">
      <c r="C49" s="39" t="s">
        <v>26</v>
      </c>
      <c r="F49" s="33">
        <v>-1.08</v>
      </c>
    </row>
    <row r="50" spans="1:7" ht="15.75" x14ac:dyDescent="0.25">
      <c r="A50" s="25" t="s">
        <v>17</v>
      </c>
      <c r="C50" s="41" t="s">
        <v>32</v>
      </c>
      <c r="F50" s="34">
        <f>SUM(F48:F49)</f>
        <v>8736.704099999999</v>
      </c>
    </row>
    <row r="51" spans="1:7" ht="15" x14ac:dyDescent="0.2">
      <c r="C51" s="39" t="s">
        <v>33</v>
      </c>
      <c r="F51" s="35">
        <f>F50/4</f>
        <v>2184.1760249999998</v>
      </c>
      <c r="G51" s="14" t="s">
        <v>22</v>
      </c>
    </row>
    <row r="52" spans="1:7" ht="15.75" x14ac:dyDescent="0.25">
      <c r="A52" s="25" t="s">
        <v>18</v>
      </c>
      <c r="C52" s="41" t="s">
        <v>34</v>
      </c>
      <c r="F52" s="30">
        <f>F51</f>
        <v>2184.1760249999998</v>
      </c>
    </row>
    <row r="53" spans="1:7" ht="15" x14ac:dyDescent="0.2">
      <c r="F53" s="33"/>
    </row>
    <row r="54" spans="1:7" ht="15" x14ac:dyDescent="0.2">
      <c r="A54" s="25"/>
      <c r="F54" s="33">
        <f>F50</f>
        <v>8736.704099999999</v>
      </c>
    </row>
    <row r="55" spans="1:7" ht="15" x14ac:dyDescent="0.2">
      <c r="A55" s="40" t="s">
        <v>29</v>
      </c>
      <c r="C55" s="1" t="s">
        <v>30</v>
      </c>
      <c r="F55" s="33">
        <f>-762.11*4</f>
        <v>-3048.44</v>
      </c>
    </row>
    <row r="56" spans="1:7" ht="15.75" x14ac:dyDescent="0.25">
      <c r="B56" s="1" t="s">
        <v>31</v>
      </c>
      <c r="C56" s="10"/>
      <c r="F56" s="34">
        <f>SUM(F54:F55)</f>
        <v>5688.2640999999985</v>
      </c>
    </row>
    <row r="57" spans="1:7" ht="15" x14ac:dyDescent="0.2">
      <c r="F57" s="13"/>
    </row>
    <row r="58" spans="1:7" ht="15" x14ac:dyDescent="0.2">
      <c r="F58" s="13"/>
    </row>
    <row r="59" spans="1:7" ht="15" x14ac:dyDescent="0.2">
      <c r="F59" s="13"/>
    </row>
  </sheetData>
  <phoneticPr fontId="0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C17" sqref="C17"/>
    </sheetView>
  </sheetViews>
  <sheetFormatPr defaultRowHeight="12.75" x14ac:dyDescent="0.2"/>
  <cols>
    <col min="1" max="1" width="23.28515625" customWidth="1"/>
    <col min="2" max="3" width="15.7109375" customWidth="1"/>
  </cols>
  <sheetData>
    <row r="1" spans="1:8" ht="15.75" x14ac:dyDescent="0.25">
      <c r="A1" s="1"/>
      <c r="B1" s="17" t="s">
        <v>13</v>
      </c>
      <c r="C1" s="18" t="s">
        <v>12</v>
      </c>
      <c r="D1" s="16"/>
      <c r="E1" s="16"/>
      <c r="F1" s="1"/>
      <c r="G1" s="1"/>
      <c r="H1" s="1"/>
    </row>
    <row r="2" spans="1:8" ht="15.75" x14ac:dyDescent="0.25">
      <c r="A2" s="21" t="s">
        <v>10</v>
      </c>
      <c r="B2" s="22">
        <v>480282.03</v>
      </c>
      <c r="C2" s="22">
        <v>1298465.17</v>
      </c>
      <c r="D2" s="15"/>
      <c r="E2" s="15"/>
      <c r="F2" s="15"/>
      <c r="G2" s="15"/>
      <c r="H2" s="15"/>
    </row>
    <row r="3" spans="1:8" ht="15.75" x14ac:dyDescent="0.25">
      <c r="A3" s="23" t="s">
        <v>11</v>
      </c>
      <c r="B3" s="24">
        <v>371238.05</v>
      </c>
      <c r="C3" s="24">
        <v>1094089.3500000001</v>
      </c>
      <c r="D3" s="15"/>
      <c r="E3" s="15"/>
      <c r="F3" s="15"/>
      <c r="G3" s="15"/>
      <c r="H3" s="15"/>
    </row>
    <row r="4" spans="1:8" ht="15.75" x14ac:dyDescent="0.25">
      <c r="A4" s="2"/>
      <c r="B4" s="15"/>
      <c r="C4" s="15"/>
      <c r="D4" s="15"/>
      <c r="E4" s="15"/>
      <c r="F4" s="15"/>
      <c r="G4" s="15"/>
      <c r="H4" s="15"/>
    </row>
    <row r="5" spans="1:8" ht="15.75" x14ac:dyDescent="0.25">
      <c r="A5" s="19" t="s">
        <v>14</v>
      </c>
      <c r="B5" s="20">
        <f>B2-B3</f>
        <v>109043.98000000004</v>
      </c>
      <c r="C5" s="20">
        <f>C2-C3</f>
        <v>204375.81999999983</v>
      </c>
      <c r="D5" s="15"/>
      <c r="E5" s="15"/>
      <c r="F5" s="15"/>
      <c r="G5" s="15"/>
      <c r="H5" s="15"/>
    </row>
    <row r="6" spans="1:8" ht="15" x14ac:dyDescent="0.2">
      <c r="A6" s="1"/>
      <c r="B6" s="1"/>
      <c r="C6" s="1"/>
      <c r="D6" s="1"/>
      <c r="E6" s="1"/>
      <c r="F6" s="1"/>
      <c r="G6" s="1"/>
      <c r="H6" s="1"/>
    </row>
    <row r="7" spans="1:8" ht="15" x14ac:dyDescent="0.2">
      <c r="A7" s="1"/>
      <c r="B7" s="1"/>
      <c r="C7" s="1"/>
      <c r="D7" s="1"/>
      <c r="E7" s="1"/>
      <c r="F7" s="1"/>
      <c r="G7" s="1"/>
      <c r="H7" s="1"/>
    </row>
    <row r="14" spans="1:8" ht="15.75" x14ac:dyDescent="0.25">
      <c r="A14" s="1"/>
      <c r="B14" s="17" t="s">
        <v>15</v>
      </c>
      <c r="C14" s="18" t="s">
        <v>16</v>
      </c>
    </row>
    <row r="15" spans="1:8" ht="15.75" x14ac:dyDescent="0.25">
      <c r="A15" s="21" t="s">
        <v>10</v>
      </c>
      <c r="B15" s="22">
        <v>483980.84</v>
      </c>
      <c r="C15" s="22">
        <v>9873599.9900000002</v>
      </c>
    </row>
    <row r="16" spans="1:8" ht="15.75" x14ac:dyDescent="0.25">
      <c r="A16" s="23" t="s">
        <v>11</v>
      </c>
      <c r="B16" s="24">
        <v>673188.2</v>
      </c>
      <c r="C16" s="24">
        <v>5105400.4800000004</v>
      </c>
    </row>
    <row r="17" spans="1:3" ht="15.75" x14ac:dyDescent="0.25">
      <c r="A17" s="2"/>
      <c r="B17" s="15"/>
      <c r="C17" s="15"/>
    </row>
    <row r="18" spans="1:3" ht="15.75" x14ac:dyDescent="0.25">
      <c r="A18" s="19" t="s">
        <v>14</v>
      </c>
      <c r="B18" s="20">
        <f>B15-B16</f>
        <v>-189207.35999999993</v>
      </c>
      <c r="C18" s="20">
        <f>C15-C16</f>
        <v>4768199.51</v>
      </c>
    </row>
  </sheetData>
  <phoneticPr fontId="0" type="noConversion"/>
  <pageMargins left="0.75" right="0.75" top="1" bottom="1" header="0.4921259845" footer="0.492125984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r. 2007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Križáková</dc:creator>
  <cp:lastModifiedBy>tama slovakia</cp:lastModifiedBy>
  <cp:lastPrinted>2014-01-25T09:55:41Z</cp:lastPrinted>
  <dcterms:created xsi:type="dcterms:W3CDTF">2005-03-19T13:40:19Z</dcterms:created>
  <dcterms:modified xsi:type="dcterms:W3CDTF">2014-01-25T10:00:37Z</dcterms:modified>
</cp:coreProperties>
</file>