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D88" i="1"/>
  <c r="D71"/>
  <c r="C71"/>
  <c r="D61"/>
  <c r="C61"/>
  <c r="C88" s="1"/>
  <c r="D53"/>
  <c r="C53"/>
  <c r="D43"/>
  <c r="C43"/>
  <c r="D31"/>
  <c r="C31"/>
  <c r="D29"/>
  <c r="C29"/>
  <c r="C28" s="1"/>
  <c r="D28"/>
  <c r="C25"/>
  <c r="D19"/>
  <c r="D12" s="1"/>
  <c r="C19"/>
  <c r="C12" s="1"/>
  <c r="C17"/>
  <c r="C42" l="1"/>
  <c r="C46" s="1"/>
  <c r="C89" s="1"/>
  <c r="C35"/>
  <c r="D42"/>
  <c r="D46" s="1"/>
  <c r="D89" s="1"/>
  <c r="D35"/>
</calcChain>
</file>

<file path=xl/sharedStrings.xml><?xml version="1.0" encoding="utf-8"?>
<sst xmlns="http://schemas.openxmlformats.org/spreadsheetml/2006/main" count="161" uniqueCount="153">
  <si>
    <t>Prehľad peňažných tokov pri použití nepriamej metódy vykazovania</t>
  </si>
  <si>
    <t>peňažných tokov z prevádzkovej činnosti</t>
  </si>
  <si>
    <t>JMB s.r.o., Vrútky</t>
  </si>
  <si>
    <t>Označenie</t>
  </si>
  <si>
    <t>Obsah položky</t>
  </si>
  <si>
    <t xml:space="preserve">Bežné účtovné </t>
  </si>
  <si>
    <t>Bezprostredne</t>
  </si>
  <si>
    <t>položky</t>
  </si>
  <si>
    <t>obdobie</t>
  </si>
  <si>
    <t>predchádzajúce</t>
  </si>
  <si>
    <t>účtovné obdobie</t>
  </si>
  <si>
    <t>Peňažné toky z prevádzkovej činnosti</t>
  </si>
  <si>
    <t>Z/S</t>
  </si>
  <si>
    <t>Výsledok hospodárenia z bežnej činnosti pred zdanením daňou z príjmov (+/-)</t>
  </si>
  <si>
    <t>A.1</t>
  </si>
  <si>
    <t>Nepeňažné operácie ovplyvňujúce výsledok hospodárenia</t>
  </si>
  <si>
    <t>z bežnej činnosti prd zdanením daňou z príjmov (+/-),(súčet A.1.1. až A.1.13.)</t>
  </si>
  <si>
    <t>A.1.1.</t>
  </si>
  <si>
    <t>Odpisy dlhodobého nehmotného a dlhodobého hmotného majetku</t>
  </si>
  <si>
    <t>A.1.2.</t>
  </si>
  <si>
    <t>Zost.hodnota DNM a DHM účtovaná pri vyradení do nákl.na bež.činn., s výnimkou predaja</t>
  </si>
  <si>
    <t>A.1.3.</t>
  </si>
  <si>
    <t>Odpis opravnej položky k nadobudnutému majetku</t>
  </si>
  <si>
    <t>A.1.4.</t>
  </si>
  <si>
    <t>Zmena stavu dlhodobých rezerv</t>
  </si>
  <si>
    <t>A.1.5.</t>
  </si>
  <si>
    <t>Zmena stavu opravných položiek</t>
  </si>
  <si>
    <t>A.1.6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</si>
  <si>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</si>
  <si>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</si>
  <si>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</si>
  <si>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</si>
  <si>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</si>
  <si>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</si>
  <si>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</si>
  <si>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</si>
  <si>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k peň.prostriedkom a ekvivalentom ku dňu účtovnej závierky (-)</t>
  </si>
  <si>
    <t>A.1.11.</t>
  </si>
  <si>
    <t>Kurzová strata k peň.prostriedkom a ekvivalentom ku dňu účtovnej závierky (+)</t>
  </si>
  <si>
    <t>A.1.12.</t>
  </si>
  <si>
    <t xml:space="preserve">Zisk -/strata+ z predaja dlhodobého majetku </t>
  </si>
  <si>
    <t>A.1.13.</t>
  </si>
  <si>
    <t>Ost.položky nepeňažného charakteru, ktoré ovplyvňujú výsledok hospodárenia z bežnej</t>
  </si>
  <si>
    <t>činnosti</t>
  </si>
  <si>
    <t>A.2.</t>
  </si>
  <si>
    <t>Vplyv zmien stavu pracovného kapitálu (súčet A.2.1. až A.2.4.)</t>
  </si>
  <si>
    <t>A.2.1.</t>
  </si>
  <si>
    <t>Zmena stavu pohľadávok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</si>
  <si>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</si>
  <si>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</si>
  <si>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</si>
  <si>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</si>
  <si>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</si>
  <si>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>Zmena stavu krátkod.finančného majetku, s výnimkou majetku, ktorý je súčasťou</t>
  </si>
  <si>
    <t>peňažných prostriedkov a peňažných ekvivalentov (-/+)</t>
  </si>
  <si>
    <t>Peňažné toky z prevádz.činnosti s výnimkou príjmov a výdavkov,ktoré</t>
  </si>
  <si>
    <t>sa uvádzajú osobitne v iných častiach PPT (súčet Z/S+A.1.+A.2.)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</si>
  <si>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</si>
  <si>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</si>
  <si>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</si>
  <si>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činností(-)</t>
  </si>
  <si>
    <t>A.5.</t>
  </si>
  <si>
    <t xml:space="preserve">Príjmy z dividend a iných podielov na zisku, s výnimkou tých, ktoré sa začleňujú </t>
  </si>
  <si>
    <t>do investičných činností (+)</t>
  </si>
  <si>
    <t>A.6.</t>
  </si>
  <si>
    <t xml:space="preserve">Výdavky na vyplatené dividendy  a iné podiely na zisku, s výnimkou tých, ktoré sa začleňujú </t>
  </si>
  <si>
    <t>do finančných činností  (-)</t>
  </si>
  <si>
    <t>Peňažné toky z prevádzkovej činnosti (+/-) (ZS+A.1. až A.6.)</t>
  </si>
  <si>
    <t>A.7.</t>
  </si>
  <si>
    <t>Výdavky na daň z príjmov účt.jednotky, s výnimkou tých, ktoré sa začl.do inv. a fin.činn.</t>
  </si>
  <si>
    <t>A.8.</t>
  </si>
  <si>
    <t>Príjmy mimoriadneho charaktreru vzťahujúce sa na prevádzkovú činnosť (+)</t>
  </si>
  <si>
    <t>A.9.</t>
  </si>
  <si>
    <t>Výdavky mimoriadneho charakteru vzťahujúce sa na prevádzkovú činnosť (-)</t>
  </si>
  <si>
    <t>A</t>
  </si>
  <si>
    <t>Čisté peňažné toky z prevádzkovej činnosti (ZS+A1 až A9)</t>
  </si>
  <si>
    <t>B.1</t>
  </si>
  <si>
    <t>Výdavky na obstaranie dlhodobého nehmotného majetku (-)</t>
  </si>
  <si>
    <t>B.2</t>
  </si>
  <si>
    <t>Výdavky na obstaranie dlhodobého hmotného majetku (-)</t>
  </si>
  <si>
    <t>B.3</t>
  </si>
  <si>
    <t>Výdavky na obstaranie dlhodobých cenných papierov (-)</t>
  </si>
  <si>
    <t>B.4.</t>
  </si>
  <si>
    <t>Príjmy z predaja dlhodobého nehmotného majetku (+)</t>
  </si>
  <si>
    <t>B.5.</t>
  </si>
  <si>
    <t>Prííjmy z predaja dlhodobého hmotného majetku (+)</t>
  </si>
  <si>
    <t>B.6.</t>
  </si>
  <si>
    <t>Príjmy z predaja dlhodobých cenných papierov (+)</t>
  </si>
  <si>
    <t xml:space="preserve">B </t>
  </si>
  <si>
    <t>Čisté peňažné toky z investičnej činnosti (súčet B.1.až B.6.)</t>
  </si>
  <si>
    <t>Peňažné toky z finančnej činnosti</t>
  </si>
  <si>
    <t>C.1.</t>
  </si>
  <si>
    <t>Peňažné toky vo vlastnom imaní (súčet C.1.1.-C1.8.)</t>
  </si>
  <si>
    <t>C.1.1.</t>
  </si>
  <si>
    <t>Príjmy z úpísaných akcií a obchodných podielov (+)</t>
  </si>
  <si>
    <t>C.1.2.</t>
  </si>
  <si>
    <t>Príjmy z  ďalších vkladov do vl.imania spoločníkmi alebo fyzickou osobou, ktorá je  účt.jednotkou (+)</t>
  </si>
  <si>
    <t>C.1.3.</t>
  </si>
  <si>
    <t>Prijaté peňažné dary (+)</t>
  </si>
  <si>
    <t>C.1.4.</t>
  </si>
  <si>
    <t>Príjmy z úhrady straty spoločníkmi (+)</t>
  </si>
  <si>
    <t>C.1.5.</t>
  </si>
  <si>
    <t>Výdavky na obstaranie alebo spätné odkúpenie vlastných akcií a vlastných obchodných podielov (-)</t>
  </si>
  <si>
    <t>C.1.6.</t>
  </si>
  <si>
    <t>Výdavky spojené so znížením fondov vytvorených  účtovnou jednotkou (-)</t>
  </si>
  <si>
    <t>C.1.7.</t>
  </si>
  <si>
    <t>Výdavky na vyplatenie podielu na vlastnom imaní spoločníkmi účtovnej jednotky   a fyzickou osobou, ktorá je účtovnou jednotkou (-)</t>
  </si>
  <si>
    <t>C.1.8.</t>
  </si>
  <si>
    <t>Výdavky z iných dôvodov, ktoré súvisia so znížením vlastného imania  (-)</t>
  </si>
  <si>
    <t>C.1.9.</t>
  </si>
  <si>
    <t>Ostatné zvýšenie vlasného imania</t>
  </si>
  <si>
    <t>C.2.</t>
  </si>
  <si>
    <t>Peň.toky vznikajhúce z dlhodob.záväzkov z fin.činnosti (súčet C.2.1-C.2.9.)</t>
  </si>
  <si>
    <t>C.2.1.</t>
  </si>
  <si>
    <t>Príjmy z emisie dlhových cenných papierov (+)</t>
  </si>
  <si>
    <t>C.2.2.</t>
  </si>
  <si>
    <t>Výdavky na úhradu záväzkov z dlhových CP (-)</t>
  </si>
  <si>
    <t>C.2.3.</t>
  </si>
  <si>
    <t>Príjmy z úverov (+ D)</t>
  </si>
  <si>
    <t>C.2.4.</t>
  </si>
  <si>
    <t>Výdavky na splácanie úverov (-)</t>
  </si>
  <si>
    <t>C.2.5.</t>
  </si>
  <si>
    <t>Príjmy z prijatých pôžičiek (+)</t>
  </si>
  <si>
    <t xml:space="preserve">C.2.6. </t>
  </si>
  <si>
    <t>Výdavky na splácanie pôžičiek (-)</t>
  </si>
  <si>
    <t>C.2.7.</t>
  </si>
  <si>
    <t>Výdavky na splácanie leasingov (-)</t>
  </si>
  <si>
    <t>C.2.8.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</si>
  <si>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</si>
  <si>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C.2.9.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</si>
  <si>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</si>
  <si>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</si>
  <si>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</si>
  <si>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</si>
  <si>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vypl.dividendy a iné podiely na zisku, s výnimkou tých, ktoré sa začleňujú do prev.činn.(-)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</si>
  <si>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</si>
  <si>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</si>
  <si>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</si>
  <si>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</si>
  <si>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</si>
  <si>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</si>
  <si>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</si>
  <si>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</si>
  <si>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</si>
  <si>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</si>
  <si>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</t>
  </si>
  <si>
    <t>Čisté peňažné toky z finančnej činnosti (C.1. až C.9.)</t>
  </si>
  <si>
    <t>D</t>
  </si>
  <si>
    <t>Čisté zníženie,zvýšenie peňažných prostriedkov (A+B+C)</t>
  </si>
  <si>
    <t>E</t>
  </si>
  <si>
    <t>Stav peňažných prostriedkov a ekvivalentov na začiatku účtovného obdobia</t>
  </si>
  <si>
    <t>H</t>
  </si>
  <si>
    <t>Zostatok peňažných prostriedkov a ekv. Na konci účtovného obdobia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</si>
</sst>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b/>
      <i/>
      <sz val="7"/>
      <name val="Arial"/>
      <family val="2"/>
      <charset val="238"/>
    </font>
    <font>
      <sz val="7"/>
      <name val="Arial Narrow"/>
      <family val="2"/>
      <charset val="238"/>
    </font>
    <font>
      <b/>
      <i/>
      <sz val="8"/>
      <name val="Arial"/>
      <family val="2"/>
      <charset val="238"/>
    </font>
    <font>
      <sz val="7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5" xfId="0" applyFont="1" applyBorder="1"/>
    <xf numFmtId="0" fontId="2" fillId="0" borderId="7" xfId="0" applyFont="1" applyBorder="1"/>
    <xf numFmtId="0" fontId="3" fillId="0" borderId="7" xfId="0" applyFont="1" applyBorder="1"/>
    <xf numFmtId="0" fontId="4" fillId="0" borderId="7" xfId="0" applyFont="1" applyBorder="1"/>
    <xf numFmtId="0" fontId="2" fillId="0" borderId="8" xfId="0" applyFont="1" applyBorder="1"/>
    <xf numFmtId="3" fontId="5" fillId="0" borderId="8" xfId="0" applyNumberFormat="1" applyFont="1" applyBorder="1"/>
    <xf numFmtId="0" fontId="6" fillId="0" borderId="8" xfId="0" applyFont="1" applyBorder="1"/>
    <xf numFmtId="3" fontId="7" fillId="0" borderId="8" xfId="0" applyNumberFormat="1" applyFont="1" applyBorder="1"/>
    <xf numFmtId="0" fontId="6" fillId="0" borderId="9" xfId="0" applyFont="1" applyBorder="1"/>
    <xf numFmtId="3" fontId="7" fillId="0" borderId="9" xfId="0" applyNumberFormat="1" applyFont="1" applyBorder="1"/>
    <xf numFmtId="0" fontId="2" fillId="0" borderId="9" xfId="0" applyFont="1" applyBorder="1"/>
    <xf numFmtId="3" fontId="5" fillId="0" borderId="9" xfId="0" applyNumberFormat="1" applyFont="1" applyBorder="1"/>
    <xf numFmtId="0" fontId="2" fillId="0" borderId="10" xfId="0" applyFont="1" applyBorder="1"/>
    <xf numFmtId="3" fontId="5" fillId="0" borderId="10" xfId="0" applyNumberFormat="1" applyFont="1" applyBorder="1"/>
    <xf numFmtId="0" fontId="2" fillId="0" borderId="10" xfId="0" applyFont="1" applyBorder="1" applyAlignment="1">
      <alignment horizontal="left"/>
    </xf>
    <xf numFmtId="3" fontId="5" fillId="0" borderId="3" xfId="0" applyNumberFormat="1" applyFont="1" applyBorder="1"/>
    <xf numFmtId="0" fontId="8" fillId="0" borderId="8" xfId="0" applyFont="1" applyBorder="1"/>
    <xf numFmtId="0" fontId="3" fillId="0" borderId="9" xfId="0" applyFont="1" applyBorder="1"/>
    <xf numFmtId="0" fontId="8" fillId="0" borderId="9" xfId="0" applyFont="1" applyBorder="1"/>
    <xf numFmtId="3" fontId="4" fillId="0" borderId="9" xfId="0" applyNumberFormat="1" applyFont="1" applyBorder="1"/>
    <xf numFmtId="0" fontId="9" fillId="0" borderId="3" xfId="0" applyFont="1" applyBorder="1"/>
    <xf numFmtId="0" fontId="9" fillId="0" borderId="8" xfId="0" applyFont="1" applyBorder="1"/>
    <xf numFmtId="0" fontId="9" fillId="0" borderId="9" xfId="0" applyFont="1" applyBorder="1"/>
    <xf numFmtId="0" fontId="8" fillId="0" borderId="10" xfId="0" applyFont="1" applyBorder="1"/>
    <xf numFmtId="3" fontId="10" fillId="0" borderId="10" xfId="0" applyNumberFormat="1" applyFont="1" applyBorder="1"/>
    <xf numFmtId="0" fontId="8" fillId="0" borderId="11" xfId="0" applyFont="1" applyBorder="1"/>
    <xf numFmtId="3" fontId="10" fillId="0" borderId="11" xfId="0" applyNumberFormat="1" applyFont="1" applyBorder="1"/>
    <xf numFmtId="0" fontId="8" fillId="0" borderId="0" xfId="0" applyFont="1" applyBorder="1"/>
    <xf numFmtId="3" fontId="10" fillId="0" borderId="0" xfId="0" applyNumberFormat="1" applyFont="1" applyBorder="1"/>
    <xf numFmtId="3" fontId="10" fillId="0" borderId="9" xfId="0" applyNumberFormat="1" applyFont="1" applyBorder="1"/>
    <xf numFmtId="0" fontId="6" fillId="0" borderId="10" xfId="0" applyFont="1" applyBorder="1"/>
    <xf numFmtId="3" fontId="4" fillId="0" borderId="10" xfId="0" applyNumberFormat="1" applyFont="1" applyBorder="1"/>
    <xf numFmtId="0" fontId="9" fillId="0" borderId="10" xfId="0" applyFont="1" applyBorder="1"/>
    <xf numFmtId="0" fontId="9" fillId="0" borderId="10" xfId="0" applyFont="1" applyBorder="1" applyAlignment="1">
      <alignment wrapText="1"/>
    </xf>
    <xf numFmtId="3" fontId="7" fillId="0" borderId="10" xfId="0" applyNumberFormat="1" applyFont="1" applyBorder="1"/>
    <xf numFmtId="0" fontId="11" fillId="0" borderId="10" xfId="0" applyFont="1" applyBorder="1"/>
    <xf numFmtId="0" fontId="11" fillId="0" borderId="10" xfId="0" applyFont="1" applyBorder="1" applyAlignment="1">
      <alignment wrapText="1"/>
    </xf>
    <xf numFmtId="0" fontId="11" fillId="0" borderId="3" xfId="0" applyFont="1" applyBorder="1"/>
    <xf numFmtId="0" fontId="11" fillId="0" borderId="8" xfId="0" applyFont="1" applyBorder="1" applyAlignment="1">
      <alignment wrapText="1"/>
    </xf>
    <xf numFmtId="0" fontId="3" fillId="0" borderId="10" xfId="0" applyFont="1" applyBorder="1"/>
    <xf numFmtId="0" fontId="3" fillId="0" borderId="11" xfId="0" applyFont="1" applyBorder="1"/>
    <xf numFmtId="3" fontId="4" fillId="0" borderId="11" xfId="0" applyNumberFormat="1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1"/>
  <sheetViews>
    <sheetView tabSelected="1" workbookViewId="0">
      <selection activeCell="H14" sqref="H14"/>
    </sheetView>
  </sheetViews>
  <sheetFormatPr defaultRowHeight="15"/>
  <cols>
    <col min="2" max="2" width="55.28515625" customWidth="1"/>
    <col min="3" max="4" width="11.42578125" customWidth="1"/>
  </cols>
  <sheetData>
    <row r="1" spans="1:4" ht="15.75">
      <c r="A1" s="1" t="s">
        <v>0</v>
      </c>
      <c r="B1" s="1"/>
    </row>
    <row r="2" spans="1:4" ht="15.75">
      <c r="A2" s="1" t="s">
        <v>1</v>
      </c>
      <c r="B2" s="1"/>
    </row>
    <row r="4" spans="1:4" ht="15.75">
      <c r="A4" s="1" t="s">
        <v>2</v>
      </c>
      <c r="B4" s="1"/>
    </row>
    <row r="6" spans="1:4" ht="15.75" thickBot="1">
      <c r="C6">
        <v>2013</v>
      </c>
      <c r="D6">
        <v>2012</v>
      </c>
    </row>
    <row r="7" spans="1:4">
      <c r="A7" s="2" t="s">
        <v>3</v>
      </c>
      <c r="B7" s="3" t="s">
        <v>4</v>
      </c>
      <c r="C7" s="2" t="s">
        <v>5</v>
      </c>
      <c r="D7" s="2" t="s">
        <v>6</v>
      </c>
    </row>
    <row r="8" spans="1:4">
      <c r="A8" s="4" t="s">
        <v>7</v>
      </c>
      <c r="B8" s="5"/>
      <c r="C8" s="4" t="s">
        <v>8</v>
      </c>
      <c r="D8" s="4" t="s">
        <v>9</v>
      </c>
    </row>
    <row r="9" spans="1:4" ht="15.75" thickBot="1">
      <c r="A9" s="6"/>
      <c r="B9" s="7"/>
      <c r="C9" s="8"/>
      <c r="D9" s="6" t="s">
        <v>10</v>
      </c>
    </row>
    <row r="10" spans="1:4">
      <c r="A10" s="9"/>
      <c r="B10" s="10" t="s">
        <v>11</v>
      </c>
      <c r="C10" s="11"/>
      <c r="D10" s="11"/>
    </row>
    <row r="11" spans="1:4">
      <c r="A11" s="12" t="s">
        <v>12</v>
      </c>
      <c r="B11" s="12" t="s">
        <v>13</v>
      </c>
      <c r="C11" s="13">
        <v>-111837</v>
      </c>
      <c r="D11" s="13">
        <v>-106103</v>
      </c>
    </row>
    <row r="12" spans="1:4">
      <c r="A12" s="14" t="s">
        <v>14</v>
      </c>
      <c r="B12" s="14" t="s">
        <v>15</v>
      </c>
      <c r="C12" s="15">
        <f>SUM(C14:C27)</f>
        <v>691574</v>
      </c>
      <c r="D12" s="15">
        <f>SUM(D14:D27)</f>
        <v>696491</v>
      </c>
    </row>
    <row r="13" spans="1:4">
      <c r="A13" s="16"/>
      <c r="B13" s="16" t="s">
        <v>16</v>
      </c>
      <c r="C13" s="17"/>
      <c r="D13" s="17"/>
    </row>
    <row r="14" spans="1:4">
      <c r="A14" s="18" t="s">
        <v>17</v>
      </c>
      <c r="B14" s="18" t="s">
        <v>18</v>
      </c>
      <c r="C14" s="19">
        <v>680175</v>
      </c>
      <c r="D14" s="19">
        <v>712531</v>
      </c>
    </row>
    <row r="15" spans="1:4">
      <c r="A15" s="20" t="s">
        <v>19</v>
      </c>
      <c r="B15" s="20" t="s">
        <v>20</v>
      </c>
      <c r="C15" s="21"/>
      <c r="D15" s="21"/>
    </row>
    <row r="16" spans="1:4">
      <c r="A16" s="20" t="s">
        <v>21</v>
      </c>
      <c r="B16" s="20" t="s">
        <v>22</v>
      </c>
      <c r="C16" s="21"/>
      <c r="D16" s="21"/>
    </row>
    <row r="17" spans="1:4">
      <c r="A17" s="20" t="s">
        <v>23</v>
      </c>
      <c r="B17" s="20" t="s">
        <v>24</v>
      </c>
      <c r="C17" s="21">
        <f>68471-34592</f>
        <v>33879</v>
      </c>
      <c r="D17" s="21"/>
    </row>
    <row r="18" spans="1:4">
      <c r="A18" s="20" t="s">
        <v>25</v>
      </c>
      <c r="B18" s="22" t="s">
        <v>26</v>
      </c>
      <c r="C18" s="21"/>
      <c r="D18" s="21"/>
    </row>
    <row r="19" spans="1:4">
      <c r="A19" s="20" t="s">
        <v>27</v>
      </c>
      <c r="B19" s="20" t="s">
        <v>28</v>
      </c>
      <c r="C19" s="21">
        <f>19327-30767+3473-1107</f>
        <v>-9074</v>
      </c>
      <c r="D19" s="21">
        <f>6625-18220</f>
        <v>-11595</v>
      </c>
    </row>
    <row r="20" spans="1:4">
      <c r="A20" s="20" t="s">
        <v>29</v>
      </c>
      <c r="B20" s="20" t="s">
        <v>30</v>
      </c>
      <c r="C20" s="21"/>
      <c r="D20" s="21"/>
    </row>
    <row r="21" spans="1:4">
      <c r="A21" s="20" t="s">
        <v>31</v>
      </c>
      <c r="B21" s="20" t="s">
        <v>32</v>
      </c>
      <c r="C21" s="21"/>
      <c r="D21" s="21"/>
    </row>
    <row r="22" spans="1:4">
      <c r="A22" s="20" t="s">
        <v>33</v>
      </c>
      <c r="B22" s="20" t="s">
        <v>34</v>
      </c>
      <c r="C22" s="21">
        <v>-45</v>
      </c>
      <c r="D22" s="21">
        <v>-45</v>
      </c>
    </row>
    <row r="23" spans="1:4">
      <c r="A23" s="20" t="s">
        <v>35</v>
      </c>
      <c r="B23" s="20" t="s">
        <v>36</v>
      </c>
      <c r="C23" s="21"/>
      <c r="D23" s="21"/>
    </row>
    <row r="24" spans="1:4">
      <c r="A24" s="20" t="s">
        <v>37</v>
      </c>
      <c r="B24" s="20" t="s">
        <v>38</v>
      </c>
      <c r="C24" s="21"/>
      <c r="D24" s="21"/>
    </row>
    <row r="25" spans="1:4">
      <c r="A25" s="12" t="s">
        <v>39</v>
      </c>
      <c r="B25" s="12" t="s">
        <v>40</v>
      </c>
      <c r="C25" s="13">
        <f>1506-14867</f>
        <v>-13361</v>
      </c>
      <c r="D25" s="13">
        <v>-4400</v>
      </c>
    </row>
    <row r="26" spans="1:4">
      <c r="A26" s="12" t="s">
        <v>41</v>
      </c>
      <c r="B26" s="12" t="s">
        <v>42</v>
      </c>
      <c r="C26" s="13"/>
      <c r="D26" s="13"/>
    </row>
    <row r="27" spans="1:4">
      <c r="A27" s="18"/>
      <c r="B27" s="18" t="s">
        <v>43</v>
      </c>
      <c r="C27" s="19"/>
      <c r="D27" s="19"/>
    </row>
    <row r="28" spans="1:4">
      <c r="A28" s="16" t="s">
        <v>44</v>
      </c>
      <c r="B28" s="16" t="s">
        <v>45</v>
      </c>
      <c r="C28" s="17">
        <f>SUM(C29:C31)</f>
        <v>-1643145</v>
      </c>
      <c r="D28" s="17">
        <f>SUM(D29:D31)</f>
        <v>1531527</v>
      </c>
    </row>
    <row r="29" spans="1:4">
      <c r="A29" s="20" t="s">
        <v>46</v>
      </c>
      <c r="B29" s="20" t="s">
        <v>47</v>
      </c>
      <c r="C29" s="21">
        <f>136486-11897-237109</f>
        <v>-112520</v>
      </c>
      <c r="D29" s="21">
        <f>213983-43453-136486+11897</f>
        <v>45941</v>
      </c>
    </row>
    <row r="30" spans="1:4">
      <c r="A30" s="20" t="s">
        <v>48</v>
      </c>
      <c r="B30" s="20" t="s">
        <v>49</v>
      </c>
      <c r="C30" s="21">
        <v>-1343597</v>
      </c>
      <c r="D30" s="21">
        <v>966612</v>
      </c>
    </row>
    <row r="31" spans="1:4">
      <c r="A31" s="12" t="s">
        <v>50</v>
      </c>
      <c r="B31" s="12" t="s">
        <v>51</v>
      </c>
      <c r="C31" s="13">
        <f>734991-922019</f>
        <v>-187028</v>
      </c>
      <c r="D31" s="13">
        <f>1253965-734991</f>
        <v>518974</v>
      </c>
    </row>
    <row r="32" spans="1:4">
      <c r="A32" s="12" t="s">
        <v>52</v>
      </c>
      <c r="B32" s="12" t="s">
        <v>53</v>
      </c>
      <c r="C32" s="13"/>
      <c r="D32" s="13"/>
    </row>
    <row r="33" spans="1:4">
      <c r="A33" s="4"/>
      <c r="B33" s="4" t="s">
        <v>54</v>
      </c>
      <c r="C33" s="23"/>
      <c r="D33" s="23"/>
    </row>
    <row r="34" spans="1:4">
      <c r="A34" s="12"/>
      <c r="B34" s="24" t="s">
        <v>55</v>
      </c>
      <c r="C34" s="13"/>
      <c r="D34" s="13"/>
    </row>
    <row r="35" spans="1:4">
      <c r="A35" s="25"/>
      <c r="B35" s="26" t="s">
        <v>56</v>
      </c>
      <c r="C35" s="27">
        <f>C11+C12+C28</f>
        <v>-1063408</v>
      </c>
      <c r="D35" s="27">
        <f>D11+D12+D28</f>
        <v>2121915</v>
      </c>
    </row>
    <row r="36" spans="1:4">
      <c r="A36" s="18" t="s">
        <v>57</v>
      </c>
      <c r="B36" s="18" t="s">
        <v>58</v>
      </c>
      <c r="C36" s="19">
        <v>45</v>
      </c>
      <c r="D36" s="19">
        <v>45</v>
      </c>
    </row>
    <row r="37" spans="1:4">
      <c r="A37" s="12" t="s">
        <v>59</v>
      </c>
      <c r="B37" s="20" t="s">
        <v>60</v>
      </c>
      <c r="C37" s="13"/>
      <c r="D37" s="13"/>
    </row>
    <row r="38" spans="1:4">
      <c r="A38" s="12" t="s">
        <v>61</v>
      </c>
      <c r="B38" s="28" t="s">
        <v>62</v>
      </c>
      <c r="C38" s="13"/>
      <c r="D38" s="13"/>
    </row>
    <row r="39" spans="1:4">
      <c r="A39" s="18"/>
      <c r="B39" s="18" t="s">
        <v>63</v>
      </c>
      <c r="C39" s="19"/>
      <c r="D39" s="19"/>
    </row>
    <row r="40" spans="1:4">
      <c r="A40" s="4" t="s">
        <v>64</v>
      </c>
      <c r="B40" s="29" t="s">
        <v>65</v>
      </c>
      <c r="C40" s="23"/>
      <c r="D40" s="23"/>
    </row>
    <row r="41" spans="1:4">
      <c r="A41" s="18"/>
      <c r="B41" s="30" t="s">
        <v>66</v>
      </c>
      <c r="C41" s="19"/>
      <c r="D41" s="19"/>
    </row>
    <row r="42" spans="1:4">
      <c r="A42" s="18"/>
      <c r="B42" s="26" t="s">
        <v>67</v>
      </c>
      <c r="C42" s="27">
        <f>C11+C12+C28+C36+C37</f>
        <v>-1063363</v>
      </c>
      <c r="D42" s="27">
        <f>D11+D12+D28+D36+D37</f>
        <v>2121960</v>
      </c>
    </row>
    <row r="43" spans="1:4">
      <c r="A43" s="20" t="s">
        <v>68</v>
      </c>
      <c r="B43" s="20" t="s">
        <v>69</v>
      </c>
      <c r="C43" s="21">
        <f>11897-8</f>
        <v>11889</v>
      </c>
      <c r="D43" s="21">
        <f>43452-11897-8</f>
        <v>31547</v>
      </c>
    </row>
    <row r="44" spans="1:4">
      <c r="A44" s="20" t="s">
        <v>70</v>
      </c>
      <c r="B44" s="20" t="s">
        <v>71</v>
      </c>
      <c r="C44" s="21"/>
      <c r="D44" s="21"/>
    </row>
    <row r="45" spans="1:4">
      <c r="A45" s="20" t="s">
        <v>72</v>
      </c>
      <c r="B45" s="20" t="s">
        <v>73</v>
      </c>
      <c r="C45" s="21"/>
      <c r="D45" s="21"/>
    </row>
    <row r="46" spans="1:4">
      <c r="A46" s="31" t="s">
        <v>74</v>
      </c>
      <c r="B46" s="31" t="s">
        <v>75</v>
      </c>
      <c r="C46" s="32">
        <f>C42+C43+C44+C45</f>
        <v>-1051474</v>
      </c>
      <c r="D46" s="32">
        <f>D42+D43+D44+D45</f>
        <v>2153507</v>
      </c>
    </row>
    <row r="47" spans="1:4">
      <c r="A47" s="20" t="s">
        <v>76</v>
      </c>
      <c r="B47" s="20" t="s">
        <v>77</v>
      </c>
      <c r="C47" s="21"/>
      <c r="D47" s="21"/>
    </row>
    <row r="48" spans="1:4">
      <c r="A48" s="20" t="s">
        <v>78</v>
      </c>
      <c r="B48" s="20" t="s">
        <v>79</v>
      </c>
      <c r="C48" s="21">
        <v>-158808</v>
      </c>
      <c r="D48" s="21">
        <v>-236867</v>
      </c>
    </row>
    <row r="49" spans="1:4">
      <c r="A49" s="20" t="s">
        <v>80</v>
      </c>
      <c r="B49" s="20" t="s">
        <v>81</v>
      </c>
      <c r="C49" s="21"/>
      <c r="D49" s="21"/>
    </row>
    <row r="50" spans="1:4">
      <c r="A50" s="20" t="s">
        <v>82</v>
      </c>
      <c r="B50" s="20" t="s">
        <v>83</v>
      </c>
      <c r="C50" s="21"/>
      <c r="D50" s="21"/>
    </row>
    <row r="51" spans="1:4">
      <c r="A51" s="20" t="s">
        <v>84</v>
      </c>
      <c r="B51" s="20" t="s">
        <v>85</v>
      </c>
      <c r="C51" s="21">
        <v>14867</v>
      </c>
      <c r="D51" s="21">
        <v>4400</v>
      </c>
    </row>
    <row r="52" spans="1:4">
      <c r="A52" s="20" t="s">
        <v>86</v>
      </c>
      <c r="B52" s="20" t="s">
        <v>87</v>
      </c>
      <c r="C52" s="21"/>
      <c r="D52" s="21"/>
    </row>
    <row r="53" spans="1:4" ht="15.75" thickBot="1">
      <c r="A53" s="33" t="s">
        <v>88</v>
      </c>
      <c r="B53" s="33" t="s">
        <v>89</v>
      </c>
      <c r="C53" s="34">
        <f>SUM(C47:C52)</f>
        <v>-143941</v>
      </c>
      <c r="D53" s="34">
        <f>SUM(D47:D52)</f>
        <v>-232467</v>
      </c>
    </row>
    <row r="54" spans="1:4">
      <c r="A54" s="35"/>
      <c r="B54" s="35"/>
      <c r="C54" s="36"/>
      <c r="D54" s="36"/>
    </row>
    <row r="55" spans="1:4">
      <c r="A55" s="35"/>
      <c r="B55" s="35"/>
      <c r="C55" s="36"/>
      <c r="D55" s="36"/>
    </row>
    <row r="56" spans="1:4" ht="15.75" thickBot="1">
      <c r="A56" s="35"/>
      <c r="B56" s="35"/>
      <c r="C56" s="36"/>
      <c r="D56" s="36"/>
    </row>
    <row r="57" spans="1:4">
      <c r="A57" s="2" t="s">
        <v>3</v>
      </c>
      <c r="B57" s="3" t="s">
        <v>4</v>
      </c>
      <c r="C57" s="2" t="s">
        <v>5</v>
      </c>
      <c r="D57" s="2" t="s">
        <v>6</v>
      </c>
    </row>
    <row r="58" spans="1:4">
      <c r="A58" s="4" t="s">
        <v>7</v>
      </c>
      <c r="B58" s="5"/>
      <c r="C58" s="4" t="s">
        <v>8</v>
      </c>
      <c r="D58" s="4" t="s">
        <v>9</v>
      </c>
    </row>
    <row r="59" spans="1:4" ht="15.75" thickBot="1">
      <c r="A59" s="6"/>
      <c r="B59" s="7"/>
      <c r="C59" s="8"/>
      <c r="D59" s="6" t="s">
        <v>10</v>
      </c>
    </row>
    <row r="60" spans="1:4">
      <c r="A60" s="26"/>
      <c r="B60" s="25" t="s">
        <v>90</v>
      </c>
      <c r="C60" s="37"/>
      <c r="D60" s="37"/>
    </row>
    <row r="61" spans="1:4">
      <c r="A61" s="38" t="s">
        <v>91</v>
      </c>
      <c r="B61" s="38" t="s">
        <v>92</v>
      </c>
      <c r="C61" s="39">
        <f>SUM(C62:C70)</f>
        <v>1286824</v>
      </c>
      <c r="D61" s="39">
        <f>SUM(D62:D70)</f>
        <v>0</v>
      </c>
    </row>
    <row r="62" spans="1:4">
      <c r="A62" s="20" t="s">
        <v>93</v>
      </c>
      <c r="B62" s="20" t="s">
        <v>94</v>
      </c>
      <c r="C62" s="21"/>
      <c r="D62" s="21"/>
    </row>
    <row r="63" spans="1:4">
      <c r="A63" s="12" t="s">
        <v>95</v>
      </c>
      <c r="B63" s="28" t="s">
        <v>96</v>
      </c>
      <c r="C63" s="21">
        <v>1686118</v>
      </c>
      <c r="D63" s="21"/>
    </row>
    <row r="64" spans="1:4">
      <c r="A64" s="20" t="s">
        <v>97</v>
      </c>
      <c r="B64" s="40" t="s">
        <v>98</v>
      </c>
      <c r="C64" s="21"/>
      <c r="D64" s="21"/>
    </row>
    <row r="65" spans="1:4">
      <c r="A65" s="20" t="s">
        <v>99</v>
      </c>
      <c r="B65" s="40" t="s">
        <v>100</v>
      </c>
      <c r="C65" s="21"/>
      <c r="D65" s="21"/>
    </row>
    <row r="66" spans="1:4" ht="21.75" customHeight="1">
      <c r="A66" s="20" t="s">
        <v>101</v>
      </c>
      <c r="B66" s="41" t="s">
        <v>102</v>
      </c>
      <c r="C66" s="21"/>
      <c r="D66" s="21"/>
    </row>
    <row r="67" spans="1:4">
      <c r="A67" s="20" t="s">
        <v>103</v>
      </c>
      <c r="B67" s="40" t="s">
        <v>104</v>
      </c>
      <c r="C67" s="21"/>
      <c r="D67" s="21"/>
    </row>
    <row r="68" spans="1:4" ht="15" customHeight="1">
      <c r="A68" s="20" t="s">
        <v>105</v>
      </c>
      <c r="B68" s="41" t="s">
        <v>106</v>
      </c>
      <c r="C68" s="21">
        <v>-399294</v>
      </c>
      <c r="D68" s="21"/>
    </row>
    <row r="69" spans="1:4">
      <c r="A69" s="18" t="s">
        <v>107</v>
      </c>
      <c r="B69" s="18" t="s">
        <v>108</v>
      </c>
      <c r="C69" s="21"/>
      <c r="D69" s="21"/>
    </row>
    <row r="70" spans="1:4">
      <c r="A70" s="20" t="s">
        <v>109</v>
      </c>
      <c r="B70" s="20" t="s">
        <v>110</v>
      </c>
      <c r="C70" s="21"/>
      <c r="D70" s="21"/>
    </row>
    <row r="71" spans="1:4">
      <c r="A71" s="14" t="s">
        <v>111</v>
      </c>
      <c r="B71" s="14" t="s">
        <v>112</v>
      </c>
      <c r="C71" s="39">
        <f>SUM(C72:C80)</f>
        <v>0</v>
      </c>
      <c r="D71" s="39">
        <f>SUM(D72:D80)</f>
        <v>0</v>
      </c>
    </row>
    <row r="72" spans="1:4">
      <c r="A72" s="40" t="s">
        <v>113</v>
      </c>
      <c r="B72" s="40" t="s">
        <v>114</v>
      </c>
      <c r="C72" s="42"/>
      <c r="D72" s="42"/>
    </row>
    <row r="73" spans="1:4">
      <c r="A73" s="40" t="s">
        <v>115</v>
      </c>
      <c r="B73" s="40" t="s">
        <v>116</v>
      </c>
      <c r="C73" s="42"/>
      <c r="D73" s="42"/>
    </row>
    <row r="74" spans="1:4">
      <c r="A74" s="18" t="s">
        <v>117</v>
      </c>
      <c r="B74" s="18" t="s">
        <v>118</v>
      </c>
      <c r="C74" s="21"/>
      <c r="D74" s="21"/>
    </row>
    <row r="75" spans="1:4">
      <c r="A75" s="20" t="s">
        <v>119</v>
      </c>
      <c r="B75" s="20" t="s">
        <v>120</v>
      </c>
      <c r="C75" s="21"/>
      <c r="D75" s="21"/>
    </row>
    <row r="76" spans="1:4">
      <c r="A76" s="20" t="s">
        <v>121</v>
      </c>
      <c r="B76" s="20" t="s">
        <v>122</v>
      </c>
      <c r="C76" s="21"/>
      <c r="D76" s="21"/>
    </row>
    <row r="77" spans="1:4">
      <c r="A77" s="20" t="s">
        <v>123</v>
      </c>
      <c r="B77" s="20" t="s">
        <v>124</v>
      </c>
      <c r="C77" s="21"/>
      <c r="D77" s="21"/>
    </row>
    <row r="78" spans="1:4">
      <c r="A78" s="12" t="s">
        <v>125</v>
      </c>
      <c r="B78" s="12" t="s">
        <v>126</v>
      </c>
      <c r="C78" s="21"/>
      <c r="D78" s="21"/>
    </row>
    <row r="79" spans="1:4" ht="21" customHeight="1">
      <c r="A79" s="43" t="s">
        <v>127</v>
      </c>
      <c r="B79" s="44" t="s">
        <v>128</v>
      </c>
      <c r="C79" s="21"/>
      <c r="D79" s="21"/>
    </row>
    <row r="80" spans="1:4" ht="25.5" customHeight="1">
      <c r="A80" s="45" t="s">
        <v>129</v>
      </c>
      <c r="B80" s="46" t="s">
        <v>130</v>
      </c>
      <c r="C80" s="13"/>
      <c r="D80" s="13"/>
    </row>
    <row r="81" spans="1:4" ht="18" customHeight="1">
      <c r="A81" s="40" t="s">
        <v>131</v>
      </c>
      <c r="B81" s="41" t="s">
        <v>132</v>
      </c>
      <c r="C81" s="21"/>
      <c r="D81" s="21"/>
    </row>
    <row r="82" spans="1:4">
      <c r="A82" s="40" t="s">
        <v>133</v>
      </c>
      <c r="B82" s="40" t="s">
        <v>134</v>
      </c>
      <c r="C82" s="21"/>
      <c r="D82" s="21"/>
    </row>
    <row r="83" spans="1:4" ht="23.25" customHeight="1">
      <c r="A83" s="40" t="s">
        <v>135</v>
      </c>
      <c r="B83" s="41" t="s">
        <v>136</v>
      </c>
      <c r="C83" s="21"/>
      <c r="D83" s="21"/>
    </row>
    <row r="84" spans="1:4" ht="11.25" customHeight="1">
      <c r="A84" s="40" t="s">
        <v>137</v>
      </c>
      <c r="B84" s="41" t="s">
        <v>138</v>
      </c>
      <c r="C84" s="21"/>
      <c r="D84" s="21"/>
    </row>
    <row r="85" spans="1:4" ht="21.75" customHeight="1">
      <c r="A85" s="40" t="s">
        <v>139</v>
      </c>
      <c r="B85" s="41" t="s">
        <v>140</v>
      </c>
      <c r="C85" s="21"/>
      <c r="D85" s="21"/>
    </row>
    <row r="86" spans="1:4">
      <c r="A86" s="40" t="s">
        <v>141</v>
      </c>
      <c r="B86" s="40" t="s">
        <v>142</v>
      </c>
      <c r="C86" s="21"/>
      <c r="D86" s="21"/>
    </row>
    <row r="87" spans="1:4">
      <c r="A87" s="40" t="s">
        <v>143</v>
      </c>
      <c r="B87" s="40" t="s">
        <v>144</v>
      </c>
      <c r="C87" s="21"/>
      <c r="D87" s="21"/>
    </row>
    <row r="88" spans="1:4">
      <c r="A88" s="26" t="s">
        <v>145</v>
      </c>
      <c r="B88" s="26" t="s">
        <v>146</v>
      </c>
      <c r="C88" s="32">
        <f>C61+C71+C81+C82+C83+C84+C85+C86+C87</f>
        <v>1286824</v>
      </c>
      <c r="D88" s="32">
        <f>D61+D71+D81+D82+D83+D84+D85+D86+D87</f>
        <v>0</v>
      </c>
    </row>
    <row r="89" spans="1:4">
      <c r="A89" s="47" t="s">
        <v>147</v>
      </c>
      <c r="B89" s="47" t="s">
        <v>148</v>
      </c>
      <c r="C89" s="39">
        <f>C46+C53+C88</f>
        <v>91409</v>
      </c>
      <c r="D89" s="39">
        <f>D46+D53+D88</f>
        <v>1921040</v>
      </c>
    </row>
    <row r="90" spans="1:4">
      <c r="A90" s="47" t="s">
        <v>149</v>
      </c>
      <c r="B90" s="47" t="s">
        <v>150</v>
      </c>
      <c r="C90" s="39">
        <v>51190</v>
      </c>
      <c r="D90" s="39">
        <v>63374</v>
      </c>
    </row>
    <row r="91" spans="1:4" ht="15.75" thickBot="1">
      <c r="A91" s="48" t="s">
        <v>151</v>
      </c>
      <c r="B91" s="48" t="s">
        <v>152</v>
      </c>
      <c r="C91" s="49">
        <v>142599</v>
      </c>
      <c r="D91" s="49">
        <v>51190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Rumannova</dc:creator>
  <cp:lastModifiedBy>Rumannova</cp:lastModifiedBy>
  <cp:lastPrinted>2014-03-21T12:47:51Z</cp:lastPrinted>
  <dcterms:created xsi:type="dcterms:W3CDTF">2014-03-21T12:45:30Z</dcterms:created>
  <dcterms:modified xsi:type="dcterms:W3CDTF">2014-03-21T12:48:54Z</dcterms:modified>
</cp:coreProperties>
</file>