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2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F28" i="9" s="1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H28" i="2" s="1"/>
  <c r="G19" i="2"/>
  <c r="F19" i="2"/>
  <c r="E19" i="2"/>
  <c r="D19" i="2"/>
  <c r="C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E28" i="7" s="1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I22" i="12" s="1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I28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J27" i="6" l="1"/>
  <c r="D22" i="12"/>
  <c r="K13" i="12"/>
  <c r="G28" i="6"/>
  <c r="J22" i="12"/>
  <c r="J28" i="7"/>
  <c r="K13" i="7"/>
  <c r="C28" i="7"/>
  <c r="K21" i="12"/>
  <c r="K27" i="9"/>
  <c r="J13" i="6"/>
  <c r="D28" i="9"/>
  <c r="I13" i="9"/>
  <c r="I28" i="9" s="1"/>
  <c r="H28" i="6"/>
  <c r="H28" i="7"/>
  <c r="H22" i="12"/>
  <c r="F28" i="7"/>
  <c r="F22" i="12"/>
  <c r="E22" i="12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2" i="12" l="1"/>
  <c r="K13" i="9"/>
  <c r="K28" i="7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<sst xmlns="http://schemas.openxmlformats.org/spreadsheetml/2006/main" count="260" uniqueCount="55">
  <si>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</si>
  <si>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</si>
  <si>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</si>
  <si>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</si>
  <si>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</si>
  <si>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</si>
  <si>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</si>
  <si>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</si>
  <si>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</si>
  <si>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</si>
  <si>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</si>
  <si>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</si>
  <si>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</si>
  <si>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</si>
  <si>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</si>
  <si>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</si>
  <si>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</si>
  <si>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</si>
  <si>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</si>
  <si>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</si>
  <si>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</si>
  <si>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</si>
  <si>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</si>
  <si>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</si>
  <si>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</si>
  <si>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</si>
  <si>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</si>
  <si>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</si>
  <si>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</si>
  <si>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</si>
  <si>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</si>
  <si>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</si>
  <si>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</si>
  <si>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</si>
  <si>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</si>
  <si>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</si>
  <si>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</si>
  <si>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</si>
  <si>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</si>
  <si>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</si>
  <si>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</si>
  <si>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</si>
  <si>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</si>
  <si>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</si>
  <si>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</si>
  <si>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</si>
  <si>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</si>
  <si>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</si>
  <si>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</si>
  <si>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</si>
  <si>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</si>
  <si>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</si>
  <si>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</si>
  <si>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</si>
  <si>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SKAL &amp; CO,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</si>
</sst>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2" fillId="4" borderId="0" xfId="0" applyFont="1" applyFill="1" applyAlignment="1"/>
    <xf numFmtId="164" fontId="2" fillId="4" borderId="0" xfId="1" applyNumberFormat="1" applyFont="1" applyFill="1" applyAlignment="1" applyProtection="1">
      <alignment horizontal="right" vertical="center" wrapText="1"/>
      <protection locked="0"/>
    </xf>
    <xf numFmtId="164" fontId="3" fillId="4" borderId="0" xfId="0" applyNumberFormat="1" applyFont="1" applyFill="1" applyAlignment="1">
      <alignment horizontal="right" vertical="center" wrapText="1"/>
    </xf>
    <xf numFmtId="3" fontId="2" fillId="4" borderId="0" xfId="1" applyNumberFormat="1" applyFont="1" applyFill="1" applyAlignment="1" applyProtection="1">
      <alignment horizontal="right" vertical="center" wrapText="1"/>
      <protection locked="0"/>
    </xf>
    <xf numFmtId="3" fontId="3" fillId="4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 applyProtection="1">
      <alignment horizontal="right" vertical="center" wrapText="1"/>
      <protection locked="0"/>
    </xf>
    <xf numFmtId="0" fontId="8" fillId="4" borderId="0" xfId="0" applyFont="1" applyFill="1" applyAlignment="1">
      <alignment textRotation="180"/>
    </xf>
    <xf numFmtId="0" fontId="0" fillId="4" borderId="0" xfId="0" applyFill="1" applyAlignment="1"/>
    <xf numFmtId="0" fontId="8" fillId="4" borderId="0" xfId="0" applyFont="1" applyFill="1" applyAlignment="1">
      <alignment vertical="top" textRotation="180"/>
    </xf>
    <xf numFmtId="0" fontId="0" fillId="4" borderId="0" xfId="0" applyFill="1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9" zoomScaleNormal="100" workbookViewId="0">
      <selection activeCell="A32" sqref="A32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55">
        <v>8</v>
      </c>
      <c r="B1" s="59" t="s">
        <v>54</v>
      </c>
      <c r="C1" s="59"/>
      <c r="D1" s="59"/>
      <c r="E1" s="59"/>
      <c r="F1" s="59"/>
      <c r="G1" s="59"/>
      <c r="H1" s="59"/>
      <c r="I1" s="59"/>
      <c r="J1" s="59"/>
      <c r="L1" s="53" t="s">
        <v>52</v>
      </c>
    </row>
    <row r="2" spans="1:12" x14ac:dyDescent="0.25">
      <c r="A2" s="55"/>
      <c r="B2" s="60" t="s">
        <v>51</v>
      </c>
      <c r="C2" s="60"/>
      <c r="D2" s="60"/>
      <c r="E2" s="60"/>
      <c r="F2" s="60"/>
      <c r="G2" s="60"/>
      <c r="H2" s="60"/>
      <c r="I2" s="60"/>
      <c r="J2" s="60"/>
      <c r="L2" s="54"/>
    </row>
    <row r="3" spans="1:12" ht="15" customHeight="1" x14ac:dyDescent="0.25">
      <c r="A3" s="55"/>
      <c r="B3" s="61">
        <v>41639</v>
      </c>
      <c r="C3" s="61"/>
      <c r="D3" s="61"/>
      <c r="E3" s="61"/>
      <c r="F3" s="61"/>
      <c r="G3" s="61"/>
      <c r="H3" s="61"/>
      <c r="I3" s="61"/>
      <c r="J3" s="61"/>
      <c r="L3" s="54"/>
    </row>
    <row r="4" spans="1:12" x14ac:dyDescent="0.25">
      <c r="A4" s="55"/>
      <c r="B4" s="12"/>
      <c r="C4" s="4"/>
      <c r="D4" s="4"/>
      <c r="E4" s="4"/>
      <c r="F4" s="4"/>
      <c r="G4" s="4"/>
      <c r="H4" s="4"/>
      <c r="I4" s="4"/>
      <c r="J4" s="4"/>
      <c r="L4" s="54"/>
    </row>
    <row r="5" spans="1:12" x14ac:dyDescent="0.25">
      <c r="A5" s="55"/>
      <c r="B5" s="57" t="s">
        <v>0</v>
      </c>
      <c r="C5" s="56" t="s">
        <v>1</v>
      </c>
      <c r="D5" s="56"/>
      <c r="E5" s="56"/>
      <c r="F5" s="56"/>
      <c r="G5" s="56"/>
      <c r="H5" s="56"/>
      <c r="I5" s="56"/>
      <c r="J5" s="56"/>
      <c r="L5" s="54"/>
    </row>
    <row r="6" spans="1:12" ht="60" x14ac:dyDescent="0.25">
      <c r="A6" s="55"/>
      <c r="B6" s="58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54"/>
    </row>
    <row r="7" spans="1:12" x14ac:dyDescent="0.25">
      <c r="A7" s="55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55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55"/>
      <c r="B9" s="14" t="s">
        <v>13</v>
      </c>
      <c r="C9" s="31">
        <v>0</v>
      </c>
      <c r="D9" s="31">
        <v>16610.5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16610.5</v>
      </c>
    </row>
    <row r="10" spans="1:12" x14ac:dyDescent="0.25">
      <c r="A10" s="55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55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55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55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</row>
    <row r="14" spans="1:12" s="3" customFormat="1" ht="22.5" customHeight="1" x14ac:dyDescent="0.25">
      <c r="A14" s="55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55"/>
      <c r="B15" s="14" t="s">
        <v>13</v>
      </c>
      <c r="C15" s="31">
        <v>0</v>
      </c>
      <c r="D15" s="31">
        <v>16610.5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16610.5</v>
      </c>
    </row>
    <row r="16" spans="1:12" x14ac:dyDescent="0.25">
      <c r="A16" s="55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 x14ac:dyDescent="0.25">
      <c r="A17" s="55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55"/>
      <c r="B18" s="45" t="s">
        <v>8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7">
        <f t="shared" si="0"/>
        <v>0</v>
      </c>
    </row>
    <row r="19" spans="1:12" ht="15" customHeight="1" x14ac:dyDescent="0.25">
      <c r="A19" s="55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51" t="s">
        <v>53</v>
      </c>
    </row>
    <row r="20" spans="1:12" s="3" customFormat="1" ht="22.5" customHeight="1" x14ac:dyDescent="0.25">
      <c r="A20" s="55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52"/>
    </row>
    <row r="21" spans="1:12" x14ac:dyDescent="0.25">
      <c r="A21" s="55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55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55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55"/>
      <c r="B24" s="45" t="s">
        <v>8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7">
        <f t="shared" si="3"/>
        <v>0</v>
      </c>
      <c r="L24" s="41">
        <v>0</v>
      </c>
    </row>
    <row r="25" spans="1:12" x14ac:dyDescent="0.25">
      <c r="A25" s="55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 x14ac:dyDescent="0.25">
      <c r="A26" s="55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7</v>
      </c>
    </row>
    <row r="27" spans="1:12" x14ac:dyDescent="0.25">
      <c r="A27" s="55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6</v>
      </c>
    </row>
    <row r="28" spans="1:12" x14ac:dyDescent="0.25">
      <c r="A28" s="55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8</v>
      </c>
    </row>
    <row r="29" spans="1:12" x14ac:dyDescent="0.25">
      <c r="A29" s="55"/>
      <c r="L29" s="41">
        <v>0</v>
      </c>
    </row>
    <row r="30" spans="1:12" ht="11.25" customHeight="1" x14ac:dyDescent="0.25">
      <c r="A30" s="55"/>
      <c r="B30" s="25"/>
      <c r="L30" s="44">
        <v>9</v>
      </c>
    </row>
    <row r="31" spans="1:12" x14ac:dyDescent="0.25">
      <c r="A31" s="55"/>
    </row>
    <row r="32" spans="1:12" ht="13.5" customHeight="1" x14ac:dyDescent="0.25">
      <c r="A32" s="26"/>
    </row>
  </sheetData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9" zoomScaleNormal="100" workbookViewId="0">
      <selection activeCell="A32" sqref="A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55">
        <v>9</v>
      </c>
      <c r="B1" s="59" t="s">
        <v>54</v>
      </c>
      <c r="C1" s="59"/>
      <c r="D1" s="59"/>
      <c r="E1" s="59"/>
      <c r="F1" s="59"/>
      <c r="G1" s="59"/>
      <c r="H1" s="59"/>
      <c r="I1" s="59"/>
      <c r="J1" s="59"/>
      <c r="L1" s="53" t="s">
        <v>52</v>
      </c>
    </row>
    <row r="2" spans="1:12" x14ac:dyDescent="0.25">
      <c r="A2" s="55"/>
      <c r="B2" s="60" t="s">
        <v>51</v>
      </c>
      <c r="C2" s="60"/>
      <c r="D2" s="60"/>
      <c r="E2" s="60"/>
      <c r="F2" s="60"/>
      <c r="G2" s="60"/>
      <c r="H2" s="60"/>
      <c r="I2" s="60"/>
      <c r="J2" s="60"/>
      <c r="L2" s="54"/>
    </row>
    <row r="3" spans="1:12" x14ac:dyDescent="0.25">
      <c r="A3" s="55"/>
      <c r="B3" s="61">
        <v>41274</v>
      </c>
      <c r="C3" s="61"/>
      <c r="D3" s="61"/>
      <c r="E3" s="61"/>
      <c r="F3" s="61"/>
      <c r="G3" s="61"/>
      <c r="H3" s="61"/>
      <c r="I3" s="61"/>
      <c r="J3" s="61"/>
      <c r="L3" s="54"/>
    </row>
    <row r="4" spans="1:12" x14ac:dyDescent="0.25">
      <c r="A4" s="55"/>
      <c r="B4" s="12"/>
      <c r="C4" s="4"/>
      <c r="D4" s="4"/>
      <c r="E4" s="4"/>
      <c r="F4" s="4"/>
      <c r="G4" s="4"/>
      <c r="H4" s="4"/>
      <c r="I4" s="4"/>
      <c r="J4" s="4"/>
      <c r="L4" s="54"/>
    </row>
    <row r="5" spans="1:12" x14ac:dyDescent="0.25">
      <c r="A5" s="55"/>
      <c r="B5" s="57" t="s">
        <v>0</v>
      </c>
      <c r="C5" s="56" t="s">
        <v>16</v>
      </c>
      <c r="D5" s="56"/>
      <c r="E5" s="56"/>
      <c r="F5" s="56"/>
      <c r="G5" s="56"/>
      <c r="H5" s="56"/>
      <c r="I5" s="56"/>
      <c r="J5" s="56"/>
      <c r="L5" s="54"/>
    </row>
    <row r="6" spans="1:12" ht="60" x14ac:dyDescent="0.25">
      <c r="A6" s="55"/>
      <c r="B6" s="58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54"/>
    </row>
    <row r="7" spans="1:12" x14ac:dyDescent="0.25">
      <c r="A7" s="55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55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55"/>
      <c r="B9" s="14" t="s">
        <v>13</v>
      </c>
      <c r="C9" s="32">
        <v>0</v>
      </c>
      <c r="D9" s="32">
        <v>16610.5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16610.5</v>
      </c>
    </row>
    <row r="10" spans="1:12" x14ac:dyDescent="0.25">
      <c r="A10" s="55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 x14ac:dyDescent="0.25">
      <c r="A11" s="55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55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55"/>
      <c r="B13" s="16" t="s">
        <v>14</v>
      </c>
      <c r="C13" s="34">
        <f>SUM(C9,C10,-C11,C12)</f>
        <v>0</v>
      </c>
      <c r="D13" s="35">
        <f>SUM(D9,D10,-D11,D12)</f>
        <v>16610.5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16610.5</v>
      </c>
    </row>
    <row r="14" spans="1:12" s="3" customFormat="1" ht="22.5" customHeight="1" x14ac:dyDescent="0.25">
      <c r="A14" s="55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55"/>
      <c r="B15" s="14" t="s">
        <v>13</v>
      </c>
      <c r="C15" s="32">
        <v>0</v>
      </c>
      <c r="D15" s="32">
        <v>16138.27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16138.27</v>
      </c>
    </row>
    <row r="16" spans="1:12" x14ac:dyDescent="0.25">
      <c r="A16" s="55"/>
      <c r="B16" s="15" t="s">
        <v>6</v>
      </c>
      <c r="C16" s="32">
        <v>0</v>
      </c>
      <c r="D16" s="32">
        <v>472.23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472.23</v>
      </c>
    </row>
    <row r="17" spans="1:12" x14ac:dyDescent="0.25">
      <c r="A17" s="55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55"/>
      <c r="B18" s="45" t="s">
        <v>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9">
        <f>SUM(C18:I18)</f>
        <v>0</v>
      </c>
    </row>
    <row r="19" spans="1:12" x14ac:dyDescent="0.25">
      <c r="A19" s="55"/>
      <c r="B19" s="16" t="s">
        <v>14</v>
      </c>
      <c r="C19" s="34">
        <f t="shared" ref="C19:I19" si="1">SUM(C15:C16,-C17,C18)</f>
        <v>0</v>
      </c>
      <c r="D19" s="34">
        <f t="shared" si="1"/>
        <v>16610.5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16610.5</v>
      </c>
      <c r="L19" s="51" t="s">
        <v>53</v>
      </c>
    </row>
    <row r="20" spans="1:12" s="3" customFormat="1" ht="22.5" customHeight="1" x14ac:dyDescent="0.25">
      <c r="A20" s="55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52"/>
    </row>
    <row r="21" spans="1:12" x14ac:dyDescent="0.25">
      <c r="A21" s="55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55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55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55"/>
      <c r="B24" s="45" t="s">
        <v>8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9">
        <f>SUM(C24:I24)</f>
        <v>0</v>
      </c>
      <c r="L24" s="41">
        <v>0</v>
      </c>
    </row>
    <row r="25" spans="1:12" x14ac:dyDescent="0.25">
      <c r="A25" s="55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3</v>
      </c>
    </row>
    <row r="26" spans="1:12" s="3" customFormat="1" ht="22.5" customHeight="1" x14ac:dyDescent="0.25">
      <c r="A26" s="55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7</v>
      </c>
    </row>
    <row r="27" spans="1:12" x14ac:dyDescent="0.25">
      <c r="A27" s="55"/>
      <c r="B27" s="14" t="s">
        <v>13</v>
      </c>
      <c r="C27" s="37">
        <f>SUM(C9,-C15,-C21)</f>
        <v>0</v>
      </c>
      <c r="D27" s="37">
        <f>SUM(D9,-D15,-D21)</f>
        <v>472.22999999999956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472.22999999999956</v>
      </c>
      <c r="L27" s="42">
        <v>6</v>
      </c>
    </row>
    <row r="28" spans="1:12" x14ac:dyDescent="0.25">
      <c r="A28" s="55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8</v>
      </c>
    </row>
    <row r="29" spans="1:12" x14ac:dyDescent="0.25">
      <c r="A29" s="55"/>
      <c r="L29" s="41">
        <v>0</v>
      </c>
    </row>
    <row r="30" spans="1:12" x14ac:dyDescent="0.25">
      <c r="A30" s="55"/>
      <c r="L30" s="44">
        <v>9</v>
      </c>
    </row>
    <row r="31" spans="1:12" x14ac:dyDescent="0.25">
      <c r="A31" s="55"/>
    </row>
    <row r="32" spans="1:12" x14ac:dyDescent="0.25">
      <c r="A32" s="26"/>
    </row>
  </sheetData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10" zoomScaleNormal="100" workbookViewId="0">
      <selection activeCell="K33" sqref="K3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55">
        <v>10</v>
      </c>
      <c r="B1" s="59" t="s">
        <v>54</v>
      </c>
      <c r="C1" s="59"/>
      <c r="D1" s="59"/>
      <c r="E1" s="59"/>
      <c r="F1" s="59"/>
      <c r="G1" s="59"/>
      <c r="H1" s="59"/>
      <c r="I1" s="59"/>
      <c r="J1" s="59"/>
      <c r="K1" s="59"/>
      <c r="M1" s="53" t="s">
        <v>52</v>
      </c>
    </row>
    <row r="2" spans="1:13" x14ac:dyDescent="0.25">
      <c r="A2" s="55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60"/>
      <c r="M2" s="54"/>
    </row>
    <row r="3" spans="1:13" x14ac:dyDescent="0.25">
      <c r="A3" s="55"/>
      <c r="B3" s="61">
        <v>41639</v>
      </c>
      <c r="C3" s="61"/>
      <c r="D3" s="61"/>
      <c r="E3" s="61"/>
      <c r="F3" s="61"/>
      <c r="G3" s="61"/>
      <c r="H3" s="61"/>
      <c r="I3" s="61"/>
      <c r="J3" s="61"/>
      <c r="K3" s="61"/>
      <c r="M3" s="54"/>
    </row>
    <row r="4" spans="1:13" x14ac:dyDescent="0.25">
      <c r="A4" s="55"/>
      <c r="B4" s="20"/>
      <c r="C4" s="21"/>
      <c r="D4" s="21"/>
      <c r="E4" s="21"/>
      <c r="F4" s="21"/>
      <c r="G4" s="21"/>
      <c r="H4" s="21"/>
      <c r="I4" s="21"/>
      <c r="J4" s="21"/>
      <c r="K4" s="18"/>
      <c r="M4" s="54"/>
    </row>
    <row r="5" spans="1:13" ht="15" customHeight="1" x14ac:dyDescent="0.25">
      <c r="A5" s="55"/>
      <c r="B5" s="57" t="s">
        <v>25</v>
      </c>
      <c r="C5" s="56" t="s">
        <v>1</v>
      </c>
      <c r="D5" s="56"/>
      <c r="E5" s="56"/>
      <c r="F5" s="56"/>
      <c r="G5" s="56"/>
      <c r="H5" s="56"/>
      <c r="I5" s="56"/>
      <c r="J5" s="56"/>
      <c r="K5" s="56"/>
      <c r="M5" s="54"/>
    </row>
    <row r="6" spans="1:13" ht="60" x14ac:dyDescent="0.25">
      <c r="A6" s="55"/>
      <c r="B6" s="58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54"/>
    </row>
    <row r="7" spans="1:13" x14ac:dyDescent="0.25">
      <c r="A7" s="55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55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55"/>
      <c r="B9" s="14" t="s">
        <v>13</v>
      </c>
      <c r="C9" s="32">
        <v>34967.58</v>
      </c>
      <c r="D9" s="32">
        <v>1373907.99</v>
      </c>
      <c r="E9" s="32">
        <v>3143039.67</v>
      </c>
      <c r="F9" s="32">
        <v>0</v>
      </c>
      <c r="G9" s="32">
        <v>0</v>
      </c>
      <c r="H9" s="32">
        <v>98687.63</v>
      </c>
      <c r="I9" s="32">
        <v>1648.28</v>
      </c>
      <c r="J9" s="39">
        <v>0</v>
      </c>
      <c r="K9" s="33">
        <f>SUM(C9:J9)</f>
        <v>4652251.1500000004</v>
      </c>
    </row>
    <row r="10" spans="1:13" x14ac:dyDescent="0.25">
      <c r="A10" s="55"/>
      <c r="B10" s="15" t="s">
        <v>6</v>
      </c>
      <c r="C10" s="32">
        <v>0</v>
      </c>
      <c r="D10" s="32">
        <v>94258.63</v>
      </c>
      <c r="E10" s="32">
        <v>92386.33</v>
      </c>
      <c r="F10" s="32">
        <v>0</v>
      </c>
      <c r="G10" s="32">
        <v>0</v>
      </c>
      <c r="H10" s="32">
        <v>0</v>
      </c>
      <c r="I10" s="32">
        <v>186644.96</v>
      </c>
      <c r="J10" s="39">
        <v>0</v>
      </c>
      <c r="K10" s="33">
        <f>SUM(C10:J10)</f>
        <v>373289.92000000004</v>
      </c>
    </row>
    <row r="11" spans="1:13" x14ac:dyDescent="0.25">
      <c r="A11" s="55"/>
      <c r="B11" s="15" t="s">
        <v>7</v>
      </c>
      <c r="C11" s="32">
        <v>0</v>
      </c>
      <c r="D11" s="32">
        <v>1720.64</v>
      </c>
      <c r="E11" s="32">
        <v>26205.73</v>
      </c>
      <c r="F11" s="32">
        <v>0</v>
      </c>
      <c r="G11" s="32">
        <v>0</v>
      </c>
      <c r="H11" s="32">
        <v>0</v>
      </c>
      <c r="I11" s="32">
        <v>186644.96</v>
      </c>
      <c r="J11" s="39">
        <v>0</v>
      </c>
      <c r="K11" s="33">
        <f>SUM(C11:J11)</f>
        <v>214571.33</v>
      </c>
    </row>
    <row r="12" spans="1:13" x14ac:dyDescent="0.25">
      <c r="A12" s="55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55"/>
      <c r="B13" s="16" t="s">
        <v>14</v>
      </c>
      <c r="C13" s="34">
        <f>SUM(C9,C10,-C11,C12)</f>
        <v>34967.58</v>
      </c>
      <c r="D13" s="34">
        <f t="shared" ref="D13:I13" si="0">SUM(D9,D10,-D11,D12)</f>
        <v>1466445.9800000002</v>
      </c>
      <c r="E13" s="34">
        <f>SUM(E9,E10,-E11,E12)</f>
        <v>3209220.27</v>
      </c>
      <c r="F13" s="34">
        <f t="shared" si="0"/>
        <v>0</v>
      </c>
      <c r="G13" s="34">
        <f>SUM(G9,G10,-G11,G12)</f>
        <v>0</v>
      </c>
      <c r="H13" s="34">
        <f t="shared" si="0"/>
        <v>98687.63</v>
      </c>
      <c r="I13" s="34">
        <f t="shared" si="0"/>
        <v>1648.2799999999988</v>
      </c>
      <c r="J13" s="34">
        <f>SUM(J9,J10,-J11,J12)</f>
        <v>0</v>
      </c>
      <c r="K13" s="33">
        <f>SUM(C13:J13)</f>
        <v>4810969.74</v>
      </c>
    </row>
    <row r="14" spans="1:13" s="3" customFormat="1" ht="22.5" customHeight="1" x14ac:dyDescent="0.25">
      <c r="A14" s="55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55"/>
      <c r="B15" s="14" t="s">
        <v>13</v>
      </c>
      <c r="C15" s="32">
        <v>0</v>
      </c>
      <c r="D15" s="32">
        <v>377158.55</v>
      </c>
      <c r="E15" s="32">
        <v>2799056.44</v>
      </c>
      <c r="F15" s="32">
        <v>0</v>
      </c>
      <c r="G15" s="32">
        <v>0</v>
      </c>
      <c r="H15" s="32">
        <v>37668.54</v>
      </c>
      <c r="I15" s="32">
        <v>0</v>
      </c>
      <c r="J15" s="32">
        <v>0</v>
      </c>
      <c r="K15" s="33">
        <f>SUM(C15:J15)</f>
        <v>3213883.53</v>
      </c>
    </row>
    <row r="16" spans="1:13" x14ac:dyDescent="0.25">
      <c r="A16" s="55"/>
      <c r="B16" s="15" t="s">
        <v>6</v>
      </c>
      <c r="C16" s="32">
        <v>0</v>
      </c>
      <c r="D16" s="32">
        <v>55156.01</v>
      </c>
      <c r="E16" s="32">
        <v>131246.76999999999</v>
      </c>
      <c r="F16" s="32">
        <v>0</v>
      </c>
      <c r="G16" s="32">
        <v>0</v>
      </c>
      <c r="H16" s="32">
        <v>12531</v>
      </c>
      <c r="I16" s="32">
        <v>0</v>
      </c>
      <c r="J16" s="32">
        <v>0</v>
      </c>
      <c r="K16" s="33">
        <f>SUM(C16:J16)</f>
        <v>198933.78</v>
      </c>
      <c r="M16" s="19"/>
    </row>
    <row r="17" spans="1:13" x14ac:dyDescent="0.25">
      <c r="A17" s="55"/>
      <c r="B17" s="15" t="s">
        <v>7</v>
      </c>
      <c r="C17" s="32">
        <v>0</v>
      </c>
      <c r="D17" s="32">
        <v>1720.64</v>
      </c>
      <c r="E17" s="32">
        <v>26205.73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27926.37</v>
      </c>
    </row>
    <row r="18" spans="1:13" x14ac:dyDescent="0.25">
      <c r="A18" s="55"/>
      <c r="B18" s="45" t="s">
        <v>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9">
        <f>SUM(C18:J18)</f>
        <v>0</v>
      </c>
    </row>
    <row r="19" spans="1:13" x14ac:dyDescent="0.25">
      <c r="A19" s="55"/>
      <c r="B19" s="16" t="s">
        <v>14</v>
      </c>
      <c r="C19" s="34">
        <f t="shared" ref="C19:J19" si="1">SUM(C15,C16,-C17,C18)</f>
        <v>0</v>
      </c>
      <c r="D19" s="34">
        <f t="shared" si="1"/>
        <v>430593.92</v>
      </c>
      <c r="E19" s="34">
        <f t="shared" si="1"/>
        <v>2904097.48</v>
      </c>
      <c r="F19" s="34">
        <f t="shared" si="1"/>
        <v>0</v>
      </c>
      <c r="G19" s="34">
        <f t="shared" si="1"/>
        <v>0</v>
      </c>
      <c r="H19" s="34">
        <f t="shared" si="1"/>
        <v>50199.54</v>
      </c>
      <c r="I19" s="34">
        <f t="shared" si="1"/>
        <v>0</v>
      </c>
      <c r="J19" s="34">
        <f t="shared" si="1"/>
        <v>0</v>
      </c>
      <c r="K19" s="33">
        <f>SUM(C19:J19)</f>
        <v>3384890.94</v>
      </c>
      <c r="M19" s="51" t="s">
        <v>53</v>
      </c>
    </row>
    <row r="20" spans="1:13" s="3" customFormat="1" ht="22.5" customHeight="1" x14ac:dyDescent="0.25">
      <c r="A20" s="55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52"/>
    </row>
    <row r="21" spans="1:13" x14ac:dyDescent="0.25">
      <c r="A21" s="55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55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1648.28</v>
      </c>
      <c r="J22" s="39">
        <v>0</v>
      </c>
      <c r="K22" s="33">
        <f>SUM(C22:J22)</f>
        <v>1648.28</v>
      </c>
      <c r="M22" s="41">
        <v>0</v>
      </c>
    </row>
    <row r="23" spans="1:13" x14ac:dyDescent="0.25">
      <c r="A23" s="55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55"/>
      <c r="B24" s="45" t="s">
        <v>8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50">
        <v>0</v>
      </c>
      <c r="K24" s="49">
        <f>SUM(C24:J24)</f>
        <v>0</v>
      </c>
      <c r="M24" s="41">
        <v>0</v>
      </c>
    </row>
    <row r="25" spans="1:13" x14ac:dyDescent="0.25">
      <c r="A25" s="55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1648.28</v>
      </c>
      <c r="J25" s="34">
        <f t="shared" si="2"/>
        <v>0</v>
      </c>
      <c r="K25" s="33">
        <f>SUM(C25:J25)</f>
        <v>1648.28</v>
      </c>
      <c r="M25" s="42">
        <v>3</v>
      </c>
    </row>
    <row r="26" spans="1:13" s="3" customFormat="1" ht="22.5" customHeight="1" x14ac:dyDescent="0.25">
      <c r="A26" s="55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55"/>
      <c r="B27" s="14" t="s">
        <v>13</v>
      </c>
      <c r="C27" s="37">
        <f>SUM(C9,-C15,-C21)</f>
        <v>34967.58</v>
      </c>
      <c r="D27" s="37">
        <f t="shared" ref="D27:J27" si="3">SUM(D9,-D15,-D21)</f>
        <v>996749.44</v>
      </c>
      <c r="E27" s="37">
        <f t="shared" si="3"/>
        <v>343983.23</v>
      </c>
      <c r="F27" s="37">
        <f>SUM(F9,-F15,-F21)</f>
        <v>0</v>
      </c>
      <c r="G27" s="37">
        <f t="shared" si="3"/>
        <v>0</v>
      </c>
      <c r="H27" s="37">
        <f t="shared" si="3"/>
        <v>61019.090000000004</v>
      </c>
      <c r="I27" s="37">
        <f t="shared" si="3"/>
        <v>1648.28</v>
      </c>
      <c r="J27" s="37">
        <f t="shared" si="3"/>
        <v>0</v>
      </c>
      <c r="K27" s="33">
        <f>SUM(C27:J27)</f>
        <v>1438367.62</v>
      </c>
      <c r="M27" s="42">
        <v>6</v>
      </c>
    </row>
    <row r="28" spans="1:13" x14ac:dyDescent="0.25">
      <c r="A28" s="55"/>
      <c r="B28" s="16" t="s">
        <v>14</v>
      </c>
      <c r="C28" s="34">
        <f>SUM(C13,-C19,-C25)</f>
        <v>34967.58</v>
      </c>
      <c r="D28" s="34">
        <f t="shared" ref="D28:J28" si="4">SUM(D13,-D19,-D25)</f>
        <v>1035852.0600000003</v>
      </c>
      <c r="E28" s="34">
        <f t="shared" si="4"/>
        <v>305122.79000000004</v>
      </c>
      <c r="F28" s="34">
        <f>SUM(F13,-F19,-F25)</f>
        <v>0</v>
      </c>
      <c r="G28" s="34">
        <f t="shared" si="4"/>
        <v>0</v>
      </c>
      <c r="H28" s="34">
        <f>SUM(H13,-H19,-H25)</f>
        <v>48488.090000000004</v>
      </c>
      <c r="I28" s="34">
        <f t="shared" si="4"/>
        <v>-1.1368683772161603E-12</v>
      </c>
      <c r="J28" s="34">
        <f t="shared" si="4"/>
        <v>0</v>
      </c>
      <c r="K28" s="38">
        <f>SUM(C28:J28)</f>
        <v>1424430.5200000005</v>
      </c>
      <c r="M28" s="41">
        <v>8</v>
      </c>
    </row>
    <row r="29" spans="1:13" x14ac:dyDescent="0.25">
      <c r="A29" s="55"/>
      <c r="M29" s="41">
        <v>0</v>
      </c>
    </row>
    <row r="30" spans="1:13" x14ac:dyDescent="0.25">
      <c r="A30" s="55"/>
      <c r="M30" s="44">
        <v>9</v>
      </c>
    </row>
    <row r="31" spans="1:13" x14ac:dyDescent="0.25">
      <c r="A31" s="55"/>
    </row>
    <row r="32" spans="1:13" x14ac:dyDescent="0.25">
      <c r="A32" s="26"/>
    </row>
  </sheetData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9" zoomScaleNormal="100" workbookViewId="0">
      <selection activeCell="A33" sqref="A3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55">
        <v>11</v>
      </c>
      <c r="B1" s="59" t="s">
        <v>54</v>
      </c>
      <c r="C1" s="59"/>
      <c r="D1" s="59"/>
      <c r="E1" s="59"/>
      <c r="F1" s="59"/>
      <c r="G1" s="59"/>
      <c r="H1" s="59"/>
      <c r="I1" s="59"/>
      <c r="J1" s="59"/>
      <c r="K1" s="59"/>
      <c r="M1" s="53" t="s">
        <v>52</v>
      </c>
    </row>
    <row r="2" spans="1:13" x14ac:dyDescent="0.25">
      <c r="A2" s="55"/>
      <c r="B2" s="60" t="s">
        <v>46</v>
      </c>
      <c r="C2" s="60"/>
      <c r="D2" s="60"/>
      <c r="E2" s="60"/>
      <c r="F2" s="60"/>
      <c r="G2" s="60"/>
      <c r="H2" s="60"/>
      <c r="I2" s="60"/>
      <c r="J2" s="60"/>
      <c r="K2" s="60"/>
      <c r="M2" s="54"/>
    </row>
    <row r="3" spans="1:13" x14ac:dyDescent="0.25">
      <c r="A3" s="55"/>
      <c r="B3" s="61">
        <v>41274</v>
      </c>
      <c r="C3" s="61"/>
      <c r="D3" s="61"/>
      <c r="E3" s="61"/>
      <c r="F3" s="61"/>
      <c r="G3" s="61"/>
      <c r="H3" s="61"/>
      <c r="I3" s="61"/>
      <c r="J3" s="61"/>
      <c r="K3" s="61"/>
      <c r="M3" s="54"/>
    </row>
    <row r="4" spans="1:13" x14ac:dyDescent="0.25">
      <c r="A4" s="55"/>
      <c r="B4" s="20"/>
      <c r="C4" s="21"/>
      <c r="D4" s="21"/>
      <c r="E4" s="21"/>
      <c r="F4" s="21"/>
      <c r="G4" s="21"/>
      <c r="H4" s="21"/>
      <c r="I4" s="21"/>
      <c r="J4" s="21"/>
      <c r="K4" s="18"/>
      <c r="M4" s="54"/>
    </row>
    <row r="5" spans="1:13" ht="15" customHeight="1" x14ac:dyDescent="0.25">
      <c r="A5" s="55"/>
      <c r="B5" s="57" t="s">
        <v>25</v>
      </c>
      <c r="C5" s="56" t="s">
        <v>16</v>
      </c>
      <c r="D5" s="56"/>
      <c r="E5" s="56"/>
      <c r="F5" s="56"/>
      <c r="G5" s="56"/>
      <c r="H5" s="56"/>
      <c r="I5" s="56"/>
      <c r="J5" s="56"/>
      <c r="K5" s="56"/>
      <c r="M5" s="54"/>
    </row>
    <row r="6" spans="1:13" ht="60" x14ac:dyDescent="0.25">
      <c r="A6" s="55"/>
      <c r="B6" s="58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54"/>
    </row>
    <row r="7" spans="1:13" ht="22.5" customHeight="1" x14ac:dyDescent="0.25">
      <c r="A7" s="55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55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55"/>
      <c r="B9" s="14" t="s">
        <v>13</v>
      </c>
      <c r="C9" s="32">
        <v>34967.58</v>
      </c>
      <c r="D9" s="32">
        <v>1391741.48</v>
      </c>
      <c r="E9" s="32">
        <v>3165524.15</v>
      </c>
      <c r="F9" s="32">
        <v>0</v>
      </c>
      <c r="G9" s="32">
        <v>0</v>
      </c>
      <c r="H9" s="32">
        <v>96593.71</v>
      </c>
      <c r="I9" s="32">
        <v>12443.8</v>
      </c>
      <c r="J9" s="39">
        <v>0</v>
      </c>
      <c r="K9" s="33">
        <f>SUM(C9:J9)</f>
        <v>4701270.72</v>
      </c>
    </row>
    <row r="10" spans="1:13" x14ac:dyDescent="0.25">
      <c r="A10" s="55"/>
      <c r="B10" s="15" t="s">
        <v>6</v>
      </c>
      <c r="C10" s="32">
        <v>0</v>
      </c>
      <c r="D10" s="32">
        <v>0</v>
      </c>
      <c r="E10" s="32">
        <v>17802.89</v>
      </c>
      <c r="F10" s="32">
        <v>0</v>
      </c>
      <c r="G10" s="32">
        <v>0</v>
      </c>
      <c r="H10" s="32">
        <v>2093.92</v>
      </c>
      <c r="I10" s="32">
        <v>9413.31</v>
      </c>
      <c r="J10" s="39">
        <v>0</v>
      </c>
      <c r="K10" s="33">
        <f>SUM(C10:J10)</f>
        <v>29310.119999999995</v>
      </c>
    </row>
    <row r="11" spans="1:13" x14ac:dyDescent="0.25">
      <c r="A11" s="55"/>
      <c r="B11" s="15" t="s">
        <v>7</v>
      </c>
      <c r="C11" s="32">
        <v>0</v>
      </c>
      <c r="D11" s="32">
        <v>17833.490000000002</v>
      </c>
      <c r="E11" s="32">
        <v>40287.370000000003</v>
      </c>
      <c r="F11" s="32">
        <v>0</v>
      </c>
      <c r="G11" s="32">
        <v>0</v>
      </c>
      <c r="H11" s="32">
        <v>0</v>
      </c>
      <c r="I11" s="32">
        <v>312</v>
      </c>
      <c r="J11" s="39">
        <v>0</v>
      </c>
      <c r="K11" s="33">
        <f>SUM(C11:J11)</f>
        <v>58432.86</v>
      </c>
    </row>
    <row r="12" spans="1:13" x14ac:dyDescent="0.25">
      <c r="A12" s="55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-19897</v>
      </c>
      <c r="J12" s="39">
        <v>0</v>
      </c>
      <c r="K12" s="33">
        <f>SUM(C12:J12)</f>
        <v>-19897</v>
      </c>
    </row>
    <row r="13" spans="1:13" s="3" customFormat="1" x14ac:dyDescent="0.25">
      <c r="A13" s="55"/>
      <c r="B13" s="30" t="s">
        <v>14</v>
      </c>
      <c r="C13" s="34">
        <f>SUM(C9,C10,-C11,C12)</f>
        <v>34967.58</v>
      </c>
      <c r="D13" s="34">
        <f t="shared" ref="D13:I13" si="0">SUM(D9,D10,-D11,D12)</f>
        <v>1373907.99</v>
      </c>
      <c r="E13" s="34">
        <f t="shared" si="0"/>
        <v>3143039.67</v>
      </c>
      <c r="F13" s="34">
        <f t="shared" si="0"/>
        <v>0</v>
      </c>
      <c r="G13" s="34">
        <f>SUM(G9,G10,-G11,G12)</f>
        <v>0</v>
      </c>
      <c r="H13" s="34">
        <f t="shared" si="0"/>
        <v>98687.63</v>
      </c>
      <c r="I13" s="34">
        <f t="shared" si="0"/>
        <v>1648.1100000000006</v>
      </c>
      <c r="J13" s="34">
        <f>SUM(J9,J10,-J11,J12)</f>
        <v>0</v>
      </c>
      <c r="K13" s="33">
        <f>SUM(C13:J13)</f>
        <v>4652250.9800000004</v>
      </c>
    </row>
    <row r="14" spans="1:13" x14ac:dyDescent="0.25">
      <c r="A14" s="55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55"/>
      <c r="B15" s="14" t="s">
        <v>13</v>
      </c>
      <c r="C15" s="32">
        <v>0</v>
      </c>
      <c r="D15" s="32">
        <v>329941.64</v>
      </c>
      <c r="E15" s="32">
        <v>2696852.72</v>
      </c>
      <c r="F15" s="32">
        <v>0</v>
      </c>
      <c r="G15" s="32">
        <v>0</v>
      </c>
      <c r="H15" s="32">
        <v>25266.87</v>
      </c>
      <c r="I15" s="32">
        <v>0</v>
      </c>
      <c r="J15" s="32">
        <v>0</v>
      </c>
      <c r="K15" s="33">
        <f>SUM(C15:J15)</f>
        <v>3052061.2300000004</v>
      </c>
      <c r="M15" s="19"/>
    </row>
    <row r="16" spans="1:13" x14ac:dyDescent="0.25">
      <c r="A16" s="55"/>
      <c r="B16" s="15" t="s">
        <v>6</v>
      </c>
      <c r="C16" s="32">
        <v>0</v>
      </c>
      <c r="D16" s="32">
        <v>65050.400000000001</v>
      </c>
      <c r="E16" s="32">
        <v>142491.09</v>
      </c>
      <c r="F16" s="32">
        <v>0</v>
      </c>
      <c r="G16" s="32">
        <v>0</v>
      </c>
      <c r="H16" s="32">
        <v>12401.67</v>
      </c>
      <c r="I16" s="32">
        <v>0</v>
      </c>
      <c r="J16" s="32">
        <v>0</v>
      </c>
      <c r="K16" s="33">
        <f>SUM(C16:J16)</f>
        <v>219943.16</v>
      </c>
    </row>
    <row r="17" spans="1:13" x14ac:dyDescent="0.25">
      <c r="A17" s="55"/>
      <c r="B17" s="15" t="s">
        <v>7</v>
      </c>
      <c r="C17" s="32">
        <v>0</v>
      </c>
      <c r="D17" s="32">
        <v>17833.490000000002</v>
      </c>
      <c r="E17" s="32">
        <v>40287.370000000003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58120.86</v>
      </c>
    </row>
    <row r="18" spans="1:13" x14ac:dyDescent="0.25">
      <c r="A18" s="55"/>
      <c r="B18" s="45" t="s">
        <v>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9">
        <f>SUM(C18:J18)</f>
        <v>0</v>
      </c>
    </row>
    <row r="19" spans="1:13" s="3" customFormat="1" x14ac:dyDescent="0.25">
      <c r="A19" s="55"/>
      <c r="B19" s="30" t="s">
        <v>14</v>
      </c>
      <c r="C19" s="34">
        <f t="shared" ref="C19:J19" si="1">SUM(C15,C16,-C17,C18)</f>
        <v>0</v>
      </c>
      <c r="D19" s="34">
        <f t="shared" si="1"/>
        <v>377158.55000000005</v>
      </c>
      <c r="E19" s="34">
        <f t="shared" si="1"/>
        <v>2799056.44</v>
      </c>
      <c r="F19" s="34">
        <f t="shared" si="1"/>
        <v>0</v>
      </c>
      <c r="G19" s="34">
        <f t="shared" si="1"/>
        <v>0</v>
      </c>
      <c r="H19" s="34">
        <f t="shared" si="1"/>
        <v>37668.54</v>
      </c>
      <c r="I19" s="34">
        <f t="shared" si="1"/>
        <v>0</v>
      </c>
      <c r="J19" s="34">
        <f t="shared" si="1"/>
        <v>0</v>
      </c>
      <c r="K19" s="33">
        <f>SUM(C19:J19)</f>
        <v>3213883.5300000003</v>
      </c>
      <c r="M19" s="51" t="s">
        <v>53</v>
      </c>
    </row>
    <row r="20" spans="1:13" x14ac:dyDescent="0.25">
      <c r="A20" s="55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52"/>
    </row>
    <row r="21" spans="1:13" x14ac:dyDescent="0.25">
      <c r="A21" s="55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55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55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55"/>
      <c r="B24" s="45" t="s">
        <v>8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50">
        <v>0</v>
      </c>
      <c r="K24" s="49">
        <f>SUM(C24:J24)</f>
        <v>0</v>
      </c>
      <c r="M24" s="41">
        <v>0</v>
      </c>
    </row>
    <row r="25" spans="1:13" s="3" customFormat="1" x14ac:dyDescent="0.25">
      <c r="A25" s="55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x14ac:dyDescent="0.25">
      <c r="A26" s="55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55"/>
      <c r="B27" s="14" t="s">
        <v>13</v>
      </c>
      <c r="C27" s="37">
        <f t="shared" ref="C27:J27" si="3">SUM(C9,-C15,-C21)</f>
        <v>34967.58</v>
      </c>
      <c r="D27" s="37">
        <f t="shared" si="3"/>
        <v>1061799.8399999999</v>
      </c>
      <c r="E27" s="37">
        <f>SUM(E9,-E15,-E21)</f>
        <v>468671.4299999997</v>
      </c>
      <c r="F27" s="37">
        <f t="shared" si="3"/>
        <v>0</v>
      </c>
      <c r="G27" s="37">
        <f>SUM(G9,-G15,-G21)</f>
        <v>0</v>
      </c>
      <c r="H27" s="37">
        <f t="shared" si="3"/>
        <v>71326.840000000011</v>
      </c>
      <c r="I27" s="37">
        <f t="shared" si="3"/>
        <v>12443.8</v>
      </c>
      <c r="J27" s="37">
        <f t="shared" si="3"/>
        <v>0</v>
      </c>
      <c r="K27" s="33">
        <f>SUM(C27:J27)</f>
        <v>1649209.4899999998</v>
      </c>
      <c r="M27" s="42">
        <v>6</v>
      </c>
    </row>
    <row r="28" spans="1:13" x14ac:dyDescent="0.25">
      <c r="A28" s="55"/>
      <c r="B28" s="16" t="s">
        <v>14</v>
      </c>
      <c r="C28" s="34">
        <f t="shared" ref="C28:H28" si="4">SUM(C13,-C19,-C25)</f>
        <v>34967.58</v>
      </c>
      <c r="D28" s="34">
        <f>SUM(D13,-D19,-D25)</f>
        <v>996749.44</v>
      </c>
      <c r="E28" s="34">
        <f t="shared" si="4"/>
        <v>343983.23</v>
      </c>
      <c r="F28" s="34">
        <f>SUM(F13,-F19,-F25)</f>
        <v>0</v>
      </c>
      <c r="G28" s="34">
        <f t="shared" si="4"/>
        <v>0</v>
      </c>
      <c r="H28" s="34">
        <f t="shared" si="4"/>
        <v>61019.090000000004</v>
      </c>
      <c r="I28" s="34">
        <f>SUM(I13,-I19,-I25)</f>
        <v>1648.1100000000006</v>
      </c>
      <c r="J28" s="34">
        <f>SUM(J13,-J19,-J25)</f>
        <v>0</v>
      </c>
      <c r="K28" s="38">
        <f>SUM(C28:J28)</f>
        <v>1438367.4500000002</v>
      </c>
      <c r="M28" s="41">
        <v>8</v>
      </c>
    </row>
    <row r="29" spans="1:13" ht="22.5" customHeight="1" x14ac:dyDescent="0.25">
      <c r="A29" s="55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0</v>
      </c>
    </row>
    <row r="30" spans="1:13" x14ac:dyDescent="0.25">
      <c r="A30" s="55"/>
      <c r="M30" s="44">
        <v>9</v>
      </c>
    </row>
    <row r="31" spans="1:13" x14ac:dyDescent="0.25">
      <c r="A31" s="55"/>
    </row>
    <row r="32" spans="1:13" x14ac:dyDescent="0.25">
      <c r="A32" s="55"/>
    </row>
  </sheetData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55">
        <v>12</v>
      </c>
      <c r="B1" s="59" t="s">
        <v>54</v>
      </c>
      <c r="C1" s="59"/>
      <c r="D1" s="59"/>
      <c r="E1" s="59"/>
      <c r="F1" s="59"/>
      <c r="G1" s="59"/>
      <c r="H1" s="59"/>
      <c r="I1" s="59"/>
      <c r="J1" s="59"/>
      <c r="K1" s="59"/>
      <c r="M1" s="53" t="s">
        <v>52</v>
      </c>
    </row>
    <row r="2" spans="1:13" x14ac:dyDescent="0.25">
      <c r="A2" s="55"/>
      <c r="B2" s="60" t="s">
        <v>47</v>
      </c>
      <c r="C2" s="60"/>
      <c r="D2" s="60"/>
      <c r="E2" s="60"/>
      <c r="F2" s="60"/>
      <c r="G2" s="60"/>
      <c r="H2" s="60"/>
      <c r="I2" s="60"/>
      <c r="J2" s="60"/>
      <c r="K2" s="60"/>
      <c r="M2" s="54"/>
    </row>
    <row r="3" spans="1:13" x14ac:dyDescent="0.25">
      <c r="A3" s="55"/>
      <c r="B3" s="61">
        <v>41639</v>
      </c>
      <c r="C3" s="61"/>
      <c r="D3" s="61"/>
      <c r="E3" s="61"/>
      <c r="F3" s="61"/>
      <c r="G3" s="61"/>
      <c r="H3" s="61"/>
      <c r="I3" s="61"/>
      <c r="J3" s="61"/>
      <c r="K3" s="61"/>
      <c r="M3" s="54"/>
    </row>
    <row r="4" spans="1:13" x14ac:dyDescent="0.25">
      <c r="A4" s="55"/>
      <c r="B4" s="20"/>
      <c r="C4" s="21"/>
      <c r="D4" s="21"/>
      <c r="E4" s="21"/>
      <c r="F4" s="21"/>
      <c r="G4" s="21"/>
      <c r="H4" s="21"/>
      <c r="I4" s="21"/>
      <c r="J4" s="21"/>
      <c r="K4" s="18"/>
      <c r="M4" s="54"/>
    </row>
    <row r="5" spans="1:13" ht="15" customHeight="1" x14ac:dyDescent="0.25">
      <c r="A5" s="55"/>
      <c r="B5" s="57" t="s">
        <v>29</v>
      </c>
      <c r="C5" s="56" t="s">
        <v>1</v>
      </c>
      <c r="D5" s="56"/>
      <c r="E5" s="56"/>
      <c r="F5" s="56"/>
      <c r="G5" s="56"/>
      <c r="H5" s="56"/>
      <c r="I5" s="56"/>
      <c r="J5" s="56"/>
      <c r="K5" s="56"/>
      <c r="M5" s="54"/>
    </row>
    <row r="6" spans="1:13" ht="72" x14ac:dyDescent="0.25">
      <c r="A6" s="55"/>
      <c r="B6" s="58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54"/>
    </row>
    <row r="7" spans="1:13" ht="22.5" customHeight="1" x14ac:dyDescent="0.25">
      <c r="A7" s="55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55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55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55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55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55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55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55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55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55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55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55"/>
      <c r="B18" s="45" t="s">
        <v>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50">
        <v>0</v>
      </c>
      <c r="K18" s="49">
        <f>SUM(C18:J18)</f>
        <v>0</v>
      </c>
    </row>
    <row r="19" spans="1:13" s="3" customFormat="1" x14ac:dyDescent="0.25">
      <c r="A19" s="55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51" t="s">
        <v>53</v>
      </c>
    </row>
    <row r="20" spans="1:13" x14ac:dyDescent="0.25">
      <c r="A20" s="55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52"/>
    </row>
    <row r="21" spans="1:13" x14ac:dyDescent="0.25">
      <c r="A21" s="55"/>
      <c r="B21" s="14" t="s">
        <v>13</v>
      </c>
      <c r="C21" s="37">
        <f t="shared" ref="C21:J21" si="2">SUM(C9,-C15)</f>
        <v>0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55"/>
      <c r="B22" s="16" t="s">
        <v>14</v>
      </c>
      <c r="C22" s="34">
        <f t="shared" ref="C22:J22" si="3">SUM(C13,-C19)</f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0</v>
      </c>
      <c r="M22" s="41">
        <v>0</v>
      </c>
    </row>
    <row r="23" spans="1:13" x14ac:dyDescent="0.25">
      <c r="A23" s="55"/>
      <c r="M23" s="42">
        <v>2</v>
      </c>
    </row>
    <row r="24" spans="1:13" s="3" customFormat="1" ht="22.5" customHeight="1" x14ac:dyDescent="0.25">
      <c r="A24" s="55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s="3" customFormat="1" x14ac:dyDescent="0.25">
      <c r="A25" s="55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3</v>
      </c>
    </row>
    <row r="26" spans="1:13" x14ac:dyDescent="0.25">
      <c r="A26" s="55"/>
      <c r="M26" s="43">
        <v>7</v>
      </c>
    </row>
    <row r="27" spans="1:13" x14ac:dyDescent="0.25">
      <c r="A27" s="55"/>
      <c r="M27" s="42">
        <v>6</v>
      </c>
    </row>
    <row r="28" spans="1:13" x14ac:dyDescent="0.25">
      <c r="A28" s="55"/>
      <c r="M28" s="41">
        <v>8</v>
      </c>
    </row>
    <row r="29" spans="1:13" x14ac:dyDescent="0.25">
      <c r="A29" s="55"/>
      <c r="M29" s="41">
        <v>0</v>
      </c>
    </row>
    <row r="30" spans="1:13" x14ac:dyDescent="0.25">
      <c r="A30" s="55"/>
      <c r="M30" s="44">
        <v>9</v>
      </c>
    </row>
    <row r="31" spans="1:13" x14ac:dyDescent="0.25">
      <c r="A31" s="26"/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8" zoomScaleNormal="100" workbookViewId="0">
      <selection activeCell="A31" sqref="A3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55">
        <v>13</v>
      </c>
      <c r="B1" s="59" t="s">
        <v>54</v>
      </c>
      <c r="C1" s="59"/>
      <c r="D1" s="59"/>
      <c r="E1" s="59"/>
      <c r="F1" s="59"/>
      <c r="G1" s="59"/>
      <c r="H1" s="59"/>
      <c r="I1" s="59"/>
      <c r="J1" s="59"/>
      <c r="K1" s="59"/>
      <c r="M1" s="53" t="s">
        <v>52</v>
      </c>
    </row>
    <row r="2" spans="1:13" x14ac:dyDescent="0.25">
      <c r="A2" s="55"/>
      <c r="B2" s="60" t="s">
        <v>47</v>
      </c>
      <c r="C2" s="60"/>
      <c r="D2" s="60"/>
      <c r="E2" s="60"/>
      <c r="F2" s="60"/>
      <c r="G2" s="60"/>
      <c r="H2" s="60"/>
      <c r="I2" s="60"/>
      <c r="J2" s="60"/>
      <c r="K2" s="60"/>
      <c r="M2" s="54"/>
    </row>
    <row r="3" spans="1:13" x14ac:dyDescent="0.25">
      <c r="A3" s="55"/>
      <c r="B3" s="61">
        <v>41274</v>
      </c>
      <c r="C3" s="61"/>
      <c r="D3" s="61"/>
      <c r="E3" s="61"/>
      <c r="F3" s="61"/>
      <c r="G3" s="61"/>
      <c r="H3" s="61"/>
      <c r="I3" s="61"/>
      <c r="J3" s="61"/>
      <c r="K3" s="61"/>
      <c r="M3" s="54"/>
    </row>
    <row r="4" spans="1:13" x14ac:dyDescent="0.25">
      <c r="A4" s="55"/>
      <c r="B4" s="20"/>
      <c r="C4" s="21"/>
      <c r="D4" s="21"/>
      <c r="E4" s="21"/>
      <c r="F4" s="21"/>
      <c r="G4" s="21"/>
      <c r="H4" s="21"/>
      <c r="I4" s="21"/>
      <c r="J4" s="21"/>
      <c r="K4" s="18"/>
      <c r="M4" s="54"/>
    </row>
    <row r="5" spans="1:13" ht="15" customHeight="1" x14ac:dyDescent="0.25">
      <c r="A5" s="55"/>
      <c r="B5" s="57" t="s">
        <v>29</v>
      </c>
      <c r="C5" s="56" t="s">
        <v>16</v>
      </c>
      <c r="D5" s="56"/>
      <c r="E5" s="56"/>
      <c r="F5" s="56"/>
      <c r="G5" s="56"/>
      <c r="H5" s="56"/>
      <c r="I5" s="56"/>
      <c r="J5" s="56"/>
      <c r="K5" s="56"/>
      <c r="M5" s="54"/>
    </row>
    <row r="6" spans="1:13" ht="72" x14ac:dyDescent="0.25">
      <c r="A6" s="55"/>
      <c r="B6" s="58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54"/>
    </row>
    <row r="7" spans="1:13" ht="22.5" customHeight="1" x14ac:dyDescent="0.25">
      <c r="A7" s="55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55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55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55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55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55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55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55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55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55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55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55"/>
      <c r="B18" s="45" t="s">
        <v>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50">
        <v>0</v>
      </c>
      <c r="K18" s="49">
        <f>SUM(C18:J18)</f>
        <v>0</v>
      </c>
    </row>
    <row r="19" spans="1:13" s="3" customFormat="1" x14ac:dyDescent="0.25">
      <c r="A19" s="55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51" t="s">
        <v>53</v>
      </c>
    </row>
    <row r="20" spans="1:13" x14ac:dyDescent="0.25">
      <c r="A20" s="55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52"/>
    </row>
    <row r="21" spans="1:13" x14ac:dyDescent="0.25">
      <c r="A21" s="55"/>
      <c r="B21" s="14" t="s">
        <v>13</v>
      </c>
      <c r="C21" s="37">
        <f>SUM(C9,-C15)</f>
        <v>0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55"/>
      <c r="B22" s="16" t="s">
        <v>14</v>
      </c>
      <c r="C22" s="34">
        <f t="shared" ref="C22:I22" si="3">SUM(C13,-C19)</f>
        <v>0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0</v>
      </c>
      <c r="M22" s="41">
        <v>0</v>
      </c>
    </row>
    <row r="23" spans="1:13" x14ac:dyDescent="0.25">
      <c r="A23" s="55"/>
      <c r="M23" s="42">
        <v>2</v>
      </c>
    </row>
    <row r="24" spans="1:13" s="3" customFormat="1" ht="22.5" customHeight="1" x14ac:dyDescent="0.25">
      <c r="A24" s="55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x14ac:dyDescent="0.25">
      <c r="A25" s="55"/>
      <c r="M25" s="42">
        <v>3</v>
      </c>
    </row>
    <row r="26" spans="1:13" x14ac:dyDescent="0.25">
      <c r="A26" s="55"/>
      <c r="M26" s="43">
        <v>7</v>
      </c>
    </row>
    <row r="27" spans="1:13" x14ac:dyDescent="0.25">
      <c r="A27" s="55"/>
      <c r="M27" s="42">
        <v>6</v>
      </c>
    </row>
    <row r="28" spans="1:13" x14ac:dyDescent="0.25">
      <c r="A28" s="55"/>
      <c r="M28" s="41">
        <v>8</v>
      </c>
    </row>
    <row r="29" spans="1:13" x14ac:dyDescent="0.25">
      <c r="A29" s="55"/>
      <c r="M29" s="41">
        <v>0</v>
      </c>
    </row>
    <row r="30" spans="1:13" x14ac:dyDescent="0.25">
      <c r="A30" s="55"/>
      <c r="M30" s="44">
        <v>9</v>
      </c>
    </row>
  </sheetData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Michaela Barabasova</cp:lastModifiedBy>
  <cp:lastPrinted>2014-03-03T09:17:34Z</cp:lastPrinted>
  <dcterms:created xsi:type="dcterms:W3CDTF">2011-11-04T12:05:36Z</dcterms:created>
  <dcterms:modified xsi:type="dcterms:W3CDTF">2014-03-20T16:06:28Z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