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15195" windowHeight="7935"/>
  </bookViews>
  <sheets>
    <sheet name="DHM_2013" sheetId="1" r:id="rId1"/>
    <sheet name="DHM_2012" sheetId="3" r:id="rId2"/>
  </sheets>
  <calcPr calcId="145621" iterateDelta="1E-4"/>
</workbook>
</file>

<file path=xl/calcChain.xml><?xml version="1.0" encoding="utf-8"?>
<calcChain xmlns="http://schemas.openxmlformats.org/spreadsheetml/2006/main">
  <c r="J25" i="3" l="1"/>
  <c r="I25" i="3"/>
  <c r="H25" i="3"/>
  <c r="G25" i="3"/>
  <c r="F25" i="3"/>
  <c r="E25" i="3"/>
  <c r="D25" i="3"/>
  <c r="C25" i="3"/>
  <c r="K25" i="3" s="1"/>
  <c r="J23" i="3"/>
  <c r="I23" i="3"/>
  <c r="H23" i="3"/>
  <c r="G23" i="3"/>
  <c r="F23" i="3"/>
  <c r="E23" i="3"/>
  <c r="D23" i="3"/>
  <c r="C23" i="3"/>
  <c r="K23" i="3" s="1"/>
  <c r="K22" i="3"/>
  <c r="K21" i="3"/>
  <c r="K20" i="3"/>
  <c r="J18" i="3"/>
  <c r="J26" i="3" s="1"/>
  <c r="I18" i="3"/>
  <c r="I26" i="3" s="1"/>
  <c r="H18" i="3"/>
  <c r="H26" i="3" s="1"/>
  <c r="G18" i="3"/>
  <c r="G26" i="3" s="1"/>
  <c r="F18" i="3"/>
  <c r="F26" i="3" s="1"/>
  <c r="E18" i="3"/>
  <c r="E26" i="3" s="1"/>
  <c r="D18" i="3"/>
  <c r="D26" i="3" s="1"/>
  <c r="C18" i="3"/>
  <c r="C26" i="3" s="1"/>
  <c r="K26" i="3" s="1"/>
  <c r="K17" i="3"/>
  <c r="K16" i="3"/>
  <c r="K15" i="3"/>
  <c r="J13" i="3"/>
  <c r="I13" i="3"/>
  <c r="H13" i="3"/>
  <c r="G13" i="3"/>
  <c r="F13" i="3"/>
  <c r="E13" i="3"/>
  <c r="D13" i="3"/>
  <c r="C13" i="3"/>
  <c r="K13" i="3" s="1"/>
  <c r="K12" i="3"/>
  <c r="K11" i="3"/>
  <c r="K10" i="3"/>
  <c r="K9" i="3"/>
  <c r="K18" i="3" l="1"/>
  <c r="K9" i="1" l="1"/>
  <c r="K10" i="1"/>
  <c r="K11" i="1"/>
  <c r="K12" i="1"/>
  <c r="C13" i="1"/>
  <c r="D13" i="1"/>
  <c r="E13" i="1"/>
  <c r="F13" i="1"/>
  <c r="G13" i="1"/>
  <c r="H13" i="1"/>
  <c r="I13" i="1"/>
  <c r="I26" i="1" s="1"/>
  <c r="J13" i="1"/>
  <c r="K15" i="1"/>
  <c r="K16" i="1"/>
  <c r="K17" i="1"/>
  <c r="C18" i="1"/>
  <c r="D18" i="1"/>
  <c r="E18" i="1"/>
  <c r="E26" i="1" s="1"/>
  <c r="F18" i="1"/>
  <c r="G18" i="1"/>
  <c r="H18" i="1"/>
  <c r="I18" i="1"/>
  <c r="J18" i="1"/>
  <c r="K20" i="1"/>
  <c r="K21" i="1"/>
  <c r="K22" i="1"/>
  <c r="C23" i="1"/>
  <c r="D23" i="1"/>
  <c r="E23" i="1"/>
  <c r="F23" i="1"/>
  <c r="G23" i="1"/>
  <c r="H23" i="1"/>
  <c r="I23" i="1"/>
  <c r="J23" i="1"/>
  <c r="C25" i="1"/>
  <c r="D25" i="1"/>
  <c r="E25" i="1"/>
  <c r="F25" i="1"/>
  <c r="G25" i="1"/>
  <c r="H25" i="1"/>
  <c r="I25" i="1"/>
  <c r="J25" i="1"/>
  <c r="F26" i="1"/>
  <c r="G26" i="1"/>
  <c r="H26" i="1"/>
  <c r="J26" i="1"/>
  <c r="K25" i="1" l="1"/>
  <c r="D26" i="1"/>
  <c r="K23" i="1"/>
  <c r="K18" i="1"/>
  <c r="C26" i="1"/>
  <c r="K26" i="1" s="1"/>
  <c r="K13" i="1"/>
</calcChain>
</file>

<file path=xl/sharedStrings.xml><?xml version="1.0" encoding="utf-8"?>
<sst xmlns="http://schemas.openxmlformats.org/spreadsheetml/2006/main" count="86" uniqueCount="34">
  <si>
    <t>Prehľad o pohybe dlhodobého hmotného majetku</t>
  </si>
  <si>
    <t>Dlhodobý hmotný majetok</t>
  </si>
  <si>
    <t>Bežné účtovné obdobie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</si>
  <si>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</si>
  <si>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</si>
  <si>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</si>
  <si>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</si>
  <si>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</si>
  <si>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</si>
  <si>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</si>
  <si>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</si>
  <si>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</si>
  <si>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</si>
  <si>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</si>
  <si>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</si>
  <si>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</si>
  <si>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</si>
  <si>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</si>
  <si>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</si>
  <si>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</si>
  <si>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</si>
  <si>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</si>
  <si>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</si>
  <si>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</si>
  <si>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</si>
  <si>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</si>
  <si>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</si>
  <si>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</si>
  <si>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</si>
  <si>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</si>
  <si>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</si>
  <si>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Trend Tatry, a.s.</t>
  </si>
  <si>
    <t>a)</t>
  </si>
  <si>
    <t>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</si>
</sst>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23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4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21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4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36">
    <xf numFmtId="0" fontId="0" fillId="0" borderId="0" xfId="0"/>
    <xf numFmtId="14" fontId="20" fillId="25" borderId="10" xfId="0" applyNumberFormat="1" applyFont="1" applyFill="1" applyBorder="1" applyAlignment="1">
      <alignment horizontal="center"/>
    </xf>
    <xf numFmtId="14" fontId="20" fillId="25" borderId="10" xfId="0" applyNumberFormat="1" applyFont="1" applyFill="1" applyBorder="1" applyAlignment="1">
      <alignment horizontal="center" wrapText="1"/>
    </xf>
    <xf numFmtId="0" fontId="0" fillId="25" borderId="10" xfId="0" applyFill="1" applyBorder="1"/>
    <xf numFmtId="0" fontId="21" fillId="25" borderId="0" xfId="0" applyFont="1" applyFill="1" applyBorder="1" applyAlignment="1">
      <alignment horizontal="center" vertical="center" wrapText="1"/>
    </xf>
    <xf numFmtId="0" fontId="22" fillId="25" borderId="0" xfId="0" applyFont="1" applyFill="1" applyBorder="1" applyAlignment="1">
      <alignment horizontal="center" vertical="center" wrapText="1"/>
    </xf>
    <xf numFmtId="0" fontId="21" fillId="25" borderId="10" xfId="0" applyFont="1" applyFill="1" applyBorder="1" applyAlignment="1">
      <alignment horizontal="center" vertical="center"/>
    </xf>
    <xf numFmtId="0" fontId="21" fillId="25" borderId="10" xfId="0" applyFont="1" applyFill="1" applyBorder="1" applyAlignment="1">
      <alignment horizontal="center" vertical="center" wrapText="1"/>
    </xf>
    <xf numFmtId="0" fontId="22" fillId="25" borderId="10" xfId="0" applyFont="1" applyFill="1" applyBorder="1" applyAlignment="1">
      <alignment horizontal="center" vertical="center" wrapText="1"/>
    </xf>
    <xf numFmtId="0" fontId="21" fillId="25" borderId="12" xfId="0" applyFont="1" applyFill="1" applyBorder="1" applyAlignment="1">
      <alignment vertical="center"/>
    </xf>
    <xf numFmtId="0" fontId="21" fillId="25" borderId="12" xfId="0" applyFont="1" applyFill="1" applyBorder="1" applyAlignment="1">
      <alignment horizontal="center" vertical="center" wrapText="1"/>
    </xf>
    <xf numFmtId="0" fontId="0" fillId="25" borderId="12" xfId="0" applyFill="1" applyBorder="1"/>
    <xf numFmtId="0" fontId="22" fillId="25" borderId="0" xfId="0" applyFont="1" applyFill="1" applyAlignment="1"/>
    <xf numFmtId="3" fontId="21" fillId="25" borderId="0" xfId="27" applyNumberFormat="1" applyFont="1" applyFill="1" applyAlignment="1" applyProtection="1">
      <alignment horizontal="right" vertical="center" wrapText="1"/>
      <protection locked="0"/>
    </xf>
    <xf numFmtId="3" fontId="21" fillId="25" borderId="0" xfId="0" applyNumberFormat="1" applyFont="1" applyFill="1" applyAlignment="1" applyProtection="1">
      <alignment horizontal="right" vertical="center" wrapText="1"/>
      <protection locked="0"/>
    </xf>
    <xf numFmtId="3" fontId="22" fillId="25" borderId="0" xfId="0" applyNumberFormat="1" applyFont="1" applyFill="1" applyAlignment="1">
      <alignment horizontal="right" vertical="center" wrapText="1"/>
    </xf>
    <xf numFmtId="0" fontId="21" fillId="25" borderId="0" xfId="0" applyFont="1" applyFill="1" applyAlignment="1"/>
    <xf numFmtId="0" fontId="22" fillId="25" borderId="10" xfId="0" applyFont="1" applyFill="1" applyBorder="1" applyAlignment="1"/>
    <xf numFmtId="3" fontId="21" fillId="25" borderId="10" xfId="27" applyNumberFormat="1" applyFont="1" applyFill="1" applyBorder="1" applyAlignment="1">
      <alignment horizontal="right" vertical="center" wrapText="1"/>
    </xf>
    <xf numFmtId="3" fontId="21" fillId="25" borderId="12" xfId="0" applyNumberFormat="1" applyFont="1" applyFill="1" applyBorder="1" applyAlignment="1">
      <alignment horizontal="center" vertical="center" wrapText="1"/>
    </xf>
    <xf numFmtId="3" fontId="0" fillId="25" borderId="12" xfId="0" applyNumberForma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/>
    <xf numFmtId="3" fontId="21" fillId="25" borderId="0" xfId="27" applyNumberFormat="1" applyFont="1" applyFill="1" applyAlignment="1">
      <alignment horizontal="right" vertical="center" wrapText="1"/>
    </xf>
    <xf numFmtId="3" fontId="22" fillId="25" borderId="1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19" fillId="0" borderId="0" xfId="0" applyFont="1" applyAlignment="1">
      <alignment horizontal="center" textRotation="180"/>
    </xf>
    <xf numFmtId="0" fontId="21" fillId="25" borderId="12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textRotation="180"/>
      <protection locked="0"/>
    </xf>
    <xf numFmtId="0" fontId="21" fillId="25" borderId="11" xfId="0" applyFont="1" applyFill="1" applyBorder="1" applyAlignment="1">
      <alignment horizontal="left" vertical="center"/>
    </xf>
    <xf numFmtId="0" fontId="21" fillId="25" borderId="0" xfId="0" applyFont="1" applyFill="1" applyBorder="1" applyAlignment="1">
      <alignment horizontal="left" vertical="center"/>
    </xf>
    <xf numFmtId="0" fontId="20" fillId="24" borderId="0" xfId="0" applyFont="1" applyFill="1" applyAlignment="1" applyProtection="1">
      <alignment horizontal="center" wrapText="1"/>
      <protection locked="0"/>
    </xf>
    <xf numFmtId="0" fontId="20" fillId="0" borderId="0" xfId="0" applyFont="1" applyAlignment="1">
      <alignment horizontal="center"/>
    </xf>
    <xf numFmtId="14" fontId="20" fillId="24" borderId="0" xfId="0" applyNumberFormat="1" applyFont="1" applyFill="1" applyAlignment="1" applyProtection="1">
      <alignment horizontal="center" wrapText="1"/>
      <protection locked="0"/>
    </xf>
    <xf numFmtId="0" fontId="21" fillId="25" borderId="12" xfId="0" applyFont="1" applyFill="1" applyBorder="1" applyAlignment="1">
      <alignment horizontal="center" vertical="center" wrapText="1"/>
    </xf>
  </cellXfs>
  <cellStyles count="45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Čiarka" xfId="27" builtinId="3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Check Cell" xfId="34"/>
    <cellStyle name="Input" xfId="35"/>
    <cellStyle name="Linked Cell" xfId="36"/>
    <cellStyle name="Neutral" xfId="37"/>
    <cellStyle name="Normal 2" xfId="38"/>
    <cellStyle name="Normal 3" xfId="39"/>
    <cellStyle name="Normálna" xfId="0" builtinId="0"/>
    <cellStyle name="Note" xfId="40"/>
    <cellStyle name="Output" xfId="41"/>
    <cellStyle name="Title" xfId="42"/>
    <cellStyle name="Total" xfId="43"/>
    <cellStyle name="Warning Text" xfId="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sqref="A1:A29"/>
    </sheetView>
  </sheetViews>
  <sheetFormatPr defaultRowHeight="15" x14ac:dyDescent="0.25"/>
  <cols>
    <col min="1" max="1" width="9.5703125" customWidth="1"/>
    <col min="2" max="2" width="28.42578125" style="25" customWidth="1"/>
    <col min="3" max="10" width="10.7109375" style="26" customWidth="1"/>
  </cols>
  <sheetData>
    <row r="1" spans="1:13" ht="15" customHeight="1" x14ac:dyDescent="0.25">
      <c r="A1" s="29" t="s">
        <v>32</v>
      </c>
      <c r="B1" s="32" t="s">
        <v>31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29"/>
      <c r="B2" s="33" t="s">
        <v>0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29"/>
      <c r="B3" s="34">
        <v>41639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29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29"/>
      <c r="B5" s="30" t="s">
        <v>1</v>
      </c>
      <c r="C5" s="35" t="s">
        <v>2</v>
      </c>
      <c r="D5" s="35"/>
      <c r="E5" s="35"/>
      <c r="F5" s="35"/>
      <c r="G5" s="35"/>
      <c r="H5" s="35"/>
      <c r="I5" s="35"/>
      <c r="J5" s="35"/>
      <c r="K5" s="35"/>
    </row>
    <row r="6" spans="1:13" ht="60" x14ac:dyDescent="0.25">
      <c r="A6" s="29"/>
      <c r="B6" s="31"/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  <c r="J6" s="4" t="s">
        <v>10</v>
      </c>
      <c r="K6" s="5" t="s">
        <v>11</v>
      </c>
    </row>
    <row r="7" spans="1:13" x14ac:dyDescent="0.25">
      <c r="A7" s="29"/>
      <c r="B7" s="6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7" t="s">
        <v>20</v>
      </c>
      <c r="K7" s="8" t="s">
        <v>21</v>
      </c>
    </row>
    <row r="8" spans="1:13" ht="22.5" customHeight="1" x14ac:dyDescent="0.25">
      <c r="A8" s="29"/>
      <c r="B8" s="9" t="s">
        <v>22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29"/>
      <c r="B9" s="12" t="s">
        <v>23</v>
      </c>
      <c r="C9" s="13">
        <v>2739613</v>
      </c>
      <c r="D9" s="13">
        <v>1897</v>
      </c>
      <c r="E9" s="13">
        <v>0</v>
      </c>
      <c r="F9" s="13">
        <v>0</v>
      </c>
      <c r="G9" s="13">
        <v>0</v>
      </c>
      <c r="H9" s="13">
        <v>0</v>
      </c>
      <c r="I9" s="13">
        <v>2716206.61</v>
      </c>
      <c r="J9" s="14">
        <v>0</v>
      </c>
      <c r="K9" s="15">
        <f>SUM(C9:J9)</f>
        <v>5457716.6099999994</v>
      </c>
    </row>
    <row r="10" spans="1:13" x14ac:dyDescent="0.25">
      <c r="A10" s="29"/>
      <c r="B10" s="16" t="s">
        <v>24</v>
      </c>
      <c r="C10" s="13">
        <v>92358.98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93196.67</v>
      </c>
      <c r="J10" s="14">
        <v>0</v>
      </c>
      <c r="K10" s="15">
        <f>SUM(C10:J10)</f>
        <v>185555.65</v>
      </c>
    </row>
    <row r="11" spans="1:13" x14ac:dyDescent="0.25">
      <c r="A11" s="29"/>
      <c r="B11" s="16" t="s">
        <v>25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92358.98</v>
      </c>
      <c r="J11" s="14">
        <v>0</v>
      </c>
      <c r="K11" s="15">
        <f>SUM(C11:J11)</f>
        <v>92358.98</v>
      </c>
    </row>
    <row r="12" spans="1:13" x14ac:dyDescent="0.25">
      <c r="A12" s="29"/>
      <c r="B12" s="16" t="s">
        <v>26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x14ac:dyDescent="0.25">
      <c r="A13" s="29"/>
      <c r="B13" s="17" t="s">
        <v>27</v>
      </c>
      <c r="C13" s="18">
        <f t="shared" ref="C13:J13" si="0">SUM(C9,C10,-C11,C12)</f>
        <v>2831971.98</v>
      </c>
      <c r="D13" s="18">
        <f t="shared" si="0"/>
        <v>1897</v>
      </c>
      <c r="E13" s="18">
        <f t="shared" si="0"/>
        <v>0</v>
      </c>
      <c r="F13" s="18">
        <f t="shared" si="0"/>
        <v>0</v>
      </c>
      <c r="G13" s="18">
        <f t="shared" si="0"/>
        <v>0</v>
      </c>
      <c r="H13" s="18">
        <f t="shared" si="0"/>
        <v>0</v>
      </c>
      <c r="I13" s="18">
        <f t="shared" si="0"/>
        <v>2717044.3</v>
      </c>
      <c r="J13" s="18">
        <f t="shared" si="0"/>
        <v>0</v>
      </c>
      <c r="K13" s="15">
        <f>SUM(C13:J13)</f>
        <v>5550913.2799999993</v>
      </c>
    </row>
    <row r="14" spans="1:13" s="21" customFormat="1" ht="22.5" customHeight="1" x14ac:dyDescent="0.25">
      <c r="A14" s="29"/>
      <c r="B14" s="9" t="s">
        <v>28</v>
      </c>
      <c r="C14" s="19"/>
      <c r="D14" s="19"/>
      <c r="E14" s="19"/>
      <c r="F14" s="19"/>
      <c r="G14" s="19"/>
      <c r="H14" s="19"/>
      <c r="I14" s="19"/>
      <c r="J14" s="19"/>
      <c r="K14" s="20"/>
    </row>
    <row r="15" spans="1:13" x14ac:dyDescent="0.25">
      <c r="A15" s="29"/>
      <c r="B15" s="12" t="s">
        <v>23</v>
      </c>
      <c r="C15" s="13">
        <v>0</v>
      </c>
      <c r="D15" s="13">
        <v>26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26</v>
      </c>
    </row>
    <row r="16" spans="1:13" x14ac:dyDescent="0.25">
      <c r="A16" s="29"/>
      <c r="B16" s="16" t="s">
        <v>24</v>
      </c>
      <c r="C16" s="13">
        <v>0</v>
      </c>
      <c r="D16" s="13">
        <v>156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156</v>
      </c>
      <c r="M16" s="22"/>
    </row>
    <row r="17" spans="1:11" x14ac:dyDescent="0.25">
      <c r="A17" s="29"/>
      <c r="B17" s="16" t="s">
        <v>25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x14ac:dyDescent="0.25">
      <c r="A18" s="29"/>
      <c r="B18" s="17" t="s">
        <v>27</v>
      </c>
      <c r="C18" s="18">
        <f t="shared" ref="C18:J18" si="1">SUM(C15,C16,-C17)</f>
        <v>0</v>
      </c>
      <c r="D18" s="18">
        <f t="shared" si="1"/>
        <v>182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182</v>
      </c>
    </row>
    <row r="19" spans="1:11" s="21" customFormat="1" ht="22.5" customHeight="1" x14ac:dyDescent="0.25">
      <c r="A19" s="29"/>
      <c r="B19" s="9" t="s">
        <v>29</v>
      </c>
      <c r="C19" s="19"/>
      <c r="D19" s="19"/>
      <c r="E19" s="19"/>
      <c r="F19" s="19"/>
      <c r="G19" s="19"/>
      <c r="H19" s="19"/>
      <c r="I19" s="19"/>
      <c r="J19" s="19"/>
      <c r="K19" s="20"/>
    </row>
    <row r="20" spans="1:11" x14ac:dyDescent="0.25">
      <c r="A20" s="29"/>
      <c r="B20" s="12" t="s">
        <v>23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29"/>
      <c r="B21" s="16" t="s">
        <v>24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29"/>
      <c r="B22" s="16" t="s">
        <v>25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x14ac:dyDescent="0.25">
      <c r="A23" s="29"/>
      <c r="B23" s="17" t="s">
        <v>27</v>
      </c>
      <c r="C23" s="18">
        <f t="shared" ref="C23:J23" si="2">SUM(C20,C21,-C22)</f>
        <v>0</v>
      </c>
      <c r="D23" s="18">
        <f t="shared" si="2"/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s="21" customFormat="1" ht="22.5" customHeight="1" x14ac:dyDescent="0.25">
      <c r="A24" s="29"/>
      <c r="B24" s="9" t="s">
        <v>30</v>
      </c>
      <c r="C24" s="19"/>
      <c r="D24" s="19"/>
      <c r="E24" s="19"/>
      <c r="F24" s="19"/>
      <c r="G24" s="19"/>
      <c r="H24" s="19"/>
      <c r="I24" s="19"/>
      <c r="J24" s="19"/>
      <c r="K24" s="20"/>
    </row>
    <row r="25" spans="1:11" x14ac:dyDescent="0.25">
      <c r="A25" s="29"/>
      <c r="B25" s="12" t="s">
        <v>23</v>
      </c>
      <c r="C25" s="23">
        <f t="shared" ref="C25:J25" si="3">SUM(C9,-C15,-C20)</f>
        <v>2739613</v>
      </c>
      <c r="D25" s="23">
        <f t="shared" si="3"/>
        <v>1871</v>
      </c>
      <c r="E25" s="23">
        <f t="shared" si="3"/>
        <v>0</v>
      </c>
      <c r="F25" s="23">
        <f t="shared" si="3"/>
        <v>0</v>
      </c>
      <c r="G25" s="23">
        <f t="shared" si="3"/>
        <v>0</v>
      </c>
      <c r="H25" s="23">
        <f t="shared" si="3"/>
        <v>0</v>
      </c>
      <c r="I25" s="23">
        <f t="shared" si="3"/>
        <v>2716206.61</v>
      </c>
      <c r="J25" s="23">
        <f t="shared" si="3"/>
        <v>0</v>
      </c>
      <c r="K25" s="15">
        <f>SUM(C25:J25)</f>
        <v>5457690.6099999994</v>
      </c>
    </row>
    <row r="26" spans="1:11" x14ac:dyDescent="0.25">
      <c r="A26" s="29"/>
      <c r="B26" s="17" t="s">
        <v>27</v>
      </c>
      <c r="C26" s="18">
        <f t="shared" ref="C26:J26" si="4">SUM(C13,-C18,-C23)</f>
        <v>2831971.98</v>
      </c>
      <c r="D26" s="18">
        <f t="shared" si="4"/>
        <v>1715</v>
      </c>
      <c r="E26" s="18">
        <f t="shared" si="4"/>
        <v>0</v>
      </c>
      <c r="F26" s="18">
        <f t="shared" si="4"/>
        <v>0</v>
      </c>
      <c r="G26" s="18">
        <f t="shared" si="4"/>
        <v>0</v>
      </c>
      <c r="H26" s="18">
        <f t="shared" si="4"/>
        <v>0</v>
      </c>
      <c r="I26" s="18">
        <f t="shared" si="4"/>
        <v>2717044.3</v>
      </c>
      <c r="J26" s="18">
        <f t="shared" si="4"/>
        <v>0</v>
      </c>
      <c r="K26" s="24">
        <f>SUM(C26:J26)</f>
        <v>5550731.2799999993</v>
      </c>
    </row>
    <row r="27" spans="1:11" x14ac:dyDescent="0.25">
      <c r="A27" s="29"/>
    </row>
    <row r="28" spans="1:11" x14ac:dyDescent="0.25">
      <c r="A28" s="29"/>
    </row>
    <row r="29" spans="1:11" x14ac:dyDescent="0.25">
      <c r="A29" s="29"/>
    </row>
    <row r="30" spans="1:11" x14ac:dyDescent="0.25">
      <c r="A30" s="27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0" type="noConversion"/>
  <pageMargins left="0" right="0.70866141732283472" top="0.74803149606299213" bottom="0" header="0.31496062992125984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19" zoomScaleNormal="100" workbookViewId="0">
      <selection activeCell="O14" sqref="O14"/>
    </sheetView>
  </sheetViews>
  <sheetFormatPr defaultRowHeight="15" x14ac:dyDescent="0.25"/>
  <cols>
    <col min="1" max="1" width="9.5703125" customWidth="1"/>
    <col min="2" max="2" width="28.42578125" style="25" customWidth="1"/>
    <col min="3" max="10" width="10.7109375" style="26" customWidth="1"/>
  </cols>
  <sheetData>
    <row r="1" spans="1:13" ht="15" customHeight="1" x14ac:dyDescent="0.25">
      <c r="A1" s="29" t="s">
        <v>33</v>
      </c>
      <c r="B1" s="32" t="s">
        <v>31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29"/>
      <c r="B2" s="33" t="s">
        <v>0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29"/>
      <c r="B3" s="34">
        <v>41274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29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29"/>
      <c r="B5" s="30" t="s">
        <v>1</v>
      </c>
      <c r="C5" s="35" t="s">
        <v>2</v>
      </c>
      <c r="D5" s="35"/>
      <c r="E5" s="35"/>
      <c r="F5" s="35"/>
      <c r="G5" s="35"/>
      <c r="H5" s="35"/>
      <c r="I5" s="35"/>
      <c r="J5" s="35"/>
      <c r="K5" s="35"/>
    </row>
    <row r="6" spans="1:13" ht="60" x14ac:dyDescent="0.25">
      <c r="A6" s="29"/>
      <c r="B6" s="31"/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  <c r="J6" s="4" t="s">
        <v>10</v>
      </c>
      <c r="K6" s="5" t="s">
        <v>11</v>
      </c>
    </row>
    <row r="7" spans="1:13" x14ac:dyDescent="0.25">
      <c r="A7" s="29"/>
      <c r="B7" s="6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7" t="s">
        <v>20</v>
      </c>
      <c r="K7" s="8" t="s">
        <v>21</v>
      </c>
    </row>
    <row r="8" spans="1:13" ht="22.5" customHeight="1" x14ac:dyDescent="0.25">
      <c r="A8" s="29"/>
      <c r="B8" s="9" t="s">
        <v>22</v>
      </c>
      <c r="C8" s="28"/>
      <c r="D8" s="28"/>
      <c r="E8" s="28"/>
      <c r="F8" s="28"/>
      <c r="G8" s="28"/>
      <c r="H8" s="28"/>
      <c r="I8" s="28"/>
      <c r="J8" s="28"/>
      <c r="K8" s="11"/>
    </row>
    <row r="9" spans="1:13" x14ac:dyDescent="0.25">
      <c r="A9" s="29"/>
      <c r="B9" s="12" t="s">
        <v>23</v>
      </c>
      <c r="C9" s="13">
        <v>2741223</v>
      </c>
      <c r="D9" s="13">
        <v>0</v>
      </c>
      <c r="E9" s="13">
        <v>1797</v>
      </c>
      <c r="F9" s="13">
        <v>0</v>
      </c>
      <c r="G9" s="13">
        <v>0</v>
      </c>
      <c r="H9" s="13">
        <v>0</v>
      </c>
      <c r="I9" s="13">
        <v>2716273</v>
      </c>
      <c r="J9" s="14">
        <v>0</v>
      </c>
      <c r="K9" s="15">
        <f>SUM(C9:J9)</f>
        <v>5459293</v>
      </c>
    </row>
    <row r="10" spans="1:13" x14ac:dyDescent="0.25">
      <c r="A10" s="29"/>
      <c r="B10" s="16" t="s">
        <v>24</v>
      </c>
      <c r="C10" s="13">
        <v>3898</v>
      </c>
      <c r="D10" s="13">
        <v>1897</v>
      </c>
      <c r="E10" s="13">
        <v>0</v>
      </c>
      <c r="F10" s="13">
        <v>0</v>
      </c>
      <c r="G10" s="13">
        <v>0</v>
      </c>
      <c r="H10" s="13">
        <v>0</v>
      </c>
      <c r="I10" s="13">
        <v>5730</v>
      </c>
      <c r="J10" s="14">
        <v>0</v>
      </c>
      <c r="K10" s="15">
        <f>SUM(C10:J10)</f>
        <v>11525</v>
      </c>
    </row>
    <row r="11" spans="1:13" x14ac:dyDescent="0.25">
      <c r="A11" s="29"/>
      <c r="B11" s="16" t="s">
        <v>25</v>
      </c>
      <c r="C11" s="13">
        <v>5508</v>
      </c>
      <c r="D11" s="13">
        <v>0</v>
      </c>
      <c r="E11" s="13">
        <v>1797</v>
      </c>
      <c r="F11" s="13">
        <v>0</v>
      </c>
      <c r="G11" s="13">
        <v>0</v>
      </c>
      <c r="H11" s="13">
        <v>0</v>
      </c>
      <c r="I11" s="13">
        <v>5796</v>
      </c>
      <c r="J11" s="14">
        <v>0</v>
      </c>
      <c r="K11" s="15">
        <f>SUM(C11:J11)</f>
        <v>13101</v>
      </c>
    </row>
    <row r="12" spans="1:13" x14ac:dyDescent="0.25">
      <c r="A12" s="29"/>
      <c r="B12" s="16" t="s">
        <v>26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x14ac:dyDescent="0.25">
      <c r="A13" s="29"/>
      <c r="B13" s="17" t="s">
        <v>27</v>
      </c>
      <c r="C13" s="18">
        <f t="shared" ref="C13:J13" si="0">SUM(C9,C10,-C11,C12)</f>
        <v>2739613</v>
      </c>
      <c r="D13" s="18">
        <f t="shared" si="0"/>
        <v>1897</v>
      </c>
      <c r="E13" s="18">
        <f t="shared" si="0"/>
        <v>0</v>
      </c>
      <c r="F13" s="18">
        <f t="shared" si="0"/>
        <v>0</v>
      </c>
      <c r="G13" s="18">
        <f t="shared" si="0"/>
        <v>0</v>
      </c>
      <c r="H13" s="18">
        <f t="shared" si="0"/>
        <v>0</v>
      </c>
      <c r="I13" s="18">
        <f t="shared" si="0"/>
        <v>2716207</v>
      </c>
      <c r="J13" s="18">
        <f t="shared" si="0"/>
        <v>0</v>
      </c>
      <c r="K13" s="15">
        <f>SUM(C13:J13)</f>
        <v>5457717</v>
      </c>
    </row>
    <row r="14" spans="1:13" s="21" customFormat="1" ht="22.5" customHeight="1" x14ac:dyDescent="0.25">
      <c r="A14" s="29"/>
      <c r="B14" s="9" t="s">
        <v>28</v>
      </c>
      <c r="C14" s="19"/>
      <c r="D14" s="19"/>
      <c r="E14" s="19"/>
      <c r="F14" s="19"/>
      <c r="G14" s="19"/>
      <c r="H14" s="19"/>
      <c r="I14" s="19"/>
      <c r="J14" s="19"/>
      <c r="K14" s="20"/>
    </row>
    <row r="15" spans="1:13" x14ac:dyDescent="0.25">
      <c r="A15" s="29"/>
      <c r="B15" s="12" t="s">
        <v>23</v>
      </c>
      <c r="C15" s="13">
        <v>0</v>
      </c>
      <c r="D15" s="13">
        <v>0</v>
      </c>
      <c r="E15" s="13">
        <v>1797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1797</v>
      </c>
    </row>
    <row r="16" spans="1:13" x14ac:dyDescent="0.25">
      <c r="A16" s="29"/>
      <c r="B16" s="16" t="s">
        <v>24</v>
      </c>
      <c r="C16" s="13">
        <v>0</v>
      </c>
      <c r="D16" s="13">
        <v>5534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5534</v>
      </c>
      <c r="M16" s="22"/>
    </row>
    <row r="17" spans="1:11" x14ac:dyDescent="0.25">
      <c r="A17" s="29"/>
      <c r="B17" s="16" t="s">
        <v>25</v>
      </c>
      <c r="C17" s="13">
        <v>0</v>
      </c>
      <c r="D17" s="13">
        <v>5508</v>
      </c>
      <c r="E17" s="13">
        <v>1797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7305</v>
      </c>
    </row>
    <row r="18" spans="1:11" x14ac:dyDescent="0.25">
      <c r="A18" s="29"/>
      <c r="B18" s="17" t="s">
        <v>27</v>
      </c>
      <c r="C18" s="18">
        <f t="shared" ref="C18:J18" si="1">SUM(C15,C16,-C17)</f>
        <v>0</v>
      </c>
      <c r="D18" s="18">
        <f t="shared" si="1"/>
        <v>26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26</v>
      </c>
    </row>
    <row r="19" spans="1:11" s="21" customFormat="1" ht="22.5" customHeight="1" x14ac:dyDescent="0.25">
      <c r="A19" s="29"/>
      <c r="B19" s="9" t="s">
        <v>29</v>
      </c>
      <c r="C19" s="19"/>
      <c r="D19" s="19"/>
      <c r="E19" s="19"/>
      <c r="F19" s="19"/>
      <c r="G19" s="19"/>
      <c r="H19" s="19"/>
      <c r="I19" s="19"/>
      <c r="J19" s="19"/>
      <c r="K19" s="20"/>
    </row>
    <row r="20" spans="1:11" x14ac:dyDescent="0.25">
      <c r="A20" s="29"/>
      <c r="B20" s="12" t="s">
        <v>23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29"/>
      <c r="B21" s="16" t="s">
        <v>24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29"/>
      <c r="B22" s="16" t="s">
        <v>25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x14ac:dyDescent="0.25">
      <c r="A23" s="29"/>
      <c r="B23" s="17" t="s">
        <v>27</v>
      </c>
      <c r="C23" s="18">
        <f t="shared" ref="C23:J23" si="2">SUM(C20,C21,-C22)</f>
        <v>0</v>
      </c>
      <c r="D23" s="18">
        <f t="shared" si="2"/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s="21" customFormat="1" ht="22.5" customHeight="1" x14ac:dyDescent="0.25">
      <c r="A24" s="29"/>
      <c r="B24" s="9" t="s">
        <v>30</v>
      </c>
      <c r="C24" s="19"/>
      <c r="D24" s="19"/>
      <c r="E24" s="19"/>
      <c r="F24" s="19"/>
      <c r="G24" s="19"/>
      <c r="H24" s="19"/>
      <c r="I24" s="19"/>
      <c r="J24" s="19"/>
      <c r="K24" s="20"/>
    </row>
    <row r="25" spans="1:11" x14ac:dyDescent="0.25">
      <c r="A25" s="29"/>
      <c r="B25" s="12" t="s">
        <v>23</v>
      </c>
      <c r="C25" s="23">
        <f t="shared" ref="C25:J25" si="3">SUM(C9,-C15,-C20)</f>
        <v>2741223</v>
      </c>
      <c r="D25" s="23">
        <f t="shared" si="3"/>
        <v>0</v>
      </c>
      <c r="E25" s="23">
        <f t="shared" si="3"/>
        <v>0</v>
      </c>
      <c r="F25" s="23">
        <f t="shared" si="3"/>
        <v>0</v>
      </c>
      <c r="G25" s="23">
        <f t="shared" si="3"/>
        <v>0</v>
      </c>
      <c r="H25" s="23">
        <f t="shared" si="3"/>
        <v>0</v>
      </c>
      <c r="I25" s="23">
        <f t="shared" si="3"/>
        <v>2716273</v>
      </c>
      <c r="J25" s="23">
        <f t="shared" si="3"/>
        <v>0</v>
      </c>
      <c r="K25" s="15">
        <f>SUM(C25:J25)</f>
        <v>5457496</v>
      </c>
    </row>
    <row r="26" spans="1:11" x14ac:dyDescent="0.25">
      <c r="A26" s="29"/>
      <c r="B26" s="17" t="s">
        <v>27</v>
      </c>
      <c r="C26" s="18">
        <f t="shared" ref="C26:J26" si="4">SUM(C13,-C18,-C23)</f>
        <v>2739613</v>
      </c>
      <c r="D26" s="18">
        <f t="shared" si="4"/>
        <v>1871</v>
      </c>
      <c r="E26" s="18">
        <f t="shared" si="4"/>
        <v>0</v>
      </c>
      <c r="F26" s="18">
        <f t="shared" si="4"/>
        <v>0</v>
      </c>
      <c r="G26" s="18">
        <f t="shared" si="4"/>
        <v>0</v>
      </c>
      <c r="H26" s="18">
        <f t="shared" si="4"/>
        <v>0</v>
      </c>
      <c r="I26" s="18">
        <f t="shared" si="4"/>
        <v>2716207</v>
      </c>
      <c r="J26" s="18">
        <f t="shared" si="4"/>
        <v>0</v>
      </c>
      <c r="K26" s="24">
        <f>SUM(C26:J26)</f>
        <v>5457691</v>
      </c>
    </row>
    <row r="27" spans="1:11" x14ac:dyDescent="0.25">
      <c r="A27" s="29"/>
    </row>
    <row r="28" spans="1:11" x14ac:dyDescent="0.25">
      <c r="A28" s="29"/>
    </row>
    <row r="29" spans="1:11" x14ac:dyDescent="0.25">
      <c r="A29" s="29"/>
    </row>
    <row r="30" spans="1:11" x14ac:dyDescent="0.25">
      <c r="A30" s="27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DHM_2013</vt:lpstr>
      <vt:lpstr>DHM_2012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Ideal</dc:creator>
  <cp:lastModifiedBy>Trend_tatry</cp:lastModifiedBy>
  <cp:lastPrinted>2012-03-29T08:23:14Z</cp:lastPrinted>
  <dcterms:created xsi:type="dcterms:W3CDTF">2012-03-29T08:06:05Z</dcterms:created>
  <dcterms:modified xsi:type="dcterms:W3CDTF">2014-03-25T09:13:44Z</dcterms:modified>
</cp:coreProperties>
</file>