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375" windowWidth="20115" windowHeight="7245" tabRatio="863" activeTab="2"/>
  </bookViews>
  <sheets>
    <sheet name="FS" sheetId="25" r:id="rId1"/>
    <sheet name="US" sheetId="18" r:id="rId2"/>
    <sheet name="A-P" sheetId="26" r:id="rId3"/>
    <sheet name="R" sheetId="24" r:id="rId4"/>
  </sheets>
  <definedNames>
    <definedName name="_xlnm.Print_Titles" localSheetId="3">'R'!$4:$4</definedName>
  </definedNames>
  <calcPr calcId="125725"/>
</workbook>
</file>

<file path=xl/calcChain.xml><?xml version="1.0" encoding="utf-8"?>
<calcChain xmlns="http://schemas.openxmlformats.org/spreadsheetml/2006/main">
  <c r="J1461" i="26"/>
  <c r="I745" l="1"/>
  <c r="K1248" l="1"/>
  <c r="I1248"/>
  <c r="K922"/>
  <c r="K920"/>
  <c r="M154" i="24" l="1"/>
  <c r="K154"/>
  <c r="M148"/>
  <c r="K148"/>
  <c r="J250" i="25" l="1"/>
  <c r="J245"/>
  <c r="I970" i="26"/>
  <c r="G970"/>
  <c r="D149" i="25"/>
  <c r="D148"/>
  <c r="D147"/>
  <c r="D146"/>
  <c r="D76"/>
  <c r="D75"/>
  <c r="D74"/>
  <c r="D73"/>
  <c r="I895" i="26"/>
  <c r="G895"/>
  <c r="K927"/>
  <c r="K925"/>
  <c r="I928"/>
  <c r="G928"/>
  <c r="K860"/>
  <c r="F745"/>
  <c r="I716"/>
  <c r="K1706"/>
  <c r="I1706"/>
  <c r="K1702"/>
  <c r="I1702"/>
  <c r="K1406"/>
  <c r="I1406"/>
  <c r="K1240"/>
  <c r="I1240"/>
  <c r="K895" l="1"/>
  <c r="K928"/>
  <c r="K1349"/>
  <c r="J1349"/>
  <c r="H53" i="25" l="1"/>
  <c r="H45"/>
  <c r="L382"/>
  <c r="L383" s="1"/>
  <c r="K382"/>
  <c r="K383" s="1"/>
  <c r="L359"/>
  <c r="K359"/>
  <c r="L350"/>
  <c r="K350"/>
  <c r="L348"/>
  <c r="K348"/>
  <c r="L313"/>
  <c r="K313"/>
  <c r="L299"/>
  <c r="L322" s="1"/>
  <c r="L326" s="1"/>
  <c r="K299"/>
  <c r="A293"/>
  <c r="J277"/>
  <c r="L277" s="1"/>
  <c r="L271"/>
  <c r="K271"/>
  <c r="L270"/>
  <c r="K270"/>
  <c r="L269"/>
  <c r="K269"/>
  <c r="L268"/>
  <c r="K268"/>
  <c r="L267"/>
  <c r="K267"/>
  <c r="J243"/>
  <c r="J255" s="1"/>
  <c r="J262" s="1"/>
  <c r="J264" s="1"/>
  <c r="A240"/>
  <c r="A216"/>
  <c r="I204"/>
  <c r="H204"/>
  <c r="I203"/>
  <c r="H203"/>
  <c r="I197"/>
  <c r="H197"/>
  <c r="I178"/>
  <c r="I195" s="1"/>
  <c r="H178"/>
  <c r="H218" s="1"/>
  <c r="I161"/>
  <c r="H161"/>
  <c r="I157"/>
  <c r="H157"/>
  <c r="I153"/>
  <c r="H153"/>
  <c r="I152"/>
  <c r="H152"/>
  <c r="A149"/>
  <c r="A148"/>
  <c r="A147"/>
  <c r="A146"/>
  <c r="I141"/>
  <c r="H141"/>
  <c r="I132"/>
  <c r="H132"/>
  <c r="I129"/>
  <c r="H129"/>
  <c r="I117"/>
  <c r="I235" s="1"/>
  <c r="H117"/>
  <c r="I105"/>
  <c r="H105"/>
  <c r="I100"/>
  <c r="H100"/>
  <c r="I95"/>
  <c r="H95"/>
  <c r="I91"/>
  <c r="H91"/>
  <c r="I84"/>
  <c r="H84"/>
  <c r="I79"/>
  <c r="H79"/>
  <c r="A76"/>
  <c r="A75"/>
  <c r="A74"/>
  <c r="A73"/>
  <c r="A72"/>
  <c r="H70"/>
  <c r="H69"/>
  <c r="H68"/>
  <c r="H67"/>
  <c r="I66"/>
  <c r="G66"/>
  <c r="F66"/>
  <c r="H65"/>
  <c r="H64"/>
  <c r="H63"/>
  <c r="H62"/>
  <c r="H61"/>
  <c r="I60"/>
  <c r="G60"/>
  <c r="F60"/>
  <c r="H59"/>
  <c r="H58"/>
  <c r="H57"/>
  <c r="H56"/>
  <c r="H55"/>
  <c r="H54"/>
  <c r="H52"/>
  <c r="I51"/>
  <c r="G51"/>
  <c r="F51"/>
  <c r="H50"/>
  <c r="H49"/>
  <c r="H48"/>
  <c r="H47"/>
  <c r="H46"/>
  <c r="H44"/>
  <c r="I43"/>
  <c r="G43"/>
  <c r="F43"/>
  <c r="H42"/>
  <c r="H41"/>
  <c r="H40"/>
  <c r="H39"/>
  <c r="H38"/>
  <c r="H37"/>
  <c r="I36"/>
  <c r="G36"/>
  <c r="F36"/>
  <c r="H34"/>
  <c r="H33"/>
  <c r="H32"/>
  <c r="H31"/>
  <c r="H30"/>
  <c r="H29"/>
  <c r="H28"/>
  <c r="H27"/>
  <c r="I26"/>
  <c r="G26"/>
  <c r="F26"/>
  <c r="H25"/>
  <c r="H24"/>
  <c r="H23"/>
  <c r="H22"/>
  <c r="H21"/>
  <c r="H20"/>
  <c r="H19"/>
  <c r="H18"/>
  <c r="H17"/>
  <c r="I16"/>
  <c r="G16"/>
  <c r="F16"/>
  <c r="H15"/>
  <c r="H14"/>
  <c r="H13"/>
  <c r="H12"/>
  <c r="H11"/>
  <c r="H10"/>
  <c r="H9"/>
  <c r="I8"/>
  <c r="G8"/>
  <c r="G7" s="1"/>
  <c r="F8"/>
  <c r="I78" l="1"/>
  <c r="I160"/>
  <c r="I175" s="1"/>
  <c r="I196" s="1"/>
  <c r="I208" s="1"/>
  <c r="H207"/>
  <c r="I99"/>
  <c r="F35"/>
  <c r="H78"/>
  <c r="H235"/>
  <c r="K278"/>
  <c r="K322"/>
  <c r="K326" s="1"/>
  <c r="H26"/>
  <c r="H36"/>
  <c r="G35"/>
  <c r="G6" s="1"/>
  <c r="I237"/>
  <c r="H66"/>
  <c r="H99"/>
  <c r="L377"/>
  <c r="L378" s="1"/>
  <c r="L384" s="1"/>
  <c r="H16"/>
  <c r="I7"/>
  <c r="I233" s="1"/>
  <c r="K377"/>
  <c r="H8"/>
  <c r="H43"/>
  <c r="I35"/>
  <c r="H51"/>
  <c r="H228" s="1"/>
  <c r="H160"/>
  <c r="H175" s="1"/>
  <c r="H196" s="1"/>
  <c r="H200" s="1"/>
  <c r="H210" s="1"/>
  <c r="H195"/>
  <c r="I207"/>
  <c r="I218"/>
  <c r="I227" s="1"/>
  <c r="F7"/>
  <c r="F6" s="1"/>
  <c r="H227"/>
  <c r="I77"/>
  <c r="L278"/>
  <c r="I200"/>
  <c r="K378"/>
  <c r="K384" s="1"/>
  <c r="I228"/>
  <c r="I236"/>
  <c r="I238"/>
  <c r="H60"/>
  <c r="H77"/>
  <c r="H139" s="1"/>
  <c r="I219"/>
  <c r="I226" s="1"/>
  <c r="H7" l="1"/>
  <c r="H233" s="1"/>
  <c r="I210"/>
  <c r="I142" s="1"/>
  <c r="I143" s="1"/>
  <c r="H221"/>
  <c r="I6"/>
  <c r="I138" s="1"/>
  <c r="H208"/>
  <c r="I232"/>
  <c r="I139"/>
  <c r="I231"/>
  <c r="H237"/>
  <c r="H238"/>
  <c r="H236"/>
  <c r="H219"/>
  <c r="H226" s="1"/>
  <c r="I224"/>
  <c r="I222"/>
  <c r="I221"/>
  <c r="H230"/>
  <c r="H35"/>
  <c r="H222"/>
  <c r="H142"/>
  <c r="H143" s="1"/>
  <c r="H223"/>
  <c r="I230"/>
  <c r="H231"/>
  <c r="H224" l="1"/>
  <c r="I223"/>
  <c r="H6"/>
  <c r="H138" s="1"/>
  <c r="H140" s="1"/>
  <c r="H232"/>
  <c r="I140"/>
  <c r="K109" i="24" l="1"/>
  <c r="M109"/>
  <c r="M97"/>
  <c r="M143" s="1"/>
  <c r="K97"/>
  <c r="K143" s="1"/>
  <c r="M95"/>
  <c r="K95"/>
  <c r="M29"/>
  <c r="K29"/>
  <c r="M7"/>
  <c r="K7"/>
  <c r="K39" s="1"/>
  <c r="K49" s="1"/>
  <c r="K54" s="1"/>
  <c r="K144" s="1"/>
  <c r="M39" l="1"/>
  <c r="M49" s="1"/>
  <c r="M54" s="1"/>
  <c r="M144" s="1"/>
</calcChain>
</file>

<file path=xl/sharedStrings.xml><?xml version="1.0" encoding="utf-8"?>
<sst xmlns="http://schemas.openxmlformats.org/spreadsheetml/2006/main" count="2616" uniqueCount="1605">
  <si>
    <t xml:space="preserve">Poznámky Úč POD 3 - 04 </t>
  </si>
  <si>
    <t>POZNÁMKY</t>
  </si>
  <si>
    <t xml:space="preserve">individuálnej účtovnej závierky </t>
  </si>
  <si>
    <t>zostavenej k</t>
  </si>
  <si>
    <t>v</t>
  </si>
  <si>
    <t>X</t>
  </si>
  <si>
    <t>-</t>
  </si>
  <si>
    <t>eurocentoch</t>
  </si>
  <si>
    <t xml:space="preserve">celých eurách </t>
  </si>
  <si>
    <t>mesiac</t>
  </si>
  <si>
    <t>rok</t>
  </si>
  <si>
    <t>Za obdobie</t>
  </si>
  <si>
    <t>do</t>
  </si>
  <si>
    <t>Bezprostredne predchádzajúce obdobie od</t>
  </si>
  <si>
    <t>Dátum vzniku účtovnej jednotky</t>
  </si>
  <si>
    <t>Účtovná závierka</t>
  </si>
  <si>
    <t>riadna</t>
  </si>
  <si>
    <t>mimoriadna</t>
  </si>
  <si>
    <t>priebežná</t>
  </si>
  <si>
    <t>zostavená</t>
  </si>
  <si>
    <t>schválená</t>
  </si>
  <si>
    <t>IČO</t>
  </si>
  <si>
    <t>DIČ</t>
  </si>
  <si>
    <t>Kód SK NACE</t>
  </si>
  <si>
    <t>.</t>
  </si>
  <si>
    <t>Obchodné meno (názov) účtovnej jednotky</t>
  </si>
  <si>
    <t>Sídlo účtovnej jednotky</t>
  </si>
  <si>
    <t>Ulica</t>
  </si>
  <si>
    <t>Číslo</t>
  </si>
  <si>
    <t>PSČ</t>
  </si>
  <si>
    <t>Názov obce</t>
  </si>
  <si>
    <t>Číslo telefónu</t>
  </si>
  <si>
    <t>/</t>
  </si>
  <si>
    <t>Číslo faxu</t>
  </si>
  <si>
    <t>E-mailová adresa</t>
  </si>
  <si>
    <t>*)</t>
  </si>
  <si>
    <t>Vyznačuje sa</t>
  </si>
  <si>
    <t>Zostavené dňa:</t>
  </si>
  <si>
    <t>Schválené dňa:</t>
  </si>
  <si>
    <t>Podpisový záznam osoby zodpovednej za vedenie účtovníctva:</t>
  </si>
  <si>
    <t>Podpisový záznam osoby zodpovednej za zostavenie účtovnej závierky:</t>
  </si>
  <si>
    <t>Podpisový záznam člena štatutárneho orgánu účtovnej jednotky alebo fyzickej osoby, ktorá je účtovnou jednotkou:</t>
  </si>
  <si>
    <t>A.</t>
  </si>
  <si>
    <t>INFORMÁCIE O ÚČTOVNEJ JEDNOTKE</t>
  </si>
  <si>
    <t>Založenie spoločnosti</t>
  </si>
  <si>
    <t>2.</t>
  </si>
  <si>
    <t>3.</t>
  </si>
  <si>
    <t>Počet zamestnancov</t>
  </si>
  <si>
    <t>Údaje o počte zamestnancov za bežné účtovné obdobie a bezprostredne predchádzajúce účtovné obdobie sú uvedené v nasledujúcom prehľade:</t>
  </si>
  <si>
    <t>a)</t>
  </si>
  <si>
    <t>b)</t>
  </si>
  <si>
    <t>c)</t>
  </si>
  <si>
    <t>1.</t>
  </si>
  <si>
    <t>Názov položky</t>
  </si>
  <si>
    <t>Bežné účtovné obdobie</t>
  </si>
  <si>
    <t>Bezprostredne predchádzajúce účtovné obdobie</t>
  </si>
  <si>
    <t>Stav zamestnancov ku dňu, ku ktorému sa zostavuje účtovná závierka, z toho:</t>
  </si>
  <si>
    <t>počet vedúcich zamestnancov</t>
  </si>
  <si>
    <t>d)</t>
  </si>
  <si>
    <t>Údaje o neobmedzenom ručení</t>
  </si>
  <si>
    <t>Spoločnosť nie je neobmedzene ručiacim spoločníkom v iných spoločnostiach podľa § 56 ods. 5 Obchodného zákonníka.</t>
  </si>
  <si>
    <t>e)</t>
  </si>
  <si>
    <t>Právny dôvod na zostavenie účtovnej závierky</t>
  </si>
  <si>
    <t>f)</t>
  </si>
  <si>
    <t>Dátum schválenia účtovnej závierky za predchádzajúce účtovné obdobie</t>
  </si>
  <si>
    <t>g)</t>
  </si>
  <si>
    <t>Tabuľka č. 1</t>
  </si>
  <si>
    <t>Spoločník, akcionár</t>
  </si>
  <si>
    <t>a</t>
  </si>
  <si>
    <t>Výška podielu na základnom imaní</t>
  </si>
  <si>
    <t>absolútne</t>
  </si>
  <si>
    <t>v %</t>
  </si>
  <si>
    <t>b</t>
  </si>
  <si>
    <t>c</t>
  </si>
  <si>
    <t>Podiel na hlasovacích právach v %</t>
  </si>
  <si>
    <t>d</t>
  </si>
  <si>
    <t>Iný podiel na ostatných položkách VI ako na ZI v %</t>
  </si>
  <si>
    <t>e</t>
  </si>
  <si>
    <t>Spolu</t>
  </si>
  <si>
    <t>Tabuľka č. 2</t>
  </si>
  <si>
    <t>Spoločník, akcionár do dňa zmeny  v štruktúre spoločníkov, akcionárov</t>
  </si>
  <si>
    <t>Dátum zmeny</t>
  </si>
  <si>
    <t>Podiel na hlasovacích právach %</t>
  </si>
  <si>
    <t>f</t>
  </si>
  <si>
    <t>Tabuľka č.1</t>
  </si>
  <si>
    <t>Dlhodobý nehmotný majetok</t>
  </si>
  <si>
    <t>Aktivova-né náklady na vývoj</t>
  </si>
  <si>
    <t>Softvér</t>
  </si>
  <si>
    <t>Goodwill</t>
  </si>
  <si>
    <t>Ostatný DNM</t>
  </si>
  <si>
    <t>Obsta-rávaný DNM</t>
  </si>
  <si>
    <t>g</t>
  </si>
  <si>
    <t>h</t>
  </si>
  <si>
    <t>i</t>
  </si>
  <si>
    <t>Prvotné ocenenie</t>
  </si>
  <si>
    <t>Stav na začiatku účtovného obdobia</t>
  </si>
  <si>
    <t>Prírastky</t>
  </si>
  <si>
    <t>Úbytky</t>
  </si>
  <si>
    <t>Presuny</t>
  </si>
  <si>
    <t>Stav na konci účtovného obdobia</t>
  </si>
  <si>
    <t>Oprávky</t>
  </si>
  <si>
    <t>Opravné položky</t>
  </si>
  <si>
    <t>Zostatková hodnota </t>
  </si>
  <si>
    <t>Hodnota za bežné účtovné obdobie</t>
  </si>
  <si>
    <t>Dlhodobý hmotný majetok</t>
  </si>
  <si>
    <t>Pozemky</t>
  </si>
  <si>
    <t>Stavby</t>
  </si>
  <si>
    <t>Základné stádo a ťažné zvieratá</t>
  </si>
  <si>
    <t>Ostatný DHM</t>
  </si>
  <si>
    <t>Obsta-rávaný DHM</t>
  </si>
  <si>
    <t>Pesto-vateľské celky trvalých porastov</t>
  </si>
  <si>
    <t>j</t>
  </si>
  <si>
    <t>Ostatný DFM</t>
  </si>
  <si>
    <t>Pôžičky s dobou splatnosti najviac jeden rok</t>
  </si>
  <si>
    <t>Dlhodobý finančný majetok</t>
  </si>
  <si>
    <t>Podielové CP a podiely v DÚJ</t>
  </si>
  <si>
    <t>Ostatné dlhodobé CP a podiely</t>
  </si>
  <si>
    <t>Pôžičky ÚJ v kons.celku</t>
  </si>
  <si>
    <t>Obsta-rávaný DFM</t>
  </si>
  <si>
    <t>Dlhodobý finančný majetok, na ktorý je zriadené záložné právo</t>
  </si>
  <si>
    <t>Dlhodobý finančný majetok, pri ktorom má účtovná jednotka obmedzené právo s ním nakladať</t>
  </si>
  <si>
    <t>Obchodné meno a sídlo spoločnosti, v ktorej má ÚJ umiestnený DFM</t>
  </si>
  <si>
    <t>Podiel ÚJ na ZI v  %</t>
  </si>
  <si>
    <t>Hodnota</t>
  </si>
  <si>
    <t>Dcérske účtovné jednotky</t>
  </si>
  <si>
    <t>Účtovné jednotky s podstatným vplyvom</t>
  </si>
  <si>
    <t xml:space="preserve">Ostatné realizovateľné CP a podiely  </t>
  </si>
  <si>
    <t>Obstarávaný DFM na účely vykonania vplyvu v inej ÚJ</t>
  </si>
  <si>
    <t>Dlhodobý finančný majetok spolu</t>
  </si>
  <si>
    <t>x</t>
  </si>
  <si>
    <t>Dlhodobé pôžičky</t>
  </si>
  <si>
    <t>Zásoby</t>
  </si>
  <si>
    <t>Stav OP na konci účtovného obdobia</t>
  </si>
  <si>
    <t>Tvorba OP</t>
  </si>
  <si>
    <t>Materiál</t>
  </si>
  <si>
    <t>Výrobky</t>
  </si>
  <si>
    <t>Zvieratá</t>
  </si>
  <si>
    <t>Tovar</t>
  </si>
  <si>
    <t>Nehnuteľnosť na predaj</t>
  </si>
  <si>
    <t>Poskytnuté preddavky  na zásoby</t>
  </si>
  <si>
    <t>Zásoby spolu</t>
  </si>
  <si>
    <t>Náklady na obstarávanie nehnuteľnosti  na predaj za účtovné obdobie</t>
  </si>
  <si>
    <t>Náklady na obstaranie nehnuteľnosti na predaj od začiatku obstarávania</t>
  </si>
  <si>
    <t>Zásoby, na ktoré je zriadené záložné právo</t>
  </si>
  <si>
    <t>Zásoby, pri ktorých má účtovná jednotka obmedzené právo s nimi nakladať</t>
  </si>
  <si>
    <t>Za bežné účtovné obdobie</t>
  </si>
  <si>
    <t>Za bezprostredne predchádzajúce účtovné obdobie</t>
  </si>
  <si>
    <t>Sumár od začiatku zákazkovej výroby až do konca bežného účtovného obdobia</t>
  </si>
  <si>
    <t>Výnosy zo zákazkovej výroby</t>
  </si>
  <si>
    <t>Náklady na zákazkovú výrobu</t>
  </si>
  <si>
    <t>Hrubý zisk / hrubá strata</t>
  </si>
  <si>
    <t>Hodnota zákazkovej výroby</t>
  </si>
  <si>
    <t>Vyfakturované nároky za vykonanú prácu na zákazkovej výrobe</t>
  </si>
  <si>
    <t>Úprava nárokov podľa stupňa dokončenia alebo metódou nulového zisku</t>
  </si>
  <si>
    <t>Suma prijatých preddavkov</t>
  </si>
  <si>
    <t>Suma zadržanej platby</t>
  </si>
  <si>
    <t>Tabuľka č. 3</t>
  </si>
  <si>
    <t>Sumár od začiatku zákazkovej výstavby nehnuteľnosti určenej na predaj až do konca bežného účtovného obdobia</t>
  </si>
  <si>
    <t>Výnosy zo zákazkovej výstavby nehnuteľnosti určenej na predaj</t>
  </si>
  <si>
    <t>Náklady na zákazkovú výstavbu nehnuteľnosti určenej na predaj</t>
  </si>
  <si>
    <t>Tabuľka č. 4</t>
  </si>
  <si>
    <t>Hodnota zákazkovej výstavby nehnuteľnosti určenej na predaj</t>
  </si>
  <si>
    <t>Vyfakturované nároky za vykonanú prácu na zákazkovej výstavbe nehnuteľnosti určenej na predaj</t>
  </si>
  <si>
    <t>Tvorba</t>
  </si>
  <si>
    <t>Pohľadávky</t>
  </si>
  <si>
    <t>Pohľadávky z obchodného styku</t>
  </si>
  <si>
    <t>Pohľadávky voči dcérskej účtovnej jednotke a materskej účtovnej jednotke</t>
  </si>
  <si>
    <t>Ostatné pohľadávky v rámci kons. celku</t>
  </si>
  <si>
    <t>Iné pohľadávky</t>
  </si>
  <si>
    <t>Pohľadávky spolu</t>
  </si>
  <si>
    <t>Názov položky</t>
  </si>
  <si>
    <t>V lehote splatnosti</t>
  </si>
  <si>
    <t>Dlhodobé pohľadávky</t>
  </si>
  <si>
    <t>Pohľadávky  z obchodného styku</t>
  </si>
  <si>
    <t>Ostatné pohľadávky v rámci konsolidovaného celku</t>
  </si>
  <si>
    <t>Dlhodobé pohľadávky spolu</t>
  </si>
  <si>
    <t>Krátkodobé pohľadávky</t>
  </si>
  <si>
    <t>Sociálne poistenie</t>
  </si>
  <si>
    <t>Daňové pohľadávky a dotácie</t>
  </si>
  <si>
    <t>Krátkodobé pohľadávky spolu</t>
  </si>
  <si>
    <t>Pohľadávky podľa zostatkovej doby splatnosti</t>
  </si>
  <si>
    <t>Pohľadávky po lehote splatnosti</t>
  </si>
  <si>
    <t>Pohľadávky so zostatkovou dobou splatnosti do jedného roka</t>
  </si>
  <si>
    <t>Pohľadávky so zostatkovou dobou splatnosti  jeden rok až päť rokov</t>
  </si>
  <si>
    <t>Pohľadávky so zostatkovou dobou splatnosti dlhšou ako päť rokov</t>
  </si>
  <si>
    <t>Opis predmetu záložného práva</t>
  </si>
  <si>
    <t>Pohľadávky kryté záložným právom alebo inou formou zabezpečenia</t>
  </si>
  <si>
    <t>Hodnota pohľadávok, na ktoré sa zriadilo záložné právo</t>
  </si>
  <si>
    <t>Hodnota pohľadávok, pri ktorých je obmedzené právo s nimi nakladať</t>
  </si>
  <si>
    <t>Pokladnica, ceniny</t>
  </si>
  <si>
    <t>Bežné bankové účty</t>
  </si>
  <si>
    <t>Bankové účty termínované</t>
  </si>
  <si>
    <t>Peniaze na ceste</t>
  </si>
  <si>
    <t xml:space="preserve">Tabuľka č. 1 </t>
  </si>
  <si>
    <t>Krátkodobý finančný majetok</t>
  </si>
  <si>
    <t>Majetkové CP na obchodovanie</t>
  </si>
  <si>
    <t>Dlhové CP na obchodovanie</t>
  </si>
  <si>
    <t>Emisné kvóty</t>
  </si>
  <si>
    <t>Dlhové CP so splatnosťou do  jedného roka držané do splatnosti</t>
  </si>
  <si>
    <t>Ostatné realizovateľné CP</t>
  </si>
  <si>
    <t>Obstarávanie krátkodobého finančného majetku</t>
  </si>
  <si>
    <t>Krátkodobý finančný majetok spolu</t>
  </si>
  <si>
    <t>Hodnota za bežné účtovné obdobie</t>
  </si>
  <si>
    <t>Krátkodobý  finančný majetok, na ktorý bolo zriadené záložné právo</t>
  </si>
  <si>
    <t>Krátkodobý  finančný majetok, pri ktorom je obmedzené právo s ním nakladať</t>
  </si>
  <si>
    <t>Krátkodobý finančný  majetok</t>
  </si>
  <si>
    <t>Zvýšenie/ zníženie hodnoty (+/-)</t>
  </si>
  <si>
    <t>Emisné kvóty (komodity)</t>
  </si>
  <si>
    <t>Opis položky časového rozlíšenia</t>
  </si>
  <si>
    <t xml:space="preserve">Náklady budúcich období dlhodobé,  z toho: </t>
  </si>
  <si>
    <t>Náklady budúcich období krátkodobé, z toho:</t>
  </si>
  <si>
    <t>nájomné</t>
  </si>
  <si>
    <t>poistné</t>
  </si>
  <si>
    <t>mýto, diaľničné známky</t>
  </si>
  <si>
    <t>Príjmy budúcich období dlhodobé, z toho:</t>
  </si>
  <si>
    <t>Príjmy budúcich období krátkodobé, z toho:</t>
  </si>
  <si>
    <t>Splatnosť</t>
  </si>
  <si>
    <t>do jedného roka vrátane</t>
  </si>
  <si>
    <t>od jedného roka do piatich rokov vrátane</t>
  </si>
  <si>
    <t>viac ako päť rokov</t>
  </si>
  <si>
    <t>Istina</t>
  </si>
  <si>
    <t xml:space="preserve">Účtovný zisk </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</si>
  <si>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</si>
  <si>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</si>
  <si>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</si>
  <si>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</si>
  <si>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</si>
  <si>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</si>
  <si>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</si>
  <si>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</si>
  <si>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</si>
  <si>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</si>
  <si>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</si>
  <si>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</si>
  <si>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</si>
  <si>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</si>
  <si>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</si>
  <si>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</si>
  <si>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 xml:space="preserve">Spolu </t>
  </si>
  <si>
    <t>Použitie</t>
  </si>
  <si>
    <t>Zrušenie</t>
  </si>
  <si>
    <t>Dlhodobé rezervy, z toho:</t>
  </si>
  <si>
    <t>Krátkodobé rezervy, z toho:</t>
  </si>
  <si>
    <t>Na nevyčerpané dovolenky vrátane poistného</t>
  </si>
  <si>
    <t>Rezerva na audit</t>
  </si>
  <si>
    <t>Rezerva na emisie</t>
  </si>
  <si>
    <t>Nevyfakturované dodávky</t>
  </si>
  <si>
    <t>Záručné opravy</t>
  </si>
  <si>
    <t>Odchodné do dôchodku</t>
  </si>
  <si>
    <t>Záväzky po lehote splatnosti</t>
  </si>
  <si>
    <t>Záväzky so zostatkovou dobou splatnosti do jedného roka vrátane</t>
  </si>
  <si>
    <t>Krátkodobé záväzky spolu</t>
  </si>
  <si>
    <t>Záväzky so zostatkovou dobou splatnosti jeden rok až päť rokov</t>
  </si>
  <si>
    <t>Záväzky so zostatkovou dobou splatnosti nad päť rokov</t>
  </si>
  <si>
    <t>Dlhodobé záväzky spolu</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</si>
  <si>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</si>
  <si>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</si>
  <si>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</si>
  <si>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</si>
  <si>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</si>
  <si>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</si>
  <si>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</si>
  <si>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</si>
  <si>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</si>
  <si>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</si>
  <si>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</si>
  <si>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</si>
  <si>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</si>
  <si>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</si>
  <si>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Začiatočný stav sociálneho fondu</t>
  </si>
  <si>
    <t>Tvorba sociálneho fondu na ťarchu nákladov</t>
  </si>
  <si>
    <t>Tvorba sociálneho fondu zo zisku</t>
  </si>
  <si>
    <t>Ostatná tvorba sociálneho fondu</t>
  </si>
  <si>
    <t>Tvorba sociálneho fondu spolu</t>
  </si>
  <si>
    <t xml:space="preserve">Čerpanie sociálneho fondu </t>
  </si>
  <si>
    <t>Konečný zostatok sociálneho fondu</t>
  </si>
  <si>
    <t>Mena</t>
  </si>
  <si>
    <t>Dátum splatnosti</t>
  </si>
  <si>
    <t>Suma istiny v príslušnej mene za bežné účtovné obdobie</t>
  </si>
  <si>
    <t>Suma istiny v príslušnej mene za bezprostredne predchádzajúce účtovné obdobie</t>
  </si>
  <si>
    <t>Úrok p. a.v  %</t>
  </si>
  <si>
    <t>Dlhodobé bankové úvery</t>
  </si>
  <si>
    <t>Krátkodobé bankové úvery</t>
  </si>
  <si>
    <t>Výdavky budúcich období dlhodobé, z toho:</t>
  </si>
  <si>
    <t>Výdavky budúcich období krátkodobé, z toho:</t>
  </si>
  <si>
    <t>Výnosy budúcich období dlhodobé, z toho:</t>
  </si>
  <si>
    <t>Výnosy budúcich období krátkodobé, z toho:</t>
  </si>
  <si>
    <t>Typ výrobkov, tovarov, služieb  (napríklad A)</t>
  </si>
  <si>
    <t>Typ výrobkov, tovarov, služieb  (napríklad B)</t>
  </si>
  <si>
    <t>Typ výrobkov, tovarov, služieb  (napríklad C)</t>
  </si>
  <si>
    <t>Oblasť odbytu</t>
  </si>
  <si>
    <t> SR</t>
  </si>
  <si>
    <t>Zmena stavu vnútroorganizačných zásob</t>
  </si>
  <si>
    <t>Konečný zostatok</t>
  </si>
  <si>
    <t>Začiatočný stav</t>
  </si>
  <si>
    <t>Manká a škody</t>
  </si>
  <si>
    <t>Reprezentačné</t>
  </si>
  <si>
    <t>Dary</t>
  </si>
  <si>
    <t>Dlhodobý hmotný majetok vytvorený vlastnou činnosťou</t>
  </si>
  <si>
    <t>Ostatné významné položky výnosov z hospodárskej činnosti, z toho:</t>
  </si>
  <si>
    <t>Finančné výnosy, z toho:</t>
  </si>
  <si>
    <t>Kurzové zisky, z toho:</t>
  </si>
  <si>
    <t>kurzové zisky ku dňu, ku ktorému sa zostavuje účtovná závierka</t>
  </si>
  <si>
    <t>Ostatné významné položky finančných výnosov, z toho:</t>
  </si>
  <si>
    <t>Mimoriadne výnosy, z toho:</t>
  </si>
  <si>
    <t>Tržby za vlastné výrobky</t>
  </si>
  <si>
    <t>Tržby z predaja služieb</t>
  </si>
  <si>
    <t>Tržby za tovar</t>
  </si>
  <si>
    <t>Výnosy zo zákazky</t>
  </si>
  <si>
    <t>Výnosy z nehnuteľnosti na predaj</t>
  </si>
  <si>
    <t>Iné výnosy súvisiace s bežnou činnosťou</t>
  </si>
  <si>
    <t>Čistý obrat celkom</t>
  </si>
  <si>
    <t>Náklady za poskytnuté služby, z toho:</t>
  </si>
  <si>
    <t>Náklady voči audítorovi, audítorskej spoločnosti, z toho:</t>
  </si>
  <si>
    <t>náklady za overenie individuálnej účtovnej závierky</t>
  </si>
  <si>
    <t>iné uisťovacie audítorské služby</t>
  </si>
  <si>
    <t>súvisiace audítorské služby</t>
  </si>
  <si>
    <t>daňové poradenstvo</t>
  </si>
  <si>
    <t>ostatné neaudítorské služby</t>
  </si>
  <si>
    <t>Ostatné významné položky nákladov za poskytnuté služby, z toho:</t>
  </si>
  <si>
    <t>Ostatné významné položky nákladov z hospodárskej činnosti, z toho:</t>
  </si>
  <si>
    <t>Manká a škody</t>
  </si>
  <si>
    <t>Finančné náklady, z toho:</t>
  </si>
  <si>
    <t>Kurzové straty, z toho:</t>
  </si>
  <si>
    <t>kurzové straty ku dňu, ku ktorému sa zostavuje účtovná závierka</t>
  </si>
  <si>
    <t>Ostatné významné položky finančných nákladov, z toho:</t>
  </si>
  <si>
    <t>Mimoriadne náklady, z toho:</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</si>
  <si>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</si>
  <si>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</si>
  <si>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</si>
  <si>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</si>
  <si>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</si>
  <si>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</si>
  <si>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Základ dane</t>
  </si>
  <si>
    <t>Daň</t>
  </si>
  <si>
    <t>Daň v %</t>
  </si>
  <si>
    <t>Výsledok hospodárenia pred  zdanením, z toho:</t>
  </si>
  <si>
    <t>teoretická daň</t>
  </si>
  <si>
    <t>Daňovo neuznané náklady</t>
  </si>
  <si>
    <t>Výnosy nepodliehajúce dani</t>
  </si>
  <si>
    <t>Umorenie daňovej straty</t>
  </si>
  <si>
    <t>Splatná daň z príjmov</t>
  </si>
  <si>
    <t>Odložená daň z príjmov</t>
  </si>
  <si>
    <t>Celková daň z príjmov</t>
  </si>
  <si>
    <t>Prenajatý majetok</t>
  </si>
  <si>
    <t>Majetok v nájme (operatívny prenájom)</t>
  </si>
  <si>
    <t>Majetok prijatý do úschovy</t>
  </si>
  <si>
    <t>Pohľadávky z derivátov</t>
  </si>
  <si>
    <t>Záväzky z opcií derivátov</t>
  </si>
  <si>
    <t>Odpísané pohľadávky</t>
  </si>
  <si>
    <t>Pohľadávky z leasingu</t>
  </si>
  <si>
    <t>Záväzky z leasingu</t>
  </si>
  <si>
    <t>Iné položky</t>
  </si>
  <si>
    <t>Druh podmieneného záväzku</t>
  </si>
  <si>
    <t xml:space="preserve">Bežné účtovné obdobie                     </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</si>
  <si>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</si>
  <si>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</si>
  <si>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</si>
  <si>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</si>
  <si>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</si>
  <si>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</si>
  <si>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</si>
  <si>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</si>
  <si>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Druh podmieneného majetku</t>
  </si>
  <si>
    <t xml:space="preserve">Bežné účtovné obdobie                              </t>
  </si>
  <si>
    <t xml:space="preserve">Bezprostredne predchádzajúce účtovné obdobie                                                                           </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</si>
  <si>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</si>
  <si>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</si>
  <si>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</si>
  <si>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</si>
  <si>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</si>
  <si>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</si>
  <si>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</si>
  <si>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</si>
  <si>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Druh príjmu, výhody</t>
  </si>
  <si>
    <t>Hodnota  príjmu, výhody súčasných členov orgánov</t>
  </si>
  <si>
    <t xml:space="preserve">Hodnota príjmu, výhody bývalých členov orgánov                                                       </t>
  </si>
  <si>
    <t>iných</t>
  </si>
  <si>
    <t>Časť 1 - Bežné účtovné obdobie</t>
  </si>
  <si>
    <t>Časť 2 - Bezprostredne predchádzajúce účtovné obdobie</t>
  </si>
  <si>
    <t>Peňažné príjmy</t>
  </si>
  <si>
    <t>Nepeňažné príjmy</t>
  </si>
  <si>
    <t>Peňažné  preddavky</t>
  </si>
  <si>
    <t>Nepeňažné preddavky</t>
  </si>
  <si>
    <t>Poskytnuté úvery</t>
  </si>
  <si>
    <t>Poskytnuté záruky</t>
  </si>
  <si>
    <t>Spriaznená osoba </t>
  </si>
  <si>
    <t>Kód druhu obchodu</t>
  </si>
  <si>
    <t>Hodnotové vyjadrenie obchodu</t>
  </si>
  <si>
    <t xml:space="preserve">Bezprostredne predchádzajúce účtovné obdobie                                            </t>
  </si>
  <si>
    <t xml:space="preserve">Tabuľka č. 2 </t>
  </si>
  <si>
    <t>Dcérska účtovná jednotka/Materská účtovná jednotka</t>
  </si>
  <si>
    <t>Položka vlastného imania</t>
  </si>
  <si>
    <t>Základné imanie</t>
  </si>
  <si>
    <t>Vlastné akcie a vlastné obchodné podiely</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</si>
  <si>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</si>
  <si>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</si>
  <si>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</si>
  <si>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</si>
  <si>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</si>
  <si>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</si>
  <si>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</si>
  <si>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</si>
  <si>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</si>
  <si>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</si>
  <si>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</si>
  <si>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</si>
  <si>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</si>
  <si>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</si>
  <si>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</si>
  <si>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</si>
  <si>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</si>
  <si>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Označenie položky</t>
  </si>
  <si>
    <t>Obsah položky</t>
  </si>
  <si>
    <t>A. 1.</t>
  </si>
  <si>
    <t>A. 2.</t>
  </si>
  <si>
    <t>A. 3.</t>
  </si>
  <si>
    <t>A. 4.</t>
  </si>
  <si>
    <t>A. 5.</t>
  </si>
  <si>
    <t>A. 6.</t>
  </si>
  <si>
    <t>A. 7.</t>
  </si>
  <si>
    <t>A. 8.</t>
  </si>
  <si>
    <t>A. 9.</t>
  </si>
  <si>
    <t>B. 1.</t>
  </si>
  <si>
    <t>B. 2.</t>
  </si>
  <si>
    <t>B. 3.</t>
  </si>
  <si>
    <t>B. 4.</t>
  </si>
  <si>
    <t>B. 5.</t>
  </si>
  <si>
    <t>B. 6.</t>
  </si>
  <si>
    <t>B. 7.</t>
  </si>
  <si>
    <t>B. 8.</t>
  </si>
  <si>
    <t>B. 9.</t>
  </si>
  <si>
    <t>B. 10.</t>
  </si>
  <si>
    <t>B. 11.</t>
  </si>
  <si>
    <t>B. 12.</t>
  </si>
  <si>
    <t>B. 13.</t>
  </si>
  <si>
    <t>B. 14.</t>
  </si>
  <si>
    <t>B. 15.</t>
  </si>
  <si>
    <t>B. 16.</t>
  </si>
  <si>
    <t>B. 17.</t>
  </si>
  <si>
    <t>B. 18.</t>
  </si>
  <si>
    <t>B. 19.</t>
  </si>
  <si>
    <t>B.</t>
  </si>
  <si>
    <t>C. 1.</t>
  </si>
  <si>
    <t>C. 1. 1.</t>
  </si>
  <si>
    <t>C. 1. 2.</t>
  </si>
  <si>
    <t>C. 1. 3.</t>
  </si>
  <si>
    <t>C. 1. 4.</t>
  </si>
  <si>
    <t>C. 1. 5.</t>
  </si>
  <si>
    <t>C. 1. 6.</t>
  </si>
  <si>
    <t>C. 1. 7.</t>
  </si>
  <si>
    <t>C. 2.</t>
  </si>
  <si>
    <t>C. 2. 1.</t>
  </si>
  <si>
    <t>C. 2. 2.</t>
  </si>
  <si>
    <t>C. 2. 3.</t>
  </si>
  <si>
    <t>C. 2. 4.</t>
  </si>
  <si>
    <t>C. 2. 5.</t>
  </si>
  <si>
    <t>C. 2. 6.</t>
  </si>
  <si>
    <t>C. 2. 7.</t>
  </si>
  <si>
    <t>C. 2. 8.</t>
  </si>
  <si>
    <t>C. 2. 9.</t>
  </si>
  <si>
    <t>C. 3.</t>
  </si>
  <si>
    <t>C. 4.</t>
  </si>
  <si>
    <t>C. 5.</t>
  </si>
  <si>
    <t>C. 6.</t>
  </si>
  <si>
    <t>C. 7.</t>
  </si>
  <si>
    <t>C. 8.</t>
  </si>
  <si>
    <t>C. 9.</t>
  </si>
  <si>
    <t>C.</t>
  </si>
  <si>
    <t>D.</t>
  </si>
  <si>
    <t xml:space="preserve">E. </t>
  </si>
  <si>
    <t xml:space="preserve">F. </t>
  </si>
  <si>
    <t xml:space="preserve">G. </t>
  </si>
  <si>
    <t xml:space="preserve">H. </t>
  </si>
  <si>
    <t>Prijaté úroky, s výnimkou tých, ktoré sa začleňujú do investičných činností (+)</t>
  </si>
  <si>
    <t>Výdavky na zaplatené úroky, s výnimkou tých, ktoré sa začleňujú do finančných činností (-)</t>
  </si>
  <si>
    <t>Príjmy z dividend a iných podielov na zisku, s výnimkou tých, ktoré sa začleňujú do investičných činností (+)</t>
  </si>
  <si>
    <t>Výdavky na obstaranie dlhodobého nehmotného majetku (-)</t>
  </si>
  <si>
    <t>Výdavky na obstaranie dlhodobého hmotného majetku (-)</t>
  </si>
  <si>
    <t>Príjmy z predaja dlhodobého nehmotného majetku (+)</t>
  </si>
  <si>
    <t>Príjmy z predaja dlhodobého hmotného majetku (+)</t>
  </si>
  <si>
    <t>Príjmy mimoriadneho charakteru vzťahujúce sa na investičnú činnosť (+)</t>
  </si>
  <si>
    <t>Ostatné výdavky vzťahujúce sa na investičnú činnosť (-)</t>
  </si>
  <si>
    <t>Príjmy z upísaných akcií a obchodných podielov (+)</t>
  </si>
  <si>
    <t>Prijaté peňažné dary (+)</t>
  </si>
  <si>
    <t>Príjmy z úhrady straty spoločníkmi (+)</t>
  </si>
  <si>
    <t>Výdavky na obstaranie alebo spätné odkúpenie vlastných akcií a vlastných obchodných podielov (-)</t>
  </si>
  <si>
    <t>Príjmy z emisie dlhových cenných papierov (+)</t>
  </si>
  <si>
    <t>Príjmy z prijatých pôžičiek (+)</t>
  </si>
  <si>
    <t>Výdavky na splácanie pôžičiek (-)</t>
  </si>
  <si>
    <t>Výdavky na zaplatené úroky, s výnimkou tých, ktoré sa začleňujú do prevádzkových činností (-)</t>
  </si>
  <si>
    <t>Príjmy mimoriadneho charakteru vzťahujúce sa na finančnú činnosť (+)</t>
  </si>
  <si>
    <t>Výdavky mimoriadneho charakteru vzťahujúce sa na finančnú činnosť (-)</t>
  </si>
  <si>
    <t>Čisté zvýšenie alebo čisté  zníženie peňažných prostriedkov (+/-), (súčet A + B + C)</t>
  </si>
  <si>
    <t xml:space="preserve">Stav peňažných prostriedkov a peňažných ekvivalentov na začiatku účtovného obdobia (+/-) </t>
  </si>
  <si>
    <t xml:space="preserve">Kurzové rozdiely vyčíslené k peňažným prostriedkom a peňažným ekvivalentom ku dňu, ku ktorému sa zostavuje účtovná závierka (+/-) </t>
  </si>
  <si>
    <t>Zostatok peňažných prostriedkov a peňažných ekvivalentov na konci účtovného  obdobia upravený o kurzové rozdiely vyčíslené ku dňu, ku ktorému sa zostavuje  účtovná závierka (+/-)</t>
  </si>
  <si>
    <t>Príjmy mimoriadneho charakteru vzťahujúce sa na prevádzkovú činnosť (+)</t>
  </si>
  <si>
    <t>Čisté peňažné  toky  z finančnej činnosti (súčet C. 1. až C. 9.)</t>
  </si>
  <si>
    <t>Z/S</t>
  </si>
  <si>
    <t>A. 1. 1.</t>
  </si>
  <si>
    <t>A. 1. 2.</t>
  </si>
  <si>
    <t>A. 1. 3.</t>
  </si>
  <si>
    <t>A. 1. 4.</t>
  </si>
  <si>
    <t>A. 1. 5.</t>
  </si>
  <si>
    <t>A. 1. 6.</t>
  </si>
  <si>
    <t>A. 1. 7.</t>
  </si>
  <si>
    <t>A. 1. 8.</t>
  </si>
  <si>
    <t>A. 1. 9.</t>
  </si>
  <si>
    <t>A.1. 10.</t>
  </si>
  <si>
    <t>A. 1. 11.</t>
  </si>
  <si>
    <t>A. 1. 12.</t>
  </si>
  <si>
    <t>A. 1. 13.</t>
  </si>
  <si>
    <t>A. 2. 1.</t>
  </si>
  <si>
    <t>A. 2. 2.</t>
  </si>
  <si>
    <t>A. 2. 3.</t>
  </si>
  <si>
    <t>A. 2. 4.</t>
  </si>
  <si>
    <t>C.1. 8.</t>
  </si>
  <si>
    <t>Zostatková hodnota dlhodobého nehmotného majetku a dlhodobého hmotného majetku účtovaná pri vyradení tohto majetku do nákladov na bežnú činnosť, s výnimkou  jeho  predaja (+)</t>
  </si>
  <si>
    <t>Odpis opravnej položky k nadobudnutému majetku  (+/-)</t>
  </si>
  <si>
    <t>Zmena stavu opravných položiek  (+/-)</t>
  </si>
  <si>
    <t>Zmena stavu položiek časového rozlíšenia nákladov a výnosov  (+/-)</t>
  </si>
  <si>
    <t>Dividendy a iné podiely na zisku účtované do výnosov   (-)</t>
  </si>
  <si>
    <t>Úroky účtované do nákladov   (+)</t>
  </si>
  <si>
    <t>Úroky účtované do výnosov    (-)</t>
  </si>
  <si>
    <t>Kurzový zisk vyčíslený k peňažným prostriedkom a peňažným ekvivalentom ku dňu, ku ktorému sa zostavuje účtovná závierka (-)</t>
  </si>
  <si>
    <t>Kurzová strata vyčíslená k peňažným prostriedkom a peňažným ekvivalentom ku dňu, ku ktorému sa zostavuje účtovná závierka (+)</t>
  </si>
  <si>
    <t>Výsledok z predaja dlhodobého majetku, s výnimkou majetku, ktorý sa považuje za peňažný ekvivalent (+/-)</t>
  </si>
  <si>
    <t>Ostatné položky nepeňažného charakteru, ktoré ovplyvňujú výsledok hospodárenia z bežnej činnosti, s výnimkou tých, ktoré sa uvádzajú osobitne v iných častiach prehľadu peňažných tokov  (+/-)</t>
  </si>
  <si>
    <t>Zmena stavu pohľadávok z prevádzkovej činnosti (-/+)</t>
  </si>
  <si>
    <t>Zmena stavu záväzkov z prevádzkovej činnosti (+/-)</t>
  </si>
  <si>
    <t>Zmena stavu zásob (-/+)</t>
  </si>
  <si>
    <t>Výdavky na daň z príjmov účtovnej jednotky, s výnimkou tých, ktoré sa  začleňujú do investičných činností alebo finančných činností (-/+)</t>
  </si>
  <si>
    <t>Výdavky mimoriadneho charakteru vzťahujúce sa na prevádzkovú činnosť (-)</t>
  </si>
  <si>
    <t>Výdavky na dlhodobé pôžičky poskytnuté účtovnou jednotkou inej účtovnej jednotke, ktorá je súčasťou konsolidovaného celku (-)</t>
  </si>
  <si>
    <t>Príjmy zo splácania dlhodobých pôžičiek poskytnutých  účtovnou jednotkou inej účtovnej jednotke, ktorá je súčasťou konsolidovaného celku (+)</t>
  </si>
  <si>
    <t>Výdavky na dlhodobé pôžičky poskytnuté účtovnou jednotkou tretím osobám s výnimkou dlhodobých pôžičiek  poskytnutých  účtovnej jednotke, ktorá je súčasťou konsolidovaného celku (-)</t>
  </si>
  <si>
    <t>Príjmy zo splácania pôžičiek poskytnutých účtovnou jednotkou tretím osobám,  s výnimkou  pôžičiek poskytnutých účtovnej jednotke, ktorá je súčasťou konsolidovaného celku (+)</t>
  </si>
  <si>
    <t>Prijaté úroky, s výnimkou tých, ktoré sa začleňujú  do prevádzkových činností (+)</t>
  </si>
  <si>
    <t>Príjmy z dividend a iných podielov na zisku, s výnimkou tých, ktoré sa začleňujú  do prevádzkových činností (+)</t>
  </si>
  <si>
    <t>Výdavky súvisiace s derivátmi s výnimkou, ak sú určené na predaj alebo na obchodovanie, alebo ak sa tieto výdavky považujú za peňažné toky z finančnej  činnosti (-)</t>
  </si>
  <si>
    <t>Príjmy súvisiace s derivátmi s výnimkou, ak sú určené na predaj alebo na obchodovanie, alebo ak sa tieto výdavky považujú za peňažné toky z finančnej činnosti (+)</t>
  </si>
  <si>
    <t>Výdavky na daň z príjmov účtovnej jednotky, ak je ju možné začleniť do  investičných činností (-)</t>
  </si>
  <si>
    <t>Výdavky mimoriadneho charakteru vzťahujúce sa na investičnú činnosť (-)</t>
  </si>
  <si>
    <t>Ostatné príjmy vzťahujúce sa na investičnú činnosť  (+)</t>
  </si>
  <si>
    <t>Peňažné toky vo  vlastnom  imaní (súčet C. 1. 1. až C. 1. 8.)</t>
  </si>
  <si>
    <t>Príjmy z  ďalších vkladov do vlastného imania spoločníkmi alebo fyzickou osobou, ktorá je  účtovnou jednotkou (+)</t>
  </si>
  <si>
    <t>Výdavky spojené so znížením fondov vytvorených  účtovnou jednotkou (-)</t>
  </si>
  <si>
    <t>Výdavky na vyplatenie podielu na vlastnom imaní spoločníkmi účtovnej jednotky   a fyzickou osobou, ktorá je účtovnou jednotkou (-)</t>
  </si>
  <si>
    <t>Výdavky z  iných dôvodov, ktoré súvisia so znížením vlastného imania (-)</t>
  </si>
  <si>
    <t>Výdavky na úhradu záväzkov z dlhových CP (-)</t>
  </si>
  <si>
    <t>Výdavky na splácanie úverov, ktoré  účtovnej jednotke poskytla banka alebo pobočka zahraničnej banky, s výnimkou úverov, ktoré boli poskytnuté na zabezpečenie hlavného predmetu činnosti (-)</t>
  </si>
  <si>
    <t>Výdavky na úhradu záväzkov z používania majetku, ktorý je predmetom zmluvy o kúpe prenajatej veci (-)</t>
  </si>
  <si>
    <t>Príjmy z ostatných dlhodobých záväzkov a krátkodobých záväzkov vyplývajúcich z finančnej činnosti  účtovnej jednotky, s výnimkou tých, ktoré sa uvádzajú osobitne  v inej časti prehľadu peňažných tokov (+)</t>
  </si>
  <si>
    <t>Výdavky na splácanie ostatných dlhodobých záväzkov  a krátkodobých záväzkov vyplývajúcich z finančnej činnosti  účtovnej jednotky, s výnimkou tých, ktoré sa uvádzajú osobitne  v inej časti prehľadu peňažných tokov (-)</t>
  </si>
  <si>
    <t>Výdavky na vyplatené dividendy a iné podiely na zisku, s výnimkou tých, ktoré sa začleňujú do prevádzkových činností (-)</t>
  </si>
  <si>
    <t>Výdavky súvisiace s derivátmi, s výnimkou, ak sú určené na predaj alebo na obchodovanie, alebo ak sa považujú za  peňažné toky z investičnej činnosti (-)</t>
  </si>
  <si>
    <t>Príjmy súvisiace s  derivátmi, s výnimkou, ak sú určené na predaj alebo na obchodovanie, alebo ak sa považujú za peňažné toky z  investičnej činnosti (+)</t>
  </si>
  <si>
    <t>Výdavky na daň z príjmov   účtovnej jednotky, ak ich možno  začleniť do finančných činností (-)</t>
  </si>
  <si>
    <t xml:space="preserve">Nepeňažné operácie ovplyvňujúce výsledok hospodárenia z bežnej činnosti pred  zdanením daňou z príjmov (+/-), (súčet A. 1. 1. až A. 1. 13.)  </t>
  </si>
  <si>
    <t>Zmena stavu krátkodobého finančného majetku, s výnimkou majetku, ktorý je súčasťou peňažných prostriedkov a peňažných ekvivalentov (-/+)</t>
  </si>
  <si>
    <t>Peňažné  toky  z prevádzkovej  činnosti s výnimkou príjmov a výdavkov, ktoré sa  uvádzajú  osobitne v iných častiach prehľadu  peňažných tokov (+/-), (súčet Z/S  +  A. 1. + A. 2.)</t>
  </si>
  <si>
    <t>Výdavky na vyplatené dividendy  a iné podiely na zisku, s výnimkou tých, ktoré sa začleňujú do finančných činností (-)</t>
  </si>
  <si>
    <t>Peňažné  toky z prevádzkovej činnosti (+/-), (súčet Z/S + A. 1. až A. 6.)</t>
  </si>
  <si>
    <t>Čisté peňažné toky z prevádzkovej činnosti (+/-), (súčet Z/S +  A. 1.  až  A. 9.)</t>
  </si>
  <si>
    <t>Výdavky na obstaranie dlhodobých cenných papierov a podielov v iných účtovných jednotkách, s výnimkou cenných papierov, ktoré sa považujú za peňažné ekvivalenty a cenných papierov určených na predaj alebo na obchodovanie (-)</t>
  </si>
  <si>
    <t>Príjmy z predaja dlhodobých cenných papierov a podielov v iných účtovných jednotkách, s výnimkou cenných papierov, ktoré sa považujú za peňažné ekvivalenty a cenných papierov určených na predaj alebo na obchodovanie  (+)</t>
  </si>
  <si>
    <t>Čisté  peňažné toky z investičnej  činnosti (súčet B. 1. až B. 19.)</t>
  </si>
  <si>
    <t>Peňažné toky vznikajúce z dlhodobých záväzkov  a krátkodobých záväzkov  z finančnej činnost, (súčet C. 2. 1. až C. 2. 9.)</t>
  </si>
  <si>
    <t>Príjmy z úverov, ktoré  účtovnej jednotke poskytla banka alebo pobočka zahraničnej banky, s výnimkou úverov, ktoré boli poskytnuté na zabezpečenie hlavného predmetu činnosti  (+)</t>
  </si>
  <si>
    <t>Stav peňažných prostriedkov a peňažných ekvivalentov na konci účtovného  obdobia pred zohľadnením kurzových rozdielov vyčíslených ku dňu, ku ktorému  sa zostavuje účtovná závierka (+/-)</t>
  </si>
  <si>
    <r>
      <t>Výsledok hospodárenia z bežnej činnosti pred zdanením daňou z príjmov </t>
    </r>
    <r>
      <rPr>
        <vertAlign val="superscript"/>
        <sz val="8"/>
        <color indexed="8"/>
        <rFont val="Arial"/>
        <family val="2"/>
        <charset val="238"/>
      </rPr>
      <t xml:space="preserve"> </t>
    </r>
    <r>
      <rPr>
        <sz val="8"/>
        <color indexed="8"/>
        <rFont val="Arial"/>
        <family val="2"/>
        <charset val="238"/>
      </rPr>
      <t>(+/-)</t>
    </r>
  </si>
  <si>
    <r>
      <t>Odpisy dlhodobého nehmotného majetku a dlhodobého hmotného majetku</t>
    </r>
    <r>
      <rPr>
        <vertAlign val="superscript"/>
        <sz val="8"/>
        <color indexed="8"/>
        <rFont val="Arial"/>
        <family val="2"/>
        <charset val="238"/>
      </rPr>
      <t xml:space="preserve"> </t>
    </r>
    <r>
      <rPr>
        <sz val="8"/>
        <color indexed="8"/>
        <rFont val="Arial"/>
        <family val="2"/>
        <charset val="238"/>
      </rPr>
      <t>(+)</t>
    </r>
  </si>
  <si>
    <r>
      <t>Zmena stavu dlhodobých rezerv </t>
    </r>
    <r>
      <rPr>
        <vertAlign val="superscript"/>
        <sz val="8"/>
        <color indexed="8"/>
        <rFont val="Arial"/>
        <family val="2"/>
        <charset val="238"/>
      </rPr>
      <t xml:space="preserve"> </t>
    </r>
    <r>
      <rPr>
        <sz val="8"/>
        <color indexed="8"/>
        <rFont val="Arial"/>
        <family val="2"/>
        <charset val="238"/>
      </rPr>
      <t>(+/-)</t>
    </r>
  </si>
  <si>
    <r>
      <t>Vplyv zmien stavu pracovného kapitálu,</t>
    </r>
    <r>
      <rPr>
        <i/>
        <vertAlign val="superscript"/>
        <sz val="8"/>
        <color indexed="8"/>
        <rFont val="Arial"/>
        <family val="2"/>
        <charset val="238"/>
      </rPr>
      <t xml:space="preserve"> </t>
    </r>
    <r>
      <rPr>
        <i/>
        <sz val="8"/>
        <color indexed="8"/>
        <rFont val="Arial"/>
        <family val="2"/>
        <charset val="238"/>
      </rPr>
      <t>ktorým sa na účely tohto opatrenia rozumie rozdiel medzi obežným majetkom a krátkodobými záväzkami</t>
    </r>
    <r>
      <rPr>
        <i/>
        <vertAlign val="superscript"/>
        <sz val="8"/>
        <color indexed="8"/>
        <rFont val="Arial"/>
        <family val="2"/>
        <charset val="238"/>
      </rPr>
      <t xml:space="preserve"> </t>
    </r>
    <r>
      <rPr>
        <i/>
        <sz val="8"/>
        <color indexed="8"/>
        <rFont val="Arial"/>
        <family val="2"/>
        <charset val="238"/>
      </rPr>
      <t xml:space="preserve"> s výnimkou položiek obežného majetku, ktoré sú súčasťou peňažných prostriedkov a peňažných ekvivalentov, na výsledok hospodárenia z bežnej činnosti (súčet A. 2. 1. až A. 2. 4.)</t>
    </r>
  </si>
  <si>
    <r>
      <t>Významné položky pri aktivácii nákladov, z toho:</t>
    </r>
    <r>
      <rPr>
        <sz val="8"/>
        <color indexed="8"/>
        <rFont val="Arial"/>
        <family val="2"/>
        <charset val="238"/>
      </rPr>
      <t> </t>
    </r>
  </si>
  <si>
    <t>Hlavnými činnosťami Spoločnosti sú:</t>
  </si>
  <si>
    <t>INFORMÁCIE O ORGÁNOCH ÚČTOVNEJ JEDNOTKY</t>
  </si>
  <si>
    <t>štatutárne a dozorné orgány spoločnosti</t>
  </si>
  <si>
    <t>Predstavenstvo</t>
  </si>
  <si>
    <t>predseda</t>
  </si>
  <si>
    <t>členovia</t>
  </si>
  <si>
    <t>Dozorná rada</t>
  </si>
  <si>
    <t>Konatelia</t>
  </si>
  <si>
    <t>štruktúra vlastníkov spoločnosti</t>
  </si>
  <si>
    <t>INFORMÁCIE O KONSOLIDOVANOM CELKU</t>
  </si>
  <si>
    <t>INFORMÁCIE O ÚČTOVNÝCH ZÁSADÁCH A ÚČTOVNÝCH METÓDACH</t>
  </si>
  <si>
    <t>Východiská pre zostavenie účtovnej závierky</t>
  </si>
  <si>
    <t>Účtovná závierka bola zostavená za predpokladu nepretržitého trvania Spoločnosti (going concern).</t>
  </si>
  <si>
    <t>Účtovné metódy a všeobecné účtovné zásady boli účtovnou jednotkou konzistentne aplikované, okrem:</t>
  </si>
  <si>
    <t>•</t>
  </si>
  <si>
    <t>účtovania koncesie u koncesionára.</t>
  </si>
  <si>
    <t>spôsobu účtovania zákazkovej výroby;</t>
  </si>
  <si>
    <t>účtovania zákazkovej výstavby nehnuteľnosti určenej na predaj (priebežný transfer);</t>
  </si>
  <si>
    <t>účtovania zákazkovej výstavby nehnuteľnosti určenej na predaj - ostatnej (nie priebežný transfer);</t>
  </si>
  <si>
    <t>účtovania obstarania nehnuteľnosti na účelom ďalšieho predaja;</t>
  </si>
  <si>
    <t>V súvislosti so zmenou účtovania zákazkovej výroby, zákazkovej výstavby nehnuteľnosti a obstarania nehnuteľnosti na účel ďalšieho predaja boli do súvahy a výkazu ziskov a strát doplnené nové účty.</t>
  </si>
  <si>
    <t>Dlhodobý nehmotný majetok a dlhodobý hmotný majetok</t>
  </si>
  <si>
    <t>Dlhodobý majetok nakupovaný sa oceňuje obstarávacou cenou, ktorá zahŕňa cenu obstarania a náklady súvisiace s obstaraním (clo, prepravu, montáž, poistné a pod.).</t>
  </si>
  <si>
    <t>Súčasťou obstarávacej ceny dlhodobého hmotného majetku od 1. januára 2003 nie sú úroky z cudzích zdrojov ani realizované kurzové rozdiely, ktoré vznikli do momentu uvedenia dlhodobého majetku do používania.</t>
  </si>
  <si>
    <t>Súčasťou obstarávacej ceny dlhodobého nehmotného majetku nie sú od 1. júla 2010 úroky z cudzích zdrojov, ktoré vznikli do momentu zaradenia dlhodobého nehmotného majetku do používania.</t>
  </si>
  <si>
    <t>Dlhodobý majetok vytvorený vlastnou činnosťou sa oceňuje vlastnými nákladmi. Vlastnými nákladmi sú všetky priame náklady vynaložené na výrobu alebo inú činnosť a nepriame náklady, ktoré sa vzťahujú na výrobu alebo inú činnosť.</t>
  </si>
  <si>
    <t>Náklady na výskum sa neaktivujú, účtujú sa do nákladov účtovného obdobia, v ktorom vznikli. Náklady na vývoj sa účtujú do obdobia, v ktorom vznikli, ale tie náklady na vývoj, ktoré sa vzťahujú na jasne definovaný výrobok alebo proces, pri ktorých je možné preukázať technickú realizovateľnosť a možnosť predaja a spoločnosť má dostatočné zdroje na dokončenie projektu, jeho predaj alebo na vnútorné využitie jeho výsledkov, sa aktivujú, a to vo výške, ktorá je pravdepodobná, že sa získa späť z budúcich ekonomických úžitkov.</t>
  </si>
  <si>
    <t>Aktivované náklady na vývoj sa odpisujú počas maximálne 5 rokov, a to v tých účtovných obdobiach, v ktorých sa očakáva predaj produktu alebo využívanie procesu. Ak sa zníži ich hodnota, odpisujú sa na sumu, ktorá je pravdepodobná, že sa získa späť z budúcich ekonomických úžitkov.</t>
  </si>
  <si>
    <t xml:space="preserve"> </t>
  </si>
  <si>
    <t>Odpisy dlhodobého nehmotného majetku sú stanovené vychádzajúc z predpokladanej doby jeho používania a predpokladaného priebehu jeho opotrebenia. Odpisovať sa začína prvým dňom mesiaca nasledujúceho po uvedení dlhodobého majetku do používania. Drobný dlhodobý nehmotný majetok, ktorého obstarávacia cena (resp. vlastné náklady) je 2 400 EUR a nižšia, sa odpisuje jednorazovo pri uvedení do používania. Predpokladaná doba používania, metóda odpisovania a odpisová sadzba sú uvedené v nasledujúcej tabuľke:</t>
  </si>
  <si>
    <t>Aktivované náklady na vývoj</t>
  </si>
  <si>
    <t>Oceniteľné práva (licencia)</t>
  </si>
  <si>
    <t>Drobný dlhodobý nehmotný majetok</t>
  </si>
  <si>
    <t>Predpokladaná doba používania v rokoch</t>
  </si>
  <si>
    <t>Metóda odpisovania</t>
  </si>
  <si>
    <t>Ročná odpisová sadzba v %</t>
  </si>
  <si>
    <t>rôzna</t>
  </si>
  <si>
    <t>lineárna</t>
  </si>
  <si>
    <t>jednorázový odpis</t>
  </si>
  <si>
    <t>Odpisy dlhodobého hmotného majetku sú stanovené vychádzajúc z predpokladanej doby jeho používania a predpokladaného priebehu jeho opotrebenia. Odpisovať sa začína prvým dňom mesiaca nasledujúceho po uvedení dlhodobého majetku do používania. Drobný dlhodobý hmotný majetok, ktorého obstarávacia cena (resp. vlastné náklady) je 1 700 EUR a nižšia, sa odpisuje jednorazovo pri uvedení do používania. Pozemky sa neodpisujú. Predpokladaná doba používania, metóda odpisovania a odpisová sadzba sú uvedené v nasledujúcej tabuľke:</t>
  </si>
  <si>
    <t>Stroje, prístroje a zariadenia</t>
  </si>
  <si>
    <t>Dopravné prostriedky</t>
  </si>
  <si>
    <t>Drobný dlhodobý hmotný majetok</t>
  </si>
  <si>
    <t>Cenné papiere a podiely</t>
  </si>
  <si>
    <t>Cenné papiere a podiely sa oceňujú obstarávacími cenami vrátane nákladov súvisiacich s obstaraním. Od obstarávacej ceny je odpočítané zníženie hodnoty cenných papierov a podielov.</t>
  </si>
  <si>
    <t>Zásoby sa oceňujú nižšou z nasledujúcich hodnôt: obstarávacou cenou (nakupované zásoby) alebo vlastnými nákladmi (zásoby vytvorené vlastnou činnosťou) alebo čistou realizačnou hodnotou.</t>
  </si>
  <si>
    <t>Obstarávacia cena zahŕňa cenu zásob a náklady súvisiace s obstaraním (clo, prepravu, poistné, provízie, skonto a pod.).</t>
  </si>
  <si>
    <t>Úroky z cudzích zdrojov nie sú súčasťou obstarávacej ceny. Nakupované zásoby sa oceňujú váženým aritmetickým priemerom z obstarávacích cien.</t>
  </si>
  <si>
    <t>Vlastné náklady zahŕňajú priame náklady (priamy materiál, priame mzdy a ostatné priame náklady) a časť nepriamych nákladov bezprostredne súvisiacich s vytvorením zásob vlastnou činnosťou (výrobná réžia). Výrobná réžia sa do vlastných nákladov zahŕňa v závislosti od stupňa rozpracovanosti týchto zásob. Správna réžia a odbytové náklady nie sú súčasťou vlastných nákladov. Súčasťou vlastných nákladov nie sú úroky z cudzích zdrojov.</t>
  </si>
  <si>
    <t>Čistá realizačná hodnota je predpokladaná predajná cena znížená o predpokladané náklady na ich dokončenie a o predpokladané náklady súvisiace s ich predajom.</t>
  </si>
  <si>
    <t>Zníženie hodnoty zásob sa upravuje vytvorením opravnej položky.</t>
  </si>
  <si>
    <t>Zákazková výroba</t>
  </si>
  <si>
    <t>Zákazková výroba sa vykazuje použitím metódy stupňa dokončenia zákazky (angl. percentage-of-completion-method).</t>
  </si>
  <si>
    <t>Zákazková výstavba nehnuteľnosti</t>
  </si>
  <si>
    <t>Zákazková výstavba nehnuteľnosti – priebežný transfer</t>
  </si>
  <si>
    <t xml:space="preserve">Zákazková výstavba nehnuteľnosti určenej na predaj sa vykazuje podľa metódy stupňa dokončenia. </t>
  </si>
  <si>
    <t>Zákazková výstavba nehnuteľnosti – ostatná (nie priebežný transfer)</t>
  </si>
  <si>
    <t>Zákazková výstavba nehnuteľnosti určenej na predaj – ostatná (nie priebežný transfer) sa vykazuje metódou tzv. nulového zisku, t. j. zisk sa vykáže pri predaji nehnuteľnosti.</t>
  </si>
  <si>
    <t>Pohľadávky pri ich vzniku sa oceňujú ich menovitou hodnotou; postúpené pohľadávky a pohľadávky nadobudnuté vkladom do základného imania sa oceňujú obstarávacou cenou vrátane nákladov súvisiacich s obstaraním. Toto ocenenie sa znižuje o pochybné a nevymožiteľné pohľadávky.</t>
  </si>
  <si>
    <t>Peňažné prostriedky a ceniny</t>
  </si>
  <si>
    <t>h)</t>
  </si>
  <si>
    <t>Peňažné prostriedky a ceniny sa oceňujú ich menovitou hodnotou. Zníženie ich hodnoty sa vyjadruje opravnou položkou.</t>
  </si>
  <si>
    <t>i)</t>
  </si>
  <si>
    <t>Náklady budúcich období a príjmy budúcich období</t>
  </si>
  <si>
    <t>Náklady budúcich období a príjmy budúcich období sa vykazujú vo výške, ktorá je potrebná na dodržanie zásady vecnej a časovej súvislosti                     s účtovným obdobím.</t>
  </si>
  <si>
    <t>j)</t>
  </si>
  <si>
    <t>Rezervy</t>
  </si>
  <si>
    <t>Rezervy sú záväzky s neurčitým časovým vymedzením alebo výškou; tvoria sa na krytie známych rizík alebo strát z podnikania. Oceňujú sa v očakávanej výške záväzku.</t>
  </si>
  <si>
    <t>k)</t>
  </si>
  <si>
    <t>Záväzky</t>
  </si>
  <si>
    <t>Záväzky pri ich vzniku sa oceňujú menovitou hodnotou. Záväzky pri ich prevzatí sa oceňujú obstarávacou cenou. Ak sa pri inventarizácii zistí, že suma záväzkov je iná ako ich výška v účtovníctve, uvedú sa záväzky v účtovníctve a v účtovnej závierke v tomto zistenom ocenení.</t>
  </si>
  <si>
    <t>l)</t>
  </si>
  <si>
    <t xml:space="preserve">Odložené dane (odložená daňová pohľadávka a odložený daňový záväzok) sa vzťahujú na: </t>
  </si>
  <si>
    <t>dočasné rozdiely medzi účtovnou hodnotou majetku a účtovnou hodnotou záväzkov vykázanou v súvahe a ich daňovou základňou,</t>
  </si>
  <si>
    <t>možnosť umorovať daňovú stratu v budúcnosti, ktorou sa rozumie možnosť odpočítať daňovú stratu od základu dane v budúcnosti,</t>
  </si>
  <si>
    <t>možnosť previesť nevyužité daňové odpočty a iné daňové nároky do budúcich období.</t>
  </si>
  <si>
    <t>Výdavky budúcich období a výnosy budúcich období</t>
  </si>
  <si>
    <t>Výdavky budúcich období a výnosy budúcich období sa vykazujú vo výške, ktorá je potrebná na dodržanie zásady vecnej a časovej súvislosti s účtovným obdobím.</t>
  </si>
  <si>
    <t>Bezodplatne pripísaný proporčný podiel emisných kvót v ocenení reprodukčnou obstarávacou cenou sa účtuje v prospech výnosov budúcich období.</t>
  </si>
  <si>
    <t>Zúčtovanie výnosov budúcich období sa uskutočňuje v časovej a vecnej súvislosti s použitím bezodplatne pripísaných emisných kvót z dôvodu ich predaja alebo tvorby rezervy alebo splnenia povinnosti odovzdania emisných kvót.</t>
  </si>
  <si>
    <t>Dotácie zo štátneho rozpočtu</t>
  </si>
  <si>
    <t>O nároku na dotácie zo štátneho rozpočtu sa účtuje, ak je takmer isté, že na základe splnených podmienok na poskytnutie dotácie sa Spoločnosti daná dotácia poskytne.</t>
  </si>
  <si>
    <t>Dotácie na hospodársku činnosť Spoločnosti sa najskôr vykazujú ako výnosy budúcich období a do výkazu ziskov a strát sa rozpúšťajú ako výnosy z hospodárskej činnosti v časovej a vecnej súvislosti s vynaložením nákladov na príslušný účel.</t>
  </si>
  <si>
    <t>Dotácie na obstaranie dlhodobého hmotného majetku a dlhodobého nehmotného majetku sa najskôr vykazujú ako výnosy budúcich období a do výkazu ziskov a strát sa rozpúšťajú v časovej a vecnej súvislosti so zaúčtovaním odpisov z tohto dlhodobého majetku.</t>
  </si>
  <si>
    <t>Prenájom (lízing)</t>
  </si>
  <si>
    <t>Operatívny prenájom. Majetok prenajatý na základe operatívneho prenájmu vykazuje ako svoj majetok jeho vlastník, nie nájomca.</t>
  </si>
  <si>
    <t>Finančný prenájom (s kúpnou opciou; bez kúpnej opcie je považovaný za operatívny prenájom). Majetok prenajatý na základe zmluvy uzatvorenej do 31. decembra 2003 vykazuje ako svoj majetok jeho vlastník, nie nájomca. Majetok prenajatý na základe zmluvy uzatvorenej 1. januára 2004 a neskôr vykazuje ako svoj majetok jeho nájomca, nie vlastník.</t>
  </si>
  <si>
    <t>Deriváty</t>
  </si>
  <si>
    <t>Deriváty sa oceňujú reálnou hodnotou.</t>
  </si>
  <si>
    <t>Zmeny reálnych hodnôt zabezpečovacích derivátov sa účtujú bez vplyvu na výsledok hospodárenia, priamo do vlastného imania.</t>
  </si>
  <si>
    <t>Zmeny reálnych hodnôt derivátov určených na obchodovanie na tuzemskej burze, zahraničnej burze alebo na inom verejnom trhu sa účtujú s vplyvom na výsledok hospodárenia.</t>
  </si>
  <si>
    <t>Zmeny reálnych hodnôt derivátov určených na obchodovanie na neverejnom trhu sa účtujú bez vplyvu na výsledok hospodárenia, priamo do vlastného imania.</t>
  </si>
  <si>
    <t>Majetok a záväzky zabezpečené derivátmi</t>
  </si>
  <si>
    <t>Majetok a záväzky zabezpečené derivátmi sa oceňujú reálnou hodnotou. Zmeny reálnych hodnôt majetku a záväzkov zabezpečených derivátmi sa účtujú bez vplyvu na výsledok hospodárenia, priamo do vlastného imania.</t>
  </si>
  <si>
    <t>Cudzia mena</t>
  </si>
  <si>
    <t>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t>
  </si>
  <si>
    <t>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t>
  </si>
  <si>
    <t>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t>
  </si>
  <si>
    <t>Prijaté a poskytnuté preddavky v cudzej mene na účet zriadený v eurách a z účtu zriadeného v eurách sa prepočítavajú na menu euro kurzom, za ktorý boli tieto hodnoty nakúpené alebo predané.</t>
  </si>
  <si>
    <t>Prijaté a poskytnuté preddavky sa ku dňu, ku ktorému sa zostavuje účtovná závierka, na menu euro už neprepočítavajú.</t>
  </si>
  <si>
    <t>Výnosy</t>
  </si>
  <si>
    <t>Tržby za vlastné výkony a tovar neobsahujú daň z pridanej hodnoty. Sú tiež znížené o zľavy a zrážky (rabaty, bonusy, skontá, dobropisy a pod.), bez ohľadu na to, či zákazník mal vopred na zľavu nárok, alebo či ide o dodatočne uznanú zľavu.</t>
  </si>
  <si>
    <t>E.</t>
  </si>
  <si>
    <t>V POZNÁMKACH SA UVÁDZAJÚ ĎALŠIE INFORMÁCIE O:</t>
  </si>
  <si>
    <t>použitých účtovných zásadách a účtovných metódach,</t>
  </si>
  <si>
    <t>údajoch vykázaných na strane aktív súvahy,</t>
  </si>
  <si>
    <t>údajoch vykázaných na strane pasív súvahy,</t>
  </si>
  <si>
    <t>výnosoch,</t>
  </si>
  <si>
    <t>nákladoch,</t>
  </si>
  <si>
    <t>daniach z príjmov,</t>
  </si>
  <si>
    <t>údajoch na podsúvahových účtoch,</t>
  </si>
  <si>
    <t>iných aktívach a  iných pasívach,</t>
  </si>
  <si>
    <t>spriaznených osobách,</t>
  </si>
  <si>
    <t>skutočnostiach, ktoré nastali medzi dňom, ku ktorému sa zostavuje účtovná závierka a dňom jej zostavenia,</t>
  </si>
  <si>
    <t>prehľade zmien vlastného imania,</t>
  </si>
  <si>
    <t>prehľade peňažných tokov.</t>
  </si>
  <si>
    <t>F.</t>
  </si>
  <si>
    <t>INFORMÁCIE O ÚDAJOCH NA STRANE AKTÍV SÚVAHY</t>
  </si>
  <si>
    <t>Zverejnenie účtovnej závierky za predchádzajúce účtovné obdobie</t>
  </si>
  <si>
    <t>Súvaha a výkaz ziskov a strát za predchádzajúce účtovné obdobie boli zverejnené v Obchodnom vestníku dňa</t>
  </si>
  <si>
    <t>Schválenie audítora</t>
  </si>
  <si>
    <t>Dlhodobý hmotný majetok, na ktorý je zriadené záložné právo</t>
  </si>
  <si>
    <t>Dlhodobý hmotný majetok, pri ktorom má účtovná jednotka obmedzené právo s ním nakladať</t>
  </si>
  <si>
    <t>Spôsob a výška poistenia dlhodobého hmotného a nehmotného majetku</t>
  </si>
  <si>
    <t>Názov poisťovne</t>
  </si>
  <si>
    <t>Druh dlhodobého majetku</t>
  </si>
  <si>
    <t>Poistná suma</t>
  </si>
  <si>
    <t>Prehľad o nákladoch na výskum a vývoj:</t>
  </si>
  <si>
    <t>Náklady na výskum</t>
  </si>
  <si>
    <t>Náklady na vývoj, neaktivované</t>
  </si>
  <si>
    <t>Náklady na vývoj, aktivované</t>
  </si>
  <si>
    <t>Dlhodobý nehmotný majetok, na ktorý je zriadené záložné právo</t>
  </si>
  <si>
    <t>Poskytnu-té preddav-ky na DFM</t>
  </si>
  <si>
    <t>Účtovná hodnota  DFM</t>
  </si>
  <si>
    <t>Vývoj opravnej položky v priebehu účtovného obdobia je uvedený v nasledujúcej tabuľke:</t>
  </si>
  <si>
    <t>Zúčtovanie OP z dôvodu zániku opodstatne-nosti</t>
  </si>
  <si>
    <t>4.</t>
  </si>
  <si>
    <t>Údaje o zákazkovej výrobe</t>
  </si>
  <si>
    <t>Výnosy zo zákazkovej výroby boli stanovené na základe ceny dohodnutej v zmluve a vykázané v bežnom účtovnom období podľa stupňa dokončenia zákazky. Stupeň dokončenia zákazky sa zistil ako pomer skutočne vynaložených nákladov na zákazkovú výrobu za vykonanú prácu a rozpočtovaných zmluvných nákladov na zákazkovú výrobu. Do výpočtu sa zahrnuli len tie náklady, ktoré zodpovedajú už vykonanej práci.</t>
  </si>
  <si>
    <t>Ďalšie informácie o zákazkovej výrobe sú uvedené v nasledujúcich tabuľkách:</t>
  </si>
  <si>
    <t>5.</t>
  </si>
  <si>
    <t>Vývoj opravnej položky v priebehu účtovného obdobia je zobrazený v nasledujúcej tabuľke:</t>
  </si>
  <si>
    <t>Veková štruktúra pohľadávok za bežné účtovné obdobie je uvedená v nasledujúcej tabuľke:</t>
  </si>
  <si>
    <t>Veková štruktúra pohľadávok za predchádzajúce účtovné obdobie je uvedená v nasledujúcej tabuľke:</t>
  </si>
  <si>
    <t>Pohľadávky podľa zostatkovej doby splatnosti sú uvedené v nasledujúcej tabuľke:</t>
  </si>
  <si>
    <t>Informácie o pohľadávkach zabezpečených záložným právom alebo inou formou zabezpečenia sú uvedené v nasledujúcej tabuľke:</t>
  </si>
  <si>
    <t>Hodnota   predmetu</t>
  </si>
  <si>
    <t>Finančné účty</t>
  </si>
  <si>
    <t>6.</t>
  </si>
  <si>
    <t>Prehľad jednotlivých položiek finančných účtov:</t>
  </si>
  <si>
    <t>7.</t>
  </si>
  <si>
    <t>Stav na za-čiatku účtovného obdobia</t>
  </si>
  <si>
    <t>8.</t>
  </si>
  <si>
    <t>Časové rozlíšenie</t>
  </si>
  <si>
    <t>Ide o tieto položky:</t>
  </si>
  <si>
    <t xml:space="preserve"> Informácie o ocenení krátkodobého finančného  majetku ku dňu, ku ktorému sa zostavuje účtovná závierka reálnou hodnotou:</t>
  </si>
  <si>
    <t>G.</t>
  </si>
  <si>
    <t>INFORMÁCIE O ÚDAJOCH NA STRANE PASÍV SÚVAHY</t>
  </si>
  <si>
    <t>Bezprost-redne predchá-dzajúce účtovné obdobie</t>
  </si>
  <si>
    <t>Vlastné imanie</t>
  </si>
  <si>
    <t xml:space="preserve">2. </t>
  </si>
  <si>
    <t>Prehľad o rezervách za bežné účtovné obdobie je uvedený v nasledujúcej tabuľke:</t>
  </si>
  <si>
    <t>Ostatné rezervy dlhodobé</t>
  </si>
  <si>
    <t>Ostatné rezervy dlhodobé spolu</t>
  </si>
  <si>
    <t>Názov  položky</t>
  </si>
  <si>
    <t>Zákonné rezervy krátkodobé spolu</t>
  </si>
  <si>
    <t>Ostatné rezervy krátkodobé spolu</t>
  </si>
  <si>
    <t>Pokuty a penále</t>
  </si>
  <si>
    <t>Prehľad o rezervách za predchádzajúce účtovné obdobie je uvedený v nasledujúcej tabuľke:</t>
  </si>
  <si>
    <t>Štruktúra záväzkov (okrem bankových úverov) podľa zostatkovej doby splatnosti je uvedená v nasledujúcej tabuľke:</t>
  </si>
  <si>
    <t>Výpočet odloženého daňového záväzku je uvedený v nasledujúcej tabuľke:</t>
  </si>
  <si>
    <t>Sociálny fond</t>
  </si>
  <si>
    <t>Časť sociálneho fondu sa podľa zákona o sociálnom fonde tvorí povinne na ťarchu nákladov a časť sa môže vytvárať zo zisku. Sociálny fond sa podľa zákona o sociálnom fonde čerpá na sociálne, zdravotné, rekreačné a iné potreby zamestnancov.</t>
  </si>
  <si>
    <t>Bankové úvery</t>
  </si>
  <si>
    <t>Krátkodobé pôžičky</t>
  </si>
  <si>
    <t>Krátkodobé finančné výpomoci</t>
  </si>
  <si>
    <t>H.</t>
  </si>
  <si>
    <t>INFORMÁCIE O VÝNOSOCH</t>
  </si>
  <si>
    <t>Tržby za vlastné výkony a tovar</t>
  </si>
  <si>
    <t>Zmena stavu zásob vlastnej výroby</t>
  </si>
  <si>
    <t>Zmena stavu vnútroorganizačných zásob vo výkaze ziskov a strát</t>
  </si>
  <si>
    <t>Nedokončená výroba a polotovary vlastnej výroby</t>
  </si>
  <si>
    <t>Rozdiel je spôsobený tým, že niektoré položky sa podľa slovenských právnych predpisov neúčtujú prostredníctvom zmeny stavu, ale priamo na príslušné iné účty nákladov a výnosov.</t>
  </si>
  <si>
    <t>Aktivácia nákladov, výnosy z hospodárskej činnosti, finančnej činnosti a mimoriadnej činnosti</t>
  </si>
  <si>
    <t>Čistý obrat</t>
  </si>
  <si>
    <t>Čistý obrat Spoločnosti na účely zistenia povinnosti overenia individuálnej účtovnej závierky audítorom [§ 19 ods. 1 písm. a) zákona o účtovníctve] je uvedený v nasledujúcom prehľade:</t>
  </si>
  <si>
    <t>I.</t>
  </si>
  <si>
    <t>INFORMÁCIE O NÁKLADOCH</t>
  </si>
  <si>
    <t xml:space="preserve">Náklady na poskytnuté služby, ostatné náklady na hospodársku činnosť, finančné a mimoriadne náklady </t>
  </si>
  <si>
    <t>Prehľad o nákladoch na poskytnuté služby, ostatných nákladoch na hospodársku činnosť, finančných a mimoriadnych nákladoch:</t>
  </si>
  <si>
    <t>J.</t>
  </si>
  <si>
    <t>INFORMÁCIE O DANIACH Z PRÍJMOV</t>
  </si>
  <si>
    <t>Ďalšie informácie k odloženým daniam:</t>
  </si>
  <si>
    <t>K.</t>
  </si>
  <si>
    <t>INFORMÁCIE O ÚDAJOCH NA PODSÚVAHOVÝCH ÚČTOCH</t>
  </si>
  <si>
    <t>Najatý majetok</t>
  </si>
  <si>
    <t>Prehľad o podsúvahových položkách</t>
  </si>
  <si>
    <t>L.</t>
  </si>
  <si>
    <t>INFORMÁCIE O INÝCH AKTÍVACH A INÝCH PASÍVACH</t>
  </si>
  <si>
    <t>Podmienené záväzky</t>
  </si>
  <si>
    <t>Spoločnosť má nasledujúce podmienené záväzky, ktoré sa nesledujú v bežnom účtovníctve a neuvádzajú sa v súvahe:</t>
  </si>
  <si>
    <t>Vzhľadom na to, že mnohé oblasti slovenského daňového práva doteraz neboli dostatočne overené praxou, existuje neistota v tom, ako ich budú daňové orgány aplikovať. Mieru tejto neistoty nie je možné kvantifikovať a zanikne až potom, keď budú k dispozícii právne precedensy, prípadne oficiálne interpretácie príslušných orgánov.</t>
  </si>
  <si>
    <t>Prehľad podmienených záväzkov za bežné účtovné obdobie:</t>
  </si>
  <si>
    <t>Prehľad podmienených záväzkov za bezprostredne predchádzajúce účtovné obdobie:</t>
  </si>
  <si>
    <t xml:space="preserve">Bezprostredne predchádzajúce účtovné obdobie                       </t>
  </si>
  <si>
    <t>Prehľad podmieneného majetku za bežné a bezprostredne predchádzajúce účtovné obdobie:</t>
  </si>
  <si>
    <t>Ostatné finančné povinnosti</t>
  </si>
  <si>
    <t>Podmienený majetok</t>
  </si>
  <si>
    <t>M.</t>
  </si>
  <si>
    <t>INFORMÁCIE O PRÍJMOCH A VÝHODÁCH ČLENOV ŠTATUTÁRNYCH ORGÁNOV, DOZORNÝCH ORGÁNOV A INÝCH ORGÁNOV ÚČTOVNEJ JEDNOTKY</t>
  </si>
  <si>
    <t>Prehľad o príjmoch a výhodách členov štatutárnych, dozorných a iných orgánov:</t>
  </si>
  <si>
    <t>štatutár-nych</t>
  </si>
  <si>
    <t>N.</t>
  </si>
  <si>
    <t>INFORMÁCIE O EKONOMICKÝCH VZŤAHOCH ÚČTOVNEJ JEDNOTKY A SPRIAZNENÝCH OSOB</t>
  </si>
  <si>
    <t>Spoločnosť uskutočnila v priebehu účtovného obdobia nasledujúce transakcie so spriaznenými osobami (okrem transakcií s materskou účtovnou jednotkou a dcérskymi účtovnými jednotkami):</t>
  </si>
  <si>
    <t>Transakcie so sesterskými podnikmi</t>
  </si>
  <si>
    <t>Transakcie so spoločnými podnikmi</t>
  </si>
  <si>
    <t>Poskytnutie krátkodobej neúročenej požičky</t>
  </si>
  <si>
    <t>Transakcie s pridruženými podnikmi</t>
  </si>
  <si>
    <t>Spoločnosť uskutočnila v priebehu bežného a predchádzajúceho účtovného obdobia nasledujúce transakcie s dcérskymi spoločnosťami a materskou spoločnosťou:</t>
  </si>
  <si>
    <t>Materská spoločnosť</t>
  </si>
  <si>
    <t>Nákup služieb - poradenstvo (dohodnuté obchody)</t>
  </si>
  <si>
    <t>Prijatie dlhodobej úročenej pôžičky</t>
  </si>
  <si>
    <t>Dcérska spoločnosť</t>
  </si>
  <si>
    <t>Nákup tovaru / výrobkov (dohodnuté obchody)</t>
  </si>
  <si>
    <t>z toho: realizované transakcie</t>
  </si>
  <si>
    <t>Nákup licencií /dohodnuté obchody)</t>
  </si>
  <si>
    <t>Predaj tovaru ú výrobkov (dohodnuté obchody)</t>
  </si>
  <si>
    <t>Poskytnutá záruka na obchodný úver</t>
  </si>
  <si>
    <t>Kód druhu obchodu:</t>
  </si>
  <si>
    <t>01 – kúpa</t>
  </si>
  <si>
    <t>02 – predaj</t>
  </si>
  <si>
    <t>05 – licencia</t>
  </si>
  <si>
    <t>08 – úver, pôžička</t>
  </si>
  <si>
    <t>10 – záruka</t>
  </si>
  <si>
    <t>11 – iný obchod</t>
  </si>
  <si>
    <t>Pohľadávky z obchodného styku</t>
  </si>
  <si>
    <t>Ostatné pohľadávky vrámci konsolidovaného celku</t>
  </si>
  <si>
    <t>Spolu aktíva</t>
  </si>
  <si>
    <t>Závazky z obchodného styku</t>
  </si>
  <si>
    <t>Spolu pasíva</t>
  </si>
  <si>
    <t>O.</t>
  </si>
  <si>
    <t>INFORMÁCIE O SKUTOČNOSTIACH, KTORÉ NASTALI PO DNI, KU KTORÉMU SA ZOSTAVUJE ÚČTOVNÁ ZÁVIERKA, DO DŇA ZOSTAVENIA ÚČTOVNEJ ZÁVIERKY</t>
  </si>
  <si>
    <t>P.</t>
  </si>
  <si>
    <t>INFORMÁCIE O VLASTNOM IMANÍ</t>
  </si>
  <si>
    <t>R.</t>
  </si>
  <si>
    <t>PREHĽAD PEŇAŽNÝCH TOKOV K 31. DECEMBRU 2011</t>
  </si>
  <si>
    <t>Peňažné prostriedky</t>
  </si>
  <si>
    <t>Peňažnými prostriedkami (angl. cash) sa rozumejú peňažné hotovosti, ekvivalenty peňažných hotovostí, peňažné prostriedky na bežných účtoch v bankách, kontokorentný účet a časť zostatku účtu Peniaze na ceste, ktorý sa viaže na prevod medzi bežným účtom a pokladnicou alebo medzi dvoma bankovými účtami.</t>
  </si>
  <si>
    <t>Ekvivalenty peňažných prostriedkov</t>
  </si>
  <si>
    <t>Ekvivalentmi peňažných prostriedkov (angl. cash equivalents) sa rozumie krátkodobý finančný majetok zameniteľný za vopred známu sumu peňažných prostriedkov, pri ktorom nie je riziko výraznej zmeny jeho hodnoty v najbližších troch mesiacoch odo dňa, ku ktorému sa zostavuje účtovná závierka, napríklad termínované vklady na bankových účtoch, ktoré sú uložené najviac na trojmesačnú výpovednú lehotu, likvidné cenné papiere určené na obchodovanie, prioritné akcie obstarané účtovnou jednotkou, ktoré sú splatné do troch mesiacov odo dňa, ku ktorému sa zostavuje účtovná závierka.</t>
  </si>
  <si>
    <t>Priemerný prepočítaný počet zamestnancov</t>
  </si>
  <si>
    <t>Spoločnosť, ktorá zostavuje konsolidovanú účtovnú závierku za všetky skupiny účtovných jednotiek konsolidovaného celku, pre ktorú je účtovná jednotka konsolidovanou účtovnou jednotkou</t>
  </si>
  <si>
    <t>Názov spoločnosti</t>
  </si>
  <si>
    <t>Sídlo spoločnosti</t>
  </si>
  <si>
    <t>Spoločnosť, ktorá zostavuje konsolidovanú účtovnú závierku za tú skupinu účtovných jednotiek konsolidovaného celku, ktorého súčasťou je aj účtovná jednotka – bezprostredne konsolidujúca účtovná jednotka</t>
  </si>
  <si>
    <t>Uloženie konsolidovaných účtovných závierok</t>
  </si>
  <si>
    <t>Adresa uloženia konsolidovanej ÚZ</t>
  </si>
  <si>
    <t>Registrový súd uloženej konsolidovanej ÚZ</t>
  </si>
  <si>
    <t>Ku dňu, ku ktorému sa zostavuje účtovná závierka, sú cenné papiere a podiely ocenené:</t>
  </si>
  <si>
    <t>Podielové cenné papiere a podiely v dcérskej účtovnej jednotke a podiely s podstatným vplyvom, ktoré boli obstarané po 1.1.2003 sú ocenené metódou vlastného imania.</t>
  </si>
  <si>
    <t>Podielové cenné papiere a podiely v dcérskej účtovnej jednotke a v účtovnej jednotke s podstatným vplyvom  vedené v cudzej  mene sa prepočítajú kurzom ECB k poslednému dňu účtovného obdobia, pričom prepočet z cudzej meny na euro je súčasťou ocenenia metódou vlastného imania na účet 414 – Oceňovacie rozdiely z precenenia majetku a záväzkov.</t>
  </si>
  <si>
    <t>Majetkové CP určené na obchodovanie  sa účtujú ako náklad alebo výnos.</t>
  </si>
  <si>
    <t>Neskladovateľnými zásobami (účtujú sa priamo do spotreby) sú:</t>
  </si>
  <si>
    <t>náhradné diely na stroje, prístroje, zariadenia alebo na dopravné prostriedky, pracovné  náradia a to za podmienky, že inými dokladmi je preukzateľná montáž alebo inštalácia takéhoto materiálu a že jeho spotreba  priamo alebo nepriamo vyplýva zo servisných záznamov,</t>
  </si>
  <si>
    <t>kancelárske potreby, hygienické čistiaci materiál, knihy, odborné časopisy, noviny a iné publikácie vrátane novín a periodík</t>
  </si>
  <si>
    <t>ochranné pracovné pomôcky ( ochranný odev, obuv a iné pomôcky),</t>
  </si>
  <si>
    <t>ochranné prospekty, plagáty, samolepky, obalové štítky a podobne</t>
  </si>
  <si>
    <t>Daň z príjmov splatná a odožená</t>
  </si>
  <si>
    <t>Daň z príjmov splatná sa účtuje ako náklad za bežné obdobie. Účtovný výsledok hospodárenia sa predpísaným spôsobom transformuje na daňový základ, z ktorého sa vypočíta výška daňovej povinnosti splatnej v bežnom období.</t>
  </si>
  <si>
    <t>Odložená daň z príjmov sa účtuje použitím záväzkovej metódy.</t>
  </si>
  <si>
    <t>O odloženej dani z príjmov sa neúčtuje, ak vzniká  pri prvotnom zaúčtovaní majetku alebo záväzku v účtovníctve, ak v čase prvotného zaúčtovania nemá tento účtovný prípad vplyv ani na výsledok hospodárenia ani na základ dane a zároveň nejde o účtovný prípad vznikajúci u kupujúceho pri kúpe podniku alebo časti podniku, u prijímateľa vkladu pri vklade podniku alebo časti podniku alebo u nástupníckej účtovnej jednotky pri zlúčení, splynutí alebo rozdelení.</t>
  </si>
  <si>
    <t>Odložené daňové pohľadávky sa účtujú, ak je pravdepodobné, že v budúcnosti bude generovaný zdaniteľný zisk, voči ktorému sa budú môcť dočasné rozdiely zrealizovať.</t>
  </si>
  <si>
    <t>Informácie o zásobách, na ktoré je zriadené záložné právo a o zásobách, pri ktorých má účtovná jednotka obmedzené právo s nimi nakladať</t>
  </si>
  <si>
    <t>Informácie o zákazkovej výrobe a o zákazkovej výstavbe nehnuteľnosti určenej na predaj:</t>
  </si>
  <si>
    <t>Uviesť dôvod tvorby a zúčtovania opravných položiek.</t>
  </si>
  <si>
    <t xml:space="preserve"> Informácie o krátkodobom finančnom majetku, na ktorý bolo zriadené záložné právo a o krátkodobom finančnom majetku, pri ktorom má účtovná jednotka obmedzené právo s ním nakladať </t>
  </si>
  <si>
    <t xml:space="preserve"> - základné imanie, počet akcií, hodnota akcií, práva spojené s jednotlivými druhmi akcií, splatené základné imanie,</t>
  </si>
  <si>
    <t>Oceniteľné práva</t>
  </si>
  <si>
    <t xml:space="preserve">                     Peňažné toky z investičnej činnosti</t>
  </si>
  <si>
    <t xml:space="preserve">                     Peňažné toky z finančnej činnosti</t>
  </si>
  <si>
    <t xml:space="preserve">                     Peňažné toky z prevádzkovej činnosti</t>
  </si>
  <si>
    <r>
      <t xml:space="preserve">Nevyfakturované dodávky </t>
    </r>
    <r>
      <rPr>
        <b/>
        <sz val="8"/>
        <rFont val="Arial"/>
        <family val="2"/>
        <charset val="238"/>
      </rPr>
      <t>majetku</t>
    </r>
  </si>
  <si>
    <t>Štruktúra bankových úverov je uvedená v nasledujúcej tabuľke:</t>
  </si>
  <si>
    <t>Štruktúra pôžičiek a krátkodobých finančných výpomocí je uvedená v nasledujúcej tabuľke:</t>
  </si>
  <si>
    <t>Štruktúra časového rozlíšenia je uvedená v nasledujúcej tabuľke:</t>
  </si>
  <si>
    <t>Tržby za vlastné výkony a tovar podľa jednotlivých segmentov, t. j. podľa typov výrobkov a služieb, a podľa hlavných teritórií sú uvedené v nasledujúcej tabuľke:</t>
  </si>
  <si>
    <t>Prehľad o výnosoch pri aktivácii nákladov, výnosoch z hospodárskej činnosti, finančnej činnosti a mimoriadnej činnosti je uvedený v nasledujúcej tabuľke:</t>
  </si>
  <si>
    <t>Prevod od teoretickej dane z príjmov k vykázanej dani z príjmov je uvedený v nasledujúcej tabuľke:</t>
  </si>
  <si>
    <t>V roku 2011 nebola zmena sadzby dane z príjmov oproti roku 2010, platí 19%-ná sadzba dane z príjmov.</t>
  </si>
  <si>
    <t>Transakcie s akcionármi</t>
  </si>
  <si>
    <t>Transakcie s vedením obchodnej spoločnosti</t>
  </si>
  <si>
    <t>Obchodná spoločnosť uskutočnila významné transakcie s ostatnými spoločnosťami v konsolidovanom celku.</t>
  </si>
  <si>
    <t>Spriazneným osobám neboli poskytnuté žiadne úvery a ani im neboli poskytnuté preddavky.</t>
  </si>
  <si>
    <t>Vybrané aktíva a pasíva vyplývajúce z transakcií so spriaznenými osobami sú uvedené v nasledujúcej tabuľke:</t>
  </si>
  <si>
    <t>Prehľad o pohybe vlastného imania v priebehu účtovného obdobia je uvedený v nasledujúcej tabuľke:</t>
  </si>
  <si>
    <t>Prehľad o pohybe vlastného imania za predchádzajúce účtovné obdobie je uvedený v nasledujúcej tabuľke:</t>
  </si>
  <si>
    <t>03 - poskytnutie služby</t>
  </si>
  <si>
    <t>04 - obchodné zastúpenie</t>
  </si>
  <si>
    <t>06 - transfer</t>
  </si>
  <si>
    <t>07 - know-how</t>
  </si>
  <si>
    <t>09 - výpomoc</t>
  </si>
  <si>
    <t>Účtovná jednotka nie je súčasťou konsolidovaného celku.</t>
  </si>
  <si>
    <t>Obchodná spoločnosť nevykonáva výskumnú a vývojovú činnosť.</t>
  </si>
  <si>
    <t>Skutočnosti, ktoré nastali medzi dňom, ku ktorému sa zostavuje účtovná závierka a dňom jej zostavenia:</t>
  </si>
  <si>
    <t>zmena trhovej ceny finančného majetku a jej dôvod</t>
  </si>
  <si>
    <t>zmena výšky rezervy a opravných položiek</t>
  </si>
  <si>
    <t>zmena spoločníkov</t>
  </si>
  <si>
    <t>rozhodnutie o predaji účtovnej jednotky</t>
  </si>
  <si>
    <t>zmeny v položkách dlhodobého finančného majetku</t>
  </si>
  <si>
    <t>zmeny v organizácii časti podniku</t>
  </si>
  <si>
    <t>vydané dlhopisy a iné cenné papiere</t>
  </si>
  <si>
    <t>zlúčenie, splynutie, rozdelenie podniku</t>
  </si>
  <si>
    <t>mimoriadne udalosti – živelná pohroma</t>
  </si>
  <si>
    <t>zmena vo vlastníctve licencie alebo iného povolenia na činnosť podniku</t>
  </si>
  <si>
    <t>Druh zmeny</t>
  </si>
  <si>
    <t>ÁNO</t>
  </si>
  <si>
    <t>NIE</t>
  </si>
  <si>
    <t>iné</t>
  </si>
  <si>
    <t>Stav OP na začiatku účtovného obdobia</t>
  </si>
  <si>
    <r>
      <t>Zákonné rezervy</t>
    </r>
    <r>
      <rPr>
        <i/>
        <sz val="8"/>
        <rFont val="Arial"/>
        <family val="2"/>
        <charset val="238"/>
      </rPr>
      <t xml:space="preserve"> krátkodobé</t>
    </r>
  </si>
  <si>
    <r>
      <t>Ostatné</t>
    </r>
    <r>
      <rPr>
        <i/>
        <sz val="8"/>
        <rFont val="Arial"/>
        <family val="2"/>
        <charset val="238"/>
      </rPr>
      <t xml:space="preserve"> rezervy krátkodobé</t>
    </r>
  </si>
  <si>
    <t>Zákonné rezervy krátkodobé</t>
  </si>
  <si>
    <t>Ostatné rezervy krátkodobé</t>
  </si>
  <si>
    <t>Dlhodobé bankové úvery spolu</t>
  </si>
  <si>
    <t>Krátkodobé bankové úvery spolu</t>
  </si>
  <si>
    <t>Dlhodobé pôžičky spolu</t>
  </si>
  <si>
    <t>Krátkodobé pôžičky spolu</t>
  </si>
  <si>
    <t>Krátkodobé finančné výpomoci spolu</t>
  </si>
  <si>
    <t>Ostatná aktivácia</t>
  </si>
  <si>
    <t>Dotácie na hospodársku činnosť</t>
  </si>
  <si>
    <t>Dotácie na obstaranie dlhodobého majetku</t>
  </si>
  <si>
    <t>Zmluvné pokuty a penále</t>
  </si>
  <si>
    <t>Výnosy z odpísaných pohľadávok</t>
  </si>
  <si>
    <t>Výnos z rozdielu medzi uznanou hodnotou vkladu a účtovnou hodnotou vkladaného majetku</t>
  </si>
  <si>
    <t>Výnosy z cenných papierov a podielov v dcérskej účtovnej jednotke</t>
  </si>
  <si>
    <t>Výnosové úroky</t>
  </si>
  <si>
    <t>Výnosy z precenenenia derivátov určených na obchodovanie na reálnu hodnotu</t>
  </si>
  <si>
    <t>Ostatné finančné výnosy</t>
  </si>
  <si>
    <t>Náhrada škody zo živelných pohrôm od poisťovne</t>
  </si>
  <si>
    <t>Doprava</t>
  </si>
  <si>
    <t>Náklady na inzerciu, reklamu</t>
  </si>
  <si>
    <t>Právne a ekonomické poradenstvo</t>
  </si>
  <si>
    <t>Ostatné</t>
  </si>
  <si>
    <t>Tvorba a zúčtovanie rezerv</t>
  </si>
  <si>
    <t>Tvorba a zúčtovanie opravných položiek k finančnému majetku</t>
  </si>
  <si>
    <t>Nákladové úroky</t>
  </si>
  <si>
    <t>Bankové poplatky</t>
  </si>
  <si>
    <t>Škody zo živelných pohrôm na majetku</t>
  </si>
  <si>
    <t>Spoločnosť</t>
  </si>
  <si>
    <t>SK NACE</t>
  </si>
  <si>
    <t>Brutto</t>
  </si>
  <si>
    <t>Korekcia</t>
  </si>
  <si>
    <t>Netto</t>
  </si>
  <si>
    <t>Predch.</t>
  </si>
  <si>
    <t>Spolu majetok</t>
  </si>
  <si>
    <t>001</t>
  </si>
  <si>
    <t>A</t>
  </si>
  <si>
    <t>Neobežný majetok</t>
  </si>
  <si>
    <t>002</t>
  </si>
  <si>
    <t>Dlhý nehmot.majetok</t>
  </si>
  <si>
    <t>003</t>
  </si>
  <si>
    <t>004</t>
  </si>
  <si>
    <t>Akt.náklady na vývoj</t>
  </si>
  <si>
    <t>005</t>
  </si>
  <si>
    <t>006</t>
  </si>
  <si>
    <t>007</t>
  </si>
  <si>
    <t>008</t>
  </si>
  <si>
    <t>Ost.dlhý nehm.majetok</t>
  </si>
  <si>
    <t>009</t>
  </si>
  <si>
    <t>Obstarávaný DNM</t>
  </si>
  <si>
    <t>010</t>
  </si>
  <si>
    <t>Posk.preddavky DNM</t>
  </si>
  <si>
    <t>011</t>
  </si>
  <si>
    <t>II.</t>
  </si>
  <si>
    <t>Dlhý hmotný majetok</t>
  </si>
  <si>
    <t>012</t>
  </si>
  <si>
    <t>013</t>
  </si>
  <si>
    <t>014</t>
  </si>
  <si>
    <t>Samost.hnuteľné veci</t>
  </si>
  <si>
    <t>015</t>
  </si>
  <si>
    <t>Pest.celky TTP</t>
  </si>
  <si>
    <t>016</t>
  </si>
  <si>
    <t>Základné stádo, zvieratá</t>
  </si>
  <si>
    <t>017</t>
  </si>
  <si>
    <t>Ost.dlhý hmot.majetok</t>
  </si>
  <si>
    <t>018</t>
  </si>
  <si>
    <t>Obstarávaný DHM</t>
  </si>
  <si>
    <t>019</t>
  </si>
  <si>
    <t>Posk.preddavky DHM</t>
  </si>
  <si>
    <t>020</t>
  </si>
  <si>
    <t>9.</t>
  </si>
  <si>
    <t>Opravná položka 097</t>
  </si>
  <si>
    <t>021</t>
  </si>
  <si>
    <t>III.</t>
  </si>
  <si>
    <t>Dlhý finančný majetok</t>
  </si>
  <si>
    <t>022</t>
  </si>
  <si>
    <t>Podielové CP v dcére</t>
  </si>
  <si>
    <t>023</t>
  </si>
  <si>
    <t>Podielové CP pods.vpl.</t>
  </si>
  <si>
    <t>024</t>
  </si>
  <si>
    <t>Ostatné dlhé CP a podiely</t>
  </si>
  <si>
    <t>025</t>
  </si>
  <si>
    <t>Pôžičky ÚJ v konso celku</t>
  </si>
  <si>
    <t>026</t>
  </si>
  <si>
    <t>Ost.dlhý finančný maj.</t>
  </si>
  <si>
    <t>027</t>
  </si>
  <si>
    <t>Pôžičky do 1 roka 066</t>
  </si>
  <si>
    <t>028</t>
  </si>
  <si>
    <t>Obstarávaný dlhý FM</t>
  </si>
  <si>
    <t>029</t>
  </si>
  <si>
    <t>Posk.preddavky na FM</t>
  </si>
  <si>
    <t>030</t>
  </si>
  <si>
    <t>Obežný majetok</t>
  </si>
  <si>
    <t>031</t>
  </si>
  <si>
    <t>032</t>
  </si>
  <si>
    <t>033</t>
  </si>
  <si>
    <t>NV a polotovary</t>
  </si>
  <si>
    <t>034</t>
  </si>
  <si>
    <t>035</t>
  </si>
  <si>
    <t>036</t>
  </si>
  <si>
    <t>037</t>
  </si>
  <si>
    <t>038</t>
  </si>
  <si>
    <t>Posk.preddavky na zás.</t>
  </si>
  <si>
    <t>039</t>
  </si>
  <si>
    <t>Dlhé pohľadávky</t>
  </si>
  <si>
    <t>040</t>
  </si>
  <si>
    <t>Pohľadávky z obchodu</t>
  </si>
  <si>
    <t>041</t>
  </si>
  <si>
    <t>Pohľ.voči dcére a matke</t>
  </si>
  <si>
    <t>042</t>
  </si>
  <si>
    <t>Pohľ.v konso celku</t>
  </si>
  <si>
    <t>043</t>
  </si>
  <si>
    <t>Pohľ.spoločníci a združ.</t>
  </si>
  <si>
    <t>044</t>
  </si>
  <si>
    <t>045</t>
  </si>
  <si>
    <t>Odložená daň.pohľadávka</t>
  </si>
  <si>
    <t>046</t>
  </si>
  <si>
    <t>Krátke pohľadávky</t>
  </si>
  <si>
    <t>047</t>
  </si>
  <si>
    <t>048</t>
  </si>
  <si>
    <t>049</t>
  </si>
  <si>
    <t>050</t>
  </si>
  <si>
    <t>051</t>
  </si>
  <si>
    <t>052</t>
  </si>
  <si>
    <t>Daňové pohľadávky</t>
  </si>
  <si>
    <t>053</t>
  </si>
  <si>
    <t>054</t>
  </si>
  <si>
    <t>IV.</t>
  </si>
  <si>
    <t>055</t>
  </si>
  <si>
    <t>Peniaze</t>
  </si>
  <si>
    <t>056</t>
  </si>
  <si>
    <t>Účty v bankách</t>
  </si>
  <si>
    <t>057</t>
  </si>
  <si>
    <t>BÚ viazané cez 1 rok</t>
  </si>
  <si>
    <t>058</t>
  </si>
  <si>
    <t>Krátky finančný majetok</t>
  </si>
  <si>
    <t>059</t>
  </si>
  <si>
    <t>Pbstarávaný KFM</t>
  </si>
  <si>
    <t>060</t>
  </si>
  <si>
    <t>061</t>
  </si>
  <si>
    <t>Náklady BO dlhé</t>
  </si>
  <si>
    <t>062</t>
  </si>
  <si>
    <t>Náklady BO krátke</t>
  </si>
  <si>
    <t>063</t>
  </si>
  <si>
    <t>Príjmy BO dlhé</t>
  </si>
  <si>
    <t>064</t>
  </si>
  <si>
    <t>Príjmy BO krátke</t>
  </si>
  <si>
    <t>065</t>
  </si>
  <si>
    <t>Bežné</t>
  </si>
  <si>
    <t>Spolu VI a záväzky</t>
  </si>
  <si>
    <t>066</t>
  </si>
  <si>
    <t>067</t>
  </si>
  <si>
    <t>Základné imanie súčet</t>
  </si>
  <si>
    <t>068</t>
  </si>
  <si>
    <t xml:space="preserve">Základné imanie  </t>
  </si>
  <si>
    <t>069</t>
  </si>
  <si>
    <t>Vlastné akcie a podiely</t>
  </si>
  <si>
    <t>070</t>
  </si>
  <si>
    <t>Zmena základného imania</t>
  </si>
  <si>
    <t>071</t>
  </si>
  <si>
    <t>Pohľad.za upísané VI</t>
  </si>
  <si>
    <t>072</t>
  </si>
  <si>
    <t>Kapitálové fondy súčet</t>
  </si>
  <si>
    <t>073</t>
  </si>
  <si>
    <t>074</t>
  </si>
  <si>
    <t>075</t>
  </si>
  <si>
    <t>076</t>
  </si>
  <si>
    <t>Oceň.rozdiely z prec.maj.</t>
  </si>
  <si>
    <t>077</t>
  </si>
  <si>
    <t>Oceň.rozd.z kapit.účastí</t>
  </si>
  <si>
    <t>078</t>
  </si>
  <si>
    <t>Oceň.rozd.zlúč.splyn.rozd</t>
  </si>
  <si>
    <t>079</t>
  </si>
  <si>
    <t>Fondy zo zisku</t>
  </si>
  <si>
    <t>080</t>
  </si>
  <si>
    <t>081</t>
  </si>
  <si>
    <t>082</t>
  </si>
  <si>
    <t>Štatutárne a ost.fodny</t>
  </si>
  <si>
    <t>083</t>
  </si>
  <si>
    <t>Výsl.hospod.min.rokov</t>
  </si>
  <si>
    <t>084</t>
  </si>
  <si>
    <t>Nerozdelený zisk min.r.</t>
  </si>
  <si>
    <t>085</t>
  </si>
  <si>
    <t>Neuhradená strata min.r.</t>
  </si>
  <si>
    <t>086</t>
  </si>
  <si>
    <t>V.</t>
  </si>
  <si>
    <t>Výs.hosp.po zdanení</t>
  </si>
  <si>
    <t>087</t>
  </si>
  <si>
    <t>088</t>
  </si>
  <si>
    <t>Rzervy</t>
  </si>
  <si>
    <t>089</t>
  </si>
  <si>
    <t>Rezervy zákonné dlhé</t>
  </si>
  <si>
    <t>090</t>
  </si>
  <si>
    <t>Rezervy zákonné krátke</t>
  </si>
  <si>
    <t>091</t>
  </si>
  <si>
    <t>Ostatné dlho rezervy</t>
  </si>
  <si>
    <t>092</t>
  </si>
  <si>
    <t>Ostatné krátke rezervy</t>
  </si>
  <si>
    <t>093</t>
  </si>
  <si>
    <t>Dlhodobé záväzky</t>
  </si>
  <si>
    <t>094</t>
  </si>
  <si>
    <t>Dlhé záväzky z obchodu</t>
  </si>
  <si>
    <t>095</t>
  </si>
  <si>
    <t>Dlhé nevyfakt.dodávky</t>
  </si>
  <si>
    <t>096</t>
  </si>
  <si>
    <t>Dlhé záv.voči matke a dcére</t>
  </si>
  <si>
    <t>097</t>
  </si>
  <si>
    <t>Ost.dlh.záv.v konso celku</t>
  </si>
  <si>
    <t>098</t>
  </si>
  <si>
    <t>Dlhé prijaté preddavky</t>
  </si>
  <si>
    <t>099</t>
  </si>
  <si>
    <t>Dlhé zmenky na úhradu</t>
  </si>
  <si>
    <t>100</t>
  </si>
  <si>
    <t>Vydané dlhopisy</t>
  </si>
  <si>
    <t>101</t>
  </si>
  <si>
    <t>Záv.zo sociálneho fondu</t>
  </si>
  <si>
    <t>102</t>
  </si>
  <si>
    <t>Ostatné dlhé záväzky</t>
  </si>
  <si>
    <t>103</t>
  </si>
  <si>
    <t>104</t>
  </si>
  <si>
    <t>Krátkodobé záväzky</t>
  </si>
  <si>
    <t>105</t>
  </si>
  <si>
    <t>Záväzky z obchodu</t>
  </si>
  <si>
    <t>106</t>
  </si>
  <si>
    <t>107</t>
  </si>
  <si>
    <t>Záväzky voči dcére a matke</t>
  </si>
  <si>
    <t>108</t>
  </si>
  <si>
    <t>Ost.záv.v konso celku</t>
  </si>
  <si>
    <t>109</t>
  </si>
  <si>
    <t>Záv-spoločníci a združ</t>
  </si>
  <si>
    <t>110</t>
  </si>
  <si>
    <t>Záv.voči zamestnancom</t>
  </si>
  <si>
    <t>111</t>
  </si>
  <si>
    <t>Záv-zo sociálneho poistenia</t>
  </si>
  <si>
    <t>112</t>
  </si>
  <si>
    <t>Daňové záv.a dotácie</t>
  </si>
  <si>
    <t>113</t>
  </si>
  <si>
    <t>Ostatné záväzky</t>
  </si>
  <si>
    <t>114</t>
  </si>
  <si>
    <t>Krátke finančné výpomoci</t>
  </si>
  <si>
    <t>115</t>
  </si>
  <si>
    <t>116</t>
  </si>
  <si>
    <t>Bankové úvery dlhé</t>
  </si>
  <si>
    <t>117</t>
  </si>
  <si>
    <t>Bankové úvery krátke</t>
  </si>
  <si>
    <t>118</t>
  </si>
  <si>
    <t>119</t>
  </si>
  <si>
    <t>Výdavky BO dlhé</t>
  </si>
  <si>
    <t>120</t>
  </si>
  <si>
    <t>Výdavky BO krátke</t>
  </si>
  <si>
    <t>121</t>
  </si>
  <si>
    <t>Výnosy BO dlhé</t>
  </si>
  <si>
    <t>122</t>
  </si>
  <si>
    <t>Výnosy BO krátke</t>
  </si>
  <si>
    <t>123</t>
  </si>
  <si>
    <t>Tržby z predaja tovaru</t>
  </si>
  <si>
    <t>01</t>
  </si>
  <si>
    <t>Náklady obst.pred.tovaru</t>
  </si>
  <si>
    <t>02</t>
  </si>
  <si>
    <t>+</t>
  </si>
  <si>
    <t>Obchodná marža</t>
  </si>
  <si>
    <t>03</t>
  </si>
  <si>
    <t>Výroba</t>
  </si>
  <si>
    <t>04</t>
  </si>
  <si>
    <t>Tržby vl.výroby a služieb</t>
  </si>
  <si>
    <t>05</t>
  </si>
  <si>
    <t>Zmena stavu vnút.zásob</t>
  </si>
  <si>
    <t>06</t>
  </si>
  <si>
    <t>Aktivácia 62</t>
  </si>
  <si>
    <t>07</t>
  </si>
  <si>
    <t>Výrobná spotreba</t>
  </si>
  <si>
    <t>08</t>
  </si>
  <si>
    <t>Spotreba mater.a energie</t>
  </si>
  <si>
    <t>09</t>
  </si>
  <si>
    <t>Služby</t>
  </si>
  <si>
    <t>10</t>
  </si>
  <si>
    <t>Pridaná hodnota</t>
  </si>
  <si>
    <t>11</t>
  </si>
  <si>
    <t>Osobné náklady</t>
  </si>
  <si>
    <t>12</t>
  </si>
  <si>
    <t>Mzdové náklady</t>
  </si>
  <si>
    <t>13</t>
  </si>
  <si>
    <t>Odmeny štatutárom</t>
  </si>
  <si>
    <t>14</t>
  </si>
  <si>
    <t>Náklady sociálne poistenie</t>
  </si>
  <si>
    <t>15</t>
  </si>
  <si>
    <t>Sociálne náklady</t>
  </si>
  <si>
    <t>16</t>
  </si>
  <si>
    <t>Dane a poplatky</t>
  </si>
  <si>
    <t>17</t>
  </si>
  <si>
    <t>Odpisy a OP k DM</t>
  </si>
  <si>
    <t>18</t>
  </si>
  <si>
    <t>Tržby predaja DM a zásob</t>
  </si>
  <si>
    <t>19</t>
  </si>
  <si>
    <t>ZC predan.DM a zásob</t>
  </si>
  <si>
    <t>20</t>
  </si>
  <si>
    <t>Tvorba a zúč.OP pohľad</t>
  </si>
  <si>
    <t>21</t>
  </si>
  <si>
    <t>Ostat.výnosy hosp.čin.</t>
  </si>
  <si>
    <t>22</t>
  </si>
  <si>
    <t>H</t>
  </si>
  <si>
    <t>Ost.náklady na hosp.čin.</t>
  </si>
  <si>
    <t>23</t>
  </si>
  <si>
    <t>Prevod výnosov HČ</t>
  </si>
  <si>
    <t>24</t>
  </si>
  <si>
    <t>Prevod nákladov HČ</t>
  </si>
  <si>
    <t>25</t>
  </si>
  <si>
    <t>*</t>
  </si>
  <si>
    <t>VH z hospod.činnosti</t>
  </si>
  <si>
    <t>26</t>
  </si>
  <si>
    <t>VI.</t>
  </si>
  <si>
    <t>Tržby predaja CP a podielov</t>
  </si>
  <si>
    <t>27</t>
  </si>
  <si>
    <t>Predané CP a podiely</t>
  </si>
  <si>
    <t>28</t>
  </si>
  <si>
    <t>VII.</t>
  </si>
  <si>
    <t>Výnosy z DFM</t>
  </si>
  <si>
    <t>29</t>
  </si>
  <si>
    <t>Výnos CP dcér a pods.vp.</t>
  </si>
  <si>
    <t>30</t>
  </si>
  <si>
    <t>Výnos ost.CP a podielov</t>
  </si>
  <si>
    <t>31</t>
  </si>
  <si>
    <t>Výnos z ost.DFM</t>
  </si>
  <si>
    <t>32</t>
  </si>
  <si>
    <t>VIII.</t>
  </si>
  <si>
    <t>Výnos krátkeho FM</t>
  </si>
  <si>
    <t>33</t>
  </si>
  <si>
    <t>K</t>
  </si>
  <si>
    <t>Náklady na KFM</t>
  </si>
  <si>
    <t>34</t>
  </si>
  <si>
    <t>IX.</t>
  </si>
  <si>
    <t>Výnos precen.CP a der.</t>
  </si>
  <si>
    <t>35</t>
  </si>
  <si>
    <t>L</t>
  </si>
  <si>
    <t>Náklady prec.CP a der.</t>
  </si>
  <si>
    <t>36</t>
  </si>
  <si>
    <t>M</t>
  </si>
  <si>
    <t>Tvorba a zúč.OP FM</t>
  </si>
  <si>
    <t>37</t>
  </si>
  <si>
    <t>X.</t>
  </si>
  <si>
    <t>38</t>
  </si>
  <si>
    <t>N</t>
  </si>
  <si>
    <t>39</t>
  </si>
  <si>
    <t>XI.</t>
  </si>
  <si>
    <t>Kurzové zisky</t>
  </si>
  <si>
    <t>40</t>
  </si>
  <si>
    <t>Kurzové straty</t>
  </si>
  <si>
    <t>41</t>
  </si>
  <si>
    <t>XII.</t>
  </si>
  <si>
    <t>Ostatné výnosy z fin.činn</t>
  </si>
  <si>
    <t>42</t>
  </si>
  <si>
    <t>Ost.nákl.na fin.činnosť</t>
  </si>
  <si>
    <t>43</t>
  </si>
  <si>
    <t>XIII.</t>
  </si>
  <si>
    <t>Prevod fin.výnosov</t>
  </si>
  <si>
    <t>44</t>
  </si>
  <si>
    <t>Prevod fin.nákladov</t>
  </si>
  <si>
    <t>45</t>
  </si>
  <si>
    <t>VH z finančnej činnosti</t>
  </si>
  <si>
    <t>46</t>
  </si>
  <si>
    <t>**</t>
  </si>
  <si>
    <t>VH bežnej čin.pred zdanením</t>
  </si>
  <si>
    <t>47</t>
  </si>
  <si>
    <t>S</t>
  </si>
  <si>
    <t>Daň z príjmu z bežnej činnosti</t>
  </si>
  <si>
    <t>48</t>
  </si>
  <si>
    <t>.-splatná</t>
  </si>
  <si>
    <t>49</t>
  </si>
  <si>
    <t>.-odložená</t>
  </si>
  <si>
    <t>50</t>
  </si>
  <si>
    <t>VH bež.čin.po zdanení</t>
  </si>
  <si>
    <t>51</t>
  </si>
  <si>
    <t>XIV.</t>
  </si>
  <si>
    <t>Mimoriadne výnosy</t>
  </si>
  <si>
    <t>52</t>
  </si>
  <si>
    <t>T.</t>
  </si>
  <si>
    <t>Mimoriadne náklady</t>
  </si>
  <si>
    <t>53</t>
  </si>
  <si>
    <t>VH mim.čin.pred zdanením</t>
  </si>
  <si>
    <t>54</t>
  </si>
  <si>
    <t>U.</t>
  </si>
  <si>
    <t>Daň z príjmu mim.činnosti</t>
  </si>
  <si>
    <t>55</t>
  </si>
  <si>
    <t>56</t>
  </si>
  <si>
    <t>57</t>
  </si>
  <si>
    <t>VH mim.čin.po zdanení</t>
  </si>
  <si>
    <t>58</t>
  </si>
  <si>
    <t>***</t>
  </si>
  <si>
    <t>VH pred zdanením</t>
  </si>
  <si>
    <t>59</t>
  </si>
  <si>
    <t>Prevod podiel.VH spoločníkom</t>
  </si>
  <si>
    <t>60</t>
  </si>
  <si>
    <t>VH po zdanení</t>
  </si>
  <si>
    <t>61</t>
  </si>
  <si>
    <t>vynosy</t>
  </si>
  <si>
    <t>CPK</t>
  </si>
  <si>
    <t>vynosy/pasiva</t>
  </si>
  <si>
    <t>HV/pasiva</t>
  </si>
  <si>
    <t>HV/VI</t>
  </si>
  <si>
    <t>HV/CPK</t>
  </si>
  <si>
    <t>CPK/(vynosy/365)</t>
  </si>
  <si>
    <t>zasoby/(vynosy/365)</t>
  </si>
  <si>
    <t>kr.poh./(vynosy/365)</t>
  </si>
  <si>
    <t>cudzie zdroje/pasiva</t>
  </si>
  <si>
    <t>kr.zav,kr.uv,CR/pasiva</t>
  </si>
  <si>
    <t>VI,dlhe c.zdr./st.aktiva</t>
  </si>
  <si>
    <t>VI/stale aktiva</t>
  </si>
  <si>
    <t>peniaze/splt.kr.zav.</t>
  </si>
  <si>
    <t>FM/bezne pasiva</t>
  </si>
  <si>
    <t>Fm,kr.poh./bez.pasiva</t>
  </si>
  <si>
    <t>FM,kr.poh,zas/bez.pasiva</t>
  </si>
  <si>
    <t>Danove priznanie</t>
  </si>
  <si>
    <t>HV bez 59</t>
  </si>
  <si>
    <t>pripocitatelne polozky</t>
  </si>
  <si>
    <t>odpocitatelne polozky</t>
  </si>
  <si>
    <t>DZ</t>
  </si>
  <si>
    <t>odpocet straty</t>
  </si>
  <si>
    <t>dan vypocitana</t>
  </si>
  <si>
    <t>preddavky</t>
  </si>
  <si>
    <t>dan na uhradu</t>
  </si>
  <si>
    <t>UH</t>
  </si>
  <si>
    <t>rozdiel</t>
  </si>
  <si>
    <t>dan.zav.</t>
  </si>
  <si>
    <t>dan.pohl.</t>
  </si>
  <si>
    <t>Odlozena dan</t>
  </si>
  <si>
    <t>DHM</t>
  </si>
  <si>
    <t>zasoby</t>
  </si>
  <si>
    <t>pohladavky</t>
  </si>
  <si>
    <t>zavazky</t>
  </si>
  <si>
    <t>rezervy</t>
  </si>
  <si>
    <t>Výkaz peňažných tokov v €</t>
  </si>
  <si>
    <t>Č.pol.</t>
  </si>
  <si>
    <t>Peňažné toky z prevádzkovej činnosti</t>
  </si>
  <si>
    <t>Z.S.</t>
  </si>
  <si>
    <t>Výsledok hospodárenia z bežnej činnosti pred zdanením DzP (+/-)</t>
  </si>
  <si>
    <t>A.1.</t>
  </si>
  <si>
    <t>Nepeňažné operácie ovplyvňujúce výsledok hospodárenia z bežnej činnosti pred zdanením:</t>
  </si>
  <si>
    <t>A.1.1.</t>
  </si>
  <si>
    <t>Odpisy dlhodobého hmotného a nehmotného majetku (+)</t>
  </si>
  <si>
    <t>A.1.2.</t>
  </si>
  <si>
    <t>Zostatková hodnota DNM a DHM pri vyradení majetku s výnimkou jeho predaja (+)</t>
  </si>
  <si>
    <t>A.1.3.</t>
  </si>
  <si>
    <t>Odpis opravnej položky k nadobudnutému majetku (+/-)</t>
  </si>
  <si>
    <t>A.1.4.</t>
  </si>
  <si>
    <t>Zmena stavu dlohodobých rezerv (+/-)</t>
  </si>
  <si>
    <t>A.1.5.</t>
  </si>
  <si>
    <t>Zmena stavu opravných položiek (+/-)</t>
  </si>
  <si>
    <t>A.1.6.</t>
  </si>
  <si>
    <t>Zmena stavu položiek časového rozlíšenia nákladov a výnosov (+/-)</t>
  </si>
  <si>
    <t>A.1.7.</t>
  </si>
  <si>
    <t>Dividendy a iné podiely na zisku účtované do výnosov (-)</t>
  </si>
  <si>
    <t>A.1.8.</t>
  </si>
  <si>
    <t>Úroky účtované do nákladov (+)</t>
  </si>
  <si>
    <t>A.1.9.</t>
  </si>
  <si>
    <t>Úroky účtované do výnosov (-)</t>
  </si>
  <si>
    <t>A.1.10.</t>
  </si>
  <si>
    <t>Kurzový zisk k PP a PE ku dňu zostavenia účtovnej závierky (-)</t>
  </si>
  <si>
    <t>A.1.11.</t>
  </si>
  <si>
    <t>Kurzová strata k PP a PE ku dňu zostavenia účtovnej závierky (+)</t>
  </si>
  <si>
    <t>A.1.12.</t>
  </si>
  <si>
    <t xml:space="preserve">Výsledok z predaja dlhodobého majetku, s výnimkou peňažných ekvivalentov (+/-) </t>
  </si>
  <si>
    <t>A.1.13.</t>
  </si>
  <si>
    <t>Ostatné položky nepeňažného charakteru, ktoré ovplyvňujú výsledok hospod. z bež.čin. (+/-)</t>
  </si>
  <si>
    <t>A.2.</t>
  </si>
  <si>
    <t>Vplyv zmien stavu pracovného kapitálu na výsledok hospodárenia z bežnej činnosti:</t>
  </si>
  <si>
    <t>A.2.1.</t>
  </si>
  <si>
    <t>Zmena stavu pohľadávok z prevádzkovej činnosti (+/-)</t>
  </si>
  <si>
    <t>A.2.2.</t>
  </si>
  <si>
    <t>Zmena stavu záväzkov z prevádzkovej činnosti (+/-)</t>
  </si>
  <si>
    <t>A.2.3.</t>
  </si>
  <si>
    <t>Zmena stavu zásob (+/-)</t>
  </si>
  <si>
    <t>A.2.4.</t>
  </si>
  <si>
    <t>Zmena stavu krátkodobého finančného majetku s výnimkou PP a PE (+/-)</t>
  </si>
  <si>
    <t>A.3.</t>
  </si>
  <si>
    <t>Prijaté úroky s výnikou úrokov začlenených do investičných činností (+)</t>
  </si>
  <si>
    <t>A.4.</t>
  </si>
  <si>
    <t>Výdavky na zaplatené úroky s výnimkou úrokov začlenených do investičných činností (-)</t>
  </si>
  <si>
    <t>A.5.</t>
  </si>
  <si>
    <t>Príjmy z dividend a iných podielov na zisku s výnimkou IČ (+)</t>
  </si>
  <si>
    <t>A.6.</t>
  </si>
  <si>
    <t>Výdavky na vyplatené dividendy a iné podiely na zisku s výnimkou IČ (-)</t>
  </si>
  <si>
    <t>Peňažné toky z prevádzkovej činnosti - súčet A1 - A6</t>
  </si>
  <si>
    <t>A.7.</t>
  </si>
  <si>
    <t>Výdavky na daň z príjmov s výnimkou IČ a FČ (+/-)</t>
  </si>
  <si>
    <t>A.8.</t>
  </si>
  <si>
    <t>Príjmy mimoriadneho charakteru vzťahujúce sa na prevádzkovú činnosť (+)</t>
  </si>
  <si>
    <t>A.9.</t>
  </si>
  <si>
    <t>Výdavky mimoriadneho charakteru vzťahujúce sa na prevádzkovú činnosť (-)</t>
  </si>
  <si>
    <t>Čisté peňažné toky z prevádzkovej činnosti  -  súčet A1  -  A9</t>
  </si>
  <si>
    <t>Peňažné toky z investičnej činnosti</t>
  </si>
  <si>
    <t>B.1.</t>
  </si>
  <si>
    <t>Výdavky na obstaranie dlhodobého nehmotného majetku (-)</t>
  </si>
  <si>
    <t>B.2</t>
  </si>
  <si>
    <t>Výdavky na obstaranie dlhodobého hmotného majetku (-)</t>
  </si>
  <si>
    <t>B.3.</t>
  </si>
  <si>
    <t>Výdavky na obstaranie dlhodobých cenných papierov a podielov s výnimkou PE a obchod (-)</t>
  </si>
  <si>
    <t>B.4.</t>
  </si>
  <si>
    <t>Príjmy z predaja dlhodobého nehmotného majetku (+)</t>
  </si>
  <si>
    <t>B.5.</t>
  </si>
  <si>
    <t>Príjmy z predaja dlhodobého hmotného majetku (+)</t>
  </si>
  <si>
    <t>B.6.</t>
  </si>
  <si>
    <t>Príjmy z predaja dlhodobých cenných papierov a podielov s výnimkou PE a obchod. (+)</t>
  </si>
  <si>
    <t>B.7.</t>
  </si>
  <si>
    <t>Výdavky na dlhodobé pôžičky účtovnej jednotke v rámci konsolidovaného celku (-)</t>
  </si>
  <si>
    <t>B.8.</t>
  </si>
  <si>
    <t>Príjmy zo splácania pôžičiek poskytnutých v rámci konsolidovaného celku (+)</t>
  </si>
  <si>
    <t>B.9.</t>
  </si>
  <si>
    <t>Výdavky na dlhodobé pôžičky poskytnuté tretím osobám okrem konsolidovaného celku (-)</t>
  </si>
  <si>
    <t>B.10.</t>
  </si>
  <si>
    <t>Príjmy zo splácania pôžičiek poskytnutých tretím osobám okrem konsolidovaného celku (+)</t>
  </si>
  <si>
    <t>B.11.</t>
  </si>
  <si>
    <t>Príjmy z prenájmu súboru hnuteľného a nehnuteľného majetku odpisovaného nájomcom (+)</t>
  </si>
  <si>
    <t>B.12.</t>
  </si>
  <si>
    <t>Prijaté úroky s výnikou úrokov začlenených do prevádzkových činností (+)</t>
  </si>
  <si>
    <t>B.13.</t>
  </si>
  <si>
    <t>Príjmy z dividend a iných podielov na zisku s výnimkou začlenených do prev.čin. (+)</t>
  </si>
  <si>
    <t>B.14.</t>
  </si>
  <si>
    <t>Výdavky súvisiace s derivátmi s výnimkou určenia na predaj, obchod alebo FČ /-)</t>
  </si>
  <si>
    <t>B.15.</t>
  </si>
  <si>
    <t>Príjmy súvisiace s derivátmi s výnimkou určenia na predaj, obchod alebo FČ /+)</t>
  </si>
  <si>
    <t>B.16.</t>
  </si>
  <si>
    <t>Výdavky na daň z príjmov ak ju možno začleniť do investičných činnosti (-)</t>
  </si>
  <si>
    <t>B.17.</t>
  </si>
  <si>
    <t>Príjmy mimoriadneho charakteru vzťahujúce sa na investičnú činnosť (+)</t>
  </si>
  <si>
    <t>B.18.</t>
  </si>
  <si>
    <t>Výdavky mimoriadneho charakteru vzťahujúce sa na investičnú činnosť (-)</t>
  </si>
  <si>
    <t>B.19.</t>
  </si>
  <si>
    <t>Ostatné príjmy vzťahujúce sa na investičnú činnosť  (+)</t>
  </si>
  <si>
    <t>B.20.</t>
  </si>
  <si>
    <t>Ostatné výdavky vzťahujúce sa na investičnú činnosť  (-)</t>
  </si>
  <si>
    <t>Čisté peňažné toky z investičnej činnosti  -  súčet B1  -  B20</t>
  </si>
  <si>
    <t>C</t>
  </si>
  <si>
    <t>Peňažné toky z finančnej činnosti</t>
  </si>
  <si>
    <t>C.1.</t>
  </si>
  <si>
    <t>Peňažné toky vo vlastnom imaní:</t>
  </si>
  <si>
    <t>C.1.1.</t>
  </si>
  <si>
    <t>Príjmy z upísaných akcií a obchodných podielov (+)</t>
  </si>
  <si>
    <t>C.1.2.</t>
  </si>
  <si>
    <t>Príjmy z ďalších vkladov do vl.imania spoločníkmi alebo FO - účtovnou jednotkou (+)</t>
  </si>
  <si>
    <t>C.1.3.</t>
  </si>
  <si>
    <t>C.1.4.</t>
  </si>
  <si>
    <t>Príjmy z úhrady straty spoločníkmi (+)</t>
  </si>
  <si>
    <t>C.1.5.</t>
  </si>
  <si>
    <t>Výdavky na obstaranie alebo spätné odkúpenie vlastných akcií a obchodných podielov (-)</t>
  </si>
  <si>
    <t>C.1.6.</t>
  </si>
  <si>
    <t>Výdavky spojené so znížením fondov vytvorených účtovnou jednotkou (-)</t>
  </si>
  <si>
    <t>C.1.7.</t>
  </si>
  <si>
    <t>Výdavky na vyplatenie podielu na vlastnom imaní spoločníkmi účtovnej jednotky (-)</t>
  </si>
  <si>
    <t>C.1.8.</t>
  </si>
  <si>
    <t>Výdavky z iných dôvodov ktoré súvisia so znížením vlastného imania (-)</t>
  </si>
  <si>
    <t>C.2.</t>
  </si>
  <si>
    <t>Peňažné toky vznikajúce z dlhých a krátkych záväzkov z finančnej činnosti:</t>
  </si>
  <si>
    <t>C.2.1.</t>
  </si>
  <si>
    <t>Príjmy z emisie dlhových cenných papierov (+)</t>
  </si>
  <si>
    <t>C.2.2.</t>
  </si>
  <si>
    <t>Výdavky na úhradu záväzkov z dlhových cenných papierov (-)</t>
  </si>
  <si>
    <t>C.2.3.</t>
  </si>
  <si>
    <t>Príjmy z úverov poskytnutých bankou s výnimkov úverov na hlavný predmet činnosti (+)</t>
  </si>
  <si>
    <t>C.2.4.</t>
  </si>
  <si>
    <t>Výdavky na splácanie úverov poskytnutých bankou s výnimkov úverov na hl.predmet čin. (+)</t>
  </si>
  <si>
    <t>C.2.5.</t>
  </si>
  <si>
    <t>Príjmy z prijatých pôžičiek (+)</t>
  </si>
  <si>
    <t>C.2.6.</t>
  </si>
  <si>
    <t>Výdavky na splácanie pôžičiek (-)</t>
  </si>
  <si>
    <t>C.2.7.</t>
  </si>
  <si>
    <t>Výdavky na úhradu záväzkov za majetok prenajatý podľa zmluvy o kúpe prenajatej veci (-)</t>
  </si>
  <si>
    <t>C.2.8.</t>
  </si>
  <si>
    <t>Výdavky na úhradu záväzkov a prenájom súboru hnut.a nehnut.majetku odpisovaného nájomcom (-)</t>
  </si>
  <si>
    <t>C.2.9.</t>
  </si>
  <si>
    <t>Príjmy z ostatných dlhých a krátkych záväzkov z finančnej činnosti (+)</t>
  </si>
  <si>
    <t>C.2.10.</t>
  </si>
  <si>
    <t>Výdavky na splácanie ostatných dlhých a krátkych záväzkov z finančnej činnosti (-)</t>
  </si>
  <si>
    <t>C.3.</t>
  </si>
  <si>
    <t>Výdavky na zaplatené úroky s výnimkou úrokov začlenených do preváczkových činností (-)</t>
  </si>
  <si>
    <t>C.4.</t>
  </si>
  <si>
    <t>Výdavky na vyplatené dividendy a iné podiely na zisku s výnimkou PČ (-)</t>
  </si>
  <si>
    <t>C.5.</t>
  </si>
  <si>
    <t>Výdavky súvisiace s derivátmi s výnimkou určenia na predaj, obchod alebo IČ (-)</t>
  </si>
  <si>
    <t>C.6</t>
  </si>
  <si>
    <t>Príjmy súvisiace s derivátmi s výnimkou určenia na predaj, obchod alebo IČ (+)</t>
  </si>
  <si>
    <t>C.7.</t>
  </si>
  <si>
    <t>Výdavky na daň z príjmov ak ju možno začleniť do finančných činností (-)</t>
  </si>
  <si>
    <t>C.8.</t>
  </si>
  <si>
    <t>Príjmy mimoriadneho charakteru vzťahujúce sa na finančnú činnosť (+)</t>
  </si>
  <si>
    <t>C.9.</t>
  </si>
  <si>
    <t>Výdavky mimoriadneho charakteru vzťahujúce sa na finančnú činnosť (-)</t>
  </si>
  <si>
    <t>Čisté peňažná toky z finančnej činnosti</t>
  </si>
  <si>
    <t>D</t>
  </si>
  <si>
    <t>Čisté zvýšenie alebo zníženie peňažných prostriedkov (+/-) súčet A+B+C</t>
  </si>
  <si>
    <t>E</t>
  </si>
  <si>
    <t>Stav peňažných prostriedkov a ekvivalentov na začiatku účtovného obdobia</t>
  </si>
  <si>
    <t>F</t>
  </si>
  <si>
    <t>Stav peňažných prostriedkov a ekvivalentov na konci obdobia pred KR ku koncu roka</t>
  </si>
  <si>
    <t>G</t>
  </si>
  <si>
    <t>Kurzové rozdiely vyčíslené k PP a PE ku dňu zostavenia účtovnej závierky (+/-)</t>
  </si>
  <si>
    <t>Zostatok PP a PE na konci účtovného obdobia upravený o KR k účtovnej závierke (+/-)</t>
  </si>
  <si>
    <t>kontrolný súčet</t>
  </si>
  <si>
    <t>Súvaha k 31.12.2011</t>
  </si>
  <si>
    <t>Výkaz ziskov a strát k 31.12.2011</t>
  </si>
  <si>
    <t>Rok 2011</t>
  </si>
  <si>
    <t>Rok 2010</t>
  </si>
  <si>
    <t>Čistá hodnota zákazky</t>
  </si>
  <si>
    <t>Spôsob oceňovania jednotlivých položiek majetku a záväzkov</t>
  </si>
  <si>
    <t>10.</t>
  </si>
  <si>
    <t>11.</t>
  </si>
  <si>
    <t>12.</t>
  </si>
  <si>
    <t>13.</t>
  </si>
  <si>
    <t>14.</t>
  </si>
  <si>
    <t>15.</t>
  </si>
  <si>
    <t>16.</t>
  </si>
  <si>
    <t>17.</t>
  </si>
  <si>
    <t>18.</t>
  </si>
  <si>
    <t>19.</t>
  </si>
  <si>
    <t>Pohľadávky voči spoločníkom</t>
  </si>
  <si>
    <t>Poskytnu-té preddav-ky na DNM</t>
  </si>
  <si>
    <t>Poskytnuté preddav-ky na DHM</t>
  </si>
  <si>
    <t>Podielo-vé CP a podiely v spoločnosti s podstat. vplyvom</t>
  </si>
  <si>
    <t>Obstarávaný DFM na účely vykonania  vplyvu v inej ÚJ</t>
  </si>
  <si>
    <t xml:space="preserve">Zásoby   </t>
  </si>
  <si>
    <t>Zúčtova-nie OP z dôvodu vyrade-nia majetku z účtov.</t>
  </si>
  <si>
    <t>Zúčtova-nie OP z dôvodu vyrad. majetku z účtovn.</t>
  </si>
  <si>
    <t>Po lehote splatnos-ti</t>
  </si>
  <si>
    <t xml:space="preserve">c </t>
  </si>
  <si>
    <t>Hodnota pohľadávky</t>
  </si>
  <si>
    <t>Ako krátkodobý finančný majetok sú vykázané akcie v rôznych spoločnostiach a emisné kvóty</t>
  </si>
  <si>
    <t>Pre túto položku nemá spoločnosť náplň</t>
  </si>
  <si>
    <t>124</t>
  </si>
  <si>
    <t>125</t>
  </si>
  <si>
    <t>4 až 12</t>
  </si>
  <si>
    <t>8,3 až 25</t>
  </si>
  <si>
    <t>Finančný náklad</t>
  </si>
  <si>
    <r>
      <t xml:space="preserve"> - informácie o rozdelení</t>
    </r>
    <r>
      <rPr>
        <sz val="8"/>
        <color indexed="10"/>
        <rFont val="Arial"/>
        <family val="2"/>
        <charset val="238"/>
      </rPr>
      <t xml:space="preserve"> </t>
    </r>
    <r>
      <rPr>
        <sz val="8"/>
        <rFont val="Arial"/>
        <family val="2"/>
        <charset val="238"/>
      </rPr>
      <t>účtovného zisku alebo o vysporiadaní straty sú uvedené v nasledovnej tabuľke:</t>
    </r>
  </si>
  <si>
    <t>Druh poistenia pre krytie poistných rizík</t>
  </si>
  <si>
    <t>Odložená daň z príjmov sa stanovuje pomocou daňovej sadzby, ktorá bola známa ku dňu, ku ktorému sa zostavuje účtovná závierka a očakáva sa ich platnosť v čase realizácie príslušnej odloženej daňovej pohľadávky alebo vyrovnania odloženého daňového záväzku.</t>
  </si>
  <si>
    <t>Údaje o záložných právach k dlhodobému nehmotnému majetku sú uvedené v nasledujúcej tabuľke:</t>
  </si>
  <si>
    <t>Údaje o záložných právach k dlhodobému hmotnému majetku sú uvedené v nasledujúcej tabuľke:</t>
  </si>
  <si>
    <t>Obchody so spriaznenými osobami boli realizované na základe princípu obvyklej ceny.</t>
  </si>
  <si>
    <t>Dlhodobý nehmotný majetok, pri ktorom má účtovná jednotka obmedzené právo s ním nakladať</t>
  </si>
  <si>
    <t>Podiel ÚJ na hlaso - vacích právach v %</t>
  </si>
  <si>
    <t>Hodnota vlastného imania ÚJ, v ktorej má ÚJ umiestne - ný DFM</t>
  </si>
  <si>
    <t>Výsledok hospodá - renia ÚJ, v ktorej má ÚJ umiestne-ný DFM</t>
  </si>
  <si>
    <t>Zvýše - nie/ zníženie hodnoty (+/-) DFM</t>
  </si>
  <si>
    <t>Vplyv oce-nenia na výsl. hospodá-renia bež-ného účtovn. obdobia</t>
  </si>
  <si>
    <t>Vplyv oce-nenia na vlast-né imanie</t>
  </si>
  <si>
    <t>Vplyv ocenenia na výsledok hospodáre-nia bežného účtovného obdobia</t>
  </si>
  <si>
    <t>Nedokončená výroba a polotovary vlastnej výroby</t>
  </si>
  <si>
    <t>Zúčtova-nie OP z dôvodu zániku opodstat - nenosti</t>
  </si>
  <si>
    <t>Stav  OP na začiat-ku účtovné - ho obdobia</t>
  </si>
  <si>
    <t>Stav na     konci účtovné - ho obdobia</t>
  </si>
  <si>
    <t>Stav OP  na začiat - ku účtovného obdobia</t>
  </si>
  <si>
    <t>Tvorba  OP</t>
  </si>
  <si>
    <t>Zúčtova-nie OP z dôvo - du zániku opodstat-nenosti</t>
  </si>
  <si>
    <t>Zúčtova - nie OP z dôvodu vyradenia majetku z účtovníct -va</t>
  </si>
  <si>
    <t>Stav  OP na konci účtovné - ho obdobia</t>
  </si>
  <si>
    <t>Vplyv ocenenia na vlastné imanie</t>
  </si>
  <si>
    <t>Tvorba a čerpanie sociálneho fondu v priebehu účtovného obdobia sú znázornené v nasledujúcej tabuľke:</t>
  </si>
  <si>
    <t>dozor - ných</t>
  </si>
  <si>
    <t>Stav na začiatku účtov-ného obdobia </t>
  </si>
  <si>
    <t>Stav na konci účtov-ného obdobia</t>
  </si>
  <si>
    <t>Samostat-né hnuteľné veci a súbory hnuteľných vecí</t>
  </si>
  <si>
    <t>Stav na za-čiatku účtovné-ho obdobia</t>
  </si>
  <si>
    <t>Stav na  konci účtovné-ho obdobia</t>
  </si>
  <si>
    <t xml:space="preserve"> - hodnota upísaného základného imania,</t>
  </si>
  <si>
    <t>Bezprostredne predchá-dzajúce účtovné obdobie</t>
  </si>
  <si>
    <t xml:space="preserve">Ako finančné účty sú vykázané peniaze v pokladnici, účty v bankách a cenné papiere. Účtami v bankách môže Spoločnosť voľne disponovať. </t>
  </si>
  <si>
    <t>Ostatné dlhodobé záväzky (dlhodobá úročená pôžička)</t>
  </si>
  <si>
    <r>
      <rPr>
        <sz val="8"/>
        <rFont val="Calibri"/>
        <family val="2"/>
        <charset val="238"/>
      </rPr>
      <t>•</t>
    </r>
    <r>
      <rPr>
        <sz val="8"/>
        <rFont val="Arial"/>
        <family val="2"/>
        <charset val="238"/>
      </rPr>
      <t xml:space="preserve"> prídel do sociálneho fondu,</t>
    </r>
  </si>
  <si>
    <r>
      <t>Spoločnosť aplikovala výnimku z povinnosti zostaviť konsolidovanú účtovnú závierku a konsolidovanú výročnú správu v súlade s § 22 ods. 8 zákona o účtovníctve: Jej materská ..........................</t>
    </r>
    <r>
      <rPr>
        <i/>
        <sz val="8"/>
        <color indexed="8"/>
        <rFont val="Arial"/>
        <family val="2"/>
        <charset val="238"/>
      </rPr>
      <t>, vlastní 100 % podiel v Spoločnosti a zostavuje svoju konsolidovanú účtovnú závierku podľa IFRS v znení prijatom Európskou úniou. Do tejto konsolidovanej účtovnej závierky sa zahŕňa Spoločnosť a všetky jej dcérske spoločnosti.</t>
    </r>
  </si>
  <si>
    <t xml:space="preserve">   </t>
  </si>
  <si>
    <t xml:space="preserve">                                                                                                     Cesta o</t>
  </si>
  <si>
    <t>040 01 KOŠICE</t>
  </si>
  <si>
    <t>Karol Schulz</t>
  </si>
  <si>
    <t>R</t>
  </si>
  <si>
    <t>P</t>
  </si>
  <si>
    <t>O</t>
  </si>
  <si>
    <t>V</t>
  </si>
  <si>
    <t xml:space="preserve"> Ś</t>
  </si>
  <si>
    <t>I</t>
  </si>
  <si>
    <t xml:space="preserve">O, </t>
  </si>
  <si>
    <t>B</t>
  </si>
  <si>
    <t>Pikaro, s.r.o.</t>
  </si>
  <si>
    <t>Bellpva 3</t>
  </si>
  <si>
    <r>
      <t>Spoločnosť Pikaro s.r.o.</t>
    </r>
    <r>
      <rPr>
        <sz val="8"/>
        <rFont val="Arial"/>
        <family val="2"/>
        <charset val="238"/>
      </rPr>
      <t xml:space="preserve"> </t>
    </r>
    <r>
      <rPr>
        <sz val="8"/>
        <color indexed="8"/>
        <rFont val="Arial"/>
        <family val="2"/>
        <charset val="238"/>
      </rPr>
      <t>(ďalej len Spoločnosť), bola založená</t>
    </r>
    <r>
      <rPr>
        <sz val="8"/>
        <rFont val="Arial"/>
        <family val="2"/>
        <charset val="238"/>
      </rPr>
      <t xml:space="preserve"> 13.9.2006 </t>
    </r>
    <r>
      <rPr>
        <sz val="8"/>
        <color indexed="8"/>
        <rFont val="Arial"/>
        <family val="2"/>
        <charset val="238"/>
      </rPr>
      <t>a do Obchodného registra Okresného súdu v Košiciach.bola zapísaná v oddieli, Sro.vožka číslo 18669/V dňa 13.9.2006</t>
    </r>
  </si>
  <si>
    <t>Peter Kamarás</t>
  </si>
  <si>
    <r>
      <t>Do4.4.2011</t>
    </r>
    <r>
      <rPr>
        <sz val="8"/>
        <color indexed="8"/>
        <rFont val="Arial"/>
        <family val="2"/>
        <charset val="238"/>
      </rPr>
      <t xml:space="preserve"> bola štruktúra spoločníkov Spoločnosti takáto:</t>
    </r>
  </si>
  <si>
    <t>podnikateľské poradenstvo v rozsahu voľnej živnosti</t>
  </si>
  <si>
    <t>kúpa tovaru na účely jeho predaja konečnému spotrebiteľovi</t>
  </si>
  <si>
    <t>Dr- Peter Kamarás</t>
  </si>
  <si>
    <t>Zmena spoločníkov, ako aj zvýšenie základného imania sú k 31. decembru 2012 v obchodnom registri už zapísané.</t>
  </si>
  <si>
    <t>Uvedené zmeny nemajú vplyv na výsledok hospodárenia vykázaný v predchádzajúcich účtovných obdobiach, keďže sa aplikujú prospektívne na účtovné prípady, ktoré vznikli po 1. januári 2012</t>
  </si>
  <si>
    <t>reklama</t>
  </si>
  <si>
    <t>cestovné výdaje</t>
  </si>
  <si>
    <t>Účtovná závierka Spoločnosti k 31. decembru 20123je zostavená ako riadna účtovná závierka podľa § 17 ods. 6 zákona NR SR č. 431/2002 Z. z. o účtovníctve za účtovné obdobie od 1. januára 2013 do 31. decembra 2013.</t>
  </si>
  <si>
    <t>Účtovná závierka Spoločnosti k 31. decembru 2012, za predchádzajúce účtovné obdobie, bola schválená valným zhromaždením Spoločnosti, ktoré sa konalo</t>
  </si>
  <si>
    <t>Prehľad o pohybe dlhodobého nehmotného majetku od 1. januára 2013 do 31. decembra 2013 a za porovnateľné obdobie od 1. januára 2012 do 31. decembra 2012 je uvedený v nasl. tabuľkách:</t>
  </si>
  <si>
    <t>Prehľad o pohybe dlhodobého hmotného majetku od 1. januára 2013 do 31. decembra 2013 a za porovnateľné obdobie od 1. januára 2012 do 31. decembra 2012 je uvedený v nasl. tabuľkách:</t>
  </si>
  <si>
    <t>Obchodná spoločnosť uzavrela  poistnú zmluvu na krytie rizík v súvislosti so svojím dlhodobým hmotným majetkom.</t>
  </si>
  <si>
    <t>Prehľad o pohybe dlhodobého finančného majetku od 1. januára 2013 do 31. decembra 2013 a za porovnateľné obdobie od 1. januára 2012 do 31. decembra 2012 je uvedený v nasledujúcich tabuľkách:</t>
  </si>
  <si>
    <t>Výška vlastného imania k 31. decembru 2013 a výsledku hospodárenia za účtovné obdobie 2012 podnikov je uvedená v nasledujúcej tabuľke:</t>
  </si>
  <si>
    <t>V stave obchodných pohľadávok k 31.12.2013 sú odberatelia po lehote splatnosti, u ktorých sa netvorila OP, pretože bonita klienta sa významne nezmenila a preto sa považujú za vymožiteľné.</t>
  </si>
  <si>
    <r>
      <t xml:space="preserve">Spoločnosť má záväzky z finančného prenájmu </t>
    </r>
    <r>
      <rPr>
        <sz val="8"/>
        <rFont val="Arial"/>
        <family val="2"/>
        <charset val="238"/>
      </rPr>
      <t>.Mercedes Benz financialservices a výška budúcich platieb rozdelená na istinu a finančný náklad podľa doby splatnosti je uvedená v nasledujúcej tabuľke:</t>
    </r>
  </si>
  <si>
    <t>Srbsko</t>
  </si>
  <si>
    <t>Rakúsko</t>
  </si>
  <si>
    <t>Sprostredkovanie obchodu</t>
  </si>
  <si>
    <t>Spoločnosť má časť administratívnych priestorov v nájme od tretej osoby. Nájomná zmluva je uzatvorená na dobu neurčitú s možnosťou výpovede v určených prípadoch. Výpovedná lehota je ............... mesiacov pred ukončením kalendárneho roka.</t>
  </si>
  <si>
    <r>
      <t xml:space="preserve">Hrubé príjmy členov štatutárnych orgánov Spoločnosti za ich činnosť pre Spoločnosť v sledovanom účtovnom období boli vo výške 0 </t>
    </r>
    <r>
      <rPr>
        <sz val="8"/>
        <rFont val="Arial"/>
        <family val="2"/>
        <charset val="238"/>
      </rPr>
      <t>EUR</t>
    </r>
    <r>
      <rPr>
        <sz val="8"/>
        <color indexed="8"/>
        <rFont val="Arial"/>
        <family val="2"/>
        <charset val="238"/>
      </rPr>
      <t xml:space="preserve"> (v roku 2011 :0 </t>
    </r>
    <r>
      <rPr>
        <sz val="8"/>
        <rFont val="Arial"/>
        <family val="2"/>
        <charset val="238"/>
      </rPr>
      <t xml:space="preserve"> EUR</t>
    </r>
    <r>
      <rPr>
        <sz val="8"/>
        <color indexed="8"/>
        <rFont val="Arial"/>
        <family val="2"/>
        <charset val="238"/>
      </rPr>
      <t>), hrubé príjmy dozorných orgánov Spoločnosti vo výške 0 EUR (v roku 2012:0 EUR).</t>
    </r>
  </si>
  <si>
    <t>• prevod do nerozdeleého zisku  minulých rokov,</t>
  </si>
  <si>
    <t>O rozdelení výsledku hospodárenia za účtovné obdobie 2013 vo výške+88.934- EUR rozhodne valné zhromaždenie. Návrh štatutárneho orgánu valnému zhromaždeniu je takýto:</t>
  </si>
</sst>
</file>

<file path=xl/styles.xml><?xml version="1.0" encoding="utf-8"?>
<styleSheet xmlns="http://schemas.openxmlformats.org/spreadsheetml/2006/main">
  <numFmts count="1">
    <numFmt numFmtId="164" formatCode="#,##0.00\ [$EUR]"/>
  </numFmts>
  <fonts count="38">
    <font>
      <sz val="11"/>
      <color theme="1"/>
      <name val="Calibri"/>
      <family val="2"/>
      <charset val="238"/>
      <scheme val="minor"/>
    </font>
    <font>
      <sz val="8"/>
      <color indexed="8"/>
      <name val="Arial"/>
      <family val="2"/>
      <charset val="238"/>
    </font>
    <font>
      <sz val="8"/>
      <color indexed="10"/>
      <name val="Arial"/>
      <family val="2"/>
      <charset val="238"/>
    </font>
    <font>
      <vertAlign val="superscript"/>
      <sz val="8"/>
      <color indexed="8"/>
      <name val="Arial"/>
      <family val="2"/>
      <charset val="238"/>
    </font>
    <font>
      <i/>
      <sz val="8"/>
      <color indexed="8"/>
      <name val="Arial"/>
      <family val="2"/>
      <charset val="238"/>
    </font>
    <font>
      <i/>
      <vertAlign val="superscript"/>
      <sz val="8"/>
      <color indexed="8"/>
      <name val="Arial"/>
      <family val="2"/>
      <charset val="238"/>
    </font>
    <font>
      <sz val="8"/>
      <name val="Arial"/>
      <family val="2"/>
      <charset val="238"/>
    </font>
    <font>
      <b/>
      <sz val="10"/>
      <color indexed="8"/>
      <name val="Arial"/>
      <family val="2"/>
      <charset val="238"/>
    </font>
    <font>
      <b/>
      <sz val="12"/>
      <color indexed="8"/>
      <name val="Arial"/>
      <family val="2"/>
      <charset val="238"/>
    </font>
    <font>
      <sz val="8"/>
      <color indexed="8"/>
      <name val="Arial"/>
      <family val="2"/>
      <charset val="238"/>
    </font>
    <font>
      <b/>
      <sz val="8"/>
      <color indexed="8"/>
      <name val="Arial"/>
      <family val="2"/>
      <charset val="238"/>
    </font>
    <font>
      <b/>
      <sz val="8"/>
      <name val="Arial"/>
      <family val="2"/>
      <charset val="238"/>
    </font>
    <font>
      <i/>
      <sz val="8"/>
      <name val="Arial"/>
      <family val="2"/>
      <charset val="238"/>
    </font>
    <font>
      <sz val="8"/>
      <color theme="1"/>
      <name val="Arial"/>
      <family val="2"/>
      <charset val="238"/>
    </font>
    <font>
      <sz val="10"/>
      <color theme="1"/>
      <name val="Arial"/>
      <family val="2"/>
      <charset val="238"/>
    </font>
    <font>
      <b/>
      <sz val="8"/>
      <color theme="1"/>
      <name val="Arial"/>
      <family val="2"/>
      <charset val="238"/>
    </font>
    <font>
      <sz val="10"/>
      <color theme="1"/>
      <name val="Times New Roman"/>
      <family val="1"/>
      <charset val="238"/>
    </font>
    <font>
      <b/>
      <sz val="10"/>
      <color theme="1"/>
      <name val="Arial"/>
      <family val="2"/>
      <charset val="238"/>
    </font>
    <font>
      <b/>
      <sz val="12"/>
      <color theme="1"/>
      <name val="Arial"/>
      <family val="2"/>
      <charset val="238"/>
    </font>
    <font>
      <i/>
      <sz val="8"/>
      <color theme="1"/>
      <name val="Arial"/>
      <family val="2"/>
      <charset val="238"/>
    </font>
    <font>
      <i/>
      <sz val="9"/>
      <color theme="1"/>
      <name val="Times New Roman"/>
      <family val="1"/>
      <charset val="238"/>
    </font>
    <font>
      <sz val="9"/>
      <color theme="1"/>
      <name val="Times New Roman"/>
      <family val="1"/>
      <charset val="238"/>
    </font>
    <font>
      <b/>
      <sz val="10"/>
      <color theme="1"/>
      <name val="Times New Roman"/>
      <family val="1"/>
      <charset val="238"/>
    </font>
    <font>
      <sz val="8"/>
      <color rgb="FFFF0000"/>
      <name val="Arial"/>
      <family val="2"/>
      <charset val="238"/>
    </font>
    <font>
      <b/>
      <sz val="10"/>
      <color theme="1"/>
      <name val="Aroal"/>
      <charset val="238"/>
    </font>
    <font>
      <sz val="11"/>
      <color theme="1"/>
      <name val="Arial Narrow"/>
      <family val="2"/>
      <charset val="238"/>
    </font>
    <font>
      <b/>
      <i/>
      <sz val="8"/>
      <color theme="1"/>
      <name val="Arial"/>
      <family val="2"/>
      <charset val="238"/>
    </font>
    <font>
      <b/>
      <sz val="14"/>
      <color theme="1"/>
      <name val="Arial"/>
      <family val="2"/>
      <charset val="238"/>
    </font>
    <font>
      <sz val="8"/>
      <color rgb="FF000000"/>
      <name val="Arial"/>
      <family val="2"/>
      <charset val="238"/>
    </font>
    <font>
      <sz val="8"/>
      <name val="Arial CE"/>
      <family val="2"/>
      <charset val="238"/>
    </font>
    <font>
      <b/>
      <sz val="10"/>
      <name val="Arial CE"/>
      <family val="2"/>
      <charset val="238"/>
    </font>
    <font>
      <b/>
      <sz val="8"/>
      <name val="Arial CE"/>
      <family val="2"/>
      <charset val="238"/>
    </font>
    <font>
      <i/>
      <sz val="10"/>
      <name val="Arial CE"/>
      <family val="2"/>
      <charset val="238"/>
    </font>
    <font>
      <sz val="10"/>
      <name val="Arial CE"/>
      <family val="2"/>
      <charset val="238"/>
    </font>
    <font>
      <b/>
      <sz val="11"/>
      <color theme="1"/>
      <name val="Calibri"/>
      <family val="2"/>
      <charset val="238"/>
      <scheme val="minor"/>
    </font>
    <font>
      <b/>
      <sz val="7"/>
      <color theme="1"/>
      <name val="Arial"/>
      <family val="2"/>
      <charset val="238"/>
    </font>
    <font>
      <b/>
      <sz val="10"/>
      <name val="Arial"/>
      <family val="2"/>
      <charset val="238"/>
    </font>
    <font>
      <sz val="8"/>
      <name val="Calibri"/>
      <family val="2"/>
      <charset val="238"/>
    </font>
  </fonts>
  <fills count="6">
    <fill>
      <patternFill patternType="none"/>
    </fill>
    <fill>
      <patternFill patternType="gray125"/>
    </fill>
    <fill>
      <patternFill patternType="solid">
        <fgColor theme="0"/>
        <bgColor indexed="64"/>
      </patternFill>
    </fill>
    <fill>
      <patternFill patternType="solid">
        <fgColor indexed="41"/>
        <bgColor indexed="64"/>
      </patternFill>
    </fill>
    <fill>
      <patternFill patternType="solid">
        <fgColor indexed="42"/>
        <bgColor indexed="64"/>
      </patternFill>
    </fill>
    <fill>
      <patternFill patternType="solid">
        <fgColor rgb="FFFFFFFF"/>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ashed">
        <color indexed="64"/>
      </bottom>
      <diagonal/>
    </border>
    <border>
      <left/>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right/>
      <top style="hair">
        <color indexed="64"/>
      </top>
      <bottom style="thin">
        <color indexed="64"/>
      </bottom>
      <diagonal/>
    </border>
    <border>
      <left/>
      <right/>
      <top/>
      <bottom style="hair">
        <color indexed="64"/>
      </bottom>
      <diagonal/>
    </border>
    <border>
      <left style="hair">
        <color indexed="64"/>
      </left>
      <right style="hair">
        <color indexed="64"/>
      </right>
      <top/>
      <bottom/>
      <diagonal/>
    </border>
    <border>
      <left style="thin">
        <color indexed="64"/>
      </left>
      <right style="thin">
        <color indexed="64"/>
      </right>
      <top style="dashed">
        <color indexed="64"/>
      </top>
      <bottom style="hair">
        <color indexed="64"/>
      </bottom>
      <diagonal/>
    </border>
    <border>
      <left style="thin">
        <color indexed="64"/>
      </left>
      <right style="thin">
        <color indexed="64"/>
      </right>
      <top style="hair">
        <color indexed="64"/>
      </top>
      <bottom style="dashed">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hair">
        <color indexed="64"/>
      </right>
      <top/>
      <bottom style="hair">
        <color indexed="64"/>
      </bottom>
      <diagonal/>
    </border>
    <border>
      <left style="hair">
        <color indexed="64"/>
      </left>
      <right/>
      <top/>
      <bottom style="hair">
        <color indexed="64"/>
      </bottom>
      <diagonal/>
    </border>
  </borders>
  <cellStyleXfs count="1">
    <xf numFmtId="0" fontId="0" fillId="0" borderId="0"/>
  </cellStyleXfs>
  <cellXfs count="1019">
    <xf numFmtId="0" fontId="0" fillId="0" borderId="0" xfId="0"/>
    <xf numFmtId="0" fontId="13" fillId="0" borderId="0" xfId="0" applyFont="1"/>
    <xf numFmtId="0" fontId="14" fillId="0" borderId="0" xfId="0" applyFont="1"/>
    <xf numFmtId="0" fontId="13" fillId="0" borderId="0" xfId="0" applyFont="1" applyAlignment="1">
      <alignment horizontal="center"/>
    </xf>
    <xf numFmtId="0" fontId="13" fillId="0" borderId="0" xfId="0" applyFont="1" applyAlignment="1">
      <alignment horizontal="right"/>
    </xf>
    <xf numFmtId="0" fontId="15" fillId="0" borderId="0" xfId="0" applyFont="1"/>
    <xf numFmtId="0" fontId="13" fillId="0" borderId="0" xfId="0" applyFont="1" applyBorder="1"/>
    <xf numFmtId="0" fontId="13" fillId="0" borderId="0" xfId="0" applyFont="1" applyBorder="1" applyAlignment="1">
      <alignment horizontal="center"/>
    </xf>
    <xf numFmtId="0" fontId="13" fillId="0" borderId="0" xfId="0" applyFont="1" applyAlignment="1"/>
    <xf numFmtId="0" fontId="13" fillId="0" borderId="1" xfId="0" applyFont="1" applyBorder="1" applyAlignment="1">
      <alignment horizontal="center" vertical="center"/>
    </xf>
    <xf numFmtId="0" fontId="13" fillId="0" borderId="0" xfId="0" applyFont="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0" xfId="0" applyFont="1" applyBorder="1" applyAlignment="1">
      <alignment horizontal="center" vertical="center"/>
    </xf>
    <xf numFmtId="0" fontId="13" fillId="0" borderId="0" xfId="0" applyFont="1" applyAlignment="1">
      <alignment vertical="center"/>
    </xf>
    <xf numFmtId="0" fontId="13" fillId="0" borderId="0" xfId="0" applyFont="1" applyAlignment="1">
      <alignment horizontal="right" vertical="center"/>
    </xf>
    <xf numFmtId="0" fontId="15" fillId="0" borderId="0" xfId="0" applyFont="1" applyAlignment="1">
      <alignment vertical="center"/>
    </xf>
    <xf numFmtId="0" fontId="15" fillId="0" borderId="0" xfId="0" applyFont="1" applyAlignment="1"/>
    <xf numFmtId="0" fontId="13" fillId="0" borderId="2" xfId="0" applyFont="1" applyBorder="1" applyAlignment="1">
      <alignment vertical="top" wrapText="1"/>
    </xf>
    <xf numFmtId="0" fontId="13" fillId="0" borderId="0" xfId="0" applyFont="1" applyBorder="1" applyAlignment="1">
      <alignment vertical="top" wrapText="1"/>
    </xf>
    <xf numFmtId="0" fontId="13" fillId="0" borderId="3" xfId="0" applyFont="1" applyBorder="1" applyAlignment="1">
      <alignment vertical="top" wrapText="1"/>
    </xf>
    <xf numFmtId="0" fontId="13" fillId="0" borderId="4" xfId="0" applyFont="1" applyBorder="1" applyAlignment="1">
      <alignment vertical="top" wrapText="1"/>
    </xf>
    <xf numFmtId="0" fontId="13" fillId="0" borderId="5" xfId="0" applyFont="1" applyBorder="1" applyAlignment="1">
      <alignment vertical="top" wrapText="1"/>
    </xf>
    <xf numFmtId="0" fontId="13" fillId="0" borderId="6" xfId="0" applyFont="1" applyBorder="1" applyAlignment="1">
      <alignment vertical="top" wrapText="1"/>
    </xf>
    <xf numFmtId="0" fontId="13" fillId="0" borderId="2" xfId="0" applyFont="1" applyBorder="1" applyAlignment="1">
      <alignment horizontal="center" vertical="top" wrapText="1"/>
    </xf>
    <xf numFmtId="0" fontId="13" fillId="0" borderId="0" xfId="0" applyFont="1" applyBorder="1" applyAlignment="1">
      <alignment horizontal="center" vertical="top" wrapText="1"/>
    </xf>
    <xf numFmtId="0" fontId="13" fillId="0" borderId="3" xfId="0" applyFont="1" applyBorder="1" applyAlignment="1">
      <alignment horizontal="center" vertical="top" wrapText="1"/>
    </xf>
    <xf numFmtId="0" fontId="13" fillId="0" borderId="2" xfId="0" applyFont="1" applyBorder="1" applyAlignment="1">
      <alignment vertical="top"/>
    </xf>
    <xf numFmtId="0" fontId="13" fillId="0" borderId="0" xfId="0" applyFont="1" applyBorder="1" applyAlignment="1">
      <alignment vertical="top"/>
    </xf>
    <xf numFmtId="0" fontId="13" fillId="0" borderId="3" xfId="0" applyFont="1" applyBorder="1" applyAlignment="1">
      <alignment vertical="top"/>
    </xf>
    <xf numFmtId="0" fontId="13" fillId="0" borderId="4" xfId="0" applyFont="1" applyBorder="1" applyAlignment="1">
      <alignment vertical="top"/>
    </xf>
    <xf numFmtId="0" fontId="13" fillId="0" borderId="5" xfId="0" applyFont="1" applyBorder="1" applyAlignment="1">
      <alignment vertical="top"/>
    </xf>
    <xf numFmtId="0" fontId="13" fillId="0" borderId="6" xfId="0" applyFont="1" applyBorder="1" applyAlignment="1">
      <alignment vertical="top"/>
    </xf>
    <xf numFmtId="0" fontId="13" fillId="0" borderId="2" xfId="0" applyFont="1" applyBorder="1" applyAlignment="1">
      <alignment horizontal="left" vertical="top" wrapText="1" indent="1"/>
    </xf>
    <xf numFmtId="0" fontId="13" fillId="0" borderId="0" xfId="0" applyFont="1" applyBorder="1" applyAlignment="1">
      <alignment horizontal="left" vertical="top" wrapText="1" indent="1"/>
    </xf>
    <xf numFmtId="0" fontId="13" fillId="0" borderId="3" xfId="0" applyFont="1" applyBorder="1" applyAlignment="1">
      <alignment horizontal="left" vertical="top" wrapText="1" indent="1"/>
    </xf>
    <xf numFmtId="0" fontId="16" fillId="0" borderId="0" xfId="0" applyFont="1"/>
    <xf numFmtId="0" fontId="17" fillId="0" borderId="0" xfId="0" applyFont="1"/>
    <xf numFmtId="0" fontId="13" fillId="0" borderId="0" xfId="0" applyFont="1" applyAlignment="1">
      <alignment wrapText="1"/>
    </xf>
    <xf numFmtId="0" fontId="13" fillId="0" borderId="0" xfId="0" applyFont="1" applyAlignment="1">
      <alignment vertical="center" wrapText="1"/>
    </xf>
    <xf numFmtId="0" fontId="13" fillId="0" borderId="0" xfId="0" applyFont="1" applyBorder="1" applyAlignment="1">
      <alignment wrapText="1"/>
    </xf>
    <xf numFmtId="0" fontId="15" fillId="0" borderId="0" xfId="0" applyFont="1" applyBorder="1" applyAlignment="1">
      <alignment vertical="center" wrapText="1"/>
    </xf>
    <xf numFmtId="0" fontId="13" fillId="0" borderId="0" xfId="0" applyFont="1" applyBorder="1" applyAlignment="1">
      <alignment vertical="center" wrapText="1"/>
    </xf>
    <xf numFmtId="0" fontId="15" fillId="0" borderId="0" xfId="0" applyFont="1" applyBorder="1" applyAlignment="1">
      <alignment vertical="center"/>
    </xf>
    <xf numFmtId="0" fontId="15" fillId="0" borderId="0" xfId="0" applyFont="1" applyBorder="1" applyAlignment="1">
      <alignment horizontal="center" vertical="center" wrapText="1"/>
    </xf>
    <xf numFmtId="0" fontId="15" fillId="0" borderId="0" xfId="0" applyFont="1" applyBorder="1" applyAlignment="1">
      <alignment horizontal="center" vertical="center"/>
    </xf>
    <xf numFmtId="0" fontId="13" fillId="0" borderId="0" xfId="0" applyFont="1" applyAlignment="1">
      <alignment horizontal="left" vertical="center"/>
    </xf>
    <xf numFmtId="0" fontId="13" fillId="0" borderId="0" xfId="0" applyFont="1" applyBorder="1" applyAlignment="1">
      <alignment horizontal="left" vertical="center"/>
    </xf>
    <xf numFmtId="0" fontId="18" fillId="0" borderId="0" xfId="0" applyFont="1"/>
    <xf numFmtId="0" fontId="19" fillId="0" borderId="0" xfId="0" applyFont="1" applyBorder="1" applyAlignment="1">
      <alignment horizontal="left" indent="1"/>
    </xf>
    <xf numFmtId="0" fontId="7" fillId="0" borderId="0" xfId="0" applyFont="1"/>
    <xf numFmtId="0" fontId="7" fillId="0" borderId="0" xfId="0" applyFont="1" applyBorder="1"/>
    <xf numFmtId="0" fontId="18" fillId="0" borderId="0" xfId="0" applyFont="1" applyBorder="1"/>
    <xf numFmtId="0" fontId="13" fillId="0" borderId="5" xfId="0" applyFont="1" applyBorder="1" applyAlignment="1">
      <alignment wrapText="1"/>
    </xf>
    <xf numFmtId="0" fontId="8" fillId="0" borderId="0" xfId="0" applyFont="1"/>
    <xf numFmtId="0" fontId="17" fillId="0" borderId="0" xfId="0" applyFont="1" applyBorder="1"/>
    <xf numFmtId="0" fontId="16" fillId="0" borderId="0" xfId="0" applyFont="1" applyAlignment="1">
      <alignment vertical="center" wrapText="1"/>
    </xf>
    <xf numFmtId="0" fontId="13" fillId="0" borderId="2" xfId="0" applyFont="1" applyBorder="1" applyAlignment="1">
      <alignment vertical="center" wrapText="1"/>
    </xf>
    <xf numFmtId="0" fontId="13" fillId="0" borderId="7" xfId="0" applyFont="1" applyBorder="1"/>
    <xf numFmtId="0" fontId="13" fillId="0" borderId="8" xfId="0" applyFont="1" applyBorder="1"/>
    <xf numFmtId="0" fontId="13" fillId="0" borderId="8" xfId="0" applyFont="1" applyBorder="1" applyAlignment="1">
      <alignment vertical="center" wrapText="1"/>
    </xf>
    <xf numFmtId="0" fontId="13" fillId="0" borderId="8" xfId="0" applyFont="1" applyBorder="1" applyAlignment="1">
      <alignment vertical="center"/>
    </xf>
    <xf numFmtId="0" fontId="13" fillId="0" borderId="9" xfId="0" applyFont="1" applyBorder="1"/>
    <xf numFmtId="0" fontId="13" fillId="0" borderId="11" xfId="0" applyFont="1" applyBorder="1"/>
    <xf numFmtId="0" fontId="19" fillId="0" borderId="0" xfId="0" applyFont="1"/>
    <xf numFmtId="0" fontId="9" fillId="2" borderId="0" xfId="0" applyFont="1" applyFill="1" applyBorder="1" applyAlignment="1">
      <alignment horizontal="left" vertical="top" wrapText="1"/>
    </xf>
    <xf numFmtId="0" fontId="13" fillId="0" borderId="0" xfId="0" applyFont="1" applyBorder="1" applyAlignment="1">
      <alignment horizontal="right"/>
    </xf>
    <xf numFmtId="0" fontId="13" fillId="0" borderId="8" xfId="0" applyFont="1" applyBorder="1" applyAlignment="1">
      <alignment wrapText="1"/>
    </xf>
    <xf numFmtId="0" fontId="15" fillId="0" borderId="11" xfId="0" applyFont="1" applyBorder="1" applyAlignment="1">
      <alignment wrapText="1"/>
    </xf>
    <xf numFmtId="0" fontId="15" fillId="0" borderId="12" xfId="0" applyFont="1" applyBorder="1" applyAlignment="1">
      <alignment wrapText="1"/>
    </xf>
    <xf numFmtId="0" fontId="15" fillId="0" borderId="7" xfId="0" applyFont="1" applyBorder="1" applyAlignment="1">
      <alignment wrapText="1"/>
    </xf>
    <xf numFmtId="0" fontId="13" fillId="0" borderId="9" xfId="0" applyFont="1" applyBorder="1" applyAlignment="1">
      <alignment wrapText="1"/>
    </xf>
    <xf numFmtId="0" fontId="15" fillId="0" borderId="1" xfId="0" applyFont="1" applyBorder="1" applyAlignment="1">
      <alignment vertical="center"/>
    </xf>
    <xf numFmtId="0" fontId="13" fillId="0" borderId="1" xfId="0" applyFont="1" applyBorder="1"/>
    <xf numFmtId="0" fontId="13" fillId="0" borderId="7" xfId="0" applyFont="1" applyBorder="1" applyAlignment="1">
      <alignment vertical="center"/>
    </xf>
    <xf numFmtId="0" fontId="15" fillId="0" borderId="0" xfId="0" applyFont="1" applyBorder="1" applyAlignment="1">
      <alignment horizontal="left" vertical="center"/>
    </xf>
    <xf numFmtId="0" fontId="22" fillId="0" borderId="0" xfId="0" applyFont="1"/>
    <xf numFmtId="0" fontId="8" fillId="0" borderId="0" xfId="0" applyFont="1" applyBorder="1"/>
    <xf numFmtId="0" fontId="17" fillId="0" borderId="0" xfId="0" applyFont="1" applyBorder="1" applyAlignment="1">
      <alignment horizontal="left" vertical="center"/>
    </xf>
    <xf numFmtId="0" fontId="24" fillId="0" borderId="0" xfId="0" applyFont="1"/>
    <xf numFmtId="0" fontId="23" fillId="0" borderId="0" xfId="0" applyFont="1" applyAlignment="1">
      <alignment vertical="center" wrapText="1"/>
    </xf>
    <xf numFmtId="0" fontId="7" fillId="0" borderId="0" xfId="0" applyFont="1" applyFill="1"/>
    <xf numFmtId="0" fontId="13" fillId="0" borderId="0" xfId="0" applyFont="1" applyFill="1"/>
    <xf numFmtId="0" fontId="25" fillId="0" borderId="0" xfId="0" applyFont="1"/>
    <xf numFmtId="0" fontId="13" fillId="0" borderId="0" xfId="0" applyFont="1" applyFill="1" applyAlignment="1">
      <alignment horizontal="left" vertical="center"/>
    </xf>
    <xf numFmtId="0" fontId="23" fillId="0" borderId="0" xfId="0" applyFont="1" applyBorder="1" applyAlignment="1">
      <alignment horizontal="justify"/>
    </xf>
    <xf numFmtId="0" fontId="13" fillId="0" borderId="0" xfId="0" applyFont="1" applyBorder="1" applyAlignment="1">
      <alignment horizontal="justify"/>
    </xf>
    <xf numFmtId="0" fontId="15" fillId="0" borderId="1" xfId="0" applyFont="1" applyBorder="1" applyAlignment="1">
      <alignment horizontal="center" vertical="center" wrapText="1"/>
    </xf>
    <xf numFmtId="0" fontId="13" fillId="0" borderId="1" xfId="0" applyFont="1" applyBorder="1" applyAlignment="1">
      <alignment horizontal="center"/>
    </xf>
    <xf numFmtId="0" fontId="13" fillId="0" borderId="7" xfId="0" applyFont="1" applyBorder="1" applyAlignment="1">
      <alignment horizontal="left" vertical="center"/>
    </xf>
    <xf numFmtId="0" fontId="13" fillId="0" borderId="8" xfId="0" applyFont="1" applyBorder="1" applyAlignment="1">
      <alignment horizontal="left" vertical="center"/>
    </xf>
    <xf numFmtId="0" fontId="13" fillId="0" borderId="9" xfId="0" applyFont="1" applyBorder="1" applyAlignment="1">
      <alignment horizontal="left" vertical="center"/>
    </xf>
    <xf numFmtId="0" fontId="16" fillId="0" borderId="0" xfId="0" applyFont="1" applyAlignment="1">
      <alignment horizontal="left" vertical="center" wrapText="1"/>
    </xf>
    <xf numFmtId="10" fontId="13" fillId="0" borderId="7" xfId="0" applyNumberFormat="1" applyFont="1" applyBorder="1" applyAlignment="1">
      <alignment horizontal="right"/>
    </xf>
    <xf numFmtId="10" fontId="13" fillId="0" borderId="8" xfId="0" applyNumberFormat="1" applyFont="1" applyBorder="1" applyAlignment="1">
      <alignment horizontal="right"/>
    </xf>
    <xf numFmtId="10" fontId="13" fillId="0" borderId="9" xfId="0" applyNumberFormat="1" applyFont="1" applyBorder="1" applyAlignment="1">
      <alignment horizontal="right"/>
    </xf>
    <xf numFmtId="10" fontId="13" fillId="0" borderId="11" xfId="0" applyNumberFormat="1" applyFont="1" applyBorder="1" applyAlignment="1">
      <alignment horizontal="right"/>
    </xf>
    <xf numFmtId="3" fontId="13" fillId="0" borderId="7" xfId="0" applyNumberFormat="1" applyFont="1" applyBorder="1"/>
    <xf numFmtId="10" fontId="13" fillId="0" borderId="7" xfId="0" applyNumberFormat="1" applyFont="1" applyBorder="1"/>
    <xf numFmtId="3" fontId="13" fillId="0" borderId="11" xfId="0" applyNumberFormat="1" applyFont="1" applyBorder="1"/>
    <xf numFmtId="10" fontId="13" fillId="0" borderId="11" xfId="0" applyNumberFormat="1" applyFont="1" applyBorder="1"/>
    <xf numFmtId="3" fontId="13" fillId="0" borderId="8" xfId="0" applyNumberFormat="1" applyFont="1" applyBorder="1"/>
    <xf numFmtId="10" fontId="13" fillId="0" borderId="8" xfId="0" applyNumberFormat="1" applyFont="1" applyBorder="1"/>
    <xf numFmtId="3" fontId="13" fillId="0" borderId="9" xfId="0" applyNumberFormat="1" applyFont="1" applyBorder="1"/>
    <xf numFmtId="10" fontId="13" fillId="0" borderId="9" xfId="0" applyNumberFormat="1" applyFont="1" applyBorder="1"/>
    <xf numFmtId="10" fontId="13" fillId="0" borderId="1" xfId="0" applyNumberFormat="1" applyFont="1" applyBorder="1"/>
    <xf numFmtId="0" fontId="13" fillId="0" borderId="13" xfId="0" applyFont="1" applyBorder="1" applyAlignment="1">
      <alignment horizontal="center" vertical="center" wrapText="1"/>
    </xf>
    <xf numFmtId="0" fontId="13" fillId="0" borderId="13" xfId="0" applyFont="1" applyBorder="1" applyAlignment="1">
      <alignment horizontal="center"/>
    </xf>
    <xf numFmtId="0" fontId="15" fillId="0" borderId="12" xfId="0" applyFont="1" applyBorder="1" applyAlignment="1">
      <alignment horizontal="center" vertical="center"/>
    </xf>
    <xf numFmtId="0" fontId="13" fillId="0" borderId="12" xfId="0" applyFont="1" applyBorder="1" applyAlignment="1">
      <alignment horizontal="center" vertical="center" wrapText="1"/>
    </xf>
    <xf numFmtId="0" fontId="15" fillId="0" borderId="12" xfId="0" applyFont="1" applyBorder="1" applyAlignment="1">
      <alignment horizontal="center" wrapText="1"/>
    </xf>
    <xf numFmtId="0" fontId="13" fillId="0" borderId="9" xfId="0" applyFont="1" applyBorder="1" applyAlignment="1">
      <alignment vertical="center"/>
    </xf>
    <xf numFmtId="0" fontId="13" fillId="0" borderId="1" xfId="0" applyFont="1" applyBorder="1" applyAlignment="1">
      <alignment horizontal="left" vertical="center"/>
    </xf>
    <xf numFmtId="0" fontId="13" fillId="0" borderId="14" xfId="0" applyFont="1" applyBorder="1" applyAlignment="1">
      <alignment horizontal="left" vertical="center"/>
    </xf>
    <xf numFmtId="0" fontId="26" fillId="0" borderId="1" xfId="0" applyFont="1" applyBorder="1" applyAlignment="1">
      <alignment horizontal="left" vertical="center"/>
    </xf>
    <xf numFmtId="0" fontId="13" fillId="0" borderId="11" xfId="0" applyFont="1" applyBorder="1" applyAlignment="1">
      <alignment horizontal="left" vertical="center"/>
    </xf>
    <xf numFmtId="0" fontId="19" fillId="0" borderId="15" xfId="0" applyFont="1" applyBorder="1" applyAlignment="1">
      <alignment horizontal="left" vertical="center"/>
    </xf>
    <xf numFmtId="0" fontId="13" fillId="0" borderId="10" xfId="0" applyFont="1" applyBorder="1" applyAlignment="1">
      <alignment horizontal="left" vertical="center"/>
    </xf>
    <xf numFmtId="0" fontId="13" fillId="0" borderId="0" xfId="0" applyFont="1" applyFill="1" applyAlignment="1">
      <alignment vertical="center"/>
    </xf>
    <xf numFmtId="3" fontId="13" fillId="0" borderId="7" xfId="0" applyNumberFormat="1" applyFont="1" applyFill="1" applyBorder="1" applyAlignment="1">
      <alignment horizontal="right" wrapText="1"/>
    </xf>
    <xf numFmtId="3" fontId="13" fillId="0" borderId="8" xfId="0" applyNumberFormat="1" applyFont="1" applyFill="1" applyBorder="1" applyAlignment="1">
      <alignment horizontal="right" wrapText="1"/>
    </xf>
    <xf numFmtId="3" fontId="19" fillId="0" borderId="10" xfId="0" applyNumberFormat="1" applyFont="1" applyBorder="1" applyAlignment="1">
      <alignment horizontal="right"/>
    </xf>
    <xf numFmtId="3" fontId="19" fillId="0" borderId="9" xfId="0" applyNumberFormat="1" applyFont="1" applyBorder="1" applyAlignment="1">
      <alignment horizontal="right"/>
    </xf>
    <xf numFmtId="3" fontId="13" fillId="0" borderId="7" xfId="0" applyNumberFormat="1" applyFont="1" applyBorder="1" applyAlignment="1">
      <alignment horizontal="right" wrapText="1"/>
    </xf>
    <xf numFmtId="3" fontId="12" fillId="0" borderId="9" xfId="0" applyNumberFormat="1" applyFont="1" applyBorder="1" applyAlignment="1">
      <alignment horizontal="right"/>
    </xf>
    <xf numFmtId="3" fontId="13" fillId="0" borderId="7" xfId="0" applyNumberFormat="1" applyFont="1" applyBorder="1" applyAlignment="1">
      <alignment horizontal="center"/>
    </xf>
    <xf numFmtId="3" fontId="15" fillId="0" borderId="1" xfId="0" applyNumberFormat="1" applyFont="1" applyBorder="1"/>
    <xf numFmtId="3" fontId="19" fillId="0" borderId="1" xfId="0" applyNumberFormat="1" applyFont="1" applyBorder="1" applyAlignment="1">
      <alignment horizontal="right"/>
    </xf>
    <xf numFmtId="10" fontId="19" fillId="0" borderId="12" xfId="0" applyNumberFormat="1" applyFont="1" applyBorder="1" applyAlignment="1">
      <alignment horizontal="right"/>
    </xf>
    <xf numFmtId="0" fontId="15" fillId="0" borderId="11" xfId="0" applyFont="1" applyBorder="1" applyAlignment="1">
      <alignment horizontal="center"/>
    </xf>
    <xf numFmtId="10" fontId="15" fillId="0" borderId="11" xfId="0" applyNumberFormat="1" applyFont="1" applyBorder="1" applyAlignment="1">
      <alignment horizontal="right"/>
    </xf>
    <xf numFmtId="10" fontId="15" fillId="0" borderId="9" xfId="0" applyNumberFormat="1" applyFont="1" applyBorder="1" applyAlignment="1">
      <alignment horizontal="right"/>
    </xf>
    <xf numFmtId="3" fontId="13" fillId="0" borderId="11" xfId="0" applyNumberFormat="1" applyFont="1" applyBorder="1" applyAlignment="1">
      <alignment vertical="center" wrapText="1"/>
    </xf>
    <xf numFmtId="3" fontId="13" fillId="0" borderId="9" xfId="0" applyNumberFormat="1" applyFont="1" applyBorder="1" applyAlignment="1">
      <alignment vertical="center" wrapText="1"/>
    </xf>
    <xf numFmtId="3" fontId="13" fillId="0" borderId="7" xfId="0" applyNumberFormat="1" applyFont="1" applyBorder="1" applyAlignment="1">
      <alignment vertical="center" wrapText="1"/>
    </xf>
    <xf numFmtId="0" fontId="13" fillId="0" borderId="0" xfId="0" applyFont="1" applyAlignment="1">
      <alignment horizontal="justify" vertical="center" wrapText="1"/>
    </xf>
    <xf numFmtId="0" fontId="13" fillId="0" borderId="0" xfId="0" applyFont="1" applyAlignment="1">
      <alignment horizontal="left" vertical="center" wrapText="1"/>
    </xf>
    <xf numFmtId="0" fontId="13" fillId="0" borderId="0" xfId="0" applyFont="1" applyAlignment="1">
      <alignment horizontal="left" wrapText="1"/>
    </xf>
    <xf numFmtId="0" fontId="13" fillId="0" borderId="0" xfId="0" applyFont="1" applyAlignment="1">
      <alignment horizontal="justify" wrapText="1"/>
    </xf>
    <xf numFmtId="0" fontId="13" fillId="0" borderId="0" xfId="0" applyFont="1" applyAlignment="1">
      <alignment horizontal="left"/>
    </xf>
    <xf numFmtId="0" fontId="21" fillId="0" borderId="0" xfId="0" applyFont="1" applyAlignment="1">
      <alignment horizontal="left"/>
    </xf>
    <xf numFmtId="0" fontId="19" fillId="0" borderId="0" xfId="0" applyFont="1" applyAlignment="1">
      <alignment horizontal="justify" vertical="center" wrapText="1"/>
    </xf>
    <xf numFmtId="0" fontId="13" fillId="0" borderId="0" xfId="0" applyFont="1" applyAlignment="1">
      <alignment horizontal="left" vertical="center"/>
    </xf>
    <xf numFmtId="0" fontId="13" fillId="0" borderId="0" xfId="0" applyFont="1" applyAlignment="1">
      <alignment horizontal="justify" vertical="center"/>
    </xf>
    <xf numFmtId="0" fontId="20" fillId="0" borderId="0" xfId="0" applyFont="1" applyAlignment="1">
      <alignment horizontal="left" vertical="center"/>
    </xf>
    <xf numFmtId="0" fontId="13" fillId="0" borderId="0" xfId="0" applyFont="1" applyAlignment="1">
      <alignment horizontal="justify"/>
    </xf>
    <xf numFmtId="0" fontId="13" fillId="0" borderId="0" xfId="0" applyFont="1" applyAlignment="1">
      <alignment horizontal="center"/>
    </xf>
    <xf numFmtId="0" fontId="17" fillId="0" borderId="0" xfId="0" applyFont="1" applyAlignment="1">
      <alignment horizontal="left"/>
    </xf>
    <xf numFmtId="0" fontId="15" fillId="0" borderId="12" xfId="0" applyFont="1" applyBorder="1" applyAlignment="1">
      <alignment horizontal="center" vertical="center" wrapText="1"/>
    </xf>
    <xf numFmtId="0" fontId="15" fillId="0" borderId="12" xfId="0" applyFont="1" applyBorder="1" applyAlignment="1">
      <alignment horizontal="center"/>
    </xf>
    <xf numFmtId="3" fontId="13" fillId="0" borderId="11" xfId="0" applyNumberFormat="1" applyFont="1" applyBorder="1" applyAlignment="1">
      <alignment horizontal="right"/>
    </xf>
    <xf numFmtId="3" fontId="13" fillId="0" borderId="33" xfId="0" applyNumberFormat="1" applyFont="1" applyBorder="1" applyAlignment="1">
      <alignment horizontal="right"/>
    </xf>
    <xf numFmtId="3" fontId="13" fillId="0" borderId="26" xfId="0" applyNumberFormat="1" applyFont="1" applyBorder="1" applyAlignment="1">
      <alignment horizontal="right"/>
    </xf>
    <xf numFmtId="3" fontId="13" fillId="0" borderId="28" xfId="0" applyNumberFormat="1" applyFont="1" applyBorder="1" applyAlignment="1">
      <alignment horizontal="right"/>
    </xf>
    <xf numFmtId="3" fontId="13" fillId="0" borderId="30" xfId="0" applyNumberFormat="1" applyFont="1" applyBorder="1" applyAlignment="1">
      <alignment horizontal="right"/>
    </xf>
    <xf numFmtId="3" fontId="13" fillId="0" borderId="7" xfId="0" applyNumberFormat="1" applyFont="1" applyBorder="1" applyAlignment="1">
      <alignment horizontal="right"/>
    </xf>
    <xf numFmtId="3" fontId="13" fillId="0" borderId="8" xfId="0" applyNumberFormat="1" applyFont="1" applyBorder="1" applyAlignment="1">
      <alignment horizontal="right"/>
    </xf>
    <xf numFmtId="3" fontId="13" fillId="0" borderId="9" xfId="0" applyNumberFormat="1" applyFont="1" applyBorder="1" applyAlignment="1">
      <alignment horizontal="right"/>
    </xf>
    <xf numFmtId="0" fontId="13" fillId="0" borderId="9" xfId="0" applyFont="1" applyBorder="1" applyAlignment="1">
      <alignment horizontal="center"/>
    </xf>
    <xf numFmtId="0" fontId="15" fillId="0" borderId="1" xfId="0" applyFont="1" applyBorder="1" applyAlignment="1">
      <alignment horizontal="center"/>
    </xf>
    <xf numFmtId="0" fontId="13" fillId="0" borderId="0" xfId="0" applyFont="1" applyAlignment="1">
      <alignment vertical="center"/>
    </xf>
    <xf numFmtId="3" fontId="15" fillId="0" borderId="1" xfId="0" applyNumberFormat="1" applyFont="1" applyBorder="1" applyAlignment="1">
      <alignment horizontal="right"/>
    </xf>
    <xf numFmtId="0" fontId="15" fillId="0" borderId="9" xfId="0" applyFont="1" applyBorder="1" applyAlignment="1">
      <alignment horizontal="center" vertical="center"/>
    </xf>
    <xf numFmtId="3" fontId="15" fillId="0" borderId="7" xfId="0" applyNumberFormat="1" applyFont="1" applyBorder="1" applyAlignment="1">
      <alignment horizontal="right"/>
    </xf>
    <xf numFmtId="0" fontId="13" fillId="0" borderId="8" xfId="0" applyFont="1" applyBorder="1" applyAlignment="1">
      <alignment horizontal="center"/>
    </xf>
    <xf numFmtId="0" fontId="15" fillId="0" borderId="9" xfId="0" applyFont="1" applyBorder="1" applyAlignment="1">
      <alignment horizontal="center"/>
    </xf>
    <xf numFmtId="3" fontId="15" fillId="0" borderId="8" xfId="0" applyNumberFormat="1" applyFont="1" applyBorder="1" applyAlignment="1">
      <alignment horizontal="right"/>
    </xf>
    <xf numFmtId="3" fontId="15" fillId="0" borderId="9" xfId="0" applyNumberFormat="1" applyFont="1" applyBorder="1" applyAlignment="1">
      <alignment horizontal="right"/>
    </xf>
    <xf numFmtId="3" fontId="15" fillId="0" borderId="11" xfId="0" applyNumberFormat="1" applyFont="1" applyBorder="1" applyAlignment="1">
      <alignment horizontal="right"/>
    </xf>
    <xf numFmtId="3" fontId="15" fillId="0" borderId="12" xfId="0" applyNumberFormat="1" applyFont="1" applyBorder="1" applyAlignment="1">
      <alignment horizontal="right"/>
    </xf>
    <xf numFmtId="0" fontId="13" fillId="0" borderId="0" xfId="0" applyFont="1" applyBorder="1" applyAlignment="1">
      <alignment vertical="center"/>
    </xf>
    <xf numFmtId="3" fontId="13" fillId="0" borderId="10" xfId="0" applyNumberFormat="1" applyFont="1" applyBorder="1" applyAlignment="1">
      <alignment horizontal="right"/>
    </xf>
    <xf numFmtId="0" fontId="13" fillId="0" borderId="7" xfId="0" applyFont="1" applyBorder="1" applyAlignment="1">
      <alignment horizontal="center"/>
    </xf>
    <xf numFmtId="0" fontId="13" fillId="0" borderId="7" xfId="0" applyFont="1" applyBorder="1" applyAlignment="1">
      <alignment horizontal="right"/>
    </xf>
    <xf numFmtId="0" fontId="13" fillId="0" borderId="8" xfId="0" applyFont="1" applyBorder="1" applyAlignment="1">
      <alignment horizontal="right"/>
    </xf>
    <xf numFmtId="0" fontId="13" fillId="0" borderId="9" xfId="0" applyFont="1" applyBorder="1" applyAlignment="1">
      <alignment horizontal="right"/>
    </xf>
    <xf numFmtId="0" fontId="23" fillId="0" borderId="0" xfId="0" applyFont="1" applyAlignment="1">
      <alignment horizontal="left" vertical="center" wrapText="1"/>
    </xf>
    <xf numFmtId="0" fontId="15" fillId="0" borderId="9" xfId="0" applyFont="1" applyBorder="1" applyAlignment="1">
      <alignment horizontal="center" vertical="center" wrapText="1"/>
    </xf>
    <xf numFmtId="3" fontId="13" fillId="0" borderId="8" xfId="0" applyNumberFormat="1" applyFont="1" applyBorder="1" applyAlignment="1">
      <alignment horizontal="right" vertical="center"/>
    </xf>
    <xf numFmtId="3" fontId="19" fillId="0" borderId="8" xfId="0" applyNumberFormat="1" applyFont="1" applyBorder="1" applyAlignment="1">
      <alignment horizontal="right"/>
    </xf>
    <xf numFmtId="0" fontId="29" fillId="0" borderId="0" xfId="0" applyFont="1"/>
    <xf numFmtId="0" fontId="30" fillId="3" borderId="23" xfId="0" applyFont="1" applyFill="1" applyBorder="1"/>
    <xf numFmtId="0" fontId="31" fillId="3" borderId="23" xfId="0" applyFont="1" applyFill="1" applyBorder="1"/>
    <xf numFmtId="49" fontId="30" fillId="3" borderId="23" xfId="0" applyNumberFormat="1" applyFont="1" applyFill="1" applyBorder="1"/>
    <xf numFmtId="3" fontId="30" fillId="3" borderId="23" xfId="0" applyNumberFormat="1" applyFont="1" applyFill="1" applyBorder="1"/>
    <xf numFmtId="0" fontId="0" fillId="3" borderId="23" xfId="0" applyFill="1" applyBorder="1"/>
    <xf numFmtId="0" fontId="29" fillId="3" borderId="23" xfId="0" applyFont="1" applyFill="1" applyBorder="1"/>
    <xf numFmtId="49" fontId="0" fillId="3" borderId="23" xfId="0" applyNumberFormat="1" applyFill="1" applyBorder="1"/>
    <xf numFmtId="3" fontId="0" fillId="3" borderId="23" xfId="0" applyNumberFormat="1" applyFill="1" applyBorder="1"/>
    <xf numFmtId="0" fontId="0" fillId="0" borderId="23" xfId="0" applyBorder="1"/>
    <xf numFmtId="0" fontId="29" fillId="0" borderId="23" xfId="0" applyFont="1" applyBorder="1"/>
    <xf numFmtId="49" fontId="0" fillId="0" borderId="23" xfId="0" applyNumberFormat="1" applyBorder="1"/>
    <xf numFmtId="3" fontId="0" fillId="0" borderId="23" xfId="0" applyNumberFormat="1" applyBorder="1"/>
    <xf numFmtId="49" fontId="0" fillId="0" borderId="0" xfId="0" applyNumberFormat="1"/>
    <xf numFmtId="3" fontId="0" fillId="0" borderId="0" xfId="0" applyNumberFormat="1"/>
    <xf numFmtId="3" fontId="30" fillId="0" borderId="0" xfId="0" applyNumberFormat="1" applyFont="1"/>
    <xf numFmtId="4" fontId="0" fillId="0" borderId="0" xfId="0" applyNumberFormat="1"/>
    <xf numFmtId="2" fontId="0" fillId="0" borderId="0" xfId="0" applyNumberFormat="1"/>
    <xf numFmtId="0" fontId="0" fillId="3" borderId="0" xfId="0" applyFill="1"/>
    <xf numFmtId="4" fontId="0" fillId="3" borderId="0" xfId="0" applyNumberFormat="1" applyFill="1"/>
    <xf numFmtId="0" fontId="30" fillId="0" borderId="0" xfId="0" applyFont="1"/>
    <xf numFmtId="49" fontId="30" fillId="0" borderId="0" xfId="0" applyNumberFormat="1" applyFont="1"/>
    <xf numFmtId="0" fontId="30" fillId="0" borderId="5" xfId="0" applyFont="1" applyBorder="1"/>
    <xf numFmtId="0" fontId="0" fillId="0" borderId="5" xfId="0" applyBorder="1"/>
    <xf numFmtId="49" fontId="30" fillId="0" borderId="5" xfId="0" applyNumberFormat="1" applyFont="1" applyBorder="1"/>
    <xf numFmtId="4" fontId="0" fillId="0" borderId="5" xfId="0" applyNumberFormat="1" applyBorder="1"/>
    <xf numFmtId="3" fontId="30" fillId="0" borderId="23" xfId="0" applyNumberFormat="1" applyFont="1" applyBorder="1"/>
    <xf numFmtId="49" fontId="0" fillId="3" borderId="0" xfId="0" applyNumberFormat="1" applyFill="1"/>
    <xf numFmtId="49" fontId="32" fillId="3" borderId="0" xfId="0" applyNumberFormat="1" applyFont="1" applyFill="1"/>
    <xf numFmtId="3" fontId="32" fillId="3" borderId="23" xfId="0" applyNumberFormat="1" applyFont="1" applyFill="1" applyBorder="1"/>
    <xf numFmtId="3" fontId="33" fillId="0" borderId="23" xfId="0" applyNumberFormat="1" applyFont="1" applyBorder="1"/>
    <xf numFmtId="0" fontId="33" fillId="3" borderId="0" xfId="0" applyFont="1" applyFill="1"/>
    <xf numFmtId="3" fontId="33" fillId="3" borderId="23" xfId="0" applyNumberFormat="1" applyFont="1" applyFill="1" applyBorder="1"/>
    <xf numFmtId="0" fontId="32" fillId="3" borderId="0" xfId="0" applyFont="1" applyFill="1"/>
    <xf numFmtId="0" fontId="33" fillId="0" borderId="0" xfId="0" applyFont="1"/>
    <xf numFmtId="0" fontId="30" fillId="3" borderId="0" xfId="0" applyFont="1" applyFill="1"/>
    <xf numFmtId="0" fontId="33" fillId="4" borderId="0" xfId="0" applyFont="1" applyFill="1"/>
    <xf numFmtId="0" fontId="0" fillId="4" borderId="0" xfId="0" applyFill="1"/>
    <xf numFmtId="3" fontId="33" fillId="4" borderId="23" xfId="0" applyNumberFormat="1" applyFont="1" applyFill="1" applyBorder="1"/>
    <xf numFmtId="0" fontId="6" fillId="0" borderId="0" xfId="0" applyFont="1" applyFill="1"/>
    <xf numFmtId="3" fontId="15" fillId="0" borderId="0" xfId="0" applyNumberFormat="1" applyFont="1" applyBorder="1" applyAlignment="1">
      <alignment horizontal="right"/>
    </xf>
    <xf numFmtId="0" fontId="15" fillId="0" borderId="20" xfId="0" applyFont="1" applyBorder="1" applyAlignment="1">
      <alignment vertical="center"/>
    </xf>
    <xf numFmtId="0" fontId="13" fillId="0" borderId="2" xfId="0" applyFont="1" applyBorder="1" applyAlignment="1">
      <alignment horizontal="center" vertical="center" wrapText="1"/>
    </xf>
    <xf numFmtId="0" fontId="15" fillId="0" borderId="4" xfId="0" applyFont="1" applyBorder="1" applyAlignment="1">
      <alignment horizontal="right"/>
    </xf>
    <xf numFmtId="0" fontId="13" fillId="0" borderId="12" xfId="0" applyFont="1" applyBorder="1"/>
    <xf numFmtId="3" fontId="13" fillId="0" borderId="8" xfId="0" applyNumberFormat="1" applyFont="1" applyBorder="1" applyAlignment="1" applyProtection="1">
      <alignment horizontal="right" vertical="center"/>
    </xf>
    <xf numFmtId="3" fontId="15" fillId="0" borderId="0" xfId="0" applyNumberFormat="1" applyFont="1" applyBorder="1" applyAlignment="1">
      <alignment horizontal="right" vertical="center"/>
    </xf>
    <xf numFmtId="3" fontId="13" fillId="0" borderId="8" xfId="0" applyNumberFormat="1" applyFont="1" applyBorder="1" applyAlignment="1">
      <alignment vertical="center"/>
    </xf>
    <xf numFmtId="0" fontId="13" fillId="0" borderId="6" xfId="0" applyFont="1" applyBorder="1" applyAlignment="1">
      <alignment horizontal="center" vertical="center" wrapText="1"/>
    </xf>
    <xf numFmtId="3" fontId="13" fillId="0" borderId="27" xfId="0" applyNumberFormat="1" applyFont="1" applyFill="1" applyBorder="1" applyAlignment="1">
      <alignment horizontal="right" wrapText="1"/>
    </xf>
    <xf numFmtId="3" fontId="13" fillId="0" borderId="29" xfId="0" applyNumberFormat="1" applyFont="1" applyFill="1" applyBorder="1" applyAlignment="1">
      <alignment horizontal="right" wrapText="1"/>
    </xf>
    <xf numFmtId="3" fontId="15" fillId="0" borderId="22" xfId="0" applyNumberFormat="1" applyFont="1" applyBorder="1" applyAlignment="1">
      <alignment horizontal="right"/>
    </xf>
    <xf numFmtId="0" fontId="13" fillId="0" borderId="26" xfId="0" applyFont="1" applyBorder="1" applyAlignment="1">
      <alignment vertical="center"/>
    </xf>
    <xf numFmtId="0" fontId="13" fillId="0" borderId="28" xfId="0" applyFont="1" applyBorder="1" applyAlignment="1">
      <alignment vertical="center"/>
    </xf>
    <xf numFmtId="0" fontId="13" fillId="0" borderId="48" xfId="0" applyFont="1" applyBorder="1" applyAlignment="1">
      <alignment vertical="center"/>
    </xf>
    <xf numFmtId="3" fontId="13" fillId="0" borderId="49" xfId="0" applyNumberFormat="1" applyFont="1" applyFill="1" applyBorder="1" applyAlignment="1">
      <alignment horizontal="right" wrapText="1"/>
    </xf>
    <xf numFmtId="3" fontId="13" fillId="0" borderId="7" xfId="0" applyNumberFormat="1" applyFont="1" applyBorder="1" applyAlignment="1">
      <alignment horizontal="right" vertical="center"/>
    </xf>
    <xf numFmtId="3" fontId="13" fillId="0" borderId="10" xfId="0" applyNumberFormat="1" applyFont="1" applyBorder="1" applyAlignment="1">
      <alignment horizontal="right" vertical="center"/>
    </xf>
    <xf numFmtId="3" fontId="15" fillId="0" borderId="1" xfId="0" applyNumberFormat="1" applyFont="1" applyBorder="1" applyAlignment="1">
      <alignment horizontal="right" vertical="center"/>
    </xf>
    <xf numFmtId="0" fontId="13" fillId="0" borderId="32" xfId="0" applyFont="1" applyBorder="1" applyAlignment="1">
      <alignment vertical="center"/>
    </xf>
    <xf numFmtId="0" fontId="13" fillId="0" borderId="27" xfId="0" applyFont="1" applyBorder="1" applyAlignment="1">
      <alignment vertical="center"/>
    </xf>
    <xf numFmtId="0" fontId="13" fillId="0" borderId="16" xfId="0" applyFont="1" applyBorder="1" applyAlignment="1">
      <alignment vertical="center"/>
    </xf>
    <xf numFmtId="0" fontId="13" fillId="0" borderId="29" xfId="0" applyFont="1" applyBorder="1" applyAlignment="1">
      <alignment vertical="center"/>
    </xf>
    <xf numFmtId="0" fontId="13" fillId="0" borderId="30" xfId="0" applyFont="1" applyBorder="1" applyAlignment="1">
      <alignment vertical="center"/>
    </xf>
    <xf numFmtId="0" fontId="13" fillId="0" borderId="35" xfId="0" applyFont="1" applyBorder="1" applyAlignment="1">
      <alignment vertical="center"/>
    </xf>
    <xf numFmtId="0" fontId="13" fillId="0" borderId="31" xfId="0" applyFont="1" applyBorder="1" applyAlignment="1">
      <alignment vertical="center"/>
    </xf>
    <xf numFmtId="0" fontId="13" fillId="0" borderId="0" xfId="0" applyFont="1" applyAlignment="1">
      <alignment horizontal="justify" vertical="center" wrapText="1"/>
    </xf>
    <xf numFmtId="3" fontId="13" fillId="0" borderId="11" xfId="0" applyNumberFormat="1" applyFont="1" applyBorder="1" applyAlignment="1">
      <alignment horizontal="right"/>
    </xf>
    <xf numFmtId="3" fontId="13" fillId="0" borderId="8" xfId="0" applyNumberFormat="1" applyFont="1" applyBorder="1" applyAlignment="1">
      <alignment horizontal="right"/>
    </xf>
    <xf numFmtId="3" fontId="15" fillId="0" borderId="11" xfId="0" applyNumberFormat="1" applyFont="1" applyBorder="1" applyAlignment="1">
      <alignment horizontal="right"/>
    </xf>
    <xf numFmtId="3" fontId="15" fillId="0" borderId="9" xfId="0" applyNumberFormat="1" applyFont="1" applyBorder="1" applyAlignment="1">
      <alignment horizontal="right"/>
    </xf>
    <xf numFmtId="0" fontId="0" fillId="0" borderId="0" xfId="0" applyFill="1"/>
    <xf numFmtId="4" fontId="0" fillId="0" borderId="0" xfId="0" applyNumberFormat="1" applyFill="1"/>
    <xf numFmtId="3" fontId="13" fillId="0" borderId="8" xfId="0" applyNumberFormat="1" applyFont="1" applyBorder="1" applyAlignment="1">
      <alignment horizontal="right" vertical="center"/>
    </xf>
    <xf numFmtId="0" fontId="13" fillId="0" borderId="0" xfId="0" applyFont="1" applyAlignment="1">
      <alignment horizontal="left"/>
    </xf>
    <xf numFmtId="0" fontId="10" fillId="0" borderId="0" xfId="0" applyFont="1" applyFill="1"/>
    <xf numFmtId="0" fontId="10" fillId="0" borderId="0" xfId="0" applyFont="1"/>
    <xf numFmtId="0" fontId="34" fillId="0" borderId="0" xfId="0" applyFont="1"/>
    <xf numFmtId="0" fontId="13" fillId="0" borderId="0" xfId="0" applyFont="1" applyAlignment="1">
      <alignment horizontal="left"/>
    </xf>
    <xf numFmtId="3" fontId="13" fillId="0" borderId="9" xfId="0" applyNumberFormat="1" applyFont="1" applyBorder="1" applyAlignment="1">
      <alignment horizontal="right"/>
    </xf>
    <xf numFmtId="0" fontId="13" fillId="0" borderId="0" xfId="0" applyFont="1" applyAlignment="1">
      <alignment horizontal="justify" vertical="center" wrapText="1"/>
    </xf>
    <xf numFmtId="0" fontId="15" fillId="0" borderId="12" xfId="0" applyFont="1" applyBorder="1" applyAlignment="1">
      <alignment horizontal="center"/>
    </xf>
    <xf numFmtId="3" fontId="13" fillId="0" borderId="28" xfId="0" applyNumberFormat="1" applyFont="1" applyBorder="1" applyAlignment="1">
      <alignment horizontal="right" vertical="center"/>
    </xf>
    <xf numFmtId="3" fontId="13" fillId="0" borderId="29" xfId="0" applyNumberFormat="1" applyFont="1" applyBorder="1" applyAlignment="1">
      <alignment horizontal="right" vertical="center"/>
    </xf>
    <xf numFmtId="3" fontId="13" fillId="0" borderId="30" xfId="0" applyNumberFormat="1" applyFont="1" applyBorder="1" applyAlignment="1">
      <alignment horizontal="right" vertical="center"/>
    </xf>
    <xf numFmtId="3" fontId="13" fillId="0" borderId="31" xfId="0" applyNumberFormat="1" applyFont="1" applyBorder="1" applyAlignment="1">
      <alignment horizontal="right" vertical="center"/>
    </xf>
    <xf numFmtId="0" fontId="13" fillId="0" borderId="12" xfId="0" applyFont="1" applyBorder="1" applyAlignment="1">
      <alignment horizontal="center"/>
    </xf>
    <xf numFmtId="3" fontId="13" fillId="0" borderId="8" xfId="0" applyNumberFormat="1" applyFont="1" applyBorder="1" applyAlignment="1">
      <alignment horizontal="right"/>
    </xf>
    <xf numFmtId="3" fontId="13" fillId="0" borderId="7" xfId="0" applyNumberFormat="1" applyFont="1" applyBorder="1" applyAlignment="1">
      <alignment horizontal="right"/>
    </xf>
    <xf numFmtId="0" fontId="13" fillId="0" borderId="0" xfId="0" applyFont="1" applyBorder="1" applyAlignment="1">
      <alignment vertical="center"/>
    </xf>
    <xf numFmtId="3" fontId="13" fillId="0" borderId="8" xfId="0" applyNumberFormat="1" applyFont="1" applyBorder="1" applyAlignment="1">
      <alignment horizontal="right" wrapText="1"/>
    </xf>
    <xf numFmtId="0" fontId="17" fillId="0" borderId="0" xfId="0" applyFont="1" applyAlignment="1">
      <alignment horizontal="left"/>
    </xf>
    <xf numFmtId="0" fontId="21" fillId="0" borderId="0" xfId="0" applyFont="1" applyAlignment="1">
      <alignment horizontal="left"/>
    </xf>
    <xf numFmtId="3" fontId="13" fillId="0" borderId="0" xfId="0" applyNumberFormat="1" applyFont="1" applyBorder="1" applyAlignment="1">
      <alignment horizontal="right"/>
    </xf>
    <xf numFmtId="3" fontId="13" fillId="0" borderId="12" xfId="0" applyNumberFormat="1" applyFont="1" applyBorder="1" applyAlignment="1">
      <alignment horizontal="right"/>
    </xf>
    <xf numFmtId="0" fontId="15" fillId="0" borderId="0" xfId="0" applyFont="1" applyBorder="1" applyAlignment="1">
      <alignment horizontal="left" wrapText="1"/>
    </xf>
    <xf numFmtId="0" fontId="0" fillId="0" borderId="0" xfId="0" applyAlignment="1">
      <alignment horizontal="left"/>
    </xf>
    <xf numFmtId="0" fontId="13" fillId="0" borderId="0" xfId="0" applyFont="1" applyBorder="1" applyAlignment="1">
      <alignment horizontal="left"/>
    </xf>
    <xf numFmtId="0" fontId="13" fillId="0" borderId="0" xfId="0" applyFont="1" applyBorder="1" applyAlignment="1"/>
    <xf numFmtId="0" fontId="18" fillId="0" borderId="0" xfId="0" applyFont="1" applyAlignment="1">
      <alignment vertical="center" wrapText="1"/>
    </xf>
    <xf numFmtId="0" fontId="13" fillId="0" borderId="0" xfId="0" applyFont="1" applyAlignment="1">
      <alignment horizontal="left"/>
    </xf>
    <xf numFmtId="0" fontId="15" fillId="0" borderId="12" xfId="0" applyFont="1" applyBorder="1" applyAlignment="1">
      <alignment horizontal="center" vertical="center" wrapText="1"/>
    </xf>
    <xf numFmtId="0" fontId="13" fillId="0" borderId="0" xfId="0" applyFont="1" applyAlignment="1">
      <alignment horizontal="justify" vertical="center" wrapText="1"/>
    </xf>
    <xf numFmtId="0" fontId="13" fillId="0" borderId="13" xfId="0" applyFont="1" applyBorder="1" applyAlignment="1">
      <alignment horizontal="center" vertical="center" wrapText="1"/>
    </xf>
    <xf numFmtId="0" fontId="13" fillId="0" borderId="0" xfId="0" applyFont="1" applyBorder="1" applyAlignment="1">
      <alignment vertical="center"/>
    </xf>
    <xf numFmtId="3" fontId="13" fillId="0" borderId="8" xfId="0" applyNumberFormat="1" applyFont="1" applyBorder="1" applyAlignment="1">
      <alignment horizontal="right" vertical="center"/>
    </xf>
    <xf numFmtId="3" fontId="13" fillId="0" borderId="8" xfId="0" applyNumberFormat="1" applyFont="1" applyBorder="1" applyAlignment="1" applyProtection="1">
      <alignment horizontal="right"/>
    </xf>
    <xf numFmtId="3" fontId="13" fillId="0" borderId="9" xfId="0" applyNumberFormat="1" applyFont="1" applyBorder="1" applyAlignment="1">
      <alignment horizontal="right"/>
    </xf>
    <xf numFmtId="49" fontId="13" fillId="0" borderId="7" xfId="0" applyNumberFormat="1" applyFont="1" applyBorder="1" applyAlignment="1">
      <alignment horizontal="center"/>
    </xf>
    <xf numFmtId="49" fontId="13" fillId="0" borderId="8" xfId="0" applyNumberFormat="1" applyFont="1" applyBorder="1" applyAlignment="1">
      <alignment horizontal="center"/>
    </xf>
    <xf numFmtId="49" fontId="13" fillId="0" borderId="9" xfId="0" applyNumberFormat="1" applyFont="1" applyBorder="1" applyAlignment="1">
      <alignment horizontal="center"/>
    </xf>
    <xf numFmtId="49" fontId="13" fillId="0" borderId="11" xfId="0" applyNumberFormat="1" applyFont="1" applyBorder="1" applyAlignment="1">
      <alignment horizontal="center"/>
    </xf>
    <xf numFmtId="0" fontId="6" fillId="0" borderId="0" xfId="0" applyFont="1" applyFill="1" applyAlignment="1"/>
    <xf numFmtId="0" fontId="6" fillId="0" borderId="0" xfId="0" applyFont="1" applyBorder="1"/>
    <xf numFmtId="0" fontId="6" fillId="0" borderId="0" xfId="0" applyFont="1" applyBorder="1" applyAlignment="1">
      <alignment horizontal="justify"/>
    </xf>
    <xf numFmtId="0" fontId="6" fillId="0" borderId="0" xfId="0" applyFont="1" applyAlignment="1"/>
    <xf numFmtId="0" fontId="6" fillId="0" borderId="0" xfId="0" applyFont="1"/>
    <xf numFmtId="0" fontId="36" fillId="0" borderId="0" xfId="0" applyFont="1"/>
    <xf numFmtId="0" fontId="6" fillId="0" borderId="0" xfId="0" applyFont="1" applyAlignment="1">
      <alignment horizontal="left" indent="2"/>
    </xf>
    <xf numFmtId="164" fontId="6" fillId="0" borderId="16" xfId="0" applyNumberFormat="1" applyFont="1" applyBorder="1" applyAlignment="1">
      <alignment horizontal="right"/>
    </xf>
    <xf numFmtId="3" fontId="13" fillId="0" borderId="1" xfId="0" applyNumberFormat="1" applyFont="1" applyBorder="1"/>
    <xf numFmtId="14" fontId="13" fillId="0" borderId="0" xfId="0" applyNumberFormat="1" applyFont="1" applyBorder="1" applyAlignment="1">
      <alignment vertical="top" wrapText="1"/>
    </xf>
    <xf numFmtId="14" fontId="13" fillId="0" borderId="7" xfId="0" applyNumberFormat="1" applyFont="1" applyBorder="1"/>
    <xf numFmtId="0" fontId="0" fillId="5" borderId="0" xfId="0" applyFill="1" applyAlignment="1">
      <alignment wrapText="1"/>
    </xf>
    <xf numFmtId="0" fontId="0" fillId="5" borderId="0" xfId="0" applyFill="1" applyAlignment="1">
      <alignment vertical="top" wrapText="1"/>
    </xf>
    <xf numFmtId="0" fontId="13" fillId="0" borderId="20" xfId="0" applyFont="1" applyBorder="1" applyAlignment="1">
      <alignment horizontal="center"/>
    </xf>
    <xf numFmtId="0" fontId="13" fillId="0" borderId="21" xfId="0" applyFont="1" applyBorder="1" applyAlignment="1">
      <alignment horizontal="center"/>
    </xf>
    <xf numFmtId="0" fontId="13" fillId="0" borderId="22" xfId="0" applyFont="1" applyBorder="1" applyAlignment="1">
      <alignment horizontal="center"/>
    </xf>
    <xf numFmtId="0" fontId="13" fillId="0" borderId="17" xfId="0" applyFont="1" applyBorder="1" applyAlignment="1">
      <alignment horizontal="center" vertical="top" wrapText="1"/>
    </xf>
    <xf numFmtId="0" fontId="13" fillId="0" borderId="18" xfId="0" applyFont="1" applyBorder="1" applyAlignment="1">
      <alignment horizontal="center" vertical="top" wrapText="1"/>
    </xf>
    <xf numFmtId="0" fontId="13" fillId="0" borderId="17" xfId="0" applyFont="1" applyBorder="1" applyAlignment="1">
      <alignment horizontal="left" vertical="top" wrapText="1" indent="1"/>
    </xf>
    <xf numFmtId="0" fontId="13" fillId="0" borderId="18" xfId="0" applyFont="1" applyBorder="1" applyAlignment="1">
      <alignment horizontal="left" vertical="top" wrapText="1" indent="1"/>
    </xf>
    <xf numFmtId="0" fontId="13" fillId="0" borderId="19" xfId="0" applyFont="1" applyBorder="1" applyAlignment="1">
      <alignment horizontal="left" vertical="top" wrapText="1" indent="1"/>
    </xf>
    <xf numFmtId="0" fontId="13" fillId="0" borderId="2" xfId="0" applyFont="1" applyBorder="1" applyAlignment="1">
      <alignment horizontal="left" vertical="top" wrapText="1" indent="1"/>
    </xf>
    <xf numFmtId="0" fontId="13" fillId="0" borderId="0" xfId="0" applyFont="1" applyBorder="1" applyAlignment="1">
      <alignment horizontal="left" vertical="top" wrapText="1" indent="1"/>
    </xf>
    <xf numFmtId="0" fontId="13" fillId="0" borderId="3" xfId="0" applyFont="1" applyBorder="1" applyAlignment="1">
      <alignment horizontal="left" vertical="top" wrapText="1" indent="1"/>
    </xf>
    <xf numFmtId="0" fontId="27" fillId="0" borderId="0" xfId="0" applyFont="1" applyAlignment="1">
      <alignment horizontal="center"/>
    </xf>
    <xf numFmtId="0" fontId="14" fillId="0" borderId="0" xfId="0" applyFont="1" applyAlignment="1">
      <alignment horizontal="center"/>
    </xf>
    <xf numFmtId="0" fontId="14" fillId="0" borderId="0" xfId="0" applyFont="1" applyAlignment="1">
      <alignment horizontal="right"/>
    </xf>
    <xf numFmtId="14" fontId="17" fillId="0" borderId="0" xfId="0" applyNumberFormat="1" applyFont="1" applyAlignment="1">
      <alignment horizontal="left"/>
    </xf>
    <xf numFmtId="0" fontId="17" fillId="0" borderId="0" xfId="0" applyFont="1" applyAlignment="1">
      <alignment horizontal="left"/>
    </xf>
    <xf numFmtId="0" fontId="13" fillId="0" borderId="19" xfId="0" applyFont="1" applyBorder="1" applyAlignment="1">
      <alignment horizontal="center" vertical="top" wrapText="1"/>
    </xf>
    <xf numFmtId="0" fontId="15" fillId="0" borderId="14"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17" xfId="0" applyFont="1" applyBorder="1" applyAlignment="1">
      <alignment horizontal="center" vertical="center" wrapText="1"/>
    </xf>
    <xf numFmtId="0" fontId="15" fillId="0" borderId="19"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33" xfId="0" applyFont="1" applyBorder="1" applyAlignment="1">
      <alignment horizontal="center" vertical="center" wrapText="1"/>
    </xf>
    <xf numFmtId="0" fontId="15" fillId="0" borderId="34"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18"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6" xfId="0" applyFont="1" applyBorder="1" applyAlignment="1">
      <alignment horizontal="center" vertical="center" wrapText="1"/>
    </xf>
    <xf numFmtId="3" fontId="15" fillId="0" borderId="7" xfId="0" applyNumberFormat="1" applyFont="1" applyBorder="1" applyAlignment="1">
      <alignment horizontal="right"/>
    </xf>
    <xf numFmtId="3" fontId="15" fillId="0" borderId="8" xfId="0" applyNumberFormat="1" applyFont="1" applyBorder="1" applyAlignment="1">
      <alignment horizontal="right"/>
    </xf>
    <xf numFmtId="0" fontId="13" fillId="0" borderId="8" xfId="0" applyFont="1" applyBorder="1" applyAlignment="1">
      <alignment horizontal="left" vertical="center"/>
    </xf>
    <xf numFmtId="0" fontId="13" fillId="0" borderId="9" xfId="0" applyFont="1" applyBorder="1" applyAlignment="1">
      <alignment horizontal="left" vertical="center"/>
    </xf>
    <xf numFmtId="0" fontId="15" fillId="0" borderId="1" xfId="0" applyFont="1" applyBorder="1" applyAlignment="1">
      <alignment horizontal="left" vertical="center"/>
    </xf>
    <xf numFmtId="0" fontId="13" fillId="0" borderId="7" xfId="0" applyFont="1" applyBorder="1" applyAlignment="1">
      <alignment horizontal="left" vertical="center"/>
    </xf>
    <xf numFmtId="0" fontId="6" fillId="0" borderId="0" xfId="0" applyFont="1" applyAlignment="1">
      <alignment horizontal="left"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xf>
    <xf numFmtId="0" fontId="13" fillId="0" borderId="7" xfId="0" applyFont="1" applyBorder="1" applyAlignment="1">
      <alignment horizontal="left" vertical="center" wrapText="1"/>
    </xf>
    <xf numFmtId="0" fontId="13" fillId="0" borderId="8" xfId="0" applyFont="1" applyBorder="1" applyAlignment="1">
      <alignment horizontal="left" vertical="center" wrapText="1"/>
    </xf>
    <xf numFmtId="3" fontId="13" fillId="0" borderId="7" xfId="0" applyNumberFormat="1" applyFont="1" applyBorder="1" applyAlignment="1">
      <alignment horizontal="right"/>
    </xf>
    <xf numFmtId="3" fontId="13" fillId="0" borderId="8" xfId="0" applyNumberFormat="1" applyFont="1" applyBorder="1" applyAlignment="1">
      <alignment horizontal="right"/>
    </xf>
    <xf numFmtId="0" fontId="13" fillId="0" borderId="28" xfId="0" applyFont="1" applyBorder="1" applyAlignment="1">
      <alignment horizontal="left" vertical="center"/>
    </xf>
    <xf numFmtId="0" fontId="13" fillId="0" borderId="16" xfId="0" applyFont="1" applyBorder="1" applyAlignment="1">
      <alignment horizontal="left" vertical="center"/>
    </xf>
    <xf numFmtId="0" fontId="13" fillId="0" borderId="29" xfId="0" applyFont="1" applyBorder="1" applyAlignment="1">
      <alignment horizontal="left" vertical="center"/>
    </xf>
    <xf numFmtId="3" fontId="13" fillId="0" borderId="28" xfId="0" applyNumberFormat="1" applyFont="1" applyBorder="1" applyAlignment="1">
      <alignment horizontal="right"/>
    </xf>
    <xf numFmtId="3" fontId="13" fillId="0" borderId="16" xfId="0" applyNumberFormat="1" applyFont="1" applyBorder="1" applyAlignment="1">
      <alignment horizontal="right"/>
    </xf>
    <xf numFmtId="3" fontId="13" fillId="0" borderId="29" xfId="0" applyNumberFormat="1" applyFont="1" applyBorder="1" applyAlignment="1">
      <alignment horizontal="right"/>
    </xf>
    <xf numFmtId="0" fontId="15" fillId="0" borderId="17" xfId="0" applyFont="1" applyBorder="1" applyAlignment="1">
      <alignment horizontal="left" vertical="center"/>
    </xf>
    <xf numFmtId="0" fontId="15" fillId="0" borderId="18" xfId="0" applyFont="1" applyBorder="1" applyAlignment="1">
      <alignment horizontal="left" vertical="center"/>
    </xf>
    <xf numFmtId="0" fontId="15" fillId="0" borderId="19" xfId="0" applyFont="1" applyBorder="1" applyAlignment="1">
      <alignment horizontal="left" vertical="center"/>
    </xf>
    <xf numFmtId="3" fontId="13" fillId="0" borderId="17" xfId="0" applyNumberFormat="1" applyFont="1" applyBorder="1" applyAlignment="1">
      <alignment horizontal="right"/>
    </xf>
    <xf numFmtId="3" fontId="13" fillId="0" borderId="18" xfId="0" applyNumberFormat="1" applyFont="1" applyBorder="1" applyAlignment="1">
      <alignment horizontal="right"/>
    </xf>
    <xf numFmtId="3" fontId="13" fillId="0" borderId="19" xfId="0" applyNumberFormat="1" applyFont="1" applyBorder="1" applyAlignment="1">
      <alignment horizontal="right"/>
    </xf>
    <xf numFmtId="0" fontId="15" fillId="0" borderId="20" xfId="0" applyFont="1" applyBorder="1" applyAlignment="1">
      <alignment horizontal="left" vertical="center"/>
    </xf>
    <xf numFmtId="0" fontId="15" fillId="0" borderId="21" xfId="0" applyFont="1" applyBorder="1" applyAlignment="1">
      <alignment horizontal="left" vertical="center"/>
    </xf>
    <xf numFmtId="0" fontId="15" fillId="0" borderId="22" xfId="0" applyFont="1" applyBorder="1" applyAlignment="1">
      <alignment horizontal="left" vertical="center"/>
    </xf>
    <xf numFmtId="0" fontId="15" fillId="0" borderId="20" xfId="0" applyFont="1" applyBorder="1" applyAlignment="1">
      <alignment horizontal="center"/>
    </xf>
    <xf numFmtId="0" fontId="15" fillId="0" borderId="21" xfId="0" applyFont="1" applyBorder="1" applyAlignment="1">
      <alignment horizontal="center"/>
    </xf>
    <xf numFmtId="0" fontId="15" fillId="0" borderId="22" xfId="0" applyFont="1" applyBorder="1" applyAlignment="1">
      <alignment horizontal="center"/>
    </xf>
    <xf numFmtId="0" fontId="13" fillId="0" borderId="33" xfId="0" applyFont="1" applyBorder="1" applyAlignment="1">
      <alignment horizontal="left" vertical="center"/>
    </xf>
    <xf numFmtId="0" fontId="13" fillId="0" borderId="36" xfId="0" applyFont="1" applyBorder="1" applyAlignment="1">
      <alignment horizontal="left" vertical="center"/>
    </xf>
    <xf numFmtId="0" fontId="13" fillId="0" borderId="34" xfId="0" applyFont="1" applyBorder="1" applyAlignment="1">
      <alignment horizontal="left" vertical="center"/>
    </xf>
    <xf numFmtId="3" fontId="13" fillId="0" borderId="33" xfId="0" applyNumberFormat="1" applyFont="1" applyBorder="1" applyAlignment="1">
      <alignment horizontal="right"/>
    </xf>
    <xf numFmtId="3" fontId="13" fillId="0" borderId="36" xfId="0" applyNumberFormat="1" applyFont="1" applyBorder="1" applyAlignment="1">
      <alignment horizontal="right"/>
    </xf>
    <xf numFmtId="3" fontId="13" fillId="0" borderId="34" xfId="0" applyNumberFormat="1" applyFont="1" applyBorder="1" applyAlignment="1">
      <alignment horizontal="right"/>
    </xf>
    <xf numFmtId="0" fontId="13" fillId="0" borderId="0" xfId="0" applyFont="1" applyAlignment="1">
      <alignment horizontal="left"/>
    </xf>
    <xf numFmtId="0" fontId="13" fillId="0" borderId="0" xfId="0" applyFont="1" applyAlignment="1">
      <alignment horizontal="left" vertical="center" wrapText="1"/>
    </xf>
    <xf numFmtId="3" fontId="15" fillId="0" borderId="10" xfId="0" applyNumberFormat="1" applyFont="1" applyBorder="1" applyAlignment="1">
      <alignment horizontal="right"/>
    </xf>
    <xf numFmtId="3" fontId="15" fillId="0" borderId="13" xfId="0" applyNumberFormat="1" applyFont="1" applyBorder="1" applyAlignment="1">
      <alignment horizontal="right"/>
    </xf>
    <xf numFmtId="3" fontId="15" fillId="0" borderId="12" xfId="0" applyNumberFormat="1" applyFont="1" applyBorder="1" applyAlignment="1">
      <alignment horizontal="right"/>
    </xf>
    <xf numFmtId="3" fontId="15" fillId="0" borderId="26" xfId="0" applyNumberFormat="1" applyFont="1" applyBorder="1" applyAlignment="1">
      <alignment horizontal="right"/>
    </xf>
    <xf numFmtId="3" fontId="15" fillId="0" borderId="27" xfId="0" applyNumberFormat="1" applyFont="1" applyBorder="1" applyAlignment="1">
      <alignment horizontal="right"/>
    </xf>
    <xf numFmtId="3" fontId="15" fillId="0" borderId="30" xfId="0" applyNumberFormat="1" applyFont="1" applyBorder="1" applyAlignment="1">
      <alignment horizontal="right"/>
    </xf>
    <xf numFmtId="3" fontId="15" fillId="0" borderId="31" xfId="0" applyNumberFormat="1" applyFont="1" applyBorder="1" applyAlignment="1">
      <alignment horizontal="right"/>
    </xf>
    <xf numFmtId="0" fontId="15" fillId="0" borderId="17" xfId="0" applyFont="1" applyBorder="1" applyAlignment="1">
      <alignment horizontal="center" vertical="center"/>
    </xf>
    <xf numFmtId="0" fontId="15" fillId="0" borderId="18" xfId="0" applyFont="1" applyBorder="1" applyAlignment="1">
      <alignment horizontal="center" vertical="center"/>
    </xf>
    <xf numFmtId="0" fontId="15" fillId="0" borderId="19" xfId="0" applyFont="1" applyBorder="1" applyAlignment="1">
      <alignment horizontal="center" vertical="center"/>
    </xf>
    <xf numFmtId="0" fontId="15" fillId="0" borderId="4" xfId="0" applyFont="1" applyBorder="1" applyAlignment="1">
      <alignment horizontal="center" vertical="center"/>
    </xf>
    <xf numFmtId="0" fontId="15" fillId="0" borderId="5" xfId="0" applyFont="1" applyBorder="1" applyAlignment="1">
      <alignment horizontal="center" vertical="center"/>
    </xf>
    <xf numFmtId="0" fontId="15" fillId="0" borderId="6" xfId="0" applyFont="1" applyBorder="1" applyAlignment="1">
      <alignment horizontal="center" vertical="center"/>
    </xf>
    <xf numFmtId="0" fontId="15" fillId="0" borderId="12" xfId="0" applyFont="1" applyBorder="1" applyAlignment="1">
      <alignment horizontal="center" vertical="center" wrapText="1"/>
    </xf>
    <xf numFmtId="0" fontId="13" fillId="0" borderId="5" xfId="0" applyFont="1" applyBorder="1" applyAlignment="1">
      <alignment horizontal="left"/>
    </xf>
    <xf numFmtId="3" fontId="13" fillId="0" borderId="48" xfId="0" applyNumberFormat="1" applyFont="1" applyBorder="1" applyAlignment="1">
      <alignment horizontal="right" vertical="center"/>
    </xf>
    <xf numFmtId="3" fontId="13" fillId="0" borderId="49" xfId="0" applyNumberFormat="1" applyFont="1" applyBorder="1" applyAlignment="1">
      <alignment horizontal="right" vertical="center"/>
    </xf>
    <xf numFmtId="0" fontId="13" fillId="0" borderId="30" xfId="0" applyFont="1" applyBorder="1" applyAlignment="1">
      <alignment horizontal="left" vertical="center" wrapText="1"/>
    </xf>
    <xf numFmtId="0" fontId="13" fillId="0" borderId="35" xfId="0" applyFont="1" applyBorder="1" applyAlignment="1">
      <alignment horizontal="left" vertical="center" wrapText="1"/>
    </xf>
    <xf numFmtId="3" fontId="13" fillId="0" borderId="52" xfId="0" applyNumberFormat="1" applyFont="1" applyBorder="1" applyAlignment="1">
      <alignment horizontal="right" vertical="center"/>
    </xf>
    <xf numFmtId="3" fontId="13" fillId="0" borderId="53" xfId="0" applyNumberFormat="1" applyFont="1" applyBorder="1" applyAlignment="1">
      <alignment horizontal="right" vertical="center"/>
    </xf>
    <xf numFmtId="0" fontId="13" fillId="0" borderId="28" xfId="0" applyFont="1" applyBorder="1" applyAlignment="1">
      <alignment horizontal="left" vertical="center" wrapText="1"/>
    </xf>
    <xf numFmtId="0" fontId="13" fillId="0" borderId="16" xfId="0" applyFont="1" applyBorder="1" applyAlignment="1">
      <alignment horizontal="left" vertical="center" wrapText="1"/>
    </xf>
    <xf numFmtId="0" fontId="13" fillId="0" borderId="29" xfId="0" applyFont="1" applyBorder="1" applyAlignment="1">
      <alignment horizontal="left" vertical="center" wrapText="1"/>
    </xf>
    <xf numFmtId="0" fontId="13" fillId="0" borderId="31" xfId="0" applyFont="1" applyBorder="1" applyAlignment="1">
      <alignment horizontal="left" vertical="center" wrapText="1"/>
    </xf>
    <xf numFmtId="0" fontId="15" fillId="0" borderId="2" xfId="0" applyFont="1" applyBorder="1" applyAlignment="1">
      <alignment horizontal="center" vertical="center"/>
    </xf>
    <xf numFmtId="0" fontId="15" fillId="0" borderId="0" xfId="0" applyFont="1" applyBorder="1" applyAlignment="1">
      <alignment horizontal="center" vertical="center"/>
    </xf>
    <xf numFmtId="0" fontId="15" fillId="0" borderId="3" xfId="0" applyFont="1" applyBorder="1" applyAlignment="1">
      <alignment horizontal="center" vertical="center"/>
    </xf>
    <xf numFmtId="0" fontId="15" fillId="0" borderId="33" xfId="0" applyFont="1" applyBorder="1" applyAlignment="1">
      <alignment horizontal="center" vertical="center"/>
    </xf>
    <xf numFmtId="0" fontId="15" fillId="0" borderId="36" xfId="0" applyFont="1" applyBorder="1" applyAlignment="1">
      <alignment horizontal="center" vertical="center"/>
    </xf>
    <xf numFmtId="0" fontId="15" fillId="0" borderId="34" xfId="0" applyFont="1" applyBorder="1" applyAlignment="1">
      <alignment horizontal="center" vertical="center"/>
    </xf>
    <xf numFmtId="3" fontId="13" fillId="0" borderId="8" xfId="0" applyNumberFormat="1" applyFont="1" applyBorder="1" applyAlignment="1">
      <alignment horizontal="right" vertical="center"/>
    </xf>
    <xf numFmtId="3" fontId="13" fillId="0" borderId="28" xfId="0" applyNumberFormat="1" applyFont="1" applyBorder="1" applyAlignment="1">
      <alignment horizontal="right" vertical="center"/>
    </xf>
    <xf numFmtId="3" fontId="15" fillId="0" borderId="11" xfId="0" applyNumberFormat="1" applyFont="1" applyBorder="1" applyAlignment="1">
      <alignment horizontal="right"/>
    </xf>
    <xf numFmtId="0" fontId="15" fillId="0" borderId="26" xfId="0" applyFont="1" applyBorder="1" applyAlignment="1">
      <alignment horizontal="center" vertical="center" wrapText="1"/>
    </xf>
    <xf numFmtId="0" fontId="15" fillId="0" borderId="27" xfId="0" applyFont="1" applyBorder="1" applyAlignment="1">
      <alignment horizontal="center" vertical="center" wrapText="1"/>
    </xf>
    <xf numFmtId="0" fontId="15" fillId="0" borderId="28" xfId="0" applyFont="1" applyBorder="1" applyAlignment="1">
      <alignment horizontal="center" vertical="center" wrapText="1"/>
    </xf>
    <xf numFmtId="0" fontId="15" fillId="0" borderId="29" xfId="0" applyFont="1" applyBorder="1" applyAlignment="1">
      <alignment horizontal="center" vertical="center" wrapText="1"/>
    </xf>
    <xf numFmtId="0" fontId="15" fillId="0" borderId="30" xfId="0" applyFont="1" applyBorder="1" applyAlignment="1">
      <alignment horizontal="center" vertical="center" wrapText="1"/>
    </xf>
    <xf numFmtId="0" fontId="15" fillId="0" borderId="31" xfId="0" applyFont="1" applyBorder="1" applyAlignment="1">
      <alignment horizontal="center" vertical="center" wrapText="1"/>
    </xf>
    <xf numFmtId="0" fontId="15" fillId="0" borderId="26" xfId="0" applyFont="1" applyBorder="1" applyAlignment="1">
      <alignment horizontal="center" wrapText="1"/>
    </xf>
    <xf numFmtId="0" fontId="15" fillId="0" borderId="27" xfId="0" applyFont="1" applyBorder="1" applyAlignment="1">
      <alignment horizontal="center" wrapText="1"/>
    </xf>
    <xf numFmtId="0" fontId="15" fillId="0" borderId="28" xfId="0" applyFont="1" applyBorder="1" applyAlignment="1">
      <alignment horizontal="center" wrapText="1"/>
    </xf>
    <xf numFmtId="0" fontId="15" fillId="0" borderId="29" xfId="0" applyFont="1" applyBorder="1" applyAlignment="1">
      <alignment horizontal="center" wrapText="1"/>
    </xf>
    <xf numFmtId="3" fontId="13" fillId="0" borderId="28" xfId="0" applyNumberFormat="1" applyFont="1" applyBorder="1" applyAlignment="1">
      <alignment horizontal="center"/>
    </xf>
    <xf numFmtId="3" fontId="13" fillId="0" borderId="29" xfId="0" applyNumberFormat="1" applyFont="1" applyBorder="1" applyAlignment="1">
      <alignment horizontal="center"/>
    </xf>
    <xf numFmtId="0" fontId="13" fillId="0" borderId="1" xfId="0" applyFont="1" applyBorder="1" applyAlignment="1">
      <alignment horizontal="left"/>
    </xf>
    <xf numFmtId="0" fontId="15" fillId="0" borderId="14" xfId="0" applyFont="1" applyBorder="1" applyAlignment="1">
      <alignment horizontal="left" vertical="center" wrapText="1"/>
    </xf>
    <xf numFmtId="0" fontId="15" fillId="0" borderId="13" xfId="0" applyFont="1" applyBorder="1" applyAlignment="1">
      <alignment horizontal="left" vertical="center" wrapText="1"/>
    </xf>
    <xf numFmtId="0" fontId="15" fillId="0" borderId="11" xfId="0" applyFont="1" applyBorder="1" applyAlignment="1">
      <alignment horizontal="left" vertical="center" wrapText="1"/>
    </xf>
    <xf numFmtId="3" fontId="15" fillId="0" borderId="14" xfId="0" applyNumberFormat="1" applyFont="1" applyBorder="1" applyAlignment="1">
      <alignment horizontal="right"/>
    </xf>
    <xf numFmtId="0" fontId="15" fillId="0" borderId="10" xfId="0" applyFont="1" applyBorder="1" applyAlignment="1">
      <alignment horizontal="left" vertical="center" wrapText="1"/>
    </xf>
    <xf numFmtId="0" fontId="15" fillId="0" borderId="12" xfId="0" applyFont="1" applyBorder="1" applyAlignment="1">
      <alignment horizontal="left" vertical="center" wrapText="1"/>
    </xf>
    <xf numFmtId="0" fontId="15" fillId="0" borderId="1" xfId="0" applyFont="1" applyBorder="1" applyAlignment="1">
      <alignment horizontal="center" vertical="center" wrapText="1"/>
    </xf>
    <xf numFmtId="0" fontId="15" fillId="0" borderId="1" xfId="0" applyFont="1" applyBorder="1" applyAlignment="1">
      <alignment horizontal="center"/>
    </xf>
    <xf numFmtId="0" fontId="13" fillId="0" borderId="9" xfId="0" applyFont="1" applyBorder="1" applyAlignment="1">
      <alignment horizontal="center" vertical="center" wrapText="1"/>
    </xf>
    <xf numFmtId="3" fontId="13" fillId="0" borderId="9" xfId="0" applyNumberFormat="1" applyFont="1" applyBorder="1" applyAlignment="1">
      <alignment horizontal="right" vertical="center" wrapText="1"/>
    </xf>
    <xf numFmtId="0" fontId="13" fillId="0" borderId="11" xfId="0" applyFont="1" applyBorder="1" applyAlignment="1">
      <alignment horizontal="center" vertical="center" wrapText="1"/>
    </xf>
    <xf numFmtId="0" fontId="13" fillId="0" borderId="11" xfId="0" applyFont="1" applyBorder="1" applyAlignment="1">
      <alignment horizontal="center"/>
    </xf>
    <xf numFmtId="3" fontId="13" fillId="0" borderId="11" xfId="0" applyNumberFormat="1" applyFont="1" applyBorder="1" applyAlignment="1">
      <alignment horizontal="right"/>
    </xf>
    <xf numFmtId="0" fontId="13" fillId="0" borderId="17" xfId="0" applyFont="1" applyBorder="1" applyAlignment="1">
      <alignment horizontal="center" vertical="center" wrapText="1"/>
    </xf>
    <xf numFmtId="0" fontId="13" fillId="0" borderId="19"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18"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7" xfId="0" applyFont="1" applyBorder="1" applyAlignment="1">
      <alignment horizontal="left"/>
    </xf>
    <xf numFmtId="0" fontId="13" fillId="0" borderId="13" xfId="0" applyFont="1" applyBorder="1" applyAlignment="1">
      <alignment horizontal="left"/>
    </xf>
    <xf numFmtId="0" fontId="13" fillId="0" borderId="9" xfId="0" applyFont="1" applyBorder="1" applyAlignment="1">
      <alignment horizontal="left"/>
    </xf>
    <xf numFmtId="0" fontId="13" fillId="0" borderId="1" xfId="0" applyFont="1" applyBorder="1" applyAlignment="1">
      <alignment horizontal="left" wrapText="1"/>
    </xf>
    <xf numFmtId="0" fontId="13" fillId="0" borderId="20" xfId="0" applyFont="1" applyBorder="1" applyAlignment="1">
      <alignment horizontal="left" wrapText="1"/>
    </xf>
    <xf numFmtId="0" fontId="13" fillId="0" borderId="21" xfId="0" applyFont="1" applyBorder="1" applyAlignment="1">
      <alignment horizontal="left" wrapText="1"/>
    </xf>
    <xf numFmtId="0" fontId="13" fillId="0" borderId="22" xfId="0" applyFont="1" applyBorder="1" applyAlignment="1">
      <alignment horizontal="left" wrapText="1"/>
    </xf>
    <xf numFmtId="0" fontId="15" fillId="0" borderId="14" xfId="0" applyFont="1" applyBorder="1" applyAlignment="1">
      <alignment horizontal="right" wrapText="1"/>
    </xf>
    <xf numFmtId="0" fontId="15" fillId="0" borderId="13" xfId="0" applyFont="1" applyBorder="1" applyAlignment="1">
      <alignment horizontal="right" wrapText="1"/>
    </xf>
    <xf numFmtId="0" fontId="15" fillId="0" borderId="11" xfId="0" applyFont="1" applyBorder="1" applyAlignment="1">
      <alignment horizontal="right" wrapText="1"/>
    </xf>
    <xf numFmtId="3" fontId="15" fillId="0" borderId="14" xfId="0" applyNumberFormat="1" applyFont="1" applyBorder="1" applyAlignment="1" applyProtection="1">
      <alignment horizontal="right"/>
    </xf>
    <xf numFmtId="3" fontId="15" fillId="0" borderId="13" xfId="0" applyNumberFormat="1" applyFont="1" applyBorder="1" applyAlignment="1" applyProtection="1">
      <alignment horizontal="right"/>
    </xf>
    <xf numFmtId="3" fontId="15" fillId="0" borderId="11" xfId="0" applyNumberFormat="1" applyFont="1" applyBorder="1" applyAlignment="1" applyProtection="1">
      <alignment horizontal="right"/>
    </xf>
    <xf numFmtId="0" fontId="13" fillId="0" borderId="14" xfId="0" applyFont="1" applyBorder="1" applyAlignment="1">
      <alignment horizontal="right" wrapText="1"/>
    </xf>
    <xf numFmtId="0" fontId="13" fillId="0" borderId="13" xfId="0" applyFont="1" applyBorder="1" applyAlignment="1">
      <alignment horizontal="right" wrapText="1"/>
    </xf>
    <xf numFmtId="0" fontId="13" fillId="0" borderId="11" xfId="0" applyFont="1" applyBorder="1" applyAlignment="1">
      <alignment horizontal="right" wrapText="1"/>
    </xf>
    <xf numFmtId="0" fontId="13" fillId="0" borderId="59" xfId="0" applyFont="1" applyBorder="1" applyAlignment="1">
      <alignment horizontal="left" vertical="center" wrapText="1"/>
    </xf>
    <xf numFmtId="0" fontId="13" fillId="0" borderId="60" xfId="0" applyFont="1" applyBorder="1" applyAlignment="1">
      <alignment horizontal="left" vertical="center" wrapText="1"/>
    </xf>
    <xf numFmtId="0" fontId="13" fillId="0" borderId="61" xfId="0" applyFont="1" applyBorder="1" applyAlignment="1">
      <alignment horizontal="left" vertical="center" wrapText="1"/>
    </xf>
    <xf numFmtId="0" fontId="13" fillId="0" borderId="33" xfId="0" applyFont="1" applyBorder="1" applyAlignment="1">
      <alignment horizontal="left" vertical="center" wrapText="1"/>
    </xf>
    <xf numFmtId="0" fontId="13" fillId="0" borderId="36" xfId="0" applyFont="1" applyBorder="1" applyAlignment="1">
      <alignment horizontal="left" vertical="center" wrapText="1"/>
    </xf>
    <xf numFmtId="0" fontId="13" fillId="0" borderId="34" xfId="0" applyFont="1" applyBorder="1" applyAlignment="1">
      <alignment horizontal="left" vertical="center" wrapText="1"/>
    </xf>
    <xf numFmtId="3" fontId="13" fillId="0" borderId="10" xfId="0" applyNumberFormat="1" applyFont="1" applyBorder="1" applyAlignment="1">
      <alignment horizontal="center"/>
    </xf>
    <xf numFmtId="3" fontId="13" fillId="0" borderId="11" xfId="0" applyNumberFormat="1" applyFont="1" applyBorder="1" applyAlignment="1">
      <alignment horizontal="center"/>
    </xf>
    <xf numFmtId="3" fontId="13" fillId="0" borderId="10" xfId="0" applyNumberFormat="1" applyFont="1" applyBorder="1" applyAlignment="1">
      <alignment horizontal="right"/>
    </xf>
    <xf numFmtId="0" fontId="26" fillId="0" borderId="40" xfId="0" applyFont="1" applyBorder="1" applyAlignment="1">
      <alignment horizontal="center" vertical="center"/>
    </xf>
    <xf numFmtId="0" fontId="26" fillId="0" borderId="55" xfId="0" applyFont="1" applyBorder="1" applyAlignment="1">
      <alignment horizontal="center" vertical="center"/>
    </xf>
    <xf numFmtId="0" fontId="26" fillId="0" borderId="44" xfId="0" applyFont="1" applyBorder="1" applyAlignment="1">
      <alignment horizontal="center" vertical="center"/>
    </xf>
    <xf numFmtId="0" fontId="26" fillId="0" borderId="23" xfId="0" applyFont="1" applyBorder="1" applyAlignment="1">
      <alignment horizontal="center" vertical="center"/>
    </xf>
    <xf numFmtId="0" fontId="26" fillId="0" borderId="55" xfId="0" applyFont="1" applyBorder="1" applyAlignment="1">
      <alignment horizontal="center" vertical="center" wrapText="1"/>
    </xf>
    <xf numFmtId="0" fontId="26" fillId="0" borderId="41" xfId="0" applyFont="1" applyBorder="1" applyAlignment="1">
      <alignment horizontal="center" vertical="center" wrapText="1"/>
    </xf>
    <xf numFmtId="0" fontId="26" fillId="0" borderId="23" xfId="0" applyFont="1" applyBorder="1" applyAlignment="1">
      <alignment horizontal="center" vertical="center" wrapText="1"/>
    </xf>
    <xf numFmtId="0" fontId="26" fillId="0" borderId="45" xfId="0" applyFont="1" applyBorder="1" applyAlignment="1">
      <alignment horizontal="center" vertical="center" wrapText="1"/>
    </xf>
    <xf numFmtId="0" fontId="13" fillId="0" borderId="30" xfId="0" applyFont="1" applyBorder="1" applyAlignment="1">
      <alignment horizontal="left" vertical="center"/>
    </xf>
    <xf numFmtId="0" fontId="13" fillId="0" borderId="56" xfId="0" applyFont="1" applyBorder="1" applyAlignment="1">
      <alignment horizontal="left" vertical="center"/>
    </xf>
    <xf numFmtId="0" fontId="13" fillId="0" borderId="35" xfId="0" applyFont="1" applyBorder="1" applyAlignment="1">
      <alignment horizontal="left" vertical="center"/>
    </xf>
    <xf numFmtId="0" fontId="13" fillId="0" borderId="31" xfId="0" applyFont="1" applyBorder="1" applyAlignment="1">
      <alignment horizontal="left" vertical="center"/>
    </xf>
    <xf numFmtId="0" fontId="21" fillId="0" borderId="26" xfId="0" applyFont="1" applyBorder="1" applyAlignment="1">
      <alignment vertical="center" wrapText="1"/>
    </xf>
    <xf numFmtId="0" fontId="21" fillId="0" borderId="58" xfId="0" applyFont="1" applyBorder="1" applyAlignment="1">
      <alignment vertical="center" wrapText="1"/>
    </xf>
    <xf numFmtId="0" fontId="15" fillId="0" borderId="36" xfId="0" applyFont="1" applyBorder="1" applyAlignment="1">
      <alignment horizontal="center" vertical="center" wrapText="1"/>
    </xf>
    <xf numFmtId="0" fontId="13" fillId="0" borderId="32" xfId="0" applyFont="1" applyBorder="1" applyAlignment="1">
      <alignment horizontal="left" vertical="center"/>
    </xf>
    <xf numFmtId="0" fontId="13" fillId="0" borderId="27" xfId="0" applyFont="1" applyBorder="1" applyAlignment="1">
      <alignment horizontal="left" vertical="center"/>
    </xf>
    <xf numFmtId="0" fontId="13" fillId="0" borderId="0" xfId="0" applyFont="1" applyAlignment="1">
      <alignment horizontal="left" wrapText="1"/>
    </xf>
    <xf numFmtId="0" fontId="21" fillId="0" borderId="28" xfId="0" applyFont="1" applyBorder="1" applyAlignment="1">
      <alignment vertical="center" wrapText="1"/>
    </xf>
    <xf numFmtId="0" fontId="21" fillId="0" borderId="25" xfId="0" applyFont="1" applyBorder="1" applyAlignment="1">
      <alignment vertical="center" wrapText="1"/>
    </xf>
    <xf numFmtId="0" fontId="21" fillId="0" borderId="30" xfId="0" applyFont="1" applyBorder="1" applyAlignment="1">
      <alignment vertical="center" wrapText="1"/>
    </xf>
    <xf numFmtId="0" fontId="21" fillId="0" borderId="56" xfId="0" applyFont="1" applyBorder="1" applyAlignment="1">
      <alignment vertical="center" wrapText="1"/>
    </xf>
    <xf numFmtId="0" fontId="13" fillId="0" borderId="0" xfId="0" applyFont="1" applyAlignment="1">
      <alignment horizontal="justify" vertical="center" wrapText="1"/>
    </xf>
    <xf numFmtId="14" fontId="13" fillId="0" borderId="20" xfId="0" applyNumberFormat="1" applyFont="1" applyBorder="1" applyAlignment="1">
      <alignment horizontal="left" vertical="center" wrapText="1"/>
    </xf>
    <xf numFmtId="14" fontId="13" fillId="0" borderId="22" xfId="0" applyNumberFormat="1" applyFont="1" applyBorder="1" applyAlignment="1">
      <alignment horizontal="left" vertical="center" wrapText="1"/>
    </xf>
    <xf numFmtId="0" fontId="19" fillId="0" borderId="30" xfId="0" applyFont="1" applyBorder="1" applyAlignment="1"/>
    <xf numFmtId="0" fontId="19" fillId="0" borderId="35" xfId="0" applyFont="1" applyBorder="1" applyAlignment="1"/>
    <xf numFmtId="0" fontId="19" fillId="0" borderId="56" xfId="0" applyFont="1" applyBorder="1" applyAlignment="1"/>
    <xf numFmtId="0" fontId="13" fillId="0" borderId="57" xfId="0" applyFont="1" applyBorder="1" applyAlignment="1">
      <alignment horizontal="center" vertical="center"/>
    </xf>
    <xf numFmtId="0" fontId="13" fillId="0" borderId="35" xfId="0" applyFont="1" applyBorder="1" applyAlignment="1">
      <alignment horizontal="center" vertical="center"/>
    </xf>
    <xf numFmtId="0" fontId="13" fillId="0" borderId="56" xfId="0" applyFont="1" applyBorder="1" applyAlignment="1">
      <alignment horizontal="center" vertical="center"/>
    </xf>
    <xf numFmtId="0" fontId="13" fillId="0" borderId="31" xfId="0" applyFont="1" applyBorder="1" applyAlignment="1">
      <alignment horizontal="center" vertical="center"/>
    </xf>
    <xf numFmtId="0" fontId="13" fillId="0" borderId="0" xfId="0" applyFont="1" applyAlignment="1">
      <alignment horizontal="justify" wrapText="1"/>
    </xf>
    <xf numFmtId="14" fontId="13" fillId="0" borderId="20" xfId="0" applyNumberFormat="1" applyFont="1" applyBorder="1" applyAlignment="1">
      <alignment horizontal="center" vertical="center" wrapText="1"/>
    </xf>
    <xf numFmtId="14" fontId="13" fillId="0" borderId="22" xfId="0" applyNumberFormat="1" applyFont="1" applyBorder="1" applyAlignment="1">
      <alignment horizontal="center" vertical="center" wrapText="1"/>
    </xf>
    <xf numFmtId="0" fontId="19" fillId="0" borderId="44" xfId="0" applyFont="1" applyBorder="1" applyAlignment="1"/>
    <xf numFmtId="0" fontId="19" fillId="0" borderId="23" xfId="0" applyFont="1" applyBorder="1" applyAlignment="1"/>
    <xf numFmtId="0" fontId="13" fillId="0" borderId="24" xfId="0" applyFont="1" applyBorder="1" applyAlignment="1">
      <alignment horizontal="center" vertical="center"/>
    </xf>
    <xf numFmtId="0" fontId="13" fillId="0" borderId="16" xfId="0" applyFont="1" applyBorder="1" applyAlignment="1">
      <alignment horizontal="center" vertical="center"/>
    </xf>
    <xf numFmtId="0" fontId="13" fillId="0" borderId="25" xfId="0" applyFont="1" applyBorder="1" applyAlignment="1">
      <alignment horizontal="center" vertical="center"/>
    </xf>
    <xf numFmtId="0" fontId="13" fillId="0" borderId="29" xfId="0" applyFont="1" applyBorder="1" applyAlignment="1">
      <alignment horizontal="center" vertical="center"/>
    </xf>
    <xf numFmtId="0" fontId="19" fillId="0" borderId="59" xfId="0" applyFont="1" applyBorder="1" applyAlignment="1">
      <alignment horizontal="left" wrapText="1"/>
    </xf>
    <xf numFmtId="0" fontId="19" fillId="0" borderId="60" xfId="0" applyFont="1" applyBorder="1" applyAlignment="1">
      <alignment horizontal="left" wrapText="1"/>
    </xf>
    <xf numFmtId="0" fontId="19" fillId="0" borderId="62" xfId="0" applyFont="1" applyBorder="1" applyAlignment="1">
      <alignment horizontal="left" wrapText="1"/>
    </xf>
    <xf numFmtId="0" fontId="19" fillId="0" borderId="33" xfId="0" applyFont="1" applyBorder="1" applyAlignment="1">
      <alignment horizontal="left" wrapText="1"/>
    </xf>
    <xf numFmtId="0" fontId="19" fillId="0" borderId="36" xfId="0" applyFont="1" applyBorder="1" applyAlignment="1">
      <alignment horizontal="left" wrapText="1"/>
    </xf>
    <xf numFmtId="0" fontId="19" fillId="0" borderId="64" xfId="0" applyFont="1" applyBorder="1" applyAlignment="1">
      <alignment horizontal="left" wrapText="1"/>
    </xf>
    <xf numFmtId="0" fontId="13" fillId="0" borderId="1" xfId="0" applyFont="1" applyFill="1" applyBorder="1" applyAlignment="1">
      <alignment horizontal="center"/>
    </xf>
    <xf numFmtId="0" fontId="13" fillId="0" borderId="12" xfId="0" applyFont="1" applyFill="1" applyBorder="1" applyAlignment="1">
      <alignment horizontal="center"/>
    </xf>
    <xf numFmtId="0" fontId="19" fillId="0" borderId="0" xfId="0" applyFont="1" applyAlignment="1">
      <alignment horizontal="justify" vertical="center" wrapText="1"/>
    </xf>
    <xf numFmtId="0" fontId="21" fillId="0" borderId="0" xfId="0" applyFont="1" applyAlignment="1">
      <alignment horizontal="left"/>
    </xf>
    <xf numFmtId="0" fontId="6" fillId="0" borderId="0" xfId="0" applyFont="1" applyAlignment="1">
      <alignment horizontal="left"/>
    </xf>
    <xf numFmtId="0" fontId="13" fillId="0" borderId="14"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4" xfId="0" applyFont="1" applyBorder="1" applyAlignment="1">
      <alignment horizontal="center" vertical="center"/>
    </xf>
    <xf numFmtId="0" fontId="13" fillId="0" borderId="13" xfId="0" applyFont="1" applyBorder="1" applyAlignment="1">
      <alignment horizontal="center" vertical="center"/>
    </xf>
    <xf numFmtId="0" fontId="13" fillId="0" borderId="11" xfId="0" applyFont="1" applyBorder="1" applyAlignment="1">
      <alignment horizontal="center" vertical="center"/>
    </xf>
    <xf numFmtId="0" fontId="28" fillId="0" borderId="0" xfId="0" applyFont="1" applyBorder="1" applyAlignment="1">
      <alignment horizontal="center" vertical="center" wrapText="1"/>
    </xf>
    <xf numFmtId="0" fontId="28" fillId="0" borderId="5" xfId="0" applyFont="1" applyBorder="1" applyAlignment="1">
      <alignment horizontal="center" vertical="center" wrapText="1"/>
    </xf>
    <xf numFmtId="0" fontId="13" fillId="0" borderId="0" xfId="0" applyFont="1" applyBorder="1" applyAlignment="1">
      <alignment horizontal="center" wrapText="1"/>
    </xf>
    <xf numFmtId="0" fontId="13" fillId="0" borderId="5" xfId="0" applyFont="1" applyBorder="1" applyAlignment="1">
      <alignment horizontal="center" wrapText="1"/>
    </xf>
    <xf numFmtId="0" fontId="13" fillId="0" borderId="0" xfId="0" applyFont="1" applyAlignment="1">
      <alignment horizontal="justify"/>
    </xf>
    <xf numFmtId="0" fontId="13" fillId="0" borderId="0" xfId="0" applyFont="1" applyAlignment="1">
      <alignment horizontal="center"/>
    </xf>
    <xf numFmtId="0" fontId="13" fillId="0" borderId="0" xfId="0" applyFont="1" applyAlignment="1">
      <alignment horizontal="justify" vertical="center"/>
    </xf>
    <xf numFmtId="0" fontId="19" fillId="0" borderId="0" xfId="0" applyFont="1" applyAlignment="1">
      <alignment horizontal="left" vertical="center"/>
    </xf>
    <xf numFmtId="0" fontId="20" fillId="0" borderId="0" xfId="0" applyFont="1" applyAlignment="1">
      <alignment horizontal="left" vertical="center"/>
    </xf>
    <xf numFmtId="0" fontId="13" fillId="0" borderId="0" xfId="0" applyFont="1" applyAlignment="1">
      <alignment horizontal="left" vertical="center"/>
    </xf>
    <xf numFmtId="0" fontId="17" fillId="0" borderId="0" xfId="0" applyFont="1" applyAlignment="1">
      <alignment horizontal="left" vertical="center"/>
    </xf>
    <xf numFmtId="0" fontId="13" fillId="0" borderId="8" xfId="0" applyFont="1" applyBorder="1" applyAlignment="1">
      <alignment horizontal="center" vertical="center" wrapText="1"/>
    </xf>
    <xf numFmtId="3" fontId="13" fillId="0" borderId="8" xfId="0" applyNumberFormat="1" applyFont="1" applyBorder="1" applyAlignment="1">
      <alignment horizontal="right" vertical="center" wrapText="1"/>
    </xf>
    <xf numFmtId="0" fontId="13" fillId="0" borderId="7" xfId="0" applyFont="1" applyBorder="1" applyAlignment="1">
      <alignment horizontal="center" vertical="center" wrapText="1"/>
    </xf>
    <xf numFmtId="0" fontId="1" fillId="2" borderId="11" xfId="0" applyFont="1" applyFill="1" applyBorder="1" applyAlignment="1">
      <alignment horizontal="left" vertical="top" wrapText="1"/>
    </xf>
    <xf numFmtId="3" fontId="13" fillId="0" borderId="11" xfId="0" applyNumberFormat="1" applyFont="1" applyBorder="1" applyAlignment="1">
      <alignment horizontal="right" wrapText="1"/>
    </xf>
    <xf numFmtId="0" fontId="6" fillId="2" borderId="1" xfId="0" applyFont="1" applyFill="1" applyBorder="1" applyAlignment="1">
      <alignment horizontal="left"/>
    </xf>
    <xf numFmtId="0" fontId="6" fillId="2" borderId="1" xfId="0" applyFont="1" applyFill="1" applyBorder="1" applyAlignment="1">
      <alignment horizontal="center"/>
    </xf>
    <xf numFmtId="0" fontId="9" fillId="2" borderId="11" xfId="0" applyFont="1" applyFill="1" applyBorder="1" applyAlignment="1">
      <alignment horizontal="left" vertical="top" wrapText="1"/>
    </xf>
    <xf numFmtId="0" fontId="10" fillId="2" borderId="12" xfId="0" applyFont="1" applyFill="1" applyBorder="1" applyAlignment="1">
      <alignment horizontal="left" vertical="top" wrapText="1"/>
    </xf>
    <xf numFmtId="3" fontId="15" fillId="0" borderId="12" xfId="0" applyNumberFormat="1" applyFont="1" applyBorder="1" applyAlignment="1">
      <alignment horizontal="right" wrapText="1"/>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22" xfId="0" applyFont="1" applyBorder="1" applyAlignment="1">
      <alignment horizontal="center" vertical="center"/>
    </xf>
    <xf numFmtId="0" fontId="1" fillId="2" borderId="8" xfId="0" applyFont="1" applyFill="1" applyBorder="1" applyAlignment="1">
      <alignment horizontal="left" vertical="top" wrapText="1"/>
    </xf>
    <xf numFmtId="3" fontId="13" fillId="0" borderId="8" xfId="0" applyNumberFormat="1" applyFont="1" applyBorder="1" applyAlignment="1">
      <alignment horizontal="right" wrapText="1"/>
    </xf>
    <xf numFmtId="0" fontId="1" fillId="2" borderId="9" xfId="0" applyFont="1" applyFill="1" applyBorder="1" applyAlignment="1">
      <alignment horizontal="left" vertical="top" wrapText="1"/>
    </xf>
    <xf numFmtId="3" fontId="13" fillId="0" borderId="9" xfId="0" applyNumberFormat="1" applyFont="1" applyBorder="1" applyAlignment="1">
      <alignment horizontal="right" wrapText="1"/>
    </xf>
    <xf numFmtId="3" fontId="15" fillId="0" borderId="40" xfId="0" applyNumberFormat="1" applyFont="1" applyBorder="1" applyAlignment="1">
      <alignment horizontal="right" vertical="center" wrapText="1"/>
    </xf>
    <xf numFmtId="3" fontId="15" fillId="0" borderId="41" xfId="0" applyNumberFormat="1" applyFont="1" applyBorder="1" applyAlignment="1">
      <alignment horizontal="right" vertical="center" wrapText="1"/>
    </xf>
    <xf numFmtId="3" fontId="15" fillId="0" borderId="44" xfId="0" applyNumberFormat="1" applyFont="1" applyBorder="1" applyAlignment="1">
      <alignment horizontal="right" vertical="center" wrapText="1"/>
    </xf>
    <xf numFmtId="3" fontId="15" fillId="0" borderId="45" xfId="0" applyNumberFormat="1" applyFont="1" applyBorder="1" applyAlignment="1">
      <alignment horizontal="right" vertical="center" wrapText="1"/>
    </xf>
    <xf numFmtId="2" fontId="15" fillId="0" borderId="42" xfId="0" applyNumberFormat="1" applyFont="1" applyBorder="1" applyAlignment="1">
      <alignment horizontal="center"/>
    </xf>
    <xf numFmtId="2" fontId="15" fillId="0" borderId="43" xfId="0" applyNumberFormat="1" applyFont="1" applyBorder="1" applyAlignment="1">
      <alignment horizontal="center"/>
    </xf>
    <xf numFmtId="3" fontId="13" fillId="0" borderId="40" xfId="0" applyNumberFormat="1" applyFont="1" applyBorder="1" applyAlignment="1">
      <alignment horizontal="right"/>
    </xf>
    <xf numFmtId="3" fontId="13" fillId="0" borderId="41" xfId="0" applyNumberFormat="1" applyFont="1" applyBorder="1" applyAlignment="1">
      <alignment horizontal="right"/>
    </xf>
    <xf numFmtId="3" fontId="13" fillId="0" borderId="44" xfId="0" applyNumberFormat="1" applyFont="1" applyBorder="1" applyAlignment="1">
      <alignment horizontal="right" vertical="center"/>
    </xf>
    <xf numFmtId="3" fontId="13" fillId="0" borderId="45" xfId="0" applyNumberFormat="1" applyFont="1" applyBorder="1" applyAlignment="1">
      <alignment horizontal="right" vertical="center"/>
    </xf>
    <xf numFmtId="0" fontId="15" fillId="0" borderId="1" xfId="0" applyFont="1" applyBorder="1" applyAlignment="1">
      <alignment horizontal="center" vertical="center"/>
    </xf>
    <xf numFmtId="0" fontId="13" fillId="0" borderId="26" xfId="0" applyFont="1" applyBorder="1" applyAlignment="1">
      <alignment horizontal="left" vertical="center" wrapText="1"/>
    </xf>
    <xf numFmtId="0" fontId="13" fillId="0" borderId="32" xfId="0" applyFont="1" applyBorder="1" applyAlignment="1">
      <alignment horizontal="left" vertical="center" wrapText="1"/>
    </xf>
    <xf numFmtId="0" fontId="13" fillId="0" borderId="27" xfId="0" applyFont="1" applyBorder="1" applyAlignment="1">
      <alignment horizontal="left" vertical="center" wrapText="1"/>
    </xf>
    <xf numFmtId="3" fontId="6" fillId="0" borderId="11" xfId="0" applyNumberFormat="1" applyFont="1" applyBorder="1" applyAlignment="1">
      <alignment horizontal="right"/>
    </xf>
    <xf numFmtId="0" fontId="15" fillId="0" borderId="40" xfId="0" applyFont="1" applyBorder="1" applyAlignment="1">
      <alignment horizontal="center" vertical="center"/>
    </xf>
    <xf numFmtId="0" fontId="15" fillId="0" borderId="41" xfId="0" applyFont="1" applyBorder="1" applyAlignment="1">
      <alignment horizontal="center" vertical="center"/>
    </xf>
    <xf numFmtId="0" fontId="15" fillId="0" borderId="50" xfId="0" applyFont="1" applyBorder="1" applyAlignment="1">
      <alignment horizontal="center" vertical="center"/>
    </xf>
    <xf numFmtId="0" fontId="15" fillId="0" borderId="51" xfId="0" applyFont="1" applyBorder="1" applyAlignment="1">
      <alignment horizontal="center" vertical="center"/>
    </xf>
    <xf numFmtId="0" fontId="15" fillId="0" borderId="42" xfId="0" applyFont="1" applyBorder="1" applyAlignment="1">
      <alignment horizontal="center" vertical="center"/>
    </xf>
    <xf numFmtId="0" fontId="15" fillId="0" borderId="43" xfId="0" applyFont="1" applyBorder="1" applyAlignment="1">
      <alignment horizontal="center" vertical="center"/>
    </xf>
    <xf numFmtId="0" fontId="13" fillId="0" borderId="50" xfId="0" applyFont="1" applyBorder="1" applyAlignment="1">
      <alignment horizontal="center" vertical="center" wrapText="1"/>
    </xf>
    <xf numFmtId="0" fontId="13" fillId="0" borderId="51" xfId="0" applyFont="1" applyBorder="1" applyAlignment="1">
      <alignment horizontal="center" vertical="center" wrapText="1"/>
    </xf>
    <xf numFmtId="0" fontId="13" fillId="0" borderId="8" xfId="0" applyFont="1" applyBorder="1" applyAlignment="1">
      <alignment horizontal="center" wrapText="1"/>
    </xf>
    <xf numFmtId="0" fontId="15" fillId="0" borderId="14" xfId="0" applyFont="1" applyBorder="1" applyAlignment="1">
      <alignment horizontal="left" vertical="center"/>
    </xf>
    <xf numFmtId="3" fontId="13" fillId="0" borderId="14" xfId="0" applyNumberFormat="1" applyFont="1" applyBorder="1" applyAlignment="1">
      <alignment horizontal="right"/>
    </xf>
    <xf numFmtId="0" fontId="13" fillId="0" borderId="11" xfId="0" applyFont="1" applyBorder="1" applyAlignment="1">
      <alignment horizontal="left" vertical="center"/>
    </xf>
    <xf numFmtId="3" fontId="13" fillId="0" borderId="9" xfId="0" applyNumberFormat="1" applyFont="1" applyBorder="1" applyAlignment="1">
      <alignment horizontal="right"/>
    </xf>
    <xf numFmtId="0" fontId="15" fillId="0" borderId="12" xfId="0" applyFont="1" applyBorder="1" applyAlignment="1">
      <alignment horizontal="left" vertical="center"/>
    </xf>
    <xf numFmtId="0" fontId="15" fillId="0" borderId="14" xfId="0" applyFont="1" applyBorder="1" applyAlignment="1">
      <alignment horizontal="center" vertical="center"/>
    </xf>
    <xf numFmtId="3" fontId="13" fillId="0" borderId="30" xfId="0" applyNumberFormat="1" applyFont="1" applyBorder="1" applyAlignment="1">
      <alignment horizontal="right" vertical="center"/>
    </xf>
    <xf numFmtId="3" fontId="13" fillId="0" borderId="35" xfId="0" applyNumberFormat="1" applyFont="1" applyBorder="1" applyAlignment="1">
      <alignment horizontal="right" vertical="center"/>
    </xf>
    <xf numFmtId="3" fontId="13" fillId="0" borderId="30" xfId="0" applyNumberFormat="1" applyFont="1" applyBorder="1" applyAlignment="1"/>
    <xf numFmtId="3" fontId="13" fillId="0" borderId="35" xfId="0" applyNumberFormat="1" applyFont="1" applyBorder="1" applyAlignment="1"/>
    <xf numFmtId="0" fontId="6" fillId="0" borderId="0" xfId="0" applyFont="1" applyAlignment="1">
      <alignment horizontal="justify"/>
    </xf>
    <xf numFmtId="0" fontId="6" fillId="0" borderId="0" xfId="0" applyFont="1" applyAlignment="1">
      <alignment horizontal="justify" vertical="center" wrapText="1"/>
    </xf>
    <xf numFmtId="0" fontId="15" fillId="0" borderId="20" xfId="0" applyFont="1" applyBorder="1" applyAlignment="1">
      <alignment horizontal="left" vertical="center" wrapText="1"/>
    </xf>
    <xf numFmtId="0" fontId="15" fillId="0" borderId="21" xfId="0" applyFont="1" applyBorder="1" applyAlignment="1">
      <alignment horizontal="left" vertical="center" wrapText="1"/>
    </xf>
    <xf numFmtId="0" fontId="15" fillId="0" borderId="20" xfId="0" applyFont="1" applyBorder="1" applyAlignment="1">
      <alignment horizontal="center" wrapText="1"/>
    </xf>
    <xf numFmtId="0" fontId="15" fillId="0" borderId="21" xfId="0" applyFont="1" applyBorder="1" applyAlignment="1">
      <alignment horizontal="center" wrapText="1"/>
    </xf>
    <xf numFmtId="0" fontId="13" fillId="0" borderId="30" xfId="0" applyFont="1" applyBorder="1" applyAlignment="1">
      <alignment horizontal="center"/>
    </xf>
    <xf numFmtId="0" fontId="13" fillId="0" borderId="35" xfId="0" applyFont="1" applyBorder="1" applyAlignment="1">
      <alignment horizontal="center"/>
    </xf>
    <xf numFmtId="0" fontId="13" fillId="0" borderId="31" xfId="0" applyFont="1" applyBorder="1" applyAlignment="1">
      <alignment horizontal="center"/>
    </xf>
    <xf numFmtId="3" fontId="15" fillId="0" borderId="52" xfId="0" applyNumberFormat="1" applyFont="1" applyBorder="1" applyAlignment="1">
      <alignment horizontal="right" vertical="center"/>
    </xf>
    <xf numFmtId="3" fontId="15" fillId="0" borderId="53" xfId="0" applyNumberFormat="1" applyFont="1" applyBorder="1" applyAlignment="1">
      <alignment horizontal="right" vertical="center"/>
    </xf>
    <xf numFmtId="0" fontId="15" fillId="0" borderId="12" xfId="0" applyFont="1" applyBorder="1" applyAlignment="1">
      <alignment horizontal="center"/>
    </xf>
    <xf numFmtId="0" fontId="13" fillId="0" borderId="10" xfId="0" applyFont="1" applyBorder="1" applyAlignment="1">
      <alignment horizontal="left" vertical="center"/>
    </xf>
    <xf numFmtId="3" fontId="15" fillId="0" borderId="1" xfId="0" applyNumberFormat="1" applyFont="1" applyBorder="1" applyAlignment="1">
      <alignment horizontal="right"/>
    </xf>
    <xf numFmtId="0" fontId="13" fillId="0" borderId="28" xfId="0" applyFont="1" applyBorder="1" applyAlignment="1"/>
    <xf numFmtId="0" fontId="13" fillId="0" borderId="16" xfId="0" applyFont="1" applyBorder="1" applyAlignment="1"/>
    <xf numFmtId="0" fontId="13" fillId="0" borderId="29" xfId="0" applyFont="1" applyBorder="1" applyAlignment="1"/>
    <xf numFmtId="0" fontId="13" fillId="0" borderId="28" xfId="0" applyFont="1" applyBorder="1" applyAlignment="1">
      <alignment horizontal="left"/>
    </xf>
    <xf numFmtId="0" fontId="13" fillId="0" borderId="16" xfId="0" applyFont="1" applyBorder="1" applyAlignment="1">
      <alignment horizontal="left"/>
    </xf>
    <xf numFmtId="0" fontId="13" fillId="0" borderId="29" xfId="0" applyFont="1" applyBorder="1" applyAlignment="1">
      <alignment horizontal="left"/>
    </xf>
    <xf numFmtId="0" fontId="12" fillId="0" borderId="30" xfId="0" applyFont="1" applyBorder="1" applyAlignment="1">
      <alignment horizontal="left"/>
    </xf>
    <xf numFmtId="0" fontId="12" fillId="0" borderId="35" xfId="0" applyFont="1" applyBorder="1" applyAlignment="1">
      <alignment horizontal="left"/>
    </xf>
    <xf numFmtId="0" fontId="12" fillId="0" borderId="31" xfId="0" applyFont="1" applyBorder="1" applyAlignment="1">
      <alignment horizontal="left"/>
    </xf>
    <xf numFmtId="0" fontId="19" fillId="0" borderId="28" xfId="0" applyFont="1" applyBorder="1" applyAlignment="1">
      <alignment horizontal="left"/>
    </xf>
    <xf numFmtId="0" fontId="19" fillId="0" borderId="16" xfId="0" applyFont="1" applyBorder="1" applyAlignment="1">
      <alignment horizontal="left"/>
    </xf>
    <xf numFmtId="0" fontId="19" fillId="0" borderId="29" xfId="0" applyFont="1" applyBorder="1" applyAlignment="1">
      <alignment horizontal="left"/>
    </xf>
    <xf numFmtId="0" fontId="13" fillId="0" borderId="28" xfId="0" applyFont="1" applyBorder="1" applyAlignment="1">
      <alignment horizontal="left" wrapText="1"/>
    </xf>
    <xf numFmtId="0" fontId="13" fillId="0" borderId="16" xfId="0" applyFont="1" applyBorder="1" applyAlignment="1">
      <alignment horizontal="left" wrapText="1"/>
    </xf>
    <xf numFmtId="0" fontId="13" fillId="0" borderId="29" xfId="0" applyFont="1" applyBorder="1" applyAlignment="1">
      <alignment horizontal="left" wrapText="1"/>
    </xf>
    <xf numFmtId="0" fontId="19" fillId="0" borderId="28" xfId="0" applyFont="1" applyFill="1" applyBorder="1" applyAlignment="1"/>
    <xf numFmtId="0" fontId="19" fillId="0" borderId="16" xfId="0" applyFont="1" applyFill="1" applyBorder="1" applyAlignment="1"/>
    <xf numFmtId="0" fontId="19" fillId="0" borderId="29" xfId="0" applyFont="1" applyFill="1" applyBorder="1" applyAlignment="1"/>
    <xf numFmtId="0" fontId="19" fillId="0" borderId="28" xfId="0" applyFont="1" applyBorder="1" applyAlignment="1"/>
    <xf numFmtId="0" fontId="19" fillId="0" borderId="16" xfId="0" applyFont="1" applyBorder="1" applyAlignment="1"/>
    <xf numFmtId="0" fontId="19" fillId="0" borderId="29" xfId="0" applyFont="1" applyBorder="1" applyAlignment="1"/>
    <xf numFmtId="0" fontId="15" fillId="0" borderId="26" xfId="0" applyFont="1" applyBorder="1" applyAlignment="1">
      <alignment horizontal="left"/>
    </xf>
    <xf numFmtId="0" fontId="15" fillId="0" borderId="32" xfId="0" applyFont="1" applyBorder="1" applyAlignment="1">
      <alignment horizontal="left"/>
    </xf>
    <xf numFmtId="0" fontId="15" fillId="0" borderId="27" xfId="0" applyFont="1" applyBorder="1" applyAlignment="1">
      <alignment horizontal="left"/>
    </xf>
    <xf numFmtId="0" fontId="15" fillId="0" borderId="33" xfId="0" applyFont="1" applyBorder="1" applyAlignment="1">
      <alignment horizontal="left"/>
    </xf>
    <xf numFmtId="0" fontId="15" fillId="0" borderId="36" xfId="0" applyFont="1" applyBorder="1" applyAlignment="1">
      <alignment horizontal="left"/>
    </xf>
    <xf numFmtId="0" fontId="15" fillId="0" borderId="34" xfId="0" applyFont="1" applyBorder="1" applyAlignment="1">
      <alignment horizontal="left"/>
    </xf>
    <xf numFmtId="0" fontId="6" fillId="0" borderId="28" xfId="0" applyFont="1" applyFill="1" applyBorder="1" applyAlignment="1">
      <alignment horizontal="left" vertical="center"/>
    </xf>
    <xf numFmtId="0" fontId="6" fillId="0" borderId="16" xfId="0" applyFont="1" applyFill="1" applyBorder="1" applyAlignment="1">
      <alignment horizontal="left" vertical="center"/>
    </xf>
    <xf numFmtId="0" fontId="6" fillId="0" borderId="29" xfId="0" applyFont="1" applyFill="1" applyBorder="1" applyAlignment="1">
      <alignment horizontal="left" vertical="center"/>
    </xf>
    <xf numFmtId="0" fontId="6" fillId="0" borderId="28" xfId="0" applyFont="1" applyFill="1" applyBorder="1" applyAlignment="1">
      <alignment vertical="center"/>
    </xf>
    <xf numFmtId="0" fontId="6" fillId="0" borderId="16" xfId="0" applyFont="1" applyFill="1" applyBorder="1" applyAlignment="1">
      <alignment vertical="center"/>
    </xf>
    <xf numFmtId="0" fontId="6" fillId="0" borderId="29" xfId="0" applyFont="1" applyFill="1" applyBorder="1" applyAlignment="1">
      <alignment vertical="center"/>
    </xf>
    <xf numFmtId="0" fontId="12" fillId="0" borderId="28" xfId="0" applyFont="1" applyFill="1" applyBorder="1" applyAlignment="1">
      <alignment vertical="center"/>
    </xf>
    <xf numFmtId="0" fontId="12" fillId="0" borderId="16" xfId="0" applyFont="1" applyFill="1" applyBorder="1" applyAlignment="1">
      <alignment vertical="center"/>
    </xf>
    <xf numFmtId="0" fontId="12" fillId="0" borderId="29" xfId="0" applyFont="1" applyFill="1" applyBorder="1" applyAlignment="1">
      <alignment vertical="center"/>
    </xf>
    <xf numFmtId="0" fontId="12" fillId="0" borderId="28" xfId="0" applyFont="1" applyFill="1" applyBorder="1" applyAlignment="1">
      <alignment horizontal="left" vertical="center"/>
    </xf>
    <xf numFmtId="0" fontId="12" fillId="0" borderId="16" xfId="0" applyFont="1" applyFill="1" applyBorder="1" applyAlignment="1">
      <alignment horizontal="left" vertical="center"/>
    </xf>
    <xf numFmtId="0" fontId="12" fillId="0" borderId="29" xfId="0" applyFont="1" applyFill="1" applyBorder="1" applyAlignment="1">
      <alignment horizontal="left" vertical="center"/>
    </xf>
    <xf numFmtId="0" fontId="6" fillId="0" borderId="28" xfId="0" applyFont="1" applyFill="1" applyBorder="1" applyAlignment="1">
      <alignment horizontal="left" vertical="center" wrapText="1"/>
    </xf>
    <xf numFmtId="0" fontId="6" fillId="0" borderId="16" xfId="0" applyFont="1" applyFill="1" applyBorder="1" applyAlignment="1">
      <alignment horizontal="left" vertical="center" wrapText="1"/>
    </xf>
    <xf numFmtId="0" fontId="6" fillId="0" borderId="29" xfId="0" applyFont="1" applyFill="1" applyBorder="1" applyAlignment="1">
      <alignment horizontal="left" vertical="center" wrapText="1"/>
    </xf>
    <xf numFmtId="0" fontId="15" fillId="0" borderId="26" xfId="0" applyFont="1" applyBorder="1" applyAlignment="1">
      <alignment horizontal="left" vertical="center"/>
    </xf>
    <xf numFmtId="0" fontId="15" fillId="0" borderId="32" xfId="0" applyFont="1" applyBorder="1" applyAlignment="1">
      <alignment horizontal="left" vertical="center"/>
    </xf>
    <xf numFmtId="0" fontId="15" fillId="0" borderId="27" xfId="0" applyFont="1" applyBorder="1" applyAlignment="1">
      <alignment horizontal="left" vertical="center"/>
    </xf>
    <xf numFmtId="0" fontId="13" fillId="0" borderId="0" xfId="0" applyFont="1" applyBorder="1" applyAlignment="1">
      <alignment vertical="center"/>
    </xf>
    <xf numFmtId="0" fontId="15" fillId="0" borderId="0" xfId="0" applyFont="1" applyAlignment="1">
      <alignment horizontal="left"/>
    </xf>
    <xf numFmtId="0" fontId="12" fillId="0" borderId="30" xfId="0" applyFont="1" applyFill="1" applyBorder="1" applyAlignment="1">
      <alignment horizontal="left" vertical="center"/>
    </xf>
    <xf numFmtId="0" fontId="12" fillId="0" borderId="35" xfId="0" applyFont="1" applyFill="1" applyBorder="1" applyAlignment="1">
      <alignment horizontal="left" vertical="center"/>
    </xf>
    <xf numFmtId="0" fontId="12" fillId="0" borderId="31" xfId="0" applyFont="1" applyFill="1" applyBorder="1" applyAlignment="1">
      <alignment horizontal="left" vertical="center"/>
    </xf>
    <xf numFmtId="0" fontId="13" fillId="0" borderId="11" xfId="0" applyFont="1" applyBorder="1" applyAlignment="1">
      <alignment horizontal="left" vertical="center" wrapText="1"/>
    </xf>
    <xf numFmtId="0" fontId="13" fillId="0" borderId="9" xfId="0" applyFont="1" applyBorder="1" applyAlignment="1">
      <alignment horizontal="left" vertical="center" wrapText="1"/>
    </xf>
    <xf numFmtId="0" fontId="15" fillId="0" borderId="1" xfId="0" applyFont="1" applyBorder="1" applyAlignment="1">
      <alignment horizontal="left" vertical="center" wrapText="1"/>
    </xf>
    <xf numFmtId="0" fontId="15" fillId="0" borderId="8" xfId="0" applyFont="1" applyBorder="1" applyAlignment="1">
      <alignment horizontal="left" vertical="center" wrapText="1"/>
    </xf>
    <xf numFmtId="0" fontId="17" fillId="0" borderId="0" xfId="0" applyFont="1" applyAlignment="1">
      <alignment horizontal="left" wrapText="1"/>
    </xf>
    <xf numFmtId="9" fontId="15" fillId="0" borderId="8" xfId="0" applyNumberFormat="1" applyFont="1" applyBorder="1" applyAlignment="1">
      <alignment horizontal="right"/>
    </xf>
    <xf numFmtId="0" fontId="15" fillId="0" borderId="11" xfId="0" applyFont="1" applyBorder="1" applyAlignment="1">
      <alignment horizontal="left" vertical="center"/>
    </xf>
    <xf numFmtId="0" fontId="15" fillId="0" borderId="8" xfId="0" applyFont="1" applyBorder="1" applyAlignment="1">
      <alignment horizontal="left" vertical="center"/>
    </xf>
    <xf numFmtId="0" fontId="15" fillId="0" borderId="9" xfId="0" applyFont="1" applyBorder="1" applyAlignment="1">
      <alignment horizontal="left" vertical="center"/>
    </xf>
    <xf numFmtId="3" fontId="15" fillId="0" borderId="9" xfId="0" applyNumberFormat="1" applyFont="1" applyBorder="1" applyAlignment="1">
      <alignment horizontal="right"/>
    </xf>
    <xf numFmtId="0" fontId="13" fillId="0" borderId="8" xfId="0" applyFont="1" applyBorder="1" applyAlignment="1">
      <alignment horizontal="left"/>
    </xf>
    <xf numFmtId="0" fontId="15" fillId="0" borderId="7" xfId="0" applyFont="1" applyBorder="1" applyAlignment="1">
      <alignment horizontal="left" wrapText="1"/>
    </xf>
    <xf numFmtId="3" fontId="13" fillId="0" borderId="8" xfId="0" applyNumberFormat="1" applyFont="1" applyBorder="1" applyAlignment="1"/>
    <xf numFmtId="0" fontId="15" fillId="0" borderId="17" xfId="0" applyFont="1" applyBorder="1" applyAlignment="1">
      <alignment horizontal="left" wrapText="1"/>
    </xf>
    <xf numFmtId="0" fontId="15" fillId="0" borderId="19" xfId="0" applyFont="1" applyBorder="1" applyAlignment="1">
      <alignment horizontal="left" wrapText="1"/>
    </xf>
    <xf numFmtId="0" fontId="15" fillId="0" borderId="4" xfId="0" applyFont="1" applyBorder="1" applyAlignment="1">
      <alignment horizontal="left" wrapText="1"/>
    </xf>
    <xf numFmtId="0" fontId="15" fillId="0" borderId="6" xfId="0" applyFont="1" applyBorder="1" applyAlignment="1">
      <alignment horizontal="left" wrapText="1"/>
    </xf>
    <xf numFmtId="0" fontId="15" fillId="0" borderId="13" xfId="0" applyFont="1" applyBorder="1" applyAlignment="1">
      <alignment horizontal="center"/>
    </xf>
    <xf numFmtId="10" fontId="15" fillId="0" borderId="13" xfId="0" applyNumberFormat="1" applyFont="1" applyBorder="1" applyAlignment="1">
      <alignment horizontal="center"/>
    </xf>
    <xf numFmtId="10" fontId="15" fillId="0" borderId="12" xfId="0" applyNumberFormat="1" applyFont="1" applyBorder="1" applyAlignment="1">
      <alignment horizontal="center"/>
    </xf>
    <xf numFmtId="3" fontId="13" fillId="0" borderId="2" xfId="0" applyNumberFormat="1" applyFont="1" applyBorder="1" applyAlignment="1">
      <alignment horizontal="right"/>
    </xf>
    <xf numFmtId="3" fontId="13" fillId="0" borderId="3" xfId="0" applyNumberFormat="1" applyFont="1" applyBorder="1" applyAlignment="1">
      <alignment horizontal="right"/>
    </xf>
    <xf numFmtId="3" fontId="13" fillId="0" borderId="4" xfId="0" applyNumberFormat="1" applyFont="1" applyBorder="1" applyAlignment="1">
      <alignment horizontal="right"/>
    </xf>
    <xf numFmtId="3" fontId="13" fillId="0" borderId="6" xfId="0" applyNumberFormat="1" applyFont="1" applyBorder="1" applyAlignment="1">
      <alignment horizontal="right"/>
    </xf>
    <xf numFmtId="0" fontId="15" fillId="0" borderId="17" xfId="0" applyFont="1" applyBorder="1" applyAlignment="1">
      <alignment horizontal="left" vertical="center" wrapText="1"/>
    </xf>
    <xf numFmtId="0" fontId="15" fillId="0" borderId="19" xfId="0" applyFont="1" applyBorder="1" applyAlignment="1">
      <alignment horizontal="left" vertical="center" wrapText="1"/>
    </xf>
    <xf numFmtId="0" fontId="15" fillId="0" borderId="33" xfId="0" applyFont="1" applyBorder="1" applyAlignment="1">
      <alignment horizontal="left" vertical="center" wrapText="1"/>
    </xf>
    <xf numFmtId="0" fontId="15" fillId="0" borderId="34" xfId="0" applyFont="1" applyBorder="1" applyAlignment="1">
      <alignment horizontal="left" vertical="center" wrapText="1"/>
    </xf>
    <xf numFmtId="0" fontId="15" fillId="0" borderId="14" xfId="0" applyFont="1" applyBorder="1" applyAlignment="1">
      <alignment horizontal="right"/>
    </xf>
    <xf numFmtId="0" fontId="15" fillId="0" borderId="11" xfId="0" applyFont="1" applyBorder="1" applyAlignment="1">
      <alignment horizontal="right"/>
    </xf>
    <xf numFmtId="10" fontId="15" fillId="0" borderId="14" xfId="0" applyNumberFormat="1" applyFont="1" applyBorder="1" applyAlignment="1">
      <alignment horizontal="right"/>
    </xf>
    <xf numFmtId="10" fontId="15" fillId="0" borderId="11" xfId="0" applyNumberFormat="1" applyFont="1" applyBorder="1" applyAlignment="1">
      <alignment horizontal="right"/>
    </xf>
    <xf numFmtId="0" fontId="23" fillId="0" borderId="0" xfId="0" applyFont="1" applyAlignment="1">
      <alignment horizontal="left" vertical="center"/>
    </xf>
    <xf numFmtId="0" fontId="23" fillId="0" borderId="0" xfId="0" applyFont="1" applyAlignment="1">
      <alignment horizontal="justify" vertical="center"/>
    </xf>
    <xf numFmtId="3" fontId="13" fillId="0" borderId="9" xfId="0" applyNumberFormat="1" applyFont="1" applyBorder="1" applyAlignment="1"/>
    <xf numFmtId="3" fontId="15" fillId="0" borderId="2" xfId="0" applyNumberFormat="1" applyFont="1" applyBorder="1" applyAlignment="1"/>
    <xf numFmtId="3" fontId="15" fillId="0" borderId="3" xfId="0" applyNumberFormat="1" applyFont="1" applyBorder="1" applyAlignment="1"/>
    <xf numFmtId="3" fontId="15" fillId="0" borderId="4" xfId="0" applyNumberFormat="1" applyFont="1" applyBorder="1" applyAlignment="1"/>
    <xf numFmtId="3" fontId="15" fillId="0" borderId="6" xfId="0" applyNumberFormat="1" applyFont="1" applyBorder="1" applyAlignment="1"/>
    <xf numFmtId="3" fontId="13" fillId="0" borderId="9" xfId="0" applyNumberFormat="1" applyFont="1" applyBorder="1" applyAlignment="1">
      <alignment horizontal="right" vertical="center"/>
    </xf>
    <xf numFmtId="0" fontId="15" fillId="0" borderId="14" xfId="0" applyFont="1" applyBorder="1" applyAlignment="1">
      <alignment horizontal="center"/>
    </xf>
    <xf numFmtId="10" fontId="15" fillId="0" borderId="14" xfId="0" applyNumberFormat="1" applyFont="1" applyBorder="1" applyAlignment="1">
      <alignment horizontal="center"/>
    </xf>
    <xf numFmtId="3" fontId="15" fillId="0" borderId="17" xfId="0" applyNumberFormat="1" applyFont="1" applyBorder="1" applyAlignment="1">
      <alignment horizontal="right"/>
    </xf>
    <xf numFmtId="3" fontId="15" fillId="0" borderId="19" xfId="0" applyNumberFormat="1" applyFont="1" applyBorder="1" applyAlignment="1">
      <alignment horizontal="right"/>
    </xf>
    <xf numFmtId="3" fontId="15" fillId="0" borderId="4" xfId="0" applyNumberFormat="1" applyFont="1" applyBorder="1" applyAlignment="1">
      <alignment horizontal="right"/>
    </xf>
    <xf numFmtId="3" fontId="15" fillId="0" borderId="6" xfId="0" applyNumberFormat="1" applyFont="1" applyBorder="1" applyAlignment="1">
      <alignment horizontal="right"/>
    </xf>
    <xf numFmtId="3" fontId="13" fillId="0" borderId="7" xfId="0" applyNumberFormat="1" applyFont="1" applyBorder="1" applyAlignment="1">
      <alignment horizontal="right" vertical="center"/>
    </xf>
    <xf numFmtId="0" fontId="13" fillId="0" borderId="8" xfId="0" applyFont="1" applyBorder="1" applyAlignment="1">
      <alignment horizontal="center"/>
    </xf>
    <xf numFmtId="0" fontId="15" fillId="0" borderId="4" xfId="0" applyFont="1" applyBorder="1" applyAlignment="1">
      <alignment horizontal="left" vertical="center" wrapText="1"/>
    </xf>
    <xf numFmtId="0" fontId="15" fillId="0" borderId="6" xfId="0" applyFont="1" applyBorder="1" applyAlignment="1">
      <alignment horizontal="left" vertical="center" wrapText="1"/>
    </xf>
    <xf numFmtId="3" fontId="15" fillId="0" borderId="2" xfId="0" applyNumberFormat="1" applyFont="1" applyBorder="1" applyAlignment="1">
      <alignment horizontal="right"/>
    </xf>
    <xf numFmtId="3" fontId="15" fillId="0" borderId="3" xfId="0" applyNumberFormat="1" applyFont="1" applyBorder="1" applyAlignment="1">
      <alignment horizontal="right"/>
    </xf>
    <xf numFmtId="0" fontId="15" fillId="0" borderId="7" xfId="0" applyFont="1" applyBorder="1" applyAlignment="1">
      <alignment horizontal="left" vertical="center" wrapText="1"/>
    </xf>
    <xf numFmtId="0" fontId="15" fillId="0" borderId="26" xfId="0" applyFont="1" applyBorder="1" applyAlignment="1">
      <alignment horizontal="left" wrapText="1"/>
    </xf>
    <xf numFmtId="0" fontId="15" fillId="0" borderId="27" xfId="0" applyFont="1" applyBorder="1" applyAlignment="1">
      <alignment horizontal="left" wrapText="1"/>
    </xf>
    <xf numFmtId="0" fontId="13" fillId="0" borderId="9" xfId="0" applyFont="1" applyBorder="1" applyAlignment="1">
      <alignment horizontal="left" indent="2"/>
    </xf>
    <xf numFmtId="0" fontId="15" fillId="0" borderId="7" xfId="0" applyFont="1" applyBorder="1" applyAlignment="1">
      <alignment horizontal="left"/>
    </xf>
    <xf numFmtId="0" fontId="13" fillId="0" borderId="8" xfId="0" applyFont="1" applyBorder="1" applyAlignment="1">
      <alignment horizontal="left" indent="2"/>
    </xf>
    <xf numFmtId="0" fontId="15" fillId="0" borderId="7" xfId="0" applyFont="1" applyBorder="1" applyAlignment="1">
      <alignment horizontal="left" vertical="center"/>
    </xf>
    <xf numFmtId="0" fontId="15" fillId="0" borderId="7" xfId="0" applyFont="1" applyBorder="1" applyAlignment="1">
      <alignment horizontal="right"/>
    </xf>
    <xf numFmtId="0" fontId="13" fillId="0" borderId="8" xfId="0" applyFont="1" applyBorder="1" applyAlignment="1">
      <alignment horizontal="left" vertical="center" indent="2"/>
    </xf>
    <xf numFmtId="0" fontId="13" fillId="0" borderId="8" xfId="0" applyFont="1" applyBorder="1" applyAlignment="1">
      <alignment horizontal="right"/>
    </xf>
    <xf numFmtId="0" fontId="15" fillId="0" borderId="9" xfId="0" applyFont="1" applyBorder="1" applyAlignment="1">
      <alignment horizontal="left" vertical="center" wrapText="1"/>
    </xf>
    <xf numFmtId="3" fontId="15" fillId="0" borderId="7" xfId="0" applyNumberFormat="1" applyFont="1" applyBorder="1" applyAlignment="1">
      <alignment horizontal="center"/>
    </xf>
    <xf numFmtId="3" fontId="15" fillId="0" borderId="8" xfId="0" applyNumberFormat="1" applyFont="1" applyBorder="1" applyAlignment="1">
      <alignment horizontal="center"/>
    </xf>
    <xf numFmtId="3" fontId="15" fillId="0" borderId="9" xfId="0" applyNumberFormat="1" applyFont="1" applyBorder="1" applyAlignment="1">
      <alignment horizontal="center"/>
    </xf>
    <xf numFmtId="0" fontId="13" fillId="0" borderId="9" xfId="0" applyFont="1" applyBorder="1" applyAlignment="1">
      <alignment horizontal="left" vertical="center" indent="2"/>
    </xf>
    <xf numFmtId="0" fontId="13" fillId="0" borderId="9" xfId="0" applyFont="1" applyBorder="1" applyAlignment="1">
      <alignment horizontal="right"/>
    </xf>
    <xf numFmtId="0" fontId="15" fillId="0" borderId="8" xfId="0" applyFont="1" applyBorder="1" applyAlignment="1">
      <alignment horizontal="right"/>
    </xf>
    <xf numFmtId="0" fontId="19" fillId="0" borderId="8" xfId="0" applyFont="1" applyBorder="1" applyAlignment="1">
      <alignment horizontal="left" vertical="center"/>
    </xf>
    <xf numFmtId="0" fontId="19" fillId="0" borderId="8" xfId="0" applyFont="1" applyBorder="1" applyAlignment="1">
      <alignment horizontal="right"/>
    </xf>
    <xf numFmtId="0" fontId="13" fillId="0" borderId="28" xfId="0" applyFont="1" applyBorder="1" applyAlignment="1">
      <alignment horizontal="left" vertical="center" wrapText="1" indent="2"/>
    </xf>
    <xf numFmtId="0" fontId="13" fillId="0" borderId="16" xfId="0" applyFont="1" applyBorder="1" applyAlignment="1">
      <alignment horizontal="left" vertical="center" wrapText="1" indent="2"/>
    </xf>
    <xf numFmtId="0" fontId="13" fillId="0" borderId="29" xfId="0" applyFont="1" applyBorder="1" applyAlignment="1">
      <alignment horizontal="left" vertical="center" wrapText="1" indent="2"/>
    </xf>
    <xf numFmtId="0" fontId="19" fillId="0" borderId="28" xfId="0" applyFont="1" applyBorder="1" applyAlignment="1">
      <alignment horizontal="left" vertical="center" indent="1"/>
    </xf>
    <xf numFmtId="0" fontId="19" fillId="0" borderId="16" xfId="0" applyFont="1" applyBorder="1" applyAlignment="1">
      <alignment horizontal="left" vertical="center" indent="1"/>
    </xf>
    <xf numFmtId="0" fontId="19" fillId="0" borderId="29" xfId="0" applyFont="1" applyBorder="1" applyAlignment="1">
      <alignment horizontal="left" vertical="center" indent="1"/>
    </xf>
    <xf numFmtId="0" fontId="13" fillId="0" borderId="59" xfId="0" applyFont="1" applyBorder="1" applyAlignment="1">
      <alignment horizontal="left" vertical="center" wrapText="1" indent="2"/>
    </xf>
    <xf numFmtId="0" fontId="13" fillId="0" borderId="60" xfId="0" applyFont="1" applyBorder="1" applyAlignment="1">
      <alignment horizontal="left" vertical="center" wrapText="1" indent="2"/>
    </xf>
    <xf numFmtId="0" fontId="13" fillId="0" borderId="61" xfId="0" applyFont="1" applyBorder="1" applyAlignment="1">
      <alignment horizontal="left" vertical="center" wrapText="1" indent="2"/>
    </xf>
    <xf numFmtId="0" fontId="13" fillId="0" borderId="33" xfId="0" applyFont="1" applyBorder="1" applyAlignment="1">
      <alignment horizontal="left" vertical="center" wrapText="1" indent="2"/>
    </xf>
    <xf numFmtId="0" fontId="13" fillId="0" borderId="36" xfId="0" applyFont="1" applyBorder="1" applyAlignment="1">
      <alignment horizontal="left" vertical="center" wrapText="1" indent="2"/>
    </xf>
    <xf numFmtId="0" fontId="13" fillId="0" borderId="34" xfId="0" applyFont="1" applyBorder="1" applyAlignment="1">
      <alignment horizontal="left" vertical="center" wrapText="1" indent="2"/>
    </xf>
    <xf numFmtId="0" fontId="19" fillId="0" borderId="59" xfId="0" applyFont="1" applyBorder="1" applyAlignment="1">
      <alignment horizontal="right"/>
    </xf>
    <xf numFmtId="0" fontId="19" fillId="0" borderId="61" xfId="0" applyFont="1" applyBorder="1" applyAlignment="1">
      <alignment horizontal="right"/>
    </xf>
    <xf numFmtId="0" fontId="19" fillId="0" borderId="33" xfId="0" applyFont="1" applyBorder="1" applyAlignment="1">
      <alignment horizontal="right"/>
    </xf>
    <xf numFmtId="0" fontId="19" fillId="0" borderId="34" xfId="0" applyFont="1" applyBorder="1" applyAlignment="1">
      <alignment horizontal="right"/>
    </xf>
    <xf numFmtId="0" fontId="13" fillId="0" borderId="59" xfId="0" applyFont="1" applyBorder="1" applyAlignment="1">
      <alignment horizontal="right"/>
    </xf>
    <xf numFmtId="0" fontId="13" fillId="0" borderId="61" xfId="0" applyFont="1" applyBorder="1" applyAlignment="1">
      <alignment horizontal="right"/>
    </xf>
    <xf numFmtId="0" fontId="13" fillId="0" borderId="33" xfId="0" applyFont="1" applyBorder="1" applyAlignment="1">
      <alignment horizontal="right"/>
    </xf>
    <xf numFmtId="0" fontId="13" fillId="0" borderId="34" xfId="0" applyFont="1" applyBorder="1" applyAlignment="1">
      <alignment horizontal="right"/>
    </xf>
    <xf numFmtId="0" fontId="19" fillId="0" borderId="8" xfId="0" applyFont="1" applyBorder="1" applyAlignment="1">
      <alignment horizontal="left" vertical="center" indent="1"/>
    </xf>
    <xf numFmtId="3" fontId="19" fillId="0" borderId="8" xfId="0" applyNumberFormat="1" applyFont="1" applyBorder="1" applyAlignment="1">
      <alignment horizontal="right"/>
    </xf>
    <xf numFmtId="0" fontId="13" fillId="0" borderId="8" xfId="0" applyFont="1" applyBorder="1" applyAlignment="1">
      <alignment horizontal="right" vertical="center"/>
    </xf>
    <xf numFmtId="0" fontId="13" fillId="0" borderId="9" xfId="0" applyFont="1" applyBorder="1" applyAlignment="1">
      <alignment horizontal="right" vertical="center"/>
    </xf>
    <xf numFmtId="0" fontId="13" fillId="0" borderId="7" xfId="0" applyFont="1" applyBorder="1" applyAlignment="1">
      <alignment horizontal="right" vertical="center"/>
    </xf>
    <xf numFmtId="0" fontId="19" fillId="0" borderId="1" xfId="0" applyFont="1" applyBorder="1" applyAlignment="1">
      <alignment horizontal="left" vertical="center" wrapText="1"/>
    </xf>
    <xf numFmtId="0" fontId="13" fillId="0" borderId="7" xfId="0" applyFont="1" applyBorder="1" applyAlignment="1">
      <alignment horizontal="right"/>
    </xf>
    <xf numFmtId="0" fontId="15" fillId="0" borderId="9" xfId="0" applyFont="1" applyBorder="1" applyAlignment="1">
      <alignment horizontal="center" vertical="center" wrapText="1"/>
    </xf>
    <xf numFmtId="0" fontId="13" fillId="0" borderId="7" xfId="0" applyFont="1" applyBorder="1" applyAlignment="1">
      <alignment vertical="center" wrapText="1"/>
    </xf>
    <xf numFmtId="0" fontId="13" fillId="0" borderId="9" xfId="0" applyFont="1" applyBorder="1" applyAlignment="1">
      <alignment vertical="center" wrapText="1"/>
    </xf>
    <xf numFmtId="0" fontId="13" fillId="0" borderId="1" xfId="0" applyFont="1" applyBorder="1" applyAlignment="1">
      <alignment horizontal="center" vertical="center" wrapText="1"/>
    </xf>
    <xf numFmtId="0" fontId="27" fillId="0" borderId="0" xfId="0" applyFont="1" applyAlignment="1">
      <alignment horizontal="justify" vertical="center" wrapText="1"/>
    </xf>
    <xf numFmtId="0" fontId="13" fillId="0" borderId="0" xfId="0" applyFont="1" applyAlignment="1">
      <alignment horizontal="left" vertical="top" wrapText="1"/>
    </xf>
    <xf numFmtId="0" fontId="18" fillId="0" borderId="0" xfId="0" applyFont="1" applyAlignment="1">
      <alignment horizontal="center" vertical="center" wrapText="1"/>
    </xf>
    <xf numFmtId="0" fontId="13" fillId="0" borderId="8" xfId="0" applyFont="1" applyFill="1" applyBorder="1" applyAlignment="1">
      <alignment horizontal="left"/>
    </xf>
    <xf numFmtId="0" fontId="15" fillId="0" borderId="7" xfId="0" applyFont="1" applyFill="1" applyBorder="1" applyAlignment="1">
      <alignment horizontal="left"/>
    </xf>
    <xf numFmtId="0" fontId="15" fillId="0" borderId="9" xfId="0" applyFont="1" applyBorder="1" applyAlignment="1">
      <alignment horizontal="center" vertical="center"/>
    </xf>
    <xf numFmtId="0" fontId="13" fillId="0" borderId="9" xfId="0" applyFont="1" applyFill="1" applyBorder="1" applyAlignment="1">
      <alignment horizontal="left"/>
    </xf>
    <xf numFmtId="0" fontId="15" fillId="0" borderId="11" xfId="0" applyFont="1" applyFill="1" applyBorder="1" applyAlignment="1">
      <alignment horizontal="left"/>
    </xf>
    <xf numFmtId="0" fontId="13" fillId="0" borderId="11" xfId="0" applyFont="1" applyFill="1" applyBorder="1" applyAlignment="1">
      <alignment horizontal="left"/>
    </xf>
    <xf numFmtId="0" fontId="13" fillId="0" borderId="7" xfId="0" applyFont="1" applyFill="1" applyBorder="1" applyAlignment="1">
      <alignment horizontal="left"/>
    </xf>
    <xf numFmtId="0" fontId="19" fillId="0" borderId="8" xfId="0" applyFont="1" applyBorder="1" applyAlignment="1">
      <alignment horizontal="left" indent="1"/>
    </xf>
    <xf numFmtId="3" fontId="13" fillId="0" borderId="26" xfId="0" applyNumberFormat="1" applyFont="1" applyBorder="1" applyAlignment="1">
      <alignment horizontal="right"/>
    </xf>
    <xf numFmtId="3" fontId="13" fillId="0" borderId="27" xfId="0" applyNumberFormat="1" applyFont="1" applyBorder="1" applyAlignment="1">
      <alignment horizontal="right"/>
    </xf>
    <xf numFmtId="3" fontId="13" fillId="0" borderId="30" xfId="0" applyNumberFormat="1" applyFont="1" applyBorder="1" applyAlignment="1">
      <alignment horizontal="right"/>
    </xf>
    <xf numFmtId="3" fontId="13" fillId="0" borderId="31" xfId="0" applyNumberFormat="1" applyFont="1" applyBorder="1" applyAlignment="1">
      <alignment horizontal="right"/>
    </xf>
    <xf numFmtId="0" fontId="13" fillId="0" borderId="37" xfId="0" applyFont="1" applyBorder="1" applyAlignment="1">
      <alignment horizontal="left"/>
    </xf>
    <xf numFmtId="3" fontId="13" fillId="0" borderId="37" xfId="0" applyNumberFormat="1" applyFont="1" applyBorder="1" applyAlignment="1">
      <alignment horizontal="right"/>
    </xf>
    <xf numFmtId="0" fontId="6" fillId="0" borderId="7" xfId="0" applyFont="1" applyBorder="1" applyAlignment="1">
      <alignment horizontal="left"/>
    </xf>
    <xf numFmtId="0" fontId="15" fillId="0" borderId="1" xfId="0" applyFont="1" applyBorder="1" applyAlignment="1">
      <alignment horizontal="left"/>
    </xf>
    <xf numFmtId="0" fontId="13" fillId="0" borderId="7" xfId="0" applyFont="1" applyBorder="1" applyAlignment="1">
      <alignment horizontal="center"/>
    </xf>
    <xf numFmtId="0" fontId="13" fillId="0" borderId="9" xfId="0" applyFont="1" applyBorder="1" applyAlignment="1">
      <alignment horizontal="center"/>
    </xf>
    <xf numFmtId="0" fontId="18" fillId="0" borderId="0" xfId="0" applyFont="1" applyAlignment="1">
      <alignment horizontal="justify" wrapText="1"/>
    </xf>
    <xf numFmtId="0" fontId="23" fillId="0" borderId="0" xfId="0" applyFont="1" applyAlignment="1">
      <alignment horizontal="left" indent="1"/>
    </xf>
    <xf numFmtId="0" fontId="18" fillId="0" borderId="0" xfId="0" applyFont="1" applyAlignment="1">
      <alignment horizontal="left"/>
    </xf>
    <xf numFmtId="0" fontId="15" fillId="0" borderId="1" xfId="0" applyFont="1" applyFill="1" applyBorder="1" applyAlignment="1">
      <alignment horizontal="left" vertical="center"/>
    </xf>
    <xf numFmtId="0" fontId="6" fillId="0" borderId="0" xfId="0" applyFont="1" applyAlignment="1">
      <alignment horizontal="justify" wrapText="1"/>
    </xf>
    <xf numFmtId="0" fontId="6" fillId="0" borderId="0" xfId="0" applyFont="1" applyAlignment="1">
      <alignment horizontal="left" indent="2"/>
    </xf>
    <xf numFmtId="164" fontId="6" fillId="0" borderId="24" xfId="0" applyNumberFormat="1" applyFont="1" applyBorder="1" applyAlignment="1">
      <alignment horizontal="right"/>
    </xf>
    <xf numFmtId="164" fontId="6" fillId="0" borderId="25" xfId="0" applyNumberFormat="1" applyFont="1" applyBorder="1" applyAlignment="1">
      <alignment horizontal="right"/>
    </xf>
    <xf numFmtId="0" fontId="13" fillId="0" borderId="30" xfId="0" applyFont="1" applyBorder="1" applyAlignment="1">
      <alignment horizontal="center" wrapText="1"/>
    </xf>
    <xf numFmtId="0" fontId="13" fillId="0" borderId="35" xfId="0" applyFont="1" applyBorder="1" applyAlignment="1">
      <alignment horizontal="center" wrapText="1"/>
    </xf>
    <xf numFmtId="0" fontId="13" fillId="0" borderId="31" xfId="0" applyFont="1" applyBorder="1" applyAlignment="1">
      <alignment horizontal="center" wrapText="1"/>
    </xf>
    <xf numFmtId="3" fontId="15" fillId="0" borderId="46" xfId="0" applyNumberFormat="1" applyFont="1" applyBorder="1" applyAlignment="1">
      <alignment horizontal="right" vertical="center" wrapText="1"/>
    </xf>
    <xf numFmtId="3" fontId="15" fillId="0" borderId="47" xfId="0" applyNumberFormat="1" applyFont="1" applyBorder="1" applyAlignment="1">
      <alignment horizontal="right" vertical="center" wrapText="1"/>
    </xf>
    <xf numFmtId="0" fontId="13" fillId="0" borderId="28" xfId="0" applyFont="1" applyBorder="1" applyAlignment="1">
      <alignment horizontal="center" wrapText="1"/>
    </xf>
    <xf numFmtId="0" fontId="13" fillId="0" borderId="16" xfId="0" applyFont="1" applyBorder="1" applyAlignment="1">
      <alignment horizontal="center" wrapText="1"/>
    </xf>
    <xf numFmtId="0" fontId="13" fillId="0" borderId="29" xfId="0" applyFont="1" applyBorder="1" applyAlignment="1">
      <alignment horizontal="center" wrapText="1"/>
    </xf>
    <xf numFmtId="3" fontId="13" fillId="0" borderId="46" xfId="0" applyNumberFormat="1" applyFont="1" applyBorder="1" applyAlignment="1">
      <alignment horizontal="right" vertical="center"/>
    </xf>
    <xf numFmtId="3" fontId="13" fillId="0" borderId="47" xfId="0" applyNumberFormat="1" applyFont="1" applyBorder="1" applyAlignment="1">
      <alignment horizontal="right" vertical="center"/>
    </xf>
    <xf numFmtId="0" fontId="15" fillId="0" borderId="20" xfId="0" applyFont="1" applyBorder="1" applyAlignment="1">
      <alignment horizontal="left" wrapText="1"/>
    </xf>
    <xf numFmtId="0" fontId="15" fillId="0" borderId="21" xfId="0" applyFont="1" applyBorder="1" applyAlignment="1">
      <alignment horizontal="left" wrapText="1"/>
    </xf>
    <xf numFmtId="0" fontId="13" fillId="0" borderId="52" xfId="0" applyFont="1" applyBorder="1" applyAlignment="1">
      <alignment horizontal="center"/>
    </xf>
    <xf numFmtId="0" fontId="13" fillId="0" borderId="53" xfId="0" applyFont="1" applyBorder="1" applyAlignment="1">
      <alignment horizontal="center"/>
    </xf>
    <xf numFmtId="0" fontId="15" fillId="0" borderId="8" xfId="0" applyFont="1" applyBorder="1" applyAlignment="1">
      <alignment horizontal="center" wrapText="1"/>
    </xf>
    <xf numFmtId="0" fontId="13" fillId="0" borderId="12" xfId="0" applyFont="1" applyBorder="1" applyAlignment="1">
      <alignment horizontal="center"/>
    </xf>
    <xf numFmtId="3" fontId="13" fillId="0" borderId="26" xfId="0" applyNumberFormat="1" applyFont="1" applyBorder="1" applyAlignment="1"/>
    <xf numFmtId="3" fontId="13" fillId="0" borderId="27" xfId="0" applyNumberFormat="1" applyFont="1" applyBorder="1" applyAlignment="1"/>
    <xf numFmtId="3" fontId="13" fillId="0" borderId="32" xfId="0" applyNumberFormat="1" applyFont="1" applyBorder="1" applyAlignment="1"/>
    <xf numFmtId="3" fontId="13" fillId="0" borderId="28" xfId="0" applyNumberFormat="1" applyFont="1" applyBorder="1" applyAlignment="1"/>
    <xf numFmtId="3" fontId="13" fillId="0" borderId="16" xfId="0" applyNumberFormat="1" applyFont="1" applyBorder="1" applyAlignment="1"/>
    <xf numFmtId="0" fontId="15" fillId="0" borderId="28" xfId="0" applyFont="1" applyBorder="1" applyAlignment="1">
      <alignment horizontal="left" wrapText="1"/>
    </xf>
    <xf numFmtId="0" fontId="15" fillId="0" borderId="29" xfId="0" applyFont="1" applyBorder="1" applyAlignment="1">
      <alignment horizontal="left" wrapText="1"/>
    </xf>
    <xf numFmtId="0" fontId="15" fillId="0" borderId="7" xfId="0" applyFont="1" applyBorder="1" applyAlignment="1">
      <alignment horizontal="right" wrapText="1"/>
    </xf>
    <xf numFmtId="0" fontId="15" fillId="0" borderId="8" xfId="0" applyFont="1" applyBorder="1" applyAlignment="1">
      <alignment horizontal="right" wrapText="1"/>
    </xf>
    <xf numFmtId="0" fontId="13" fillId="0" borderId="42" xfId="0" applyFont="1" applyBorder="1" applyAlignment="1">
      <alignment horizontal="center"/>
    </xf>
    <xf numFmtId="0" fontId="13" fillId="0" borderId="43" xfId="0" applyFont="1" applyBorder="1" applyAlignment="1">
      <alignment horizontal="center"/>
    </xf>
    <xf numFmtId="3" fontId="13" fillId="0" borderId="59" xfId="0" applyNumberFormat="1" applyFont="1" applyBorder="1" applyAlignment="1">
      <alignment horizontal="right"/>
    </xf>
    <xf numFmtId="3" fontId="13" fillId="0" borderId="61" xfId="0" applyNumberFormat="1" applyFont="1" applyBorder="1" applyAlignment="1">
      <alignment horizontal="right"/>
    </xf>
    <xf numFmtId="0" fontId="13" fillId="0" borderId="52" xfId="0" applyFont="1" applyBorder="1" applyAlignment="1">
      <alignment horizontal="right" vertical="center"/>
    </xf>
    <xf numFmtId="0" fontId="13" fillId="0" borderId="53" xfId="0" applyFont="1" applyBorder="1" applyAlignment="1">
      <alignment horizontal="right" vertical="center"/>
    </xf>
    <xf numFmtId="0" fontId="15" fillId="0" borderId="52" xfId="0" applyFont="1" applyBorder="1" applyAlignment="1">
      <alignment horizontal="center" vertical="center"/>
    </xf>
    <xf numFmtId="0" fontId="15" fillId="0" borderId="54" xfId="0" applyFont="1" applyBorder="1" applyAlignment="1">
      <alignment horizontal="center" vertical="center"/>
    </xf>
    <xf numFmtId="0" fontId="15" fillId="0" borderId="53" xfId="0" applyFont="1" applyBorder="1" applyAlignment="1">
      <alignment horizontal="center" vertical="center"/>
    </xf>
    <xf numFmtId="3" fontId="15" fillId="0" borderId="52" xfId="0" applyNumberFormat="1" applyFont="1" applyBorder="1" applyAlignment="1">
      <alignment horizontal="right" vertical="center" wrapText="1"/>
    </xf>
    <xf numFmtId="3" fontId="15" fillId="0" borderId="53" xfId="0" applyNumberFormat="1" applyFont="1" applyBorder="1" applyAlignment="1">
      <alignment horizontal="right" vertical="center" wrapText="1"/>
    </xf>
    <xf numFmtId="0" fontId="15" fillId="0" borderId="35" xfId="0" applyFont="1" applyBorder="1" applyAlignment="1">
      <alignment horizontal="center" vertical="center" wrapText="1"/>
    </xf>
    <xf numFmtId="0" fontId="15" fillId="0" borderId="20" xfId="0" applyFont="1" applyBorder="1" applyAlignment="1">
      <alignment horizontal="center" vertical="center" wrapText="1"/>
    </xf>
    <xf numFmtId="0" fontId="15" fillId="0" borderId="21" xfId="0" applyFont="1" applyBorder="1" applyAlignment="1">
      <alignment horizontal="center" vertical="center" wrapText="1"/>
    </xf>
    <xf numFmtId="2" fontId="15" fillId="0" borderId="42" xfId="0" applyNumberFormat="1" applyFont="1" applyBorder="1" applyAlignment="1">
      <alignment horizontal="center" vertical="center" wrapText="1"/>
    </xf>
    <xf numFmtId="2" fontId="15" fillId="0" borderId="43" xfId="0" applyNumberFormat="1" applyFont="1" applyBorder="1" applyAlignment="1">
      <alignment horizontal="center" vertical="center" wrapText="1"/>
    </xf>
    <xf numFmtId="3" fontId="13" fillId="0" borderId="40" xfId="0" applyNumberFormat="1" applyFont="1" applyBorder="1" applyAlignment="1">
      <alignment horizontal="right" vertical="center" wrapText="1"/>
    </xf>
    <xf numFmtId="3" fontId="13" fillId="0" borderId="41" xfId="0" applyNumberFormat="1" applyFont="1" applyBorder="1" applyAlignment="1">
      <alignment horizontal="right" vertical="center" wrapText="1"/>
    </xf>
    <xf numFmtId="2" fontId="15" fillId="0" borderId="17" xfId="0" applyNumberFormat="1" applyFont="1" applyBorder="1" applyAlignment="1">
      <alignment horizontal="center" vertical="center" wrapText="1"/>
    </xf>
    <xf numFmtId="2" fontId="15" fillId="0" borderId="19" xfId="0" applyNumberFormat="1" applyFont="1" applyBorder="1" applyAlignment="1">
      <alignment horizontal="center" vertical="center" wrapText="1"/>
    </xf>
    <xf numFmtId="2" fontId="15" fillId="0" borderId="2" xfId="0" applyNumberFormat="1" applyFont="1" applyBorder="1" applyAlignment="1">
      <alignment horizontal="center" vertical="center" wrapText="1"/>
    </xf>
    <xf numFmtId="2" fontId="15" fillId="0" borderId="3" xfId="0" applyNumberFormat="1" applyFont="1" applyBorder="1" applyAlignment="1">
      <alignment horizontal="center" vertical="center" wrapText="1"/>
    </xf>
    <xf numFmtId="2" fontId="15" fillId="0" borderId="33" xfId="0" applyNumberFormat="1" applyFont="1" applyBorder="1" applyAlignment="1">
      <alignment horizontal="center" vertical="center" wrapText="1"/>
    </xf>
    <xf numFmtId="2" fontId="15" fillId="0" borderId="34" xfId="0" applyNumberFormat="1" applyFont="1" applyBorder="1" applyAlignment="1">
      <alignment horizontal="center" vertical="center" wrapText="1"/>
    </xf>
    <xf numFmtId="0" fontId="15" fillId="0" borderId="4" xfId="0" applyFont="1" applyBorder="1" applyAlignment="1">
      <alignment horizontal="left" vertical="center"/>
    </xf>
    <xf numFmtId="0" fontId="15" fillId="0" borderId="5" xfId="0" applyFont="1" applyBorder="1" applyAlignment="1">
      <alignment horizontal="left" vertical="center"/>
    </xf>
    <xf numFmtId="0" fontId="15" fillId="0" borderId="6" xfId="0" applyFont="1" applyBorder="1" applyAlignment="1">
      <alignment horizontal="left" vertical="center"/>
    </xf>
    <xf numFmtId="0" fontId="13" fillId="0" borderId="26" xfId="0" applyFont="1" applyBorder="1" applyAlignment="1">
      <alignment horizontal="left" vertical="center"/>
    </xf>
    <xf numFmtId="3" fontId="13" fillId="0" borderId="44" xfId="0" applyNumberFormat="1" applyFont="1" applyBorder="1" applyAlignment="1">
      <alignment horizontal="right"/>
    </xf>
    <xf numFmtId="3" fontId="13" fillId="0" borderId="45" xfId="0" applyNumberFormat="1" applyFont="1" applyBorder="1" applyAlignment="1">
      <alignment horizontal="right"/>
    </xf>
    <xf numFmtId="3" fontId="13" fillId="0" borderId="46" xfId="0" applyNumberFormat="1" applyFont="1" applyBorder="1" applyAlignment="1">
      <alignment horizontal="right"/>
    </xf>
    <xf numFmtId="3" fontId="13" fillId="0" borderId="47" xfId="0" applyNumberFormat="1" applyFont="1" applyBorder="1" applyAlignment="1">
      <alignment horizontal="right"/>
    </xf>
    <xf numFmtId="3" fontId="13" fillId="0" borderId="42" xfId="0" applyNumberFormat="1" applyFont="1" applyBorder="1" applyAlignment="1">
      <alignment horizontal="right" vertical="center"/>
    </xf>
    <xf numFmtId="3" fontId="13" fillId="0" borderId="43" xfId="0" applyNumberFormat="1" applyFont="1" applyBorder="1" applyAlignment="1">
      <alignment horizontal="right" vertical="center"/>
    </xf>
    <xf numFmtId="0" fontId="15" fillId="0" borderId="33" xfId="0" applyFont="1" applyBorder="1" applyAlignment="1">
      <alignment horizontal="right"/>
    </xf>
    <xf numFmtId="0" fontId="15" fillId="0" borderId="34" xfId="0" applyFont="1" applyBorder="1" applyAlignment="1">
      <alignment horizontal="right"/>
    </xf>
    <xf numFmtId="0" fontId="15" fillId="0" borderId="28" xfId="0" applyFont="1" applyBorder="1" applyAlignment="1">
      <alignment horizontal="right"/>
    </xf>
    <xf numFmtId="0" fontId="15" fillId="0" borderId="29" xfId="0" applyFont="1" applyBorder="1" applyAlignment="1">
      <alignment horizontal="right"/>
    </xf>
    <xf numFmtId="0" fontId="15" fillId="0" borderId="30" xfId="0" applyFont="1" applyBorder="1" applyAlignment="1">
      <alignment horizontal="left" vertical="center" wrapText="1"/>
    </xf>
    <xf numFmtId="0" fontId="15" fillId="0" borderId="31" xfId="0" applyFont="1" applyBorder="1" applyAlignment="1">
      <alignment horizontal="left" vertical="center" wrapText="1"/>
    </xf>
    <xf numFmtId="3" fontId="15" fillId="0" borderId="33" xfId="0" applyNumberFormat="1" applyFont="1" applyBorder="1" applyAlignment="1">
      <alignment horizontal="right"/>
    </xf>
    <xf numFmtId="3" fontId="15" fillId="0" borderId="34" xfId="0" applyNumberFormat="1" applyFont="1" applyBorder="1" applyAlignment="1">
      <alignment horizontal="right"/>
    </xf>
    <xf numFmtId="0" fontId="15" fillId="0" borderId="59" xfId="0" applyFont="1" applyBorder="1" applyAlignment="1">
      <alignment horizontal="center"/>
    </xf>
    <xf numFmtId="0" fontId="15" fillId="0" borderId="61" xfId="0" applyFont="1" applyBorder="1" applyAlignment="1">
      <alignment horizontal="center"/>
    </xf>
    <xf numFmtId="0" fontId="15" fillId="0" borderId="26" xfId="0" applyFont="1" applyBorder="1" applyAlignment="1">
      <alignment horizontal="right"/>
    </xf>
    <xf numFmtId="0" fontId="15" fillId="0" borderId="27" xfId="0" applyFont="1" applyBorder="1" applyAlignment="1">
      <alignment horizontal="right"/>
    </xf>
    <xf numFmtId="0" fontId="1" fillId="2" borderId="59" xfId="0" applyFont="1" applyFill="1" applyBorder="1" applyAlignment="1">
      <alignment horizontal="left" vertical="top" wrapText="1"/>
    </xf>
    <xf numFmtId="0" fontId="9" fillId="2" borderId="60" xfId="0" applyFont="1" applyFill="1" applyBorder="1" applyAlignment="1">
      <alignment horizontal="left" vertical="top" wrapText="1"/>
    </xf>
    <xf numFmtId="0" fontId="9" fillId="2" borderId="61" xfId="0" applyFont="1" applyFill="1" applyBorder="1" applyAlignment="1">
      <alignment horizontal="left" vertical="top" wrapText="1"/>
    </xf>
    <xf numFmtId="0" fontId="9" fillId="2" borderId="4" xfId="0" applyFont="1" applyFill="1" applyBorder="1" applyAlignment="1">
      <alignment horizontal="left" vertical="top" wrapText="1"/>
    </xf>
    <xf numFmtId="0" fontId="9" fillId="2" borderId="5" xfId="0" applyFont="1" applyFill="1" applyBorder="1" applyAlignment="1">
      <alignment horizontal="left" vertical="top" wrapText="1"/>
    </xf>
    <xf numFmtId="0" fontId="9" fillId="2" borderId="6" xfId="0" applyFont="1" applyFill="1" applyBorder="1" applyAlignment="1">
      <alignment horizontal="left" vertical="top" wrapText="1"/>
    </xf>
    <xf numFmtId="3" fontId="13" fillId="0" borderId="60" xfId="0" applyNumberFormat="1" applyFont="1" applyBorder="1" applyAlignment="1">
      <alignment horizontal="right"/>
    </xf>
    <xf numFmtId="3" fontId="13" fillId="0" borderId="5" xfId="0" applyNumberFormat="1" applyFont="1" applyBorder="1" applyAlignment="1">
      <alignment horizontal="right"/>
    </xf>
    <xf numFmtId="0" fontId="9" fillId="2" borderId="59" xfId="0" applyFont="1" applyFill="1" applyBorder="1" applyAlignment="1">
      <alignment horizontal="left" vertical="top" wrapText="1"/>
    </xf>
    <xf numFmtId="0" fontId="13" fillId="0" borderId="4" xfId="0" applyFont="1" applyBorder="1" applyAlignment="1">
      <alignment horizontal="left" vertical="center" wrapText="1"/>
    </xf>
    <xf numFmtId="0" fontId="13" fillId="0" borderId="5" xfId="0" applyFont="1" applyBorder="1" applyAlignment="1">
      <alignment horizontal="left" vertical="center" wrapText="1"/>
    </xf>
    <xf numFmtId="0" fontId="13" fillId="0" borderId="6" xfId="0" applyFont="1" applyBorder="1" applyAlignment="1">
      <alignment horizontal="left" vertical="center" wrapText="1"/>
    </xf>
    <xf numFmtId="0" fontId="15" fillId="0" borderId="52" xfId="0" applyFont="1" applyBorder="1" applyAlignment="1">
      <alignment horizontal="center" vertical="center" wrapText="1"/>
    </xf>
    <xf numFmtId="0" fontId="15" fillId="0" borderId="53" xfId="0" applyFont="1" applyBorder="1" applyAlignment="1">
      <alignment horizontal="center" vertical="center" wrapText="1"/>
    </xf>
    <xf numFmtId="3" fontId="6" fillId="0" borderId="59" xfId="0" applyNumberFormat="1" applyFont="1" applyBorder="1" applyAlignment="1">
      <alignment horizontal="right"/>
    </xf>
    <xf numFmtId="3" fontId="6" fillId="0" borderId="60" xfId="0" applyNumberFormat="1" applyFont="1" applyBorder="1" applyAlignment="1">
      <alignment horizontal="right"/>
    </xf>
    <xf numFmtId="3" fontId="6" fillId="0" borderId="61" xfId="0" applyNumberFormat="1" applyFont="1" applyBorder="1" applyAlignment="1">
      <alignment horizontal="right"/>
    </xf>
    <xf numFmtId="3" fontId="6" fillId="0" borderId="4" xfId="0" applyNumberFormat="1" applyFont="1" applyBorder="1" applyAlignment="1">
      <alignment horizontal="right"/>
    </xf>
    <xf numFmtId="3" fontId="6" fillId="0" borderId="5" xfId="0" applyNumberFormat="1" applyFont="1" applyBorder="1" applyAlignment="1">
      <alignment horizontal="right"/>
    </xf>
    <xf numFmtId="3" fontId="6" fillId="0" borderId="6" xfId="0" applyNumberFormat="1" applyFont="1" applyBorder="1" applyAlignment="1">
      <alignment horizontal="right"/>
    </xf>
    <xf numFmtId="0" fontId="13" fillId="0" borderId="4" xfId="0" applyFont="1" applyBorder="1" applyAlignment="1">
      <alignment horizontal="center"/>
    </xf>
    <xf numFmtId="0" fontId="13" fillId="0" borderId="6" xfId="0" applyFont="1" applyBorder="1" applyAlignment="1">
      <alignment horizontal="center"/>
    </xf>
    <xf numFmtId="3" fontId="13" fillId="0" borderId="26" xfId="0" applyNumberFormat="1" applyFont="1" applyBorder="1" applyAlignment="1">
      <alignment horizontal="center"/>
    </xf>
    <xf numFmtId="3" fontId="13" fillId="0" borderId="27" xfId="0" applyNumberFormat="1" applyFont="1" applyBorder="1" applyAlignment="1">
      <alignment horizontal="center"/>
    </xf>
    <xf numFmtId="3" fontId="13" fillId="0" borderId="30" xfId="0" applyNumberFormat="1" applyFont="1" applyBorder="1" applyAlignment="1">
      <alignment horizontal="center"/>
    </xf>
    <xf numFmtId="3" fontId="13" fillId="0" borderId="31" xfId="0" applyNumberFormat="1" applyFont="1" applyBorder="1" applyAlignment="1">
      <alignment horizontal="center"/>
    </xf>
    <xf numFmtId="0" fontId="15" fillId="0" borderId="5" xfId="0" applyFont="1" applyBorder="1" applyAlignment="1">
      <alignment horizontal="left" vertical="center" wrapText="1"/>
    </xf>
    <xf numFmtId="0" fontId="15" fillId="0" borderId="20" xfId="0" applyFont="1" applyBorder="1" applyAlignment="1">
      <alignment horizontal="left"/>
    </xf>
    <xf numFmtId="0" fontId="15" fillId="0" borderId="21" xfId="0" applyFont="1" applyBorder="1" applyAlignment="1">
      <alignment horizontal="left"/>
    </xf>
    <xf numFmtId="0" fontId="15" fillId="0" borderId="22" xfId="0" applyFont="1" applyBorder="1" applyAlignment="1">
      <alignment horizontal="left"/>
    </xf>
    <xf numFmtId="0" fontId="35" fillId="0" borderId="20" xfId="0" applyFont="1" applyBorder="1" applyAlignment="1">
      <alignment horizontal="center"/>
    </xf>
    <xf numFmtId="0" fontId="35" fillId="0" borderId="21" xfId="0" applyFont="1" applyBorder="1" applyAlignment="1">
      <alignment horizontal="center"/>
    </xf>
    <xf numFmtId="0" fontId="35" fillId="0" borderId="22" xfId="0" applyFont="1" applyBorder="1" applyAlignment="1">
      <alignment horizontal="center"/>
    </xf>
    <xf numFmtId="3" fontId="13" fillId="0" borderId="32" xfId="0" applyNumberFormat="1" applyFont="1" applyBorder="1" applyAlignment="1">
      <alignment horizontal="center"/>
    </xf>
    <xf numFmtId="3" fontId="13" fillId="0" borderId="35" xfId="0" applyNumberFormat="1" applyFont="1" applyBorder="1" applyAlignment="1">
      <alignment horizontal="center"/>
    </xf>
    <xf numFmtId="0" fontId="15" fillId="0" borderId="4" xfId="0" applyFont="1" applyBorder="1" applyAlignment="1">
      <alignment horizontal="center"/>
    </xf>
    <xf numFmtId="0" fontId="15" fillId="0" borderId="6" xfId="0" applyFont="1" applyBorder="1" applyAlignment="1">
      <alignment horizontal="center"/>
    </xf>
    <xf numFmtId="0" fontId="15" fillId="0" borderId="26" xfId="0" applyFont="1" applyBorder="1" applyAlignment="1">
      <alignment horizontal="right" wrapText="1"/>
    </xf>
    <xf numFmtId="0" fontId="15" fillId="0" borderId="27" xfId="0" applyFont="1" applyBorder="1" applyAlignment="1">
      <alignment horizontal="right" wrapText="1"/>
    </xf>
    <xf numFmtId="0" fontId="15" fillId="0" borderId="28" xfId="0" applyFont="1" applyBorder="1" applyAlignment="1">
      <alignment horizontal="right" wrapText="1"/>
    </xf>
    <xf numFmtId="0" fontId="15" fillId="0" borderId="29" xfId="0" applyFont="1" applyBorder="1" applyAlignment="1">
      <alignment horizontal="right" wrapText="1"/>
    </xf>
    <xf numFmtId="0" fontId="15" fillId="0" borderId="30" xfId="0" applyFont="1" applyBorder="1" applyAlignment="1">
      <alignment horizontal="left" wrapText="1"/>
    </xf>
    <xf numFmtId="0" fontId="15" fillId="0" borderId="31" xfId="0" applyFont="1" applyBorder="1" applyAlignment="1">
      <alignment horizontal="left" wrapText="1"/>
    </xf>
    <xf numFmtId="0" fontId="13" fillId="0" borderId="17" xfId="0" applyFont="1" applyBorder="1" applyAlignment="1">
      <alignment horizontal="left" vertical="center" wrapText="1"/>
    </xf>
    <xf numFmtId="0" fontId="13" fillId="0" borderId="18" xfId="0" applyFont="1" applyBorder="1" applyAlignment="1">
      <alignment horizontal="left" vertical="center" wrapText="1"/>
    </xf>
    <xf numFmtId="0" fontId="13" fillId="0" borderId="19" xfId="0" applyFont="1" applyBorder="1" applyAlignment="1">
      <alignment horizontal="left" vertical="center" wrapText="1"/>
    </xf>
    <xf numFmtId="0" fontId="15" fillId="0" borderId="17" xfId="0" applyFont="1" applyBorder="1" applyAlignment="1">
      <alignment horizontal="right" wrapText="1"/>
    </xf>
    <xf numFmtId="0" fontId="15" fillId="0" borderId="18" xfId="0" applyFont="1" applyBorder="1" applyAlignment="1">
      <alignment horizontal="right" wrapText="1"/>
    </xf>
    <xf numFmtId="0" fontId="15" fillId="0" borderId="19" xfId="0" applyFont="1" applyBorder="1" applyAlignment="1">
      <alignment horizontal="right" wrapText="1"/>
    </xf>
    <xf numFmtId="0" fontId="15" fillId="0" borderId="33" xfId="0" applyFont="1" applyBorder="1" applyAlignment="1">
      <alignment horizontal="right" wrapText="1"/>
    </xf>
    <xf numFmtId="0" fontId="15" fillId="0" borderId="36" xfId="0" applyFont="1" applyBorder="1" applyAlignment="1">
      <alignment horizontal="right" wrapText="1"/>
    </xf>
    <xf numFmtId="0" fontId="15" fillId="0" borderId="34" xfId="0" applyFont="1" applyBorder="1" applyAlignment="1">
      <alignment horizontal="right" wrapText="1"/>
    </xf>
    <xf numFmtId="0" fontId="13" fillId="0" borderId="2" xfId="0" applyFont="1" applyBorder="1" applyAlignment="1">
      <alignment horizontal="left" vertical="center" wrapText="1"/>
    </xf>
    <xf numFmtId="0" fontId="13" fillId="0" borderId="0" xfId="0" applyFont="1" applyBorder="1" applyAlignment="1">
      <alignment horizontal="left" vertical="center" wrapText="1"/>
    </xf>
    <xf numFmtId="0" fontId="13" fillId="0" borderId="3" xfId="0" applyFont="1" applyBorder="1" applyAlignment="1">
      <alignment horizontal="left" vertical="center" wrapText="1"/>
    </xf>
    <xf numFmtId="0" fontId="15" fillId="0" borderId="59" xfId="0" applyFont="1" applyBorder="1" applyAlignment="1">
      <alignment horizontal="right" wrapText="1"/>
    </xf>
    <xf numFmtId="0" fontId="15" fillId="0" borderId="60" xfId="0" applyFont="1" applyBorder="1" applyAlignment="1">
      <alignment horizontal="right" wrapText="1"/>
    </xf>
    <xf numFmtId="0" fontId="15" fillId="0" borderId="61" xfId="0" applyFont="1" applyBorder="1" applyAlignment="1">
      <alignment horizontal="right" wrapText="1"/>
    </xf>
    <xf numFmtId="0" fontId="15" fillId="0" borderId="2" xfId="0" applyFont="1" applyBorder="1" applyAlignment="1">
      <alignment horizontal="right" wrapText="1"/>
    </xf>
    <xf numFmtId="0" fontId="15" fillId="0" borderId="0" xfId="0" applyFont="1" applyBorder="1" applyAlignment="1">
      <alignment horizontal="right" wrapText="1"/>
    </xf>
    <xf numFmtId="0" fontId="15" fillId="0" borderId="3" xfId="0" applyFont="1" applyBorder="1" applyAlignment="1">
      <alignment horizontal="right" wrapText="1"/>
    </xf>
    <xf numFmtId="0" fontId="15" fillId="0" borderId="4" xfId="0" applyFont="1" applyBorder="1" applyAlignment="1">
      <alignment horizontal="right" wrapText="1"/>
    </xf>
    <xf numFmtId="0" fontId="15" fillId="0" borderId="5" xfId="0" applyFont="1" applyBorder="1" applyAlignment="1">
      <alignment horizontal="right" wrapText="1"/>
    </xf>
    <xf numFmtId="0" fontId="15" fillId="0" borderId="6" xfId="0" applyFont="1" applyBorder="1" applyAlignment="1">
      <alignment horizontal="right" wrapText="1"/>
    </xf>
    <xf numFmtId="3" fontId="13" fillId="0" borderId="10" xfId="0" applyNumberFormat="1" applyFont="1" applyFill="1" applyBorder="1" applyAlignment="1">
      <alignment horizontal="right" wrapText="1"/>
    </xf>
    <xf numFmtId="3" fontId="13" fillId="0" borderId="11" xfId="0" applyNumberFormat="1" applyFont="1" applyFill="1" applyBorder="1" applyAlignment="1">
      <alignment horizontal="right" wrapText="1"/>
    </xf>
    <xf numFmtId="3" fontId="13" fillId="0" borderId="12" xfId="0" applyNumberFormat="1" applyFont="1" applyFill="1" applyBorder="1" applyAlignment="1">
      <alignment horizontal="right" wrapText="1"/>
    </xf>
    <xf numFmtId="3" fontId="13" fillId="0" borderId="10" xfId="0" applyNumberFormat="1" applyFont="1" applyBorder="1" applyAlignment="1">
      <alignment horizontal="right" wrapText="1"/>
    </xf>
    <xf numFmtId="3" fontId="13" fillId="0" borderId="12" xfId="0" applyNumberFormat="1" applyFont="1" applyBorder="1" applyAlignment="1">
      <alignment horizontal="right" wrapText="1"/>
    </xf>
    <xf numFmtId="3" fontId="13" fillId="0" borderId="29" xfId="0" applyNumberFormat="1" applyFont="1" applyBorder="1" applyAlignment="1"/>
    <xf numFmtId="3" fontId="13" fillId="0" borderId="31" xfId="0" applyNumberFormat="1" applyFont="1" applyBorder="1" applyAlignment="1"/>
    <xf numFmtId="0" fontId="13" fillId="0" borderId="26" xfId="0" applyFont="1" applyBorder="1" applyAlignment="1">
      <alignment horizontal="right"/>
    </xf>
    <xf numFmtId="0" fontId="13" fillId="0" borderId="27" xfId="0" applyFont="1" applyBorder="1" applyAlignment="1">
      <alignment horizontal="right"/>
    </xf>
    <xf numFmtId="0" fontId="13" fillId="0" borderId="28" xfId="0" applyFont="1" applyBorder="1" applyAlignment="1">
      <alignment horizontal="right"/>
    </xf>
    <xf numFmtId="0" fontId="13" fillId="0" borderId="29" xfId="0" applyFont="1" applyBorder="1" applyAlignment="1">
      <alignment horizontal="right"/>
    </xf>
    <xf numFmtId="0" fontId="15" fillId="0" borderId="22" xfId="0" applyFont="1" applyBorder="1" applyAlignment="1">
      <alignment horizontal="left" vertical="center" wrapText="1"/>
    </xf>
    <xf numFmtId="3" fontId="13" fillId="0" borderId="59" xfId="0" applyNumberFormat="1" applyFont="1" applyBorder="1" applyAlignment="1">
      <alignment horizontal="right" wrapText="1"/>
    </xf>
    <xf numFmtId="3" fontId="13" fillId="0" borderId="61" xfId="0" applyNumberFormat="1" applyFont="1" applyBorder="1" applyAlignment="1">
      <alignment horizontal="right" wrapText="1"/>
    </xf>
    <xf numFmtId="3" fontId="13" fillId="0" borderId="4" xfId="0" applyNumberFormat="1" applyFont="1" applyBorder="1" applyAlignment="1">
      <alignment horizontal="right" wrapText="1"/>
    </xf>
    <xf numFmtId="3" fontId="13" fillId="0" borderId="6" xfId="0" applyNumberFormat="1" applyFont="1" applyBorder="1" applyAlignment="1">
      <alignment horizontal="right" wrapText="1"/>
    </xf>
    <xf numFmtId="0" fontId="15" fillId="0" borderId="59" xfId="0" applyFont="1" applyBorder="1" applyAlignment="1">
      <alignment horizontal="center" wrapText="1"/>
    </xf>
    <xf numFmtId="0" fontId="15" fillId="0" borderId="61" xfId="0" applyFont="1" applyBorder="1" applyAlignment="1">
      <alignment horizontal="center" wrapText="1"/>
    </xf>
    <xf numFmtId="0" fontId="15" fillId="0" borderId="33" xfId="0" applyFont="1" applyBorder="1" applyAlignment="1">
      <alignment horizontal="center" wrapText="1"/>
    </xf>
    <xf numFmtId="0" fontId="15" fillId="0" borderId="34" xfId="0" applyFont="1" applyBorder="1" applyAlignment="1">
      <alignment horizontal="center" wrapText="1"/>
    </xf>
    <xf numFmtId="0" fontId="15" fillId="0" borderId="4" xfId="0" applyFont="1" applyBorder="1" applyAlignment="1">
      <alignment horizontal="center" wrapText="1"/>
    </xf>
    <xf numFmtId="0" fontId="15" fillId="0" borderId="6" xfId="0" applyFont="1" applyBorder="1" applyAlignment="1">
      <alignment horizontal="center" wrapText="1"/>
    </xf>
    <xf numFmtId="0" fontId="13" fillId="0" borderId="17" xfId="0" applyFont="1" applyBorder="1" applyAlignment="1">
      <alignment horizontal="right"/>
    </xf>
    <xf numFmtId="0" fontId="13" fillId="0" borderId="19" xfId="0" applyFont="1" applyBorder="1" applyAlignment="1">
      <alignment horizontal="right"/>
    </xf>
    <xf numFmtId="0" fontId="13" fillId="0" borderId="63" xfId="0" applyFont="1" applyBorder="1" applyAlignment="1">
      <alignment horizontal="center" vertical="center"/>
    </xf>
    <xf numFmtId="0" fontId="13" fillId="0" borderId="60" xfId="0" applyFont="1" applyBorder="1" applyAlignment="1">
      <alignment horizontal="center" vertical="center"/>
    </xf>
    <xf numFmtId="0" fontId="13" fillId="0" borderId="62" xfId="0" applyFont="1" applyBorder="1" applyAlignment="1">
      <alignment horizontal="center" vertical="center"/>
    </xf>
    <xf numFmtId="0" fontId="13" fillId="0" borderId="65" xfId="0" applyFont="1" applyBorder="1" applyAlignment="1">
      <alignment horizontal="center" vertical="center"/>
    </xf>
    <xf numFmtId="0" fontId="13" fillId="0" borderId="36" xfId="0" applyFont="1" applyBorder="1" applyAlignment="1">
      <alignment horizontal="center" vertical="center"/>
    </xf>
    <xf numFmtId="0" fontId="13" fillId="0" borderId="64" xfId="0" applyFont="1" applyBorder="1" applyAlignment="1">
      <alignment horizontal="center" vertical="center"/>
    </xf>
    <xf numFmtId="0" fontId="13" fillId="0" borderId="61" xfId="0" applyFont="1" applyBorder="1" applyAlignment="1">
      <alignment horizontal="center" vertical="center"/>
    </xf>
    <xf numFmtId="0" fontId="13" fillId="0" borderId="34" xfId="0" applyFont="1" applyBorder="1" applyAlignment="1">
      <alignment horizontal="center" vertical="center"/>
    </xf>
    <xf numFmtId="0" fontId="15" fillId="0" borderId="18" xfId="0" applyFont="1" applyBorder="1" applyAlignment="1">
      <alignment horizontal="left" wrapText="1"/>
    </xf>
    <xf numFmtId="0" fontId="15" fillId="0" borderId="33" xfId="0" applyFont="1" applyBorder="1" applyAlignment="1">
      <alignment horizontal="left" wrapText="1"/>
    </xf>
    <xf numFmtId="0" fontId="15" fillId="0" borderId="36" xfId="0" applyFont="1" applyBorder="1" applyAlignment="1">
      <alignment horizontal="left" wrapText="1"/>
    </xf>
    <xf numFmtId="0" fontId="15" fillId="0" borderId="34" xfId="0" applyFont="1" applyBorder="1" applyAlignment="1">
      <alignment horizontal="left" wrapText="1"/>
    </xf>
    <xf numFmtId="3" fontId="15" fillId="0" borderId="17" xfId="0" applyNumberFormat="1" applyFont="1" applyBorder="1" applyAlignment="1"/>
    <xf numFmtId="3" fontId="15" fillId="0" borderId="19" xfId="0" applyNumberFormat="1" applyFont="1" applyBorder="1" applyAlignment="1"/>
    <xf numFmtId="3" fontId="15" fillId="0" borderId="33" xfId="0" applyNumberFormat="1" applyFont="1" applyBorder="1" applyAlignment="1"/>
    <xf numFmtId="3" fontId="15" fillId="0" borderId="34" xfId="0" applyNumberFormat="1" applyFont="1" applyBorder="1" applyAlignment="1"/>
    <xf numFmtId="0" fontId="13" fillId="0" borderId="4" xfId="0" applyFont="1" applyBorder="1" applyAlignment="1">
      <alignment horizontal="right"/>
    </xf>
    <xf numFmtId="0" fontId="13" fillId="0" borderId="6" xfId="0" applyFont="1" applyBorder="1" applyAlignment="1">
      <alignment horizontal="right"/>
    </xf>
    <xf numFmtId="3" fontId="15" fillId="0" borderId="17" xfId="0" applyNumberFormat="1" applyFont="1" applyBorder="1" applyAlignment="1">
      <alignment horizontal="right" wrapText="1"/>
    </xf>
    <xf numFmtId="3" fontId="15" fillId="0" borderId="19" xfId="0" applyNumberFormat="1" applyFont="1" applyBorder="1" applyAlignment="1">
      <alignment horizontal="right" wrapText="1"/>
    </xf>
    <xf numFmtId="3" fontId="15" fillId="0" borderId="33" xfId="0" applyNumberFormat="1" applyFont="1" applyBorder="1" applyAlignment="1">
      <alignment horizontal="right" wrapText="1"/>
    </xf>
    <xf numFmtId="3" fontId="15" fillId="0" borderId="34" xfId="0" applyNumberFormat="1" applyFont="1" applyBorder="1" applyAlignment="1">
      <alignment horizontal="right" wrapText="1"/>
    </xf>
    <xf numFmtId="3" fontId="15" fillId="0" borderId="59" xfId="0" applyNumberFormat="1" applyFont="1" applyBorder="1" applyAlignment="1">
      <alignment horizontal="right" wrapText="1"/>
    </xf>
    <xf numFmtId="3" fontId="15" fillId="0" borderId="61" xfId="0" applyNumberFormat="1" applyFont="1" applyBorder="1" applyAlignment="1">
      <alignment horizontal="right" wrapText="1"/>
    </xf>
    <xf numFmtId="3" fontId="15" fillId="0" borderId="4" xfId="0" applyNumberFormat="1" applyFont="1" applyBorder="1" applyAlignment="1">
      <alignment horizontal="right" wrapText="1"/>
    </xf>
    <xf numFmtId="3" fontId="15" fillId="0" borderId="6" xfId="0" applyNumberFormat="1" applyFont="1" applyBorder="1" applyAlignment="1">
      <alignment horizontal="right" wrapText="1"/>
    </xf>
    <xf numFmtId="3" fontId="19" fillId="0" borderId="38" xfId="0" applyNumberFormat="1" applyFont="1" applyBorder="1" applyAlignment="1">
      <alignment horizontal="right"/>
    </xf>
    <xf numFmtId="3" fontId="19" fillId="0" borderId="39" xfId="0" applyNumberFormat="1" applyFont="1" applyBorder="1" applyAlignment="1">
      <alignment horizontal="right"/>
    </xf>
    <xf numFmtId="3" fontId="26" fillId="0" borderId="7" xfId="0" applyNumberFormat="1" applyFont="1" applyBorder="1" applyAlignment="1">
      <alignment horizontal="right"/>
    </xf>
    <xf numFmtId="3" fontId="26" fillId="0" borderId="8" xfId="0" applyNumberFormat="1" applyFont="1" applyBorder="1" applyAlignment="1">
      <alignment horizontal="right"/>
    </xf>
    <xf numFmtId="3" fontId="26" fillId="0" borderId="9" xfId="0" applyNumberFormat="1" applyFont="1" applyBorder="1" applyAlignment="1">
      <alignment horizontal="right"/>
    </xf>
    <xf numFmtId="3" fontId="26" fillId="0" borderId="1" xfId="0" applyNumberFormat="1" applyFont="1" applyBorder="1" applyAlignment="1">
      <alignment horizontal="right"/>
    </xf>
    <xf numFmtId="0" fontId="13" fillId="0" borderId="8" xfId="0" applyFont="1" applyBorder="1" applyAlignment="1">
      <alignment horizontal="justify" vertical="center" wrapText="1"/>
    </xf>
    <xf numFmtId="0" fontId="13" fillId="0" borderId="14" xfId="0" applyFont="1" applyBorder="1" applyAlignment="1">
      <alignment horizontal="justify" vertical="center"/>
    </xf>
    <xf numFmtId="0" fontId="13" fillId="0" borderId="11" xfId="0" applyFont="1" applyBorder="1" applyAlignment="1">
      <alignment horizontal="justify" vertical="center"/>
    </xf>
    <xf numFmtId="0" fontId="19" fillId="0" borderId="7" xfId="0" applyFont="1" applyBorder="1" applyAlignment="1">
      <alignment horizontal="justify" vertical="center" wrapText="1"/>
    </xf>
    <xf numFmtId="0" fontId="19" fillId="0" borderId="39" xfId="0" applyFont="1" applyBorder="1" applyAlignment="1">
      <alignment horizontal="justify" vertical="center" wrapText="1"/>
    </xf>
    <xf numFmtId="0" fontId="13" fillId="0" borderId="8" xfId="0" applyFont="1" applyBorder="1" applyAlignment="1">
      <alignment horizontal="justify" vertical="center"/>
    </xf>
    <xf numFmtId="0" fontId="19" fillId="0" borderId="7" xfId="0" applyFont="1" applyBorder="1" applyAlignment="1">
      <alignment horizontal="left" vertical="center"/>
    </xf>
    <xf numFmtId="0" fontId="19" fillId="0" borderId="39" xfId="0" applyFont="1" applyBorder="1" applyAlignment="1">
      <alignment horizontal="left" vertical="center"/>
    </xf>
    <xf numFmtId="0" fontId="13" fillId="0" borderId="9" xfId="0" applyFont="1" applyBorder="1" applyAlignment="1">
      <alignment horizontal="justify" vertical="center" wrapText="1"/>
    </xf>
    <xf numFmtId="0" fontId="26" fillId="0" borderId="7" xfId="0" applyFont="1" applyBorder="1" applyAlignment="1">
      <alignment horizontal="justify" vertical="center" wrapText="1"/>
    </xf>
    <xf numFmtId="0" fontId="26" fillId="0" borderId="8" xfId="0" applyFont="1" applyBorder="1" applyAlignment="1">
      <alignment horizontal="justify" vertical="center" wrapText="1"/>
    </xf>
    <xf numFmtId="0" fontId="26" fillId="0" borderId="9" xfId="0" applyFont="1" applyBorder="1" applyAlignment="1">
      <alignment horizontal="justify" vertical="center" wrapText="1"/>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3" fillId="0" borderId="10" xfId="0" applyFont="1" applyBorder="1" applyAlignment="1">
      <alignment horizontal="justify" vertical="center" wrapText="1"/>
    </xf>
    <xf numFmtId="0" fontId="19" fillId="0" borderId="38" xfId="0" applyFont="1" applyBorder="1" applyAlignment="1">
      <alignment horizontal="justify" vertical="center" wrapText="1"/>
    </xf>
    <xf numFmtId="0" fontId="19" fillId="0" borderId="8" xfId="0" applyFont="1" applyBorder="1" applyAlignment="1">
      <alignment horizontal="justify" vertical="center" wrapText="1"/>
    </xf>
    <xf numFmtId="0" fontId="19" fillId="0" borderId="38" xfId="0" applyFont="1" applyBorder="1" applyAlignment="1">
      <alignment horizontal="left" vertical="center"/>
    </xf>
    <xf numFmtId="0" fontId="13" fillId="0" borderId="7" xfId="0" applyFont="1" applyBorder="1" applyAlignment="1">
      <alignment horizontal="justify" vertical="center" wrapText="1"/>
    </xf>
    <xf numFmtId="0" fontId="13" fillId="0" borderId="9" xfId="0" applyFont="1" applyBorder="1" applyAlignment="1">
      <alignment horizontal="justify" vertical="center"/>
    </xf>
    <xf numFmtId="0" fontId="26" fillId="0" borderId="7" xfId="0" applyFont="1" applyBorder="1" applyAlignment="1">
      <alignment horizontal="left" vertical="center"/>
    </xf>
    <xf numFmtId="0" fontId="26" fillId="0" borderId="9" xfId="0" applyFont="1" applyBorder="1" applyAlignment="1">
      <alignment horizontal="left" vertical="center"/>
    </xf>
    <xf numFmtId="0" fontId="13" fillId="0" borderId="7" xfId="0" applyFont="1" applyBorder="1" applyAlignment="1">
      <alignment horizontal="justify" vertical="center"/>
    </xf>
    <xf numFmtId="0" fontId="26" fillId="0" borderId="1" xfId="0" applyFont="1" applyBorder="1" applyAlignment="1">
      <alignment horizontal="justify" vertical="center"/>
    </xf>
    <xf numFmtId="0" fontId="19" fillId="0" borderId="15" xfId="0" applyFont="1" applyBorder="1" applyAlignment="1">
      <alignment horizontal="justify" vertical="center"/>
    </xf>
    <xf numFmtId="3" fontId="19" fillId="0" borderId="15" xfId="0" applyNumberFormat="1" applyFont="1" applyBorder="1" applyAlignment="1">
      <alignment horizontal="right"/>
    </xf>
    <xf numFmtId="0" fontId="13" fillId="0" borderId="10" xfId="0" applyFont="1" applyBorder="1" applyAlignment="1">
      <alignment horizontal="justify" vertical="center"/>
    </xf>
    <xf numFmtId="0" fontId="15" fillId="0" borderId="7" xfId="0" applyFont="1" applyBorder="1" applyAlignment="1">
      <alignment horizontal="justify" vertical="center" wrapText="1"/>
    </xf>
    <xf numFmtId="0" fontId="15" fillId="0" borderId="8" xfId="0" applyFont="1" applyBorder="1" applyAlignment="1">
      <alignment horizontal="justify" vertical="center" wrapText="1"/>
    </xf>
    <xf numFmtId="0" fontId="15" fillId="0" borderId="9" xfId="0" applyFont="1" applyBorder="1" applyAlignment="1">
      <alignment horizontal="justify" vertical="center" wrapText="1"/>
    </xf>
    <xf numFmtId="3" fontId="19" fillId="0" borderId="7" xfId="0" applyNumberFormat="1" applyFont="1" applyBorder="1" applyAlignment="1">
      <alignment horizontal="right"/>
    </xf>
    <xf numFmtId="3" fontId="13" fillId="2" borderId="48" xfId="0" applyNumberFormat="1" applyFont="1" applyFill="1" applyBorder="1" applyAlignment="1">
      <alignment horizontal="right" vertical="center"/>
    </xf>
    <xf numFmtId="3" fontId="13" fillId="2" borderId="49" xfId="0" applyNumberFormat="1" applyFont="1" applyFill="1" applyBorder="1" applyAlignment="1">
      <alignment horizontal="right" vertical="center"/>
    </xf>
    <xf numFmtId="3" fontId="13" fillId="2" borderId="59" xfId="0" applyNumberFormat="1" applyFont="1" applyFill="1" applyBorder="1" applyAlignment="1">
      <alignment horizontal="right"/>
    </xf>
    <xf numFmtId="3" fontId="13" fillId="2" borderId="61" xfId="0" applyNumberFormat="1" applyFont="1" applyFill="1" applyBorder="1" applyAlignment="1">
      <alignment horizontal="right"/>
    </xf>
    <xf numFmtId="3" fontId="13" fillId="2" borderId="33" xfId="0" applyNumberFormat="1" applyFont="1" applyFill="1" applyBorder="1" applyAlignment="1">
      <alignment horizontal="right"/>
    </xf>
    <xf numFmtId="3" fontId="13" fillId="2" borderId="34" xfId="0" applyNumberFormat="1" applyFont="1" applyFill="1" applyBorder="1" applyAlignment="1">
      <alignment horizontal="right"/>
    </xf>
    <xf numFmtId="3" fontId="13" fillId="2" borderId="44" xfId="0" applyNumberFormat="1" applyFont="1" applyFill="1" applyBorder="1" applyAlignment="1">
      <alignment horizontal="right" vertical="center"/>
    </xf>
    <xf numFmtId="3" fontId="13" fillId="2" borderId="45" xfId="0" applyNumberFormat="1" applyFont="1" applyFill="1" applyBorder="1" applyAlignment="1">
      <alignment horizontal="right" vertical="center"/>
    </xf>
    <xf numFmtId="3" fontId="13" fillId="2" borderId="46" xfId="0" applyNumberFormat="1" applyFont="1" applyFill="1" applyBorder="1" applyAlignment="1">
      <alignment horizontal="right" vertical="center"/>
    </xf>
    <xf numFmtId="3" fontId="13" fillId="2" borderId="47" xfId="0" applyNumberFormat="1" applyFont="1" applyFill="1" applyBorder="1" applyAlignment="1">
      <alignment horizontal="right" vertical="center"/>
    </xf>
    <xf numFmtId="3" fontId="13" fillId="2" borderId="8" xfId="0" applyNumberFormat="1" applyFont="1" applyFill="1" applyBorder="1"/>
    <xf numFmtId="3" fontId="13" fillId="2" borderId="9" xfId="0" applyNumberFormat="1" applyFont="1" applyFill="1" applyBorder="1"/>
    <xf numFmtId="3" fontId="15" fillId="2" borderId="1" xfId="0" applyNumberFormat="1" applyFont="1" applyFill="1" applyBorder="1"/>
  </cellXfs>
  <cellStyles count="1">
    <cellStyle name="normáln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L399"/>
  <sheetViews>
    <sheetView topLeftCell="A175" workbookViewId="0"/>
  </sheetViews>
  <sheetFormatPr defaultRowHeight="15"/>
  <cols>
    <col min="1" max="1" width="3.85546875" customWidth="1"/>
    <col min="2" max="2" width="4.140625" customWidth="1"/>
    <col min="3" max="3" width="4.7109375" customWidth="1"/>
    <col min="4" max="4" width="19.7109375" customWidth="1"/>
    <col min="5" max="5" width="5.42578125" customWidth="1"/>
  </cols>
  <sheetData>
    <row r="1" spans="1:9">
      <c r="A1" t="s">
        <v>1494</v>
      </c>
    </row>
    <row r="2" spans="1:9">
      <c r="A2" t="s">
        <v>925</v>
      </c>
    </row>
    <row r="3" spans="1:9">
      <c r="A3" t="s">
        <v>21</v>
      </c>
    </row>
    <row r="4" spans="1:9">
      <c r="A4" t="s">
        <v>22</v>
      </c>
    </row>
    <row r="5" spans="1:9">
      <c r="A5" t="s">
        <v>926</v>
      </c>
      <c r="F5" s="180" t="s">
        <v>927</v>
      </c>
      <c r="G5" s="180" t="s">
        <v>928</v>
      </c>
      <c r="H5" s="180" t="s">
        <v>929</v>
      </c>
      <c r="I5" s="180" t="s">
        <v>930</v>
      </c>
    </row>
    <row r="6" spans="1:9">
      <c r="A6" s="181"/>
      <c r="B6" s="181"/>
      <c r="C6" s="181"/>
      <c r="D6" s="182" t="s">
        <v>931</v>
      </c>
      <c r="E6" s="183" t="s">
        <v>932</v>
      </c>
      <c r="F6" s="184">
        <f>F7+F35+F66</f>
        <v>0</v>
      </c>
      <c r="G6" s="184">
        <f>G7+G35+G66</f>
        <v>0</v>
      </c>
      <c r="H6" s="184">
        <f>H7+H35+H66</f>
        <v>0</v>
      </c>
      <c r="I6" s="184">
        <f>I7+I35+I66</f>
        <v>0</v>
      </c>
    </row>
    <row r="7" spans="1:9">
      <c r="A7" s="185" t="s">
        <v>933</v>
      </c>
      <c r="B7" s="185"/>
      <c r="C7" s="185"/>
      <c r="D7" s="186" t="s">
        <v>934</v>
      </c>
      <c r="E7" s="187" t="s">
        <v>935</v>
      </c>
      <c r="F7" s="188">
        <f>F8+F16+F26</f>
        <v>0</v>
      </c>
      <c r="G7" s="188">
        <f>G8+G16+G26</f>
        <v>0</v>
      </c>
      <c r="H7" s="188">
        <f>H8+H16+H26</f>
        <v>0</v>
      </c>
      <c r="I7" s="188">
        <f>I8+I16+I26</f>
        <v>0</v>
      </c>
    </row>
    <row r="8" spans="1:9">
      <c r="A8" s="185"/>
      <c r="B8" s="185" t="s">
        <v>762</v>
      </c>
      <c r="C8" s="185"/>
      <c r="D8" s="186" t="s">
        <v>936</v>
      </c>
      <c r="E8" s="187" t="s">
        <v>937</v>
      </c>
      <c r="F8" s="188">
        <f>SUM(F9:F15)</f>
        <v>0</v>
      </c>
      <c r="G8" s="188">
        <f>SUM(G9:G15)</f>
        <v>0</v>
      </c>
      <c r="H8" s="188">
        <f>SUM(H9:H15)</f>
        <v>0</v>
      </c>
      <c r="I8" s="188">
        <f>SUM(I9:I15)</f>
        <v>0</v>
      </c>
    </row>
    <row r="9" spans="1:9">
      <c r="A9" s="189"/>
      <c r="B9" s="189"/>
      <c r="C9" s="189" t="s">
        <v>52</v>
      </c>
      <c r="D9" s="190" t="s">
        <v>939</v>
      </c>
      <c r="E9" s="191" t="s">
        <v>938</v>
      </c>
      <c r="F9" s="192"/>
      <c r="G9" s="192"/>
      <c r="H9" s="192">
        <f>F9-G9</f>
        <v>0</v>
      </c>
      <c r="I9" s="192"/>
    </row>
    <row r="10" spans="1:9">
      <c r="A10" s="189"/>
      <c r="B10" s="189"/>
      <c r="C10" s="189" t="s">
        <v>45</v>
      </c>
      <c r="D10" s="190" t="s">
        <v>87</v>
      </c>
      <c r="E10" s="191" t="s">
        <v>940</v>
      </c>
      <c r="F10" s="192"/>
      <c r="G10" s="192"/>
      <c r="H10" s="192">
        <f t="shared" ref="H10:H15" si="0">F10-G10</f>
        <v>0</v>
      </c>
      <c r="I10" s="192"/>
    </row>
    <row r="11" spans="1:9">
      <c r="A11" s="189"/>
      <c r="B11" s="189"/>
      <c r="C11" s="189" t="s">
        <v>46</v>
      </c>
      <c r="D11" s="190" t="s">
        <v>854</v>
      </c>
      <c r="E11" s="191" t="s">
        <v>941</v>
      </c>
      <c r="F11" s="192"/>
      <c r="G11" s="192"/>
      <c r="H11" s="192">
        <f t="shared" si="0"/>
        <v>0</v>
      </c>
      <c r="I11" s="192"/>
    </row>
    <row r="12" spans="1:9">
      <c r="A12" s="189"/>
      <c r="B12" s="189"/>
      <c r="C12" s="189" t="s">
        <v>712</v>
      </c>
      <c r="D12" s="190" t="s">
        <v>88</v>
      </c>
      <c r="E12" s="191" t="s">
        <v>942</v>
      </c>
      <c r="F12" s="192"/>
      <c r="G12" s="192"/>
      <c r="H12" s="192">
        <f t="shared" si="0"/>
        <v>0</v>
      </c>
      <c r="I12" s="192"/>
    </row>
    <row r="13" spans="1:9">
      <c r="A13" s="189"/>
      <c r="B13" s="189"/>
      <c r="C13" s="189" t="s">
        <v>716</v>
      </c>
      <c r="D13" s="190" t="s">
        <v>944</v>
      </c>
      <c r="E13" s="191" t="s">
        <v>943</v>
      </c>
      <c r="F13" s="192"/>
      <c r="G13" s="192"/>
      <c r="H13" s="192">
        <f t="shared" si="0"/>
        <v>0</v>
      </c>
      <c r="I13" s="192"/>
    </row>
    <row r="14" spans="1:9">
      <c r="A14" s="189"/>
      <c r="B14" s="189"/>
      <c r="C14" s="189" t="s">
        <v>724</v>
      </c>
      <c r="D14" s="190" t="s">
        <v>946</v>
      </c>
      <c r="E14" s="191" t="s">
        <v>945</v>
      </c>
      <c r="F14" s="192"/>
      <c r="G14" s="192"/>
      <c r="H14" s="192">
        <f t="shared" si="0"/>
        <v>0</v>
      </c>
      <c r="I14" s="192"/>
    </row>
    <row r="15" spans="1:9">
      <c r="A15" s="189"/>
      <c r="B15" s="189"/>
      <c r="C15" s="189" t="s">
        <v>726</v>
      </c>
      <c r="D15" s="190" t="s">
        <v>948</v>
      </c>
      <c r="E15" s="191" t="s">
        <v>947</v>
      </c>
      <c r="F15" s="192"/>
      <c r="G15" s="192"/>
      <c r="H15" s="192">
        <f t="shared" si="0"/>
        <v>0</v>
      </c>
      <c r="I15" s="192"/>
    </row>
    <row r="16" spans="1:9">
      <c r="A16" s="185"/>
      <c r="B16" s="185" t="s">
        <v>950</v>
      </c>
      <c r="C16" s="185"/>
      <c r="D16" s="186" t="s">
        <v>951</v>
      </c>
      <c r="E16" s="187" t="s">
        <v>949</v>
      </c>
      <c r="F16" s="188">
        <f>SUM(F17:F25)</f>
        <v>0</v>
      </c>
      <c r="G16" s="188">
        <f>SUM(G17:G25)</f>
        <v>0</v>
      </c>
      <c r="H16" s="188">
        <f>SUM(H17:H25)</f>
        <v>0</v>
      </c>
      <c r="I16" s="188">
        <f>SUM(I17:I25)</f>
        <v>0</v>
      </c>
    </row>
    <row r="17" spans="1:9">
      <c r="A17" s="189"/>
      <c r="B17" s="189"/>
      <c r="C17" s="189" t="s">
        <v>52</v>
      </c>
      <c r="D17" s="190" t="s">
        <v>105</v>
      </c>
      <c r="E17" s="191" t="s">
        <v>952</v>
      </c>
      <c r="F17" s="192"/>
      <c r="G17" s="192"/>
      <c r="H17" s="192">
        <f t="shared" ref="H17:H25" si="1">F17-G17</f>
        <v>0</v>
      </c>
      <c r="I17" s="192"/>
    </row>
    <row r="18" spans="1:9">
      <c r="A18" s="189"/>
      <c r="B18" s="189"/>
      <c r="C18" s="189" t="s">
        <v>45</v>
      </c>
      <c r="D18" s="190" t="s">
        <v>106</v>
      </c>
      <c r="E18" s="191" t="s">
        <v>953</v>
      </c>
      <c r="F18" s="192"/>
      <c r="G18" s="192"/>
      <c r="H18" s="192">
        <f t="shared" si="1"/>
        <v>0</v>
      </c>
      <c r="I18" s="192"/>
    </row>
    <row r="19" spans="1:9">
      <c r="A19" s="189"/>
      <c r="B19" s="189"/>
      <c r="C19" s="189" t="s">
        <v>46</v>
      </c>
      <c r="D19" s="190" t="s">
        <v>955</v>
      </c>
      <c r="E19" s="191" t="s">
        <v>954</v>
      </c>
      <c r="F19" s="192"/>
      <c r="G19" s="192"/>
      <c r="H19" s="192">
        <f t="shared" si="1"/>
        <v>0</v>
      </c>
      <c r="I19" s="192"/>
    </row>
    <row r="20" spans="1:9">
      <c r="A20" s="189"/>
      <c r="B20" s="189"/>
      <c r="C20" s="189" t="s">
        <v>712</v>
      </c>
      <c r="D20" s="190" t="s">
        <v>957</v>
      </c>
      <c r="E20" s="191" t="s">
        <v>956</v>
      </c>
      <c r="F20" s="192"/>
      <c r="G20" s="192"/>
      <c r="H20" s="192">
        <f t="shared" si="1"/>
        <v>0</v>
      </c>
      <c r="I20" s="192"/>
    </row>
    <row r="21" spans="1:9">
      <c r="A21" s="189"/>
      <c r="B21" s="189"/>
      <c r="C21" s="189" t="s">
        <v>716</v>
      </c>
      <c r="D21" s="190" t="s">
        <v>959</v>
      </c>
      <c r="E21" s="191" t="s">
        <v>958</v>
      </c>
      <c r="F21" s="192"/>
      <c r="G21" s="192"/>
      <c r="H21" s="192">
        <f t="shared" si="1"/>
        <v>0</v>
      </c>
      <c r="I21" s="192"/>
    </row>
    <row r="22" spans="1:9">
      <c r="A22" s="189"/>
      <c r="B22" s="189"/>
      <c r="C22" s="189" t="s">
        <v>724</v>
      </c>
      <c r="D22" s="190" t="s">
        <v>961</v>
      </c>
      <c r="E22" s="191" t="s">
        <v>960</v>
      </c>
      <c r="F22" s="192"/>
      <c r="G22" s="192"/>
      <c r="H22" s="192">
        <f t="shared" si="1"/>
        <v>0</v>
      </c>
      <c r="I22" s="192"/>
    </row>
    <row r="23" spans="1:9">
      <c r="A23" s="189"/>
      <c r="B23" s="189"/>
      <c r="C23" s="189" t="s">
        <v>726</v>
      </c>
      <c r="D23" s="190" t="s">
        <v>963</v>
      </c>
      <c r="E23" s="191" t="s">
        <v>962</v>
      </c>
      <c r="F23" s="192"/>
      <c r="G23" s="192"/>
      <c r="H23" s="192">
        <f t="shared" si="1"/>
        <v>0</v>
      </c>
      <c r="I23" s="192"/>
    </row>
    <row r="24" spans="1:9">
      <c r="A24" s="189"/>
      <c r="B24" s="189"/>
      <c r="C24" s="189" t="s">
        <v>728</v>
      </c>
      <c r="D24" s="190" t="s">
        <v>965</v>
      </c>
      <c r="E24" s="191" t="s">
        <v>964</v>
      </c>
      <c r="F24" s="192"/>
      <c r="G24" s="192"/>
      <c r="H24" s="192">
        <f t="shared" si="1"/>
        <v>0</v>
      </c>
      <c r="I24" s="192"/>
    </row>
    <row r="25" spans="1:9">
      <c r="A25" s="189"/>
      <c r="B25" s="189"/>
      <c r="C25" s="189" t="s">
        <v>967</v>
      </c>
      <c r="D25" s="190" t="s">
        <v>968</v>
      </c>
      <c r="E25" s="191" t="s">
        <v>966</v>
      </c>
      <c r="F25" s="192"/>
      <c r="G25" s="192"/>
      <c r="H25" s="192">
        <f t="shared" si="1"/>
        <v>0</v>
      </c>
      <c r="I25" s="192"/>
    </row>
    <row r="26" spans="1:9">
      <c r="A26" s="185"/>
      <c r="B26" s="185" t="s">
        <v>970</v>
      </c>
      <c r="C26" s="185"/>
      <c r="D26" s="186" t="s">
        <v>971</v>
      </c>
      <c r="E26" s="187" t="s">
        <v>969</v>
      </c>
      <c r="F26" s="188">
        <f>SUM(F27:F34)</f>
        <v>0</v>
      </c>
      <c r="G26" s="188">
        <f>SUM(G27:G34)</f>
        <v>0</v>
      </c>
      <c r="H26" s="188">
        <f>SUM(H27:H34)</f>
        <v>0</v>
      </c>
      <c r="I26" s="188">
        <f>SUM(I27:I34)</f>
        <v>0</v>
      </c>
    </row>
    <row r="27" spans="1:9">
      <c r="A27" s="189"/>
      <c r="B27" s="189"/>
      <c r="C27" s="189" t="s">
        <v>52</v>
      </c>
      <c r="D27" s="190" t="s">
        <v>973</v>
      </c>
      <c r="E27" s="191" t="s">
        <v>972</v>
      </c>
      <c r="F27" s="192"/>
      <c r="G27" s="192"/>
      <c r="H27" s="192">
        <f t="shared" ref="H27:H34" si="2">F27-G27</f>
        <v>0</v>
      </c>
      <c r="I27" s="192"/>
    </row>
    <row r="28" spans="1:9">
      <c r="A28" s="189"/>
      <c r="B28" s="189"/>
      <c r="C28" s="189" t="s">
        <v>45</v>
      </c>
      <c r="D28" s="190" t="s">
        <v>975</v>
      </c>
      <c r="E28" s="191" t="s">
        <v>974</v>
      </c>
      <c r="F28" s="192"/>
      <c r="G28" s="192"/>
      <c r="H28" s="192">
        <f t="shared" si="2"/>
        <v>0</v>
      </c>
      <c r="I28" s="192"/>
    </row>
    <row r="29" spans="1:9">
      <c r="A29" s="189"/>
      <c r="B29" s="189"/>
      <c r="C29" s="189" t="s">
        <v>46</v>
      </c>
      <c r="D29" s="190" t="s">
        <v>977</v>
      </c>
      <c r="E29" s="191" t="s">
        <v>976</v>
      </c>
      <c r="F29" s="192"/>
      <c r="G29" s="192"/>
      <c r="H29" s="192">
        <f t="shared" si="2"/>
        <v>0</v>
      </c>
      <c r="I29" s="192"/>
    </row>
    <row r="30" spans="1:9">
      <c r="A30" s="189"/>
      <c r="B30" s="189"/>
      <c r="C30" s="189" t="s">
        <v>712</v>
      </c>
      <c r="D30" s="190" t="s">
        <v>979</v>
      </c>
      <c r="E30" s="191" t="s">
        <v>978</v>
      </c>
      <c r="F30" s="192"/>
      <c r="G30" s="192"/>
      <c r="H30" s="192">
        <f t="shared" si="2"/>
        <v>0</v>
      </c>
      <c r="I30" s="192"/>
    </row>
    <row r="31" spans="1:9">
      <c r="A31" s="189"/>
      <c r="B31" s="189"/>
      <c r="C31" s="189" t="s">
        <v>716</v>
      </c>
      <c r="D31" s="190" t="s">
        <v>981</v>
      </c>
      <c r="E31" s="191" t="s">
        <v>980</v>
      </c>
      <c r="F31" s="192"/>
      <c r="G31" s="192"/>
      <c r="H31" s="192">
        <f t="shared" si="2"/>
        <v>0</v>
      </c>
      <c r="I31" s="192"/>
    </row>
    <row r="32" spans="1:9">
      <c r="A32" s="189"/>
      <c r="B32" s="189"/>
      <c r="C32" s="189" t="s">
        <v>724</v>
      </c>
      <c r="D32" s="190" t="s">
        <v>983</v>
      </c>
      <c r="E32" s="191" t="s">
        <v>982</v>
      </c>
      <c r="F32" s="192"/>
      <c r="G32" s="192"/>
      <c r="H32" s="192">
        <f t="shared" si="2"/>
        <v>0</v>
      </c>
      <c r="I32" s="192"/>
    </row>
    <row r="33" spans="1:9">
      <c r="A33" s="189"/>
      <c r="B33" s="189"/>
      <c r="C33" s="189" t="s">
        <v>726</v>
      </c>
      <c r="D33" s="190" t="s">
        <v>985</v>
      </c>
      <c r="E33" s="191" t="s">
        <v>984</v>
      </c>
      <c r="F33" s="192"/>
      <c r="G33" s="192"/>
      <c r="H33" s="192">
        <f t="shared" si="2"/>
        <v>0</v>
      </c>
      <c r="I33" s="192"/>
    </row>
    <row r="34" spans="1:9">
      <c r="A34" s="189"/>
      <c r="B34" s="189"/>
      <c r="C34" s="189" t="s">
        <v>728</v>
      </c>
      <c r="D34" s="190" t="s">
        <v>987</v>
      </c>
      <c r="E34" s="191" t="s">
        <v>986</v>
      </c>
      <c r="F34" s="192"/>
      <c r="G34" s="192"/>
      <c r="H34" s="192">
        <f t="shared" si="2"/>
        <v>0</v>
      </c>
      <c r="I34" s="192"/>
    </row>
    <row r="35" spans="1:9">
      <c r="A35" s="185" t="s">
        <v>442</v>
      </c>
      <c r="B35" s="185"/>
      <c r="C35" s="185"/>
      <c r="D35" s="186" t="s">
        <v>989</v>
      </c>
      <c r="E35" s="187" t="s">
        <v>988</v>
      </c>
      <c r="F35" s="188">
        <f>F36+F43+F51+F60</f>
        <v>0</v>
      </c>
      <c r="G35" s="188">
        <f>G36+G43+G51+G60</f>
        <v>0</v>
      </c>
      <c r="H35" s="188">
        <f>H36+H43+H51+H60</f>
        <v>0</v>
      </c>
      <c r="I35" s="188">
        <f>I36+I43+I51+I60</f>
        <v>0</v>
      </c>
    </row>
    <row r="36" spans="1:9">
      <c r="A36" s="185"/>
      <c r="B36" s="185" t="s">
        <v>762</v>
      </c>
      <c r="C36" s="185"/>
      <c r="D36" s="186" t="s">
        <v>131</v>
      </c>
      <c r="E36" s="187" t="s">
        <v>990</v>
      </c>
      <c r="F36" s="188">
        <f>SUM(F37:F42)</f>
        <v>0</v>
      </c>
      <c r="G36" s="188">
        <f>SUM(G37:G42)</f>
        <v>0</v>
      </c>
      <c r="H36" s="188">
        <f>SUM(H37:H42)</f>
        <v>0</v>
      </c>
      <c r="I36" s="188">
        <f>SUM(I37:I42)</f>
        <v>0</v>
      </c>
    </row>
    <row r="37" spans="1:9">
      <c r="A37" s="189"/>
      <c r="B37" s="189"/>
      <c r="C37" s="189" t="s">
        <v>52</v>
      </c>
      <c r="D37" s="190" t="s">
        <v>134</v>
      </c>
      <c r="E37" s="191" t="s">
        <v>991</v>
      </c>
      <c r="F37" s="192"/>
      <c r="G37" s="192"/>
      <c r="H37" s="192">
        <f t="shared" ref="H37:H42" si="3">F37-G37</f>
        <v>0</v>
      </c>
      <c r="I37" s="192"/>
    </row>
    <row r="38" spans="1:9">
      <c r="A38" s="189"/>
      <c r="B38" s="189"/>
      <c r="C38" s="189" t="s">
        <v>45</v>
      </c>
      <c r="D38" s="190" t="s">
        <v>993</v>
      </c>
      <c r="E38" s="191" t="s">
        <v>992</v>
      </c>
      <c r="F38" s="192"/>
      <c r="G38" s="192"/>
      <c r="H38" s="192">
        <f t="shared" si="3"/>
        <v>0</v>
      </c>
      <c r="I38" s="192"/>
    </row>
    <row r="39" spans="1:9">
      <c r="A39" s="189"/>
      <c r="B39" s="189"/>
      <c r="C39" s="189" t="s">
        <v>46</v>
      </c>
      <c r="D39" s="190" t="s">
        <v>135</v>
      </c>
      <c r="E39" s="191" t="s">
        <v>994</v>
      </c>
      <c r="F39" s="192"/>
      <c r="G39" s="192"/>
      <c r="H39" s="192">
        <f t="shared" si="3"/>
        <v>0</v>
      </c>
      <c r="I39" s="192"/>
    </row>
    <row r="40" spans="1:9">
      <c r="A40" s="189"/>
      <c r="B40" s="189"/>
      <c r="C40" s="189" t="s">
        <v>712</v>
      </c>
      <c r="D40" s="190" t="s">
        <v>136</v>
      </c>
      <c r="E40" s="191" t="s">
        <v>995</v>
      </c>
      <c r="F40" s="192"/>
      <c r="G40" s="192"/>
      <c r="H40" s="192">
        <f t="shared" si="3"/>
        <v>0</v>
      </c>
      <c r="I40" s="192"/>
    </row>
    <row r="41" spans="1:9">
      <c r="A41" s="189"/>
      <c r="B41" s="189"/>
      <c r="C41" s="189" t="s">
        <v>716</v>
      </c>
      <c r="D41" s="190" t="s">
        <v>137</v>
      </c>
      <c r="E41" s="191" t="s">
        <v>996</v>
      </c>
      <c r="F41" s="192"/>
      <c r="G41" s="192"/>
      <c r="H41" s="192">
        <f t="shared" si="3"/>
        <v>0</v>
      </c>
      <c r="I41" s="192"/>
    </row>
    <row r="42" spans="1:9">
      <c r="A42" s="189"/>
      <c r="B42" s="189"/>
      <c r="C42" s="189" t="s">
        <v>724</v>
      </c>
      <c r="D42" s="190" t="s">
        <v>999</v>
      </c>
      <c r="E42" s="191" t="s">
        <v>997</v>
      </c>
      <c r="F42" s="192"/>
      <c r="G42" s="192"/>
      <c r="H42" s="192">
        <f t="shared" si="3"/>
        <v>0</v>
      </c>
      <c r="I42" s="192"/>
    </row>
    <row r="43" spans="1:9">
      <c r="A43" s="185"/>
      <c r="B43" s="185" t="s">
        <v>950</v>
      </c>
      <c r="C43" s="185"/>
      <c r="D43" s="186" t="s">
        <v>1001</v>
      </c>
      <c r="E43" s="187" t="s">
        <v>998</v>
      </c>
      <c r="F43" s="188">
        <f>SUM(F44:F50)</f>
        <v>0</v>
      </c>
      <c r="G43" s="188">
        <f>SUM(G44:G50)</f>
        <v>0</v>
      </c>
      <c r="H43" s="188">
        <f>SUM(H44:H50)</f>
        <v>0</v>
      </c>
      <c r="I43" s="188">
        <f>SUM(I44:I50)</f>
        <v>0</v>
      </c>
    </row>
    <row r="44" spans="1:9">
      <c r="A44" s="189"/>
      <c r="B44" s="189"/>
      <c r="C44" s="189" t="s">
        <v>52</v>
      </c>
      <c r="D44" s="190" t="s">
        <v>1003</v>
      </c>
      <c r="E44" s="191" t="s">
        <v>1000</v>
      </c>
      <c r="F44" s="192"/>
      <c r="G44" s="192"/>
      <c r="H44" s="192">
        <f t="shared" ref="H44:H50" si="4">F44-G44</f>
        <v>0</v>
      </c>
      <c r="I44" s="192"/>
    </row>
    <row r="45" spans="1:9">
      <c r="A45" s="189"/>
      <c r="B45" s="189"/>
      <c r="C45" s="189" t="s">
        <v>45</v>
      </c>
      <c r="D45" s="190" t="s">
        <v>1498</v>
      </c>
      <c r="E45" s="191" t="s">
        <v>1002</v>
      </c>
      <c r="F45" s="192"/>
      <c r="G45" s="192"/>
      <c r="H45" s="192">
        <f t="shared" si="4"/>
        <v>0</v>
      </c>
      <c r="I45" s="192"/>
    </row>
    <row r="46" spans="1:9">
      <c r="A46" s="189"/>
      <c r="B46" s="189"/>
      <c r="C46" s="189" t="s">
        <v>46</v>
      </c>
      <c r="D46" s="190" t="s">
        <v>1005</v>
      </c>
      <c r="E46" s="191" t="s">
        <v>1004</v>
      </c>
      <c r="F46" s="192"/>
      <c r="G46" s="192"/>
      <c r="H46" s="192">
        <f t="shared" si="4"/>
        <v>0</v>
      </c>
      <c r="I46" s="192"/>
    </row>
    <row r="47" spans="1:9">
      <c r="A47" s="189"/>
      <c r="B47" s="189"/>
      <c r="C47" s="189" t="s">
        <v>712</v>
      </c>
      <c r="D47" s="190" t="s">
        <v>1007</v>
      </c>
      <c r="E47" s="191" t="s">
        <v>1006</v>
      </c>
      <c r="F47" s="192"/>
      <c r="G47" s="192"/>
      <c r="H47" s="192">
        <f t="shared" si="4"/>
        <v>0</v>
      </c>
      <c r="I47" s="192"/>
    </row>
    <row r="48" spans="1:9">
      <c r="A48" s="189"/>
      <c r="B48" s="189"/>
      <c r="C48" s="189" t="s">
        <v>716</v>
      </c>
      <c r="D48" s="190" t="s">
        <v>1009</v>
      </c>
      <c r="E48" s="191" t="s">
        <v>1008</v>
      </c>
      <c r="F48" s="192"/>
      <c r="G48" s="192"/>
      <c r="H48" s="192">
        <f t="shared" si="4"/>
        <v>0</v>
      </c>
      <c r="I48" s="192"/>
    </row>
    <row r="49" spans="1:9">
      <c r="A49" s="189"/>
      <c r="B49" s="189"/>
      <c r="C49" s="189" t="s">
        <v>724</v>
      </c>
      <c r="D49" s="190" t="s">
        <v>168</v>
      </c>
      <c r="E49" s="191" t="s">
        <v>1010</v>
      </c>
      <c r="F49" s="192"/>
      <c r="G49" s="192"/>
      <c r="H49" s="192">
        <f t="shared" si="4"/>
        <v>0</v>
      </c>
      <c r="I49" s="192"/>
    </row>
    <row r="50" spans="1:9">
      <c r="A50" s="189"/>
      <c r="B50" s="189"/>
      <c r="C50" s="189" t="s">
        <v>726</v>
      </c>
      <c r="D50" s="190" t="s">
        <v>1012</v>
      </c>
      <c r="E50" s="191" t="s">
        <v>1011</v>
      </c>
      <c r="F50" s="192"/>
      <c r="G50" s="192"/>
      <c r="H50" s="192">
        <f t="shared" si="4"/>
        <v>0</v>
      </c>
      <c r="I50" s="192"/>
    </row>
    <row r="51" spans="1:9">
      <c r="A51" s="185"/>
      <c r="B51" s="185" t="s">
        <v>970</v>
      </c>
      <c r="C51" s="185"/>
      <c r="D51" s="186" t="s">
        <v>1014</v>
      </c>
      <c r="E51" s="187" t="s">
        <v>1013</v>
      </c>
      <c r="F51" s="188">
        <f>SUM(F52:F59)</f>
        <v>0</v>
      </c>
      <c r="G51" s="188">
        <f>SUM(G52:G59)</f>
        <v>0</v>
      </c>
      <c r="H51" s="188">
        <f>SUM(H52:H59)</f>
        <v>0</v>
      </c>
      <c r="I51" s="188">
        <f>SUM(I52:I59)</f>
        <v>0</v>
      </c>
    </row>
    <row r="52" spans="1:9">
      <c r="A52" s="189"/>
      <c r="B52" s="189"/>
      <c r="C52" s="189" t="s">
        <v>52</v>
      </c>
      <c r="D52" s="190" t="s">
        <v>1003</v>
      </c>
      <c r="E52" s="191" t="s">
        <v>1015</v>
      </c>
      <c r="F52" s="192"/>
      <c r="G52" s="192"/>
      <c r="H52" s="192">
        <f t="shared" ref="H52:H59" si="5">F52-G52</f>
        <v>0</v>
      </c>
      <c r="I52" s="192"/>
    </row>
    <row r="53" spans="1:9">
      <c r="A53" s="189"/>
      <c r="B53" s="189"/>
      <c r="C53" s="189" t="s">
        <v>45</v>
      </c>
      <c r="D53" s="190" t="s">
        <v>1498</v>
      </c>
      <c r="E53" s="191" t="s">
        <v>1016</v>
      </c>
      <c r="F53" s="192"/>
      <c r="G53" s="192"/>
      <c r="H53" s="192">
        <f t="shared" si="5"/>
        <v>0</v>
      </c>
      <c r="I53" s="192"/>
    </row>
    <row r="54" spans="1:9">
      <c r="A54" s="189"/>
      <c r="B54" s="189"/>
      <c r="C54" s="189" t="s">
        <v>46</v>
      </c>
      <c r="D54" s="190" t="s">
        <v>1005</v>
      </c>
      <c r="E54" s="191" t="s">
        <v>1017</v>
      </c>
      <c r="F54" s="192"/>
      <c r="G54" s="192"/>
      <c r="H54" s="192">
        <f t="shared" si="5"/>
        <v>0</v>
      </c>
      <c r="I54" s="192"/>
    </row>
    <row r="55" spans="1:9">
      <c r="A55" s="189"/>
      <c r="B55" s="189"/>
      <c r="C55" s="189" t="s">
        <v>712</v>
      </c>
      <c r="D55" s="190" t="s">
        <v>1007</v>
      </c>
      <c r="E55" s="191" t="s">
        <v>1018</v>
      </c>
      <c r="F55" s="192"/>
      <c r="G55" s="192"/>
      <c r="H55" s="192">
        <f t="shared" si="5"/>
        <v>0</v>
      </c>
      <c r="I55" s="192"/>
    </row>
    <row r="56" spans="1:9">
      <c r="A56" s="189"/>
      <c r="B56" s="189"/>
      <c r="C56" s="189" t="s">
        <v>716</v>
      </c>
      <c r="D56" s="190" t="s">
        <v>1009</v>
      </c>
      <c r="E56" s="191" t="s">
        <v>1019</v>
      </c>
      <c r="F56" s="192"/>
      <c r="G56" s="192"/>
      <c r="H56" s="192">
        <f t="shared" si="5"/>
        <v>0</v>
      </c>
      <c r="I56" s="192"/>
    </row>
    <row r="57" spans="1:9">
      <c r="A57" s="189"/>
      <c r="B57" s="189"/>
      <c r="C57" s="189" t="s">
        <v>724</v>
      </c>
      <c r="D57" s="190" t="s">
        <v>177</v>
      </c>
      <c r="E57" s="191" t="s">
        <v>1020</v>
      </c>
      <c r="F57" s="192"/>
      <c r="G57" s="192"/>
      <c r="H57" s="192">
        <f t="shared" si="5"/>
        <v>0</v>
      </c>
      <c r="I57" s="192"/>
    </row>
    <row r="58" spans="1:9">
      <c r="A58" s="189"/>
      <c r="B58" s="189"/>
      <c r="C58" s="189" t="s">
        <v>726</v>
      </c>
      <c r="D58" s="190" t="s">
        <v>1021</v>
      </c>
      <c r="E58" s="191" t="s">
        <v>1022</v>
      </c>
      <c r="F58" s="192"/>
      <c r="G58" s="192"/>
      <c r="H58" s="192">
        <f t="shared" si="5"/>
        <v>0</v>
      </c>
      <c r="I58" s="192"/>
    </row>
    <row r="59" spans="1:9">
      <c r="A59" s="189"/>
      <c r="B59" s="189"/>
      <c r="C59" s="189" t="s">
        <v>728</v>
      </c>
      <c r="D59" s="190" t="s">
        <v>168</v>
      </c>
      <c r="E59" s="191" t="s">
        <v>1023</v>
      </c>
      <c r="F59" s="192"/>
      <c r="G59" s="192"/>
      <c r="H59" s="192">
        <f t="shared" si="5"/>
        <v>0</v>
      </c>
      <c r="I59" s="192"/>
    </row>
    <row r="60" spans="1:9">
      <c r="A60" s="185"/>
      <c r="B60" s="185" t="s">
        <v>1024</v>
      </c>
      <c r="C60" s="185"/>
      <c r="D60" s="186" t="s">
        <v>723</v>
      </c>
      <c r="E60" s="187" t="s">
        <v>1025</v>
      </c>
      <c r="F60" s="188">
        <f>SUM(F61:F65)</f>
        <v>0</v>
      </c>
      <c r="G60" s="188">
        <f>SUM(G61:G65)</f>
        <v>0</v>
      </c>
      <c r="H60" s="188">
        <f>SUM(H61:H65)</f>
        <v>0</v>
      </c>
      <c r="I60" s="188">
        <f>SUM(I61:I65)</f>
        <v>0</v>
      </c>
    </row>
    <row r="61" spans="1:9">
      <c r="A61" s="189"/>
      <c r="B61" s="189"/>
      <c r="C61" s="189" t="s">
        <v>52</v>
      </c>
      <c r="D61" s="190" t="s">
        <v>1026</v>
      </c>
      <c r="E61" s="191" t="s">
        <v>1027</v>
      </c>
      <c r="F61" s="192"/>
      <c r="G61" s="192"/>
      <c r="H61" s="192">
        <f>F61-G61</f>
        <v>0</v>
      </c>
      <c r="I61" s="192"/>
    </row>
    <row r="62" spans="1:9">
      <c r="A62" s="189"/>
      <c r="B62" s="189"/>
      <c r="C62" s="189" t="s">
        <v>45</v>
      </c>
      <c r="D62" s="190" t="s">
        <v>1028</v>
      </c>
      <c r="E62" s="191" t="s">
        <v>1029</v>
      </c>
      <c r="F62" s="192"/>
      <c r="G62" s="192"/>
      <c r="H62" s="192">
        <f>F62-G62</f>
        <v>0</v>
      </c>
      <c r="I62" s="192"/>
    </row>
    <row r="63" spans="1:9">
      <c r="A63" s="189"/>
      <c r="B63" s="189"/>
      <c r="C63" s="189" t="s">
        <v>46</v>
      </c>
      <c r="D63" s="190" t="s">
        <v>1030</v>
      </c>
      <c r="E63" s="191" t="s">
        <v>1031</v>
      </c>
      <c r="F63" s="192"/>
      <c r="G63" s="192"/>
      <c r="H63" s="192">
        <f>F63-G63</f>
        <v>0</v>
      </c>
      <c r="I63" s="192"/>
    </row>
    <row r="64" spans="1:9">
      <c r="A64" s="189"/>
      <c r="B64" s="189"/>
      <c r="C64" s="189" t="s">
        <v>712</v>
      </c>
      <c r="D64" s="190" t="s">
        <v>1032</v>
      </c>
      <c r="E64" s="191" t="s">
        <v>1033</v>
      </c>
      <c r="F64" s="192"/>
      <c r="G64" s="192"/>
      <c r="H64" s="192">
        <f>F64-G64</f>
        <v>0</v>
      </c>
      <c r="I64" s="192"/>
    </row>
    <row r="65" spans="1:9">
      <c r="A65" s="189"/>
      <c r="B65" s="189"/>
      <c r="C65" s="189" t="s">
        <v>716</v>
      </c>
      <c r="D65" s="190" t="s">
        <v>1034</v>
      </c>
      <c r="E65" s="191" t="s">
        <v>1035</v>
      </c>
      <c r="F65" s="192"/>
      <c r="G65" s="192"/>
      <c r="H65" s="192">
        <f>F65-G65</f>
        <v>0</v>
      </c>
      <c r="I65" s="192"/>
    </row>
    <row r="66" spans="1:9">
      <c r="A66" s="185" t="s">
        <v>468</v>
      </c>
      <c r="B66" s="185"/>
      <c r="C66" s="185"/>
      <c r="D66" s="186" t="s">
        <v>729</v>
      </c>
      <c r="E66" s="187" t="s">
        <v>1036</v>
      </c>
      <c r="F66" s="188">
        <f>SUM(F67:F70)</f>
        <v>0</v>
      </c>
      <c r="G66" s="188">
        <f>SUM(G67:G70)</f>
        <v>0</v>
      </c>
      <c r="H66" s="188">
        <f>SUM(H67:H70)</f>
        <v>0</v>
      </c>
      <c r="I66" s="188">
        <f>SUM(I67:I70)</f>
        <v>0</v>
      </c>
    </row>
    <row r="67" spans="1:9">
      <c r="A67" s="189"/>
      <c r="B67" s="189"/>
      <c r="C67" s="189" t="s">
        <v>52</v>
      </c>
      <c r="D67" s="190" t="s">
        <v>1037</v>
      </c>
      <c r="E67" s="191" t="s">
        <v>1038</v>
      </c>
      <c r="F67" s="192"/>
      <c r="G67" s="192"/>
      <c r="H67" s="192">
        <f>F67-G67</f>
        <v>0</v>
      </c>
      <c r="I67" s="192"/>
    </row>
    <row r="68" spans="1:9">
      <c r="A68" s="189"/>
      <c r="B68" s="189"/>
      <c r="C68" s="189" t="s">
        <v>45</v>
      </c>
      <c r="D68" s="190" t="s">
        <v>1039</v>
      </c>
      <c r="E68" s="191" t="s">
        <v>1040</v>
      </c>
      <c r="F68" s="192"/>
      <c r="G68" s="192"/>
      <c r="H68" s="192">
        <f>F68-G68</f>
        <v>0</v>
      </c>
      <c r="I68" s="192"/>
    </row>
    <row r="69" spans="1:9">
      <c r="A69" s="189"/>
      <c r="B69" s="189"/>
      <c r="C69" s="189" t="s">
        <v>46</v>
      </c>
      <c r="D69" s="190" t="s">
        <v>1041</v>
      </c>
      <c r="E69" s="191" t="s">
        <v>1042</v>
      </c>
      <c r="F69" s="192"/>
      <c r="G69" s="192"/>
      <c r="H69" s="192">
        <f>F69-G69</f>
        <v>0</v>
      </c>
      <c r="I69" s="192"/>
    </row>
    <row r="70" spans="1:9">
      <c r="A70" s="189"/>
      <c r="B70" s="189"/>
      <c r="C70" s="189" t="s">
        <v>712</v>
      </c>
      <c r="D70" s="190" t="s">
        <v>1043</v>
      </c>
      <c r="E70" s="191" t="s">
        <v>1044</v>
      </c>
      <c r="F70" s="192"/>
      <c r="G70" s="192"/>
      <c r="H70" s="192">
        <f>F70-G70</f>
        <v>0</v>
      </c>
      <c r="I70" s="192"/>
    </row>
    <row r="71" spans="1:9">
      <c r="D71" s="180"/>
      <c r="E71" s="193" t="s">
        <v>604</v>
      </c>
      <c r="F71" s="194"/>
      <c r="G71" s="194"/>
      <c r="H71" s="194"/>
      <c r="I71" s="194"/>
    </row>
    <row r="72" spans="1:9">
      <c r="A72" t="str">
        <f>A1</f>
        <v>Súvaha k 31.12.2011</v>
      </c>
      <c r="D72" s="180"/>
      <c r="E72" s="193"/>
      <c r="F72" s="194"/>
      <c r="G72" s="194"/>
      <c r="H72" s="194"/>
      <c r="I72" s="194"/>
    </row>
    <row r="73" spans="1:9">
      <c r="A73" t="str">
        <f>A2</f>
        <v>Spoločnosť</v>
      </c>
      <c r="D73" s="180">
        <f>D2</f>
        <v>0</v>
      </c>
      <c r="E73" s="193"/>
      <c r="F73" s="194"/>
      <c r="G73" s="194"/>
      <c r="H73" s="194"/>
      <c r="I73" s="194"/>
    </row>
    <row r="74" spans="1:9">
      <c r="A74" t="str">
        <f>A3</f>
        <v>IČO</v>
      </c>
      <c r="D74" s="180">
        <f>D3</f>
        <v>0</v>
      </c>
      <c r="E74" s="193"/>
      <c r="F74" s="194"/>
      <c r="G74" s="194"/>
      <c r="H74" s="194"/>
      <c r="I74" s="194"/>
    </row>
    <row r="75" spans="1:9">
      <c r="A75" t="str">
        <f>A4</f>
        <v>DIČ</v>
      </c>
      <c r="D75" s="180">
        <f>D4</f>
        <v>0</v>
      </c>
      <c r="E75" s="193"/>
      <c r="F75" s="194"/>
      <c r="G75" s="194"/>
      <c r="H75" s="194"/>
      <c r="I75" s="194"/>
    </row>
    <row r="76" spans="1:9">
      <c r="A76" t="str">
        <f>A5</f>
        <v>SK NACE</v>
      </c>
      <c r="D76" s="180">
        <f>D5</f>
        <v>0</v>
      </c>
      <c r="E76" s="193"/>
      <c r="F76" s="194"/>
      <c r="G76" s="194"/>
      <c r="H76" s="180" t="s">
        <v>1045</v>
      </c>
      <c r="I76" s="180" t="s">
        <v>930</v>
      </c>
    </row>
    <row r="77" spans="1:9">
      <c r="A77" s="181"/>
      <c r="B77" s="181"/>
      <c r="C77" s="181"/>
      <c r="D77" s="182" t="s">
        <v>1046</v>
      </c>
      <c r="E77" s="183" t="s">
        <v>1047</v>
      </c>
      <c r="F77" s="195"/>
      <c r="G77" s="195"/>
      <c r="H77" s="184">
        <f>H78+H99+H132</f>
        <v>0</v>
      </c>
      <c r="I77" s="184">
        <f>I78+I99+I132</f>
        <v>0</v>
      </c>
    </row>
    <row r="78" spans="1:9">
      <c r="A78" s="185" t="s">
        <v>933</v>
      </c>
      <c r="B78" s="185"/>
      <c r="C78" s="185"/>
      <c r="D78" s="186" t="s">
        <v>735</v>
      </c>
      <c r="E78" s="187" t="s">
        <v>1048</v>
      </c>
      <c r="F78" s="194"/>
      <c r="G78" s="194"/>
      <c r="H78" s="188">
        <f>H79+H84+H91+H95+H98</f>
        <v>0</v>
      </c>
      <c r="I78" s="188">
        <f>I79+I84+I91+I95+I98</f>
        <v>0</v>
      </c>
    </row>
    <row r="79" spans="1:9">
      <c r="A79" s="185"/>
      <c r="B79" s="185" t="s">
        <v>762</v>
      </c>
      <c r="C79" s="185"/>
      <c r="D79" s="186" t="s">
        <v>1049</v>
      </c>
      <c r="E79" s="187" t="s">
        <v>1050</v>
      </c>
      <c r="F79" s="194"/>
      <c r="G79" s="194"/>
      <c r="H79" s="188">
        <f>SUM(H80:H83)</f>
        <v>0</v>
      </c>
      <c r="I79" s="188">
        <f>SUM(I80:I83)</f>
        <v>0</v>
      </c>
    </row>
    <row r="80" spans="1:9">
      <c r="A80" s="189"/>
      <c r="B80" s="189"/>
      <c r="C80" s="189" t="s">
        <v>52</v>
      </c>
      <c r="D80" s="190" t="s">
        <v>1051</v>
      </c>
      <c r="E80" s="191" t="s">
        <v>1052</v>
      </c>
      <c r="F80" s="194"/>
      <c r="G80" s="194"/>
      <c r="H80" s="192"/>
      <c r="I80" s="192"/>
    </row>
    <row r="81" spans="1:9">
      <c r="A81" s="189"/>
      <c r="B81" s="189"/>
      <c r="C81" s="189" t="s">
        <v>45</v>
      </c>
      <c r="D81" s="190" t="s">
        <v>1053</v>
      </c>
      <c r="E81" s="191" t="s">
        <v>1054</v>
      </c>
      <c r="F81" s="194"/>
      <c r="G81" s="194"/>
      <c r="H81" s="192"/>
      <c r="I81" s="192"/>
    </row>
    <row r="82" spans="1:9">
      <c r="A82" s="189"/>
      <c r="B82" s="189"/>
      <c r="C82" s="189" t="s">
        <v>46</v>
      </c>
      <c r="D82" s="190" t="s">
        <v>1055</v>
      </c>
      <c r="E82" s="191" t="s">
        <v>1056</v>
      </c>
      <c r="F82" s="194"/>
      <c r="G82" s="194"/>
      <c r="H82" s="192"/>
      <c r="I82" s="192"/>
    </row>
    <row r="83" spans="1:9">
      <c r="A83" s="189"/>
      <c r="B83" s="189"/>
      <c r="C83" s="189" t="s">
        <v>712</v>
      </c>
      <c r="D83" s="190" t="s">
        <v>1057</v>
      </c>
      <c r="E83" s="191" t="s">
        <v>1058</v>
      </c>
      <c r="F83" s="194"/>
      <c r="G83" s="194"/>
      <c r="H83" s="192"/>
      <c r="I83" s="192"/>
    </row>
    <row r="84" spans="1:9">
      <c r="A84" s="185"/>
      <c r="B84" s="185" t="s">
        <v>950</v>
      </c>
      <c r="C84" s="185"/>
      <c r="D84" s="186" t="s">
        <v>1059</v>
      </c>
      <c r="E84" s="187" t="s">
        <v>1060</v>
      </c>
      <c r="F84" s="194"/>
      <c r="G84" s="194"/>
      <c r="H84" s="188">
        <f>SUM(H85:H90)</f>
        <v>0</v>
      </c>
      <c r="I84" s="188">
        <f>SUM(I85:I90)</f>
        <v>0</v>
      </c>
    </row>
    <row r="85" spans="1:9">
      <c r="A85" s="189"/>
      <c r="B85" s="189"/>
      <c r="C85" s="189" t="s">
        <v>52</v>
      </c>
      <c r="D85" s="190" t="s">
        <v>397</v>
      </c>
      <c r="E85" s="191" t="s">
        <v>1061</v>
      </c>
      <c r="F85" s="194"/>
      <c r="G85" s="194"/>
      <c r="H85" s="192"/>
      <c r="I85" s="192"/>
    </row>
    <row r="86" spans="1:9">
      <c r="A86" s="189"/>
      <c r="B86" s="189"/>
      <c r="C86" s="189" t="s">
        <v>45</v>
      </c>
      <c r="D86" s="190" t="s">
        <v>398</v>
      </c>
      <c r="E86" s="191" t="s">
        <v>1062</v>
      </c>
      <c r="F86" s="194"/>
      <c r="G86" s="194"/>
      <c r="H86" s="192"/>
      <c r="I86" s="192"/>
    </row>
    <row r="87" spans="1:9">
      <c r="A87" s="189"/>
      <c r="B87" s="189"/>
      <c r="C87" s="189" t="s">
        <v>46</v>
      </c>
      <c r="D87" s="190" t="s">
        <v>403</v>
      </c>
      <c r="E87" s="191" t="s">
        <v>1063</v>
      </c>
      <c r="F87" s="194"/>
      <c r="G87" s="194"/>
      <c r="H87" s="192"/>
      <c r="I87" s="192"/>
    </row>
    <row r="88" spans="1:9">
      <c r="A88" s="189"/>
      <c r="B88" s="189"/>
      <c r="C88" s="189" t="s">
        <v>712</v>
      </c>
      <c r="D88" s="190" t="s">
        <v>1064</v>
      </c>
      <c r="E88" s="191" t="s">
        <v>1065</v>
      </c>
      <c r="F88" s="194"/>
      <c r="G88" s="194"/>
      <c r="H88" s="192"/>
      <c r="I88" s="192"/>
    </row>
    <row r="89" spans="1:9">
      <c r="A89" s="189"/>
      <c r="B89" s="189"/>
      <c r="C89" s="189" t="s">
        <v>716</v>
      </c>
      <c r="D89" s="190" t="s">
        <v>1066</v>
      </c>
      <c r="E89" s="191" t="s">
        <v>1067</v>
      </c>
      <c r="F89" s="194"/>
      <c r="G89" s="194"/>
      <c r="H89" s="192"/>
      <c r="I89" s="192"/>
    </row>
    <row r="90" spans="1:9">
      <c r="A90" s="189"/>
      <c r="B90" s="189"/>
      <c r="C90" s="189" t="s">
        <v>724</v>
      </c>
      <c r="D90" s="190" t="s">
        <v>1068</v>
      </c>
      <c r="E90" s="191" t="s">
        <v>1069</v>
      </c>
      <c r="F90" s="194"/>
      <c r="G90" s="194"/>
      <c r="H90" s="192"/>
      <c r="I90" s="192"/>
    </row>
    <row r="91" spans="1:9">
      <c r="A91" s="185"/>
      <c r="B91" s="185" t="s">
        <v>970</v>
      </c>
      <c r="C91" s="185"/>
      <c r="D91" s="186" t="s">
        <v>1070</v>
      </c>
      <c r="E91" s="187" t="s">
        <v>1071</v>
      </c>
      <c r="F91" s="194"/>
      <c r="G91" s="194"/>
      <c r="H91" s="188">
        <f>SUM(H92:H94)</f>
        <v>0</v>
      </c>
      <c r="I91" s="188">
        <f>SUM(I92:I94)</f>
        <v>0</v>
      </c>
    </row>
    <row r="92" spans="1:9">
      <c r="A92" s="189"/>
      <c r="B92" s="189"/>
      <c r="C92" s="189" t="s">
        <v>52</v>
      </c>
      <c r="D92" s="190" t="s">
        <v>403</v>
      </c>
      <c r="E92" s="191" t="s">
        <v>1072</v>
      </c>
      <c r="F92" s="194"/>
      <c r="G92" s="194"/>
      <c r="H92" s="192"/>
      <c r="I92" s="192"/>
    </row>
    <row r="93" spans="1:9">
      <c r="A93" s="189"/>
      <c r="B93" s="189"/>
      <c r="C93" s="189" t="s">
        <v>45</v>
      </c>
      <c r="D93" s="190" t="s">
        <v>404</v>
      </c>
      <c r="E93" s="191" t="s">
        <v>1073</v>
      </c>
      <c r="F93" s="194"/>
      <c r="G93" s="194"/>
      <c r="H93" s="192"/>
      <c r="I93" s="192"/>
    </row>
    <row r="94" spans="1:9">
      <c r="A94" s="189"/>
      <c r="B94" s="189"/>
      <c r="C94" s="189" t="s">
        <v>46</v>
      </c>
      <c r="D94" s="190" t="s">
        <v>1074</v>
      </c>
      <c r="E94" s="191" t="s">
        <v>1075</v>
      </c>
      <c r="F94" s="194"/>
      <c r="G94" s="194"/>
      <c r="H94" s="192"/>
      <c r="I94" s="192"/>
    </row>
    <row r="95" spans="1:9">
      <c r="A95" s="185"/>
      <c r="B95" s="185" t="s">
        <v>1024</v>
      </c>
      <c r="C95" s="185"/>
      <c r="D95" s="186" t="s">
        <v>1076</v>
      </c>
      <c r="E95" s="187" t="s">
        <v>1077</v>
      </c>
      <c r="F95" s="194"/>
      <c r="G95" s="194"/>
      <c r="H95" s="188">
        <f>SUM(H96:H97)</f>
        <v>0</v>
      </c>
      <c r="I95" s="188">
        <f>SUM(I96:I97)</f>
        <v>0</v>
      </c>
    </row>
    <row r="96" spans="1:9">
      <c r="A96" s="189"/>
      <c r="B96" s="189"/>
      <c r="C96" s="189" t="s">
        <v>52</v>
      </c>
      <c r="D96" s="190" t="s">
        <v>1078</v>
      </c>
      <c r="E96" s="191" t="s">
        <v>1079</v>
      </c>
      <c r="F96" s="194"/>
      <c r="G96" s="194"/>
      <c r="H96" s="192"/>
      <c r="I96" s="192"/>
    </row>
    <row r="97" spans="1:9">
      <c r="A97" s="189"/>
      <c r="B97" s="189"/>
      <c r="C97" s="189" t="s">
        <v>45</v>
      </c>
      <c r="D97" s="190" t="s">
        <v>1080</v>
      </c>
      <c r="E97" s="191" t="s">
        <v>1081</v>
      </c>
      <c r="F97" s="194"/>
      <c r="G97" s="194"/>
      <c r="H97" s="192"/>
      <c r="I97" s="192"/>
    </row>
    <row r="98" spans="1:9">
      <c r="A98" s="189"/>
      <c r="B98" s="189" t="s">
        <v>1082</v>
      </c>
      <c r="C98" s="189"/>
      <c r="D98" s="190" t="s">
        <v>1083</v>
      </c>
      <c r="E98" s="191" t="s">
        <v>1084</v>
      </c>
      <c r="F98" s="194"/>
      <c r="G98" s="194"/>
      <c r="H98" s="192"/>
      <c r="I98" s="192"/>
    </row>
    <row r="99" spans="1:9">
      <c r="A99" s="185" t="s">
        <v>442</v>
      </c>
      <c r="B99" s="185"/>
      <c r="C99" s="185"/>
      <c r="D99" s="186" t="s">
        <v>645</v>
      </c>
      <c r="E99" s="187" t="s">
        <v>1085</v>
      </c>
      <c r="F99" s="194"/>
      <c r="G99" s="194"/>
      <c r="H99" s="188">
        <f>H100+H105+H117+H128+H129</f>
        <v>0</v>
      </c>
      <c r="I99" s="188">
        <f>I100+I105+I117+I128+I129</f>
        <v>0</v>
      </c>
    </row>
    <row r="100" spans="1:9">
      <c r="A100" s="185"/>
      <c r="B100" s="185" t="s">
        <v>762</v>
      </c>
      <c r="C100" s="185"/>
      <c r="D100" s="186" t="s">
        <v>1086</v>
      </c>
      <c r="E100" s="187" t="s">
        <v>1087</v>
      </c>
      <c r="F100" s="194"/>
      <c r="G100" s="194"/>
      <c r="H100" s="188">
        <f>SUM(H101:H104)</f>
        <v>0</v>
      </c>
      <c r="I100" s="188">
        <f>SUM(I101:I104)</f>
        <v>0</v>
      </c>
    </row>
    <row r="101" spans="1:9">
      <c r="A101" s="189"/>
      <c r="B101" s="189"/>
      <c r="C101" s="189" t="s">
        <v>52</v>
      </c>
      <c r="D101" s="190" t="s">
        <v>1088</v>
      </c>
      <c r="E101" s="191" t="s">
        <v>1089</v>
      </c>
      <c r="F101" s="194"/>
      <c r="G101" s="194"/>
      <c r="H101" s="192"/>
      <c r="I101" s="192"/>
    </row>
    <row r="102" spans="1:9">
      <c r="A102" s="189"/>
      <c r="B102" s="189"/>
      <c r="C102" s="189" t="s">
        <v>45</v>
      </c>
      <c r="D102" s="190" t="s">
        <v>1090</v>
      </c>
      <c r="E102" s="191" t="s">
        <v>1091</v>
      </c>
      <c r="F102" s="194"/>
      <c r="G102" s="194"/>
      <c r="H102" s="192"/>
      <c r="I102" s="192"/>
    </row>
    <row r="103" spans="1:9">
      <c r="A103" s="189"/>
      <c r="B103" s="189"/>
      <c r="C103" s="189" t="s">
        <v>46</v>
      </c>
      <c r="D103" s="190" t="s">
        <v>1092</v>
      </c>
      <c r="E103" s="191" t="s">
        <v>1093</v>
      </c>
      <c r="F103" s="194"/>
      <c r="G103" s="194"/>
      <c r="H103" s="192"/>
      <c r="I103" s="192"/>
    </row>
    <row r="104" spans="1:9">
      <c r="A104" s="189"/>
      <c r="B104" s="189"/>
      <c r="C104" s="189" t="s">
        <v>712</v>
      </c>
      <c r="D104" s="190" t="s">
        <v>1094</v>
      </c>
      <c r="E104" s="191" t="s">
        <v>1095</v>
      </c>
      <c r="F104" s="194"/>
      <c r="G104" s="194"/>
      <c r="H104" s="192"/>
      <c r="I104" s="192"/>
    </row>
    <row r="105" spans="1:9">
      <c r="A105" s="185"/>
      <c r="B105" s="185" t="s">
        <v>950</v>
      </c>
      <c r="C105" s="185"/>
      <c r="D105" s="186" t="s">
        <v>1096</v>
      </c>
      <c r="E105" s="187" t="s">
        <v>1097</v>
      </c>
      <c r="F105" s="194"/>
      <c r="G105" s="194"/>
      <c r="H105" s="188">
        <f>SUM(H106:H116)</f>
        <v>0</v>
      </c>
      <c r="I105" s="188">
        <f>SUM(I106:I116)</f>
        <v>0</v>
      </c>
    </row>
    <row r="106" spans="1:9">
      <c r="A106" s="189"/>
      <c r="B106" s="189"/>
      <c r="C106" s="189" t="s">
        <v>52</v>
      </c>
      <c r="D106" s="190" t="s">
        <v>1098</v>
      </c>
      <c r="E106" s="191" t="s">
        <v>1099</v>
      </c>
      <c r="F106" s="194"/>
      <c r="G106" s="194"/>
      <c r="H106" s="192"/>
      <c r="I106" s="192"/>
    </row>
    <row r="107" spans="1:9">
      <c r="A107" s="189"/>
      <c r="B107" s="189"/>
      <c r="C107" s="189" t="s">
        <v>45</v>
      </c>
      <c r="D107" s="190" t="s">
        <v>1498</v>
      </c>
      <c r="E107" s="191" t="s">
        <v>1101</v>
      </c>
      <c r="F107" s="194"/>
      <c r="G107" s="194"/>
      <c r="H107" s="192"/>
      <c r="I107" s="192"/>
    </row>
    <row r="108" spans="1:9">
      <c r="A108" s="189"/>
      <c r="B108" s="189"/>
      <c r="C108" s="189" t="s">
        <v>46</v>
      </c>
      <c r="D108" s="190" t="s">
        <v>1100</v>
      </c>
      <c r="E108" s="191" t="s">
        <v>1103</v>
      </c>
      <c r="F108" s="194"/>
      <c r="G108" s="194"/>
      <c r="H108" s="192"/>
      <c r="I108" s="192"/>
    </row>
    <row r="109" spans="1:9">
      <c r="A109" s="189"/>
      <c r="B109" s="189"/>
      <c r="C109" s="189" t="s">
        <v>712</v>
      </c>
      <c r="D109" s="190" t="s">
        <v>1102</v>
      </c>
      <c r="E109" s="191" t="s">
        <v>1105</v>
      </c>
      <c r="F109" s="194"/>
      <c r="G109" s="194"/>
      <c r="H109" s="192"/>
      <c r="I109" s="192"/>
    </row>
    <row r="110" spans="1:9">
      <c r="A110" s="189"/>
      <c r="B110" s="189"/>
      <c r="C110" s="189" t="s">
        <v>716</v>
      </c>
      <c r="D110" s="190" t="s">
        <v>1104</v>
      </c>
      <c r="E110" s="191" t="s">
        <v>1107</v>
      </c>
      <c r="F110" s="194"/>
      <c r="G110" s="194"/>
      <c r="H110" s="192"/>
      <c r="I110" s="192"/>
    </row>
    <row r="111" spans="1:9">
      <c r="A111" s="189"/>
      <c r="B111" s="189"/>
      <c r="C111" s="189" t="s">
        <v>724</v>
      </c>
      <c r="D111" s="190" t="s">
        <v>1106</v>
      </c>
      <c r="E111" s="191" t="s">
        <v>1109</v>
      </c>
      <c r="F111" s="194"/>
      <c r="G111" s="194"/>
      <c r="H111" s="192"/>
      <c r="I111" s="192"/>
    </row>
    <row r="112" spans="1:9">
      <c r="A112" s="189"/>
      <c r="B112" s="189"/>
      <c r="C112" s="189" t="s">
        <v>726</v>
      </c>
      <c r="D112" s="190" t="s">
        <v>1108</v>
      </c>
      <c r="E112" s="191" t="s">
        <v>1111</v>
      </c>
      <c r="F112" s="194"/>
      <c r="G112" s="194"/>
      <c r="H112" s="192"/>
      <c r="I112" s="192"/>
    </row>
    <row r="113" spans="1:9">
      <c r="A113" s="189"/>
      <c r="B113" s="189"/>
      <c r="C113" s="189" t="s">
        <v>728</v>
      </c>
      <c r="D113" s="190" t="s">
        <v>1110</v>
      </c>
      <c r="E113" s="191" t="s">
        <v>1113</v>
      </c>
      <c r="F113" s="194"/>
      <c r="G113" s="194"/>
      <c r="H113" s="192"/>
      <c r="I113" s="192"/>
    </row>
    <row r="114" spans="1:9">
      <c r="A114" s="189"/>
      <c r="B114" s="189"/>
      <c r="C114" s="189" t="s">
        <v>967</v>
      </c>
      <c r="D114" s="190" t="s">
        <v>1112</v>
      </c>
      <c r="E114" s="191" t="s">
        <v>1115</v>
      </c>
      <c r="F114" s="194"/>
      <c r="G114" s="194"/>
      <c r="H114" s="192"/>
      <c r="I114" s="192"/>
    </row>
    <row r="115" spans="1:9">
      <c r="A115" s="189"/>
      <c r="B115" s="189"/>
      <c r="C115" s="189" t="s">
        <v>1500</v>
      </c>
      <c r="D115" s="190" t="s">
        <v>1114</v>
      </c>
      <c r="E115" s="191" t="s">
        <v>1116</v>
      </c>
      <c r="F115" s="194"/>
      <c r="G115" s="194"/>
      <c r="H115" s="192"/>
      <c r="I115" s="192"/>
    </row>
    <row r="116" spans="1:9">
      <c r="A116" s="189"/>
      <c r="B116" s="189"/>
      <c r="C116" s="189" t="s">
        <v>1501</v>
      </c>
      <c r="D116" s="190" t="s">
        <v>266</v>
      </c>
      <c r="E116" s="191" t="s">
        <v>1118</v>
      </c>
      <c r="F116" s="194"/>
      <c r="G116" s="194"/>
      <c r="H116" s="192"/>
      <c r="I116" s="192"/>
    </row>
    <row r="117" spans="1:9">
      <c r="A117" s="185"/>
      <c r="B117" s="185" t="s">
        <v>970</v>
      </c>
      <c r="C117" s="185"/>
      <c r="D117" s="186" t="s">
        <v>1117</v>
      </c>
      <c r="E117" s="187" t="s">
        <v>1120</v>
      </c>
      <c r="F117" s="194"/>
      <c r="G117" s="194"/>
      <c r="H117" s="188">
        <f>SUM(H118:H127)</f>
        <v>0</v>
      </c>
      <c r="I117" s="188">
        <f>SUM(I118:I127)</f>
        <v>0</v>
      </c>
    </row>
    <row r="118" spans="1:9">
      <c r="A118" s="189"/>
      <c r="B118" s="189"/>
      <c r="C118" s="189" t="s">
        <v>52</v>
      </c>
      <c r="D118" s="190" t="s">
        <v>1119</v>
      </c>
      <c r="E118" s="191" t="s">
        <v>1121</v>
      </c>
      <c r="F118" s="194"/>
      <c r="G118" s="194"/>
      <c r="H118" s="192"/>
      <c r="I118" s="192"/>
    </row>
    <row r="119" spans="1:9">
      <c r="A119" s="189"/>
      <c r="B119" s="189"/>
      <c r="C119" s="189" t="s">
        <v>45</v>
      </c>
      <c r="D119" s="190" t="s">
        <v>1498</v>
      </c>
      <c r="E119" s="191" t="s">
        <v>1123</v>
      </c>
      <c r="F119" s="194"/>
      <c r="G119" s="194"/>
      <c r="H119" s="192"/>
      <c r="I119" s="192"/>
    </row>
    <row r="120" spans="1:9">
      <c r="A120" s="189"/>
      <c r="B120" s="189"/>
      <c r="C120" s="189" t="s">
        <v>46</v>
      </c>
      <c r="D120" s="190" t="s">
        <v>246</v>
      </c>
      <c r="E120" s="191" t="s">
        <v>1125</v>
      </c>
      <c r="F120" s="194"/>
      <c r="G120" s="194"/>
      <c r="H120" s="192"/>
      <c r="I120" s="192"/>
    </row>
    <row r="121" spans="1:9">
      <c r="A121" s="189"/>
      <c r="B121" s="189"/>
      <c r="C121" s="189" t="s">
        <v>712</v>
      </c>
      <c r="D121" s="190" t="s">
        <v>1122</v>
      </c>
      <c r="E121" s="191" t="s">
        <v>1127</v>
      </c>
      <c r="F121" s="194"/>
      <c r="G121" s="194"/>
      <c r="H121" s="192"/>
      <c r="I121" s="192"/>
    </row>
    <row r="122" spans="1:9">
      <c r="A122" s="189"/>
      <c r="B122" s="189"/>
      <c r="C122" s="189" t="s">
        <v>716</v>
      </c>
      <c r="D122" s="190" t="s">
        <v>1124</v>
      </c>
      <c r="E122" s="191" t="s">
        <v>1129</v>
      </c>
      <c r="F122" s="194"/>
      <c r="G122" s="194"/>
      <c r="H122" s="192"/>
      <c r="I122" s="192"/>
    </row>
    <row r="123" spans="1:9">
      <c r="A123" s="189"/>
      <c r="B123" s="189"/>
      <c r="C123" s="189" t="s">
        <v>724</v>
      </c>
      <c r="D123" s="190" t="s">
        <v>1126</v>
      </c>
      <c r="E123" s="191" t="s">
        <v>1131</v>
      </c>
      <c r="F123" s="194"/>
      <c r="G123" s="194"/>
      <c r="H123" s="192"/>
      <c r="I123" s="192"/>
    </row>
    <row r="124" spans="1:9">
      <c r="A124" s="189"/>
      <c r="B124" s="189"/>
      <c r="C124" s="189" t="s">
        <v>726</v>
      </c>
      <c r="D124" s="190" t="s">
        <v>1128</v>
      </c>
      <c r="E124" s="191" t="s">
        <v>1133</v>
      </c>
      <c r="F124" s="194"/>
      <c r="G124" s="194"/>
      <c r="H124" s="192"/>
      <c r="I124" s="192"/>
    </row>
    <row r="125" spans="1:9">
      <c r="A125" s="189"/>
      <c r="B125" s="189"/>
      <c r="C125" s="189" t="s">
        <v>728</v>
      </c>
      <c r="D125" s="190" t="s">
        <v>1130</v>
      </c>
      <c r="E125" s="191" t="s">
        <v>1135</v>
      </c>
      <c r="F125" s="194"/>
      <c r="G125" s="194"/>
      <c r="H125" s="192"/>
      <c r="I125" s="192"/>
    </row>
    <row r="126" spans="1:9">
      <c r="A126" s="189"/>
      <c r="B126" s="189"/>
      <c r="C126" s="189" t="s">
        <v>967</v>
      </c>
      <c r="D126" s="190" t="s">
        <v>1132</v>
      </c>
      <c r="E126" s="191" t="s">
        <v>1137</v>
      </c>
      <c r="F126" s="194"/>
      <c r="G126" s="194"/>
      <c r="H126" s="192"/>
      <c r="I126" s="192"/>
    </row>
    <row r="127" spans="1:9">
      <c r="A127" s="189"/>
      <c r="B127" s="189"/>
      <c r="C127" s="189" t="s">
        <v>1500</v>
      </c>
      <c r="D127" s="190" t="s">
        <v>1134</v>
      </c>
      <c r="E127" s="191" t="s">
        <v>1138</v>
      </c>
      <c r="F127" s="194"/>
      <c r="G127" s="194"/>
      <c r="H127" s="192"/>
      <c r="I127" s="192"/>
    </row>
    <row r="128" spans="1:9">
      <c r="A128" s="189"/>
      <c r="B128" s="189" t="s">
        <v>1024</v>
      </c>
      <c r="C128" s="189"/>
      <c r="D128" s="190" t="s">
        <v>1136</v>
      </c>
      <c r="E128" s="191" t="s">
        <v>1140</v>
      </c>
      <c r="F128" s="194"/>
      <c r="G128" s="194"/>
      <c r="H128" s="192"/>
      <c r="I128" s="192"/>
    </row>
    <row r="129" spans="1:10">
      <c r="A129" s="185"/>
      <c r="B129" s="185" t="s">
        <v>1082</v>
      </c>
      <c r="C129" s="185"/>
      <c r="D129" s="186" t="s">
        <v>749</v>
      </c>
      <c r="E129" s="187" t="s">
        <v>1142</v>
      </c>
      <c r="F129" s="194"/>
      <c r="G129" s="194"/>
      <c r="H129" s="188">
        <f>SUM(H130:H131)</f>
        <v>0</v>
      </c>
      <c r="I129" s="188">
        <f>SUM(I130:I131)</f>
        <v>0</v>
      </c>
    </row>
    <row r="130" spans="1:10">
      <c r="A130" s="189"/>
      <c r="B130" s="189"/>
      <c r="C130" s="189" t="s">
        <v>52</v>
      </c>
      <c r="D130" s="190" t="s">
        <v>1139</v>
      </c>
      <c r="E130" s="191" t="s">
        <v>1143</v>
      </c>
      <c r="F130" s="194"/>
      <c r="G130" s="194"/>
      <c r="H130" s="192"/>
      <c r="I130" s="192"/>
    </row>
    <row r="131" spans="1:10">
      <c r="A131" s="189"/>
      <c r="B131" s="189"/>
      <c r="C131" s="189" t="s">
        <v>45</v>
      </c>
      <c r="D131" s="190" t="s">
        <v>1141</v>
      </c>
      <c r="E131" s="191" t="s">
        <v>1145</v>
      </c>
      <c r="F131" s="194"/>
      <c r="G131" s="194"/>
      <c r="H131" s="192"/>
      <c r="I131" s="192"/>
    </row>
    <row r="132" spans="1:10">
      <c r="A132" s="185" t="s">
        <v>468</v>
      </c>
      <c r="B132" s="185"/>
      <c r="C132" s="185"/>
      <c r="D132" s="186" t="s">
        <v>729</v>
      </c>
      <c r="E132" s="187" t="s">
        <v>1147</v>
      </c>
      <c r="F132" s="194"/>
      <c r="G132" s="194"/>
      <c r="H132" s="188">
        <f>SUM(H133:H136)</f>
        <v>0</v>
      </c>
      <c r="I132" s="188">
        <f>SUM(I133:I136)</f>
        <v>0</v>
      </c>
    </row>
    <row r="133" spans="1:10">
      <c r="A133" s="189"/>
      <c r="B133" s="189"/>
      <c r="C133" s="189" t="s">
        <v>52</v>
      </c>
      <c r="D133" s="190" t="s">
        <v>1144</v>
      </c>
      <c r="E133" s="191" t="s">
        <v>1149</v>
      </c>
      <c r="F133" s="194"/>
      <c r="G133" s="194"/>
      <c r="H133" s="192"/>
      <c r="I133" s="192"/>
    </row>
    <row r="134" spans="1:10">
      <c r="A134" s="189"/>
      <c r="B134" s="189"/>
      <c r="C134" s="189" t="s">
        <v>45</v>
      </c>
      <c r="D134" s="190" t="s">
        <v>1146</v>
      </c>
      <c r="E134" s="191" t="s">
        <v>1151</v>
      </c>
      <c r="F134" s="194"/>
      <c r="G134" s="194"/>
      <c r="H134" s="192"/>
      <c r="I134" s="192"/>
    </row>
    <row r="135" spans="1:10">
      <c r="A135" s="189"/>
      <c r="B135" s="189"/>
      <c r="C135" s="189" t="s">
        <v>46</v>
      </c>
      <c r="D135" s="190" t="s">
        <v>1148</v>
      </c>
      <c r="E135" s="191" t="s">
        <v>1523</v>
      </c>
      <c r="F135" s="194"/>
      <c r="G135" s="194"/>
      <c r="H135" s="192"/>
      <c r="I135" s="192"/>
    </row>
    <row r="136" spans="1:10">
      <c r="A136" s="189"/>
      <c r="B136" s="189"/>
      <c r="C136" s="189" t="s">
        <v>712</v>
      </c>
      <c r="D136" s="190" t="s">
        <v>1150</v>
      </c>
      <c r="E136" s="191" t="s">
        <v>1524</v>
      </c>
      <c r="F136" s="194"/>
      <c r="G136" s="194"/>
      <c r="H136" s="192"/>
      <c r="I136" s="192"/>
    </row>
    <row r="137" spans="1:10">
      <c r="D137" s="180"/>
      <c r="E137" s="193"/>
      <c r="F137" s="194"/>
      <c r="G137" s="194"/>
      <c r="H137" s="194"/>
      <c r="I137" s="194"/>
    </row>
    <row r="138" spans="1:10">
      <c r="D138" s="180"/>
      <c r="E138" s="193"/>
      <c r="F138" s="194"/>
      <c r="G138" s="194"/>
      <c r="H138" s="194">
        <f>H6</f>
        <v>0</v>
      </c>
      <c r="I138" s="194">
        <f>I6</f>
        <v>0</v>
      </c>
      <c r="J138" t="s">
        <v>604</v>
      </c>
    </row>
    <row r="139" spans="1:10">
      <c r="D139" s="180"/>
      <c r="E139" s="193"/>
      <c r="F139" s="194"/>
      <c r="G139" s="194"/>
      <c r="H139" s="194">
        <f>H77</f>
        <v>0</v>
      </c>
      <c r="I139" s="194">
        <f>I77</f>
        <v>0</v>
      </c>
      <c r="J139" t="s">
        <v>604</v>
      </c>
    </row>
    <row r="140" spans="1:10">
      <c r="D140" s="180"/>
      <c r="E140" s="193"/>
      <c r="F140" s="194"/>
      <c r="G140" s="194"/>
      <c r="H140" s="194" t="b">
        <f>H138=H139</f>
        <v>1</v>
      </c>
      <c r="I140" s="194" t="b">
        <f>I138=I139</f>
        <v>1</v>
      </c>
    </row>
    <row r="141" spans="1:10">
      <c r="D141" s="180"/>
      <c r="E141" s="193"/>
      <c r="F141" s="194"/>
      <c r="G141" s="194"/>
      <c r="H141" s="194">
        <f>H98</f>
        <v>0</v>
      </c>
      <c r="I141" s="194">
        <f>I98</f>
        <v>0</v>
      </c>
    </row>
    <row r="142" spans="1:10">
      <c r="D142" s="180"/>
      <c r="E142" s="193"/>
      <c r="F142" s="194"/>
      <c r="G142" s="194"/>
      <c r="H142" s="194">
        <f>H210</f>
        <v>0</v>
      </c>
      <c r="I142" s="194">
        <f>I210</f>
        <v>0</v>
      </c>
    </row>
    <row r="143" spans="1:10">
      <c r="D143" s="180"/>
      <c r="E143" s="193"/>
      <c r="F143" s="194"/>
      <c r="G143" s="194"/>
      <c r="H143" s="194" t="b">
        <f>H141=H142</f>
        <v>1</v>
      </c>
      <c r="I143" s="194" t="b">
        <f>I141=I142</f>
        <v>1</v>
      </c>
    </row>
    <row r="144" spans="1:10">
      <c r="D144" s="180"/>
      <c r="E144" s="193"/>
      <c r="F144" s="194"/>
      <c r="G144" s="194"/>
      <c r="H144" s="194"/>
      <c r="I144" s="194"/>
    </row>
    <row r="145" spans="1:9">
      <c r="A145" t="s">
        <v>1495</v>
      </c>
      <c r="D145" s="180"/>
      <c r="E145" s="193"/>
      <c r="F145" s="194"/>
      <c r="G145" s="194"/>
      <c r="H145" s="194"/>
      <c r="I145" s="194"/>
    </row>
    <row r="146" spans="1:9">
      <c r="A146" t="str">
        <f>A2</f>
        <v>Spoločnosť</v>
      </c>
      <c r="D146" s="180">
        <f>D2</f>
        <v>0</v>
      </c>
      <c r="E146" s="193"/>
      <c r="F146" s="194"/>
      <c r="G146" s="194"/>
      <c r="H146" s="194"/>
      <c r="I146" s="194"/>
    </row>
    <row r="147" spans="1:9">
      <c r="A147" t="str">
        <f>A3</f>
        <v>IČO</v>
      </c>
      <c r="D147" s="180">
        <f>D3</f>
        <v>0</v>
      </c>
      <c r="E147" s="193"/>
      <c r="F147" s="194"/>
      <c r="G147" s="194"/>
      <c r="H147" s="194"/>
      <c r="I147" s="194"/>
    </row>
    <row r="148" spans="1:9">
      <c r="A148" t="str">
        <f>A4</f>
        <v>DIČ</v>
      </c>
      <c r="D148" s="180">
        <f>D4</f>
        <v>0</v>
      </c>
      <c r="E148" s="193"/>
      <c r="F148" s="194"/>
      <c r="G148" s="194"/>
      <c r="H148" s="194"/>
      <c r="I148" s="194"/>
    </row>
    <row r="149" spans="1:9">
      <c r="A149" t="str">
        <f>A5</f>
        <v>SK NACE</v>
      </c>
      <c r="D149" s="180">
        <f>D5</f>
        <v>0</v>
      </c>
      <c r="E149" s="193"/>
      <c r="F149" s="194"/>
      <c r="G149" s="194"/>
      <c r="H149" s="180" t="s">
        <v>1045</v>
      </c>
      <c r="I149" s="180" t="s">
        <v>930</v>
      </c>
    </row>
    <row r="150" spans="1:9">
      <c r="A150" s="189" t="s">
        <v>604</v>
      </c>
      <c r="B150" s="189" t="s">
        <v>762</v>
      </c>
      <c r="C150" s="189"/>
      <c r="D150" s="190" t="s">
        <v>1152</v>
      </c>
      <c r="E150" s="191" t="s">
        <v>1153</v>
      </c>
      <c r="F150" s="194"/>
      <c r="G150" s="194"/>
      <c r="H150" s="192"/>
      <c r="I150" s="192"/>
    </row>
    <row r="151" spans="1:9">
      <c r="A151" s="189" t="s">
        <v>42</v>
      </c>
      <c r="B151" s="189"/>
      <c r="C151" s="189"/>
      <c r="D151" s="190" t="s">
        <v>1154</v>
      </c>
      <c r="E151" s="191" t="s">
        <v>1155</v>
      </c>
      <c r="F151" s="194"/>
      <c r="G151" s="194"/>
      <c r="H151" s="192"/>
      <c r="I151" s="192"/>
    </row>
    <row r="152" spans="1:9">
      <c r="A152" s="185" t="s">
        <v>604</v>
      </c>
      <c r="B152" s="185"/>
      <c r="C152" s="185" t="s">
        <v>1156</v>
      </c>
      <c r="D152" s="186" t="s">
        <v>1157</v>
      </c>
      <c r="E152" s="187" t="s">
        <v>1158</v>
      </c>
      <c r="F152" s="194"/>
      <c r="G152" s="194"/>
      <c r="H152" s="188">
        <f>H150-H151</f>
        <v>0</v>
      </c>
      <c r="I152" s="188">
        <f>I150-I151</f>
        <v>0</v>
      </c>
    </row>
    <row r="153" spans="1:9">
      <c r="A153" s="185"/>
      <c r="B153" s="185" t="s">
        <v>950</v>
      </c>
      <c r="C153" s="185"/>
      <c r="D153" s="186" t="s">
        <v>1159</v>
      </c>
      <c r="E153" s="187" t="s">
        <v>1160</v>
      </c>
      <c r="F153" s="194"/>
      <c r="G153" s="194"/>
      <c r="H153" s="188">
        <f>SUM(H154:H156)</f>
        <v>0</v>
      </c>
      <c r="I153" s="188">
        <f>SUM(I154:I156)</f>
        <v>0</v>
      </c>
    </row>
    <row r="154" spans="1:9">
      <c r="A154" s="189"/>
      <c r="B154" s="189"/>
      <c r="C154" s="189" t="s">
        <v>52</v>
      </c>
      <c r="D154" s="190" t="s">
        <v>1161</v>
      </c>
      <c r="E154" s="191" t="s">
        <v>1162</v>
      </c>
      <c r="F154" s="194"/>
      <c r="G154" s="194"/>
      <c r="H154" s="192"/>
      <c r="I154" s="192"/>
    </row>
    <row r="155" spans="1:9">
      <c r="A155" s="189"/>
      <c r="B155" s="189"/>
      <c r="C155" s="189" t="s">
        <v>45</v>
      </c>
      <c r="D155" s="190" t="s">
        <v>1163</v>
      </c>
      <c r="E155" s="191" t="s">
        <v>1164</v>
      </c>
      <c r="F155" s="194"/>
      <c r="G155" s="194"/>
      <c r="H155" s="192"/>
      <c r="I155" s="192"/>
    </row>
    <row r="156" spans="1:9">
      <c r="A156" s="189"/>
      <c r="B156" s="189"/>
      <c r="C156" s="189" t="s">
        <v>46</v>
      </c>
      <c r="D156" s="190" t="s">
        <v>1165</v>
      </c>
      <c r="E156" s="191" t="s">
        <v>1166</v>
      </c>
      <c r="F156" s="194"/>
      <c r="G156" s="194"/>
      <c r="H156" s="192"/>
      <c r="I156" s="192"/>
    </row>
    <row r="157" spans="1:9">
      <c r="A157" s="185" t="s">
        <v>442</v>
      </c>
      <c r="B157" s="185"/>
      <c r="C157" s="185"/>
      <c r="D157" s="186" t="s">
        <v>1167</v>
      </c>
      <c r="E157" s="187" t="s">
        <v>1168</v>
      </c>
      <c r="F157" s="194"/>
      <c r="G157" s="194"/>
      <c r="H157" s="188">
        <f>SUM(H158:H159)</f>
        <v>0</v>
      </c>
      <c r="I157" s="188">
        <f>SUM(I158:I159)</f>
        <v>0</v>
      </c>
    </row>
    <row r="158" spans="1:9">
      <c r="A158" s="189"/>
      <c r="B158" s="189"/>
      <c r="C158" s="189" t="s">
        <v>52</v>
      </c>
      <c r="D158" s="190" t="s">
        <v>1169</v>
      </c>
      <c r="E158" s="191" t="s">
        <v>1170</v>
      </c>
      <c r="F158" s="194"/>
      <c r="G158" s="194"/>
      <c r="H158" s="192"/>
      <c r="I158" s="192"/>
    </row>
    <row r="159" spans="1:9">
      <c r="A159" s="189"/>
      <c r="B159" s="189"/>
      <c r="C159" s="189" t="s">
        <v>45</v>
      </c>
      <c r="D159" s="190" t="s">
        <v>1171</v>
      </c>
      <c r="E159" s="191" t="s">
        <v>1172</v>
      </c>
      <c r="F159" s="194"/>
      <c r="G159" s="194"/>
      <c r="H159" s="192"/>
      <c r="I159" s="192"/>
    </row>
    <row r="160" spans="1:9">
      <c r="A160" s="185"/>
      <c r="B160" s="185"/>
      <c r="C160" s="185" t="s">
        <v>1156</v>
      </c>
      <c r="D160" s="186" t="s">
        <v>1173</v>
      </c>
      <c r="E160" s="187" t="s">
        <v>1174</v>
      </c>
      <c r="F160" s="194"/>
      <c r="G160" s="194"/>
      <c r="H160" s="188">
        <f>H152+H153-H157</f>
        <v>0</v>
      </c>
      <c r="I160" s="188">
        <f>I152+I153-I157</f>
        <v>0</v>
      </c>
    </row>
    <row r="161" spans="1:9">
      <c r="A161" s="185" t="s">
        <v>468</v>
      </c>
      <c r="B161" s="185"/>
      <c r="C161" s="185"/>
      <c r="D161" s="186" t="s">
        <v>1175</v>
      </c>
      <c r="E161" s="187" t="s">
        <v>1176</v>
      </c>
      <c r="F161" s="194"/>
      <c r="G161" s="194"/>
      <c r="H161" s="188">
        <f>SUM(H162:H165)</f>
        <v>0</v>
      </c>
      <c r="I161" s="188">
        <f>SUM(I162:I165)</f>
        <v>0</v>
      </c>
    </row>
    <row r="162" spans="1:9">
      <c r="A162" s="189"/>
      <c r="B162" s="189"/>
      <c r="C162" s="189" t="s">
        <v>52</v>
      </c>
      <c r="D162" s="190" t="s">
        <v>1177</v>
      </c>
      <c r="E162" s="191" t="s">
        <v>1178</v>
      </c>
      <c r="F162" s="194"/>
      <c r="G162" s="194"/>
      <c r="H162" s="192"/>
      <c r="I162" s="192"/>
    </row>
    <row r="163" spans="1:9">
      <c r="A163" s="189"/>
      <c r="B163" s="189"/>
      <c r="C163" s="189" t="s">
        <v>45</v>
      </c>
      <c r="D163" s="190" t="s">
        <v>1179</v>
      </c>
      <c r="E163" s="191" t="s">
        <v>1180</v>
      </c>
      <c r="F163" s="194"/>
      <c r="G163" s="194"/>
      <c r="H163" s="192"/>
      <c r="I163" s="192"/>
    </row>
    <row r="164" spans="1:9">
      <c r="A164" s="189"/>
      <c r="B164" s="189"/>
      <c r="C164" s="189" t="s">
        <v>46</v>
      </c>
      <c r="D164" s="190" t="s">
        <v>1181</v>
      </c>
      <c r="E164" s="191" t="s">
        <v>1182</v>
      </c>
      <c r="F164" s="194"/>
      <c r="G164" s="194"/>
      <c r="H164" s="192"/>
      <c r="I164" s="192"/>
    </row>
    <row r="165" spans="1:9">
      <c r="A165" s="189"/>
      <c r="B165" s="189"/>
      <c r="C165" s="189" t="s">
        <v>712</v>
      </c>
      <c r="D165" s="190" t="s">
        <v>1183</v>
      </c>
      <c r="E165" s="191" t="s">
        <v>1184</v>
      </c>
      <c r="F165" s="194"/>
      <c r="G165" s="194"/>
      <c r="H165" s="192"/>
      <c r="I165" s="192"/>
    </row>
    <row r="166" spans="1:9">
      <c r="A166" s="189" t="s">
        <v>469</v>
      </c>
      <c r="B166" s="189"/>
      <c r="C166" s="189"/>
      <c r="D166" s="190" t="s">
        <v>1185</v>
      </c>
      <c r="E166" s="191" t="s">
        <v>1186</v>
      </c>
      <c r="F166" s="194"/>
      <c r="G166" s="194"/>
      <c r="H166" s="192"/>
      <c r="I166" s="192"/>
    </row>
    <row r="167" spans="1:9">
      <c r="A167" s="189" t="s">
        <v>678</v>
      </c>
      <c r="B167" s="189"/>
      <c r="C167" s="189"/>
      <c r="D167" s="190" t="s">
        <v>1187</v>
      </c>
      <c r="E167" s="191" t="s">
        <v>1188</v>
      </c>
      <c r="F167" s="194"/>
      <c r="G167" s="194"/>
      <c r="H167" s="192"/>
      <c r="I167" s="192"/>
    </row>
    <row r="168" spans="1:9">
      <c r="A168" s="189"/>
      <c r="B168" s="189" t="s">
        <v>970</v>
      </c>
      <c r="C168" s="189"/>
      <c r="D168" s="190" t="s">
        <v>1189</v>
      </c>
      <c r="E168" s="191" t="s">
        <v>1190</v>
      </c>
      <c r="F168" s="194"/>
      <c r="G168" s="194"/>
      <c r="H168" s="192"/>
      <c r="I168" s="192"/>
    </row>
    <row r="169" spans="1:9">
      <c r="A169" s="189" t="s">
        <v>692</v>
      </c>
      <c r="B169" s="189"/>
      <c r="C169" s="189"/>
      <c r="D169" s="190" t="s">
        <v>1191</v>
      </c>
      <c r="E169" s="191" t="s">
        <v>1192</v>
      </c>
      <c r="F169" s="194"/>
      <c r="G169" s="194"/>
      <c r="H169" s="192"/>
      <c r="I169" s="192"/>
    </row>
    <row r="170" spans="1:9">
      <c r="A170" s="189" t="s">
        <v>732</v>
      </c>
      <c r="B170" s="189"/>
      <c r="C170" s="189"/>
      <c r="D170" s="190" t="s">
        <v>1193</v>
      </c>
      <c r="E170" s="191" t="s">
        <v>1194</v>
      </c>
      <c r="F170" s="194"/>
      <c r="G170" s="194"/>
      <c r="H170" s="192"/>
      <c r="I170" s="192"/>
    </row>
    <row r="171" spans="1:9">
      <c r="A171" s="189"/>
      <c r="B171" s="189" t="s">
        <v>1024</v>
      </c>
      <c r="C171" s="189"/>
      <c r="D171" s="190" t="s">
        <v>1195</v>
      </c>
      <c r="E171" s="191" t="s">
        <v>1196</v>
      </c>
      <c r="F171" s="194"/>
      <c r="G171" s="194"/>
      <c r="H171" s="192"/>
      <c r="I171" s="192"/>
    </row>
    <row r="172" spans="1:9">
      <c r="A172" s="189" t="s">
        <v>1197</v>
      </c>
      <c r="B172" s="189"/>
      <c r="C172" s="189"/>
      <c r="D172" s="190" t="s">
        <v>1198</v>
      </c>
      <c r="E172" s="191" t="s">
        <v>1199</v>
      </c>
      <c r="F172" s="194"/>
      <c r="G172" s="194"/>
      <c r="H172" s="192"/>
      <c r="I172" s="192"/>
    </row>
    <row r="173" spans="1:9">
      <c r="A173" s="189"/>
      <c r="B173" s="189" t="s">
        <v>1082</v>
      </c>
      <c r="C173" s="189"/>
      <c r="D173" s="190" t="s">
        <v>1200</v>
      </c>
      <c r="E173" s="191" t="s">
        <v>1201</v>
      </c>
      <c r="F173" s="194"/>
      <c r="G173" s="194"/>
      <c r="H173" s="192"/>
      <c r="I173" s="192"/>
    </row>
    <row r="174" spans="1:9">
      <c r="A174" s="189" t="s">
        <v>762</v>
      </c>
      <c r="B174" s="189"/>
      <c r="C174" s="189"/>
      <c r="D174" s="190" t="s">
        <v>1202</v>
      </c>
      <c r="E174" s="191" t="s">
        <v>1203</v>
      </c>
      <c r="F174" s="194"/>
      <c r="G174" s="194"/>
      <c r="H174" s="192"/>
      <c r="I174" s="192"/>
    </row>
    <row r="175" spans="1:9">
      <c r="A175" s="185"/>
      <c r="B175" s="185"/>
      <c r="C175" s="185" t="s">
        <v>1204</v>
      </c>
      <c r="D175" s="186" t="s">
        <v>1205</v>
      </c>
      <c r="E175" s="187" t="s">
        <v>1206</v>
      </c>
      <c r="F175" s="194"/>
      <c r="G175" s="194"/>
      <c r="H175" s="188">
        <f>H160-H161-H166-H167+H168-H169-H170+H171-H172+H173-H174</f>
        <v>0</v>
      </c>
      <c r="I175" s="188">
        <f>I160-I161-I166-I167+I168-I169-I170+I171-I172+I173-I174</f>
        <v>0</v>
      </c>
    </row>
    <row r="176" spans="1:9">
      <c r="A176" s="189"/>
      <c r="B176" s="189" t="s">
        <v>1207</v>
      </c>
      <c r="C176" s="189"/>
      <c r="D176" s="190" t="s">
        <v>1208</v>
      </c>
      <c r="E176" s="191" t="s">
        <v>1209</v>
      </c>
      <c r="F176" s="194"/>
      <c r="G176" s="194"/>
      <c r="H176" s="192"/>
      <c r="I176" s="192"/>
    </row>
    <row r="177" spans="1:9">
      <c r="A177" s="189" t="s">
        <v>766</v>
      </c>
      <c r="B177" s="189"/>
      <c r="C177" s="189"/>
      <c r="D177" s="190" t="s">
        <v>1210</v>
      </c>
      <c r="E177" s="191" t="s">
        <v>1211</v>
      </c>
      <c r="F177" s="194"/>
      <c r="G177" s="194"/>
      <c r="H177" s="192"/>
      <c r="I177" s="192"/>
    </row>
    <row r="178" spans="1:9">
      <c r="A178" s="185"/>
      <c r="B178" s="185" t="s">
        <v>1212</v>
      </c>
      <c r="C178" s="185"/>
      <c r="D178" s="186" t="s">
        <v>1213</v>
      </c>
      <c r="E178" s="187" t="s">
        <v>1214</v>
      </c>
      <c r="F178" s="194"/>
      <c r="G178" s="194"/>
      <c r="H178" s="188">
        <f>SUM(H179:H181)</f>
        <v>0</v>
      </c>
      <c r="I178" s="188">
        <f>SUM(I179:I181)</f>
        <v>0</v>
      </c>
    </row>
    <row r="179" spans="1:9">
      <c r="A179" s="189"/>
      <c r="B179" s="189"/>
      <c r="C179" s="189" t="s">
        <v>52</v>
      </c>
      <c r="D179" s="190" t="s">
        <v>1215</v>
      </c>
      <c r="E179" s="191" t="s">
        <v>1216</v>
      </c>
      <c r="F179" s="194"/>
      <c r="G179" s="194"/>
      <c r="H179" s="192"/>
      <c r="I179" s="192"/>
    </row>
    <row r="180" spans="1:9">
      <c r="A180" s="189"/>
      <c r="B180" s="189"/>
      <c r="C180" s="189" t="s">
        <v>45</v>
      </c>
      <c r="D180" s="190" t="s">
        <v>1217</v>
      </c>
      <c r="E180" s="191" t="s">
        <v>1218</v>
      </c>
      <c r="F180" s="194"/>
      <c r="G180" s="194"/>
      <c r="H180" s="192"/>
      <c r="I180" s="192"/>
    </row>
    <row r="181" spans="1:9">
      <c r="A181" s="189"/>
      <c r="B181" s="189"/>
      <c r="C181" s="189" t="s">
        <v>46</v>
      </c>
      <c r="D181" s="190" t="s">
        <v>1219</v>
      </c>
      <c r="E181" s="191" t="s">
        <v>1220</v>
      </c>
      <c r="F181" s="194"/>
      <c r="G181" s="194"/>
      <c r="H181" s="192"/>
      <c r="I181" s="192"/>
    </row>
    <row r="182" spans="1:9">
      <c r="A182" s="189"/>
      <c r="B182" s="189" t="s">
        <v>1221</v>
      </c>
      <c r="C182" s="189"/>
      <c r="D182" s="190" t="s">
        <v>1222</v>
      </c>
      <c r="E182" s="191" t="s">
        <v>1223</v>
      </c>
      <c r="F182" s="194"/>
      <c r="G182" s="194"/>
      <c r="H182" s="192"/>
      <c r="I182" s="192"/>
    </row>
    <row r="183" spans="1:9">
      <c r="A183" s="189" t="s">
        <v>1224</v>
      </c>
      <c r="B183" s="189"/>
      <c r="C183" s="189"/>
      <c r="D183" s="190" t="s">
        <v>1225</v>
      </c>
      <c r="E183" s="191" t="s">
        <v>1226</v>
      </c>
      <c r="F183" s="194"/>
      <c r="G183" s="194"/>
      <c r="H183" s="192"/>
      <c r="I183" s="192"/>
    </row>
    <row r="184" spans="1:9">
      <c r="A184" s="189"/>
      <c r="B184" s="189" t="s">
        <v>1227</v>
      </c>
      <c r="C184" s="189"/>
      <c r="D184" s="190" t="s">
        <v>1228</v>
      </c>
      <c r="E184" s="191" t="s">
        <v>1229</v>
      </c>
      <c r="F184" s="194"/>
      <c r="G184" s="194"/>
      <c r="H184" s="192"/>
      <c r="I184" s="192"/>
    </row>
    <row r="185" spans="1:9">
      <c r="A185" s="189" t="s">
        <v>1230</v>
      </c>
      <c r="B185" s="189"/>
      <c r="C185" s="189"/>
      <c r="D185" s="190" t="s">
        <v>1231</v>
      </c>
      <c r="E185" s="191" t="s">
        <v>1232</v>
      </c>
      <c r="F185" s="194"/>
      <c r="G185" s="194"/>
      <c r="H185" s="192"/>
      <c r="I185" s="192"/>
    </row>
    <row r="186" spans="1:9">
      <c r="A186" s="189" t="s">
        <v>1233</v>
      </c>
      <c r="B186" s="189"/>
      <c r="C186" s="189"/>
      <c r="D186" s="190" t="s">
        <v>1234</v>
      </c>
      <c r="E186" s="191" t="s">
        <v>1235</v>
      </c>
      <c r="F186" s="194"/>
      <c r="G186" s="194"/>
      <c r="H186" s="192"/>
      <c r="I186" s="192"/>
    </row>
    <row r="187" spans="1:9">
      <c r="A187" s="189"/>
      <c r="B187" s="189" t="s">
        <v>1236</v>
      </c>
      <c r="C187" s="189"/>
      <c r="D187" s="190" t="s">
        <v>912</v>
      </c>
      <c r="E187" s="191" t="s">
        <v>1237</v>
      </c>
      <c r="F187" s="194"/>
      <c r="G187" s="194"/>
      <c r="H187" s="192"/>
      <c r="I187" s="192"/>
    </row>
    <row r="188" spans="1:9">
      <c r="A188" s="189" t="s">
        <v>1238</v>
      </c>
      <c r="B188" s="189"/>
      <c r="C188" s="189"/>
      <c r="D188" s="190" t="s">
        <v>922</v>
      </c>
      <c r="E188" s="191" t="s">
        <v>1239</v>
      </c>
      <c r="F188" s="194"/>
      <c r="G188" s="194"/>
      <c r="H188" s="192"/>
      <c r="I188" s="192"/>
    </row>
    <row r="189" spans="1:9">
      <c r="A189" s="189"/>
      <c r="B189" s="189" t="s">
        <v>1240</v>
      </c>
      <c r="C189" s="189"/>
      <c r="D189" s="190" t="s">
        <v>1241</v>
      </c>
      <c r="E189" s="191" t="s">
        <v>1242</v>
      </c>
      <c r="F189" s="194"/>
      <c r="G189" s="194"/>
      <c r="H189" s="192"/>
      <c r="I189" s="192"/>
    </row>
    <row r="190" spans="1:9">
      <c r="A190" s="189" t="s">
        <v>817</v>
      </c>
      <c r="B190" s="189"/>
      <c r="C190" s="189"/>
      <c r="D190" s="190" t="s">
        <v>1243</v>
      </c>
      <c r="E190" s="191" t="s">
        <v>1244</v>
      </c>
      <c r="F190" s="194"/>
      <c r="G190" s="194"/>
      <c r="H190" s="192"/>
      <c r="I190" s="192"/>
    </row>
    <row r="191" spans="1:9">
      <c r="A191" s="189"/>
      <c r="B191" s="189" t="s">
        <v>1245</v>
      </c>
      <c r="C191" s="189"/>
      <c r="D191" s="190" t="s">
        <v>1246</v>
      </c>
      <c r="E191" s="191" t="s">
        <v>1247</v>
      </c>
      <c r="F191" s="194"/>
      <c r="G191" s="194"/>
      <c r="H191" s="192"/>
      <c r="I191" s="192"/>
    </row>
    <row r="192" spans="1:9">
      <c r="A192" s="189" t="s">
        <v>819</v>
      </c>
      <c r="B192" s="189"/>
      <c r="C192" s="189"/>
      <c r="D192" s="190" t="s">
        <v>1248</v>
      </c>
      <c r="E192" s="191" t="s">
        <v>1249</v>
      </c>
      <c r="F192" s="194"/>
      <c r="G192" s="194"/>
      <c r="H192" s="192"/>
      <c r="I192" s="192"/>
    </row>
    <row r="193" spans="1:9">
      <c r="A193" s="189"/>
      <c r="B193" s="189" t="s">
        <v>1250</v>
      </c>
      <c r="C193" s="189"/>
      <c r="D193" s="190" t="s">
        <v>1251</v>
      </c>
      <c r="E193" s="191" t="s">
        <v>1252</v>
      </c>
      <c r="F193" s="194"/>
      <c r="G193" s="194"/>
      <c r="H193" s="192"/>
      <c r="I193" s="192"/>
    </row>
    <row r="194" spans="1:9">
      <c r="A194" s="189" t="s">
        <v>821</v>
      </c>
      <c r="B194" s="189"/>
      <c r="C194" s="189"/>
      <c r="D194" s="190" t="s">
        <v>1253</v>
      </c>
      <c r="E194" s="191" t="s">
        <v>1254</v>
      </c>
      <c r="F194" s="194"/>
      <c r="G194" s="194"/>
      <c r="H194" s="192"/>
      <c r="I194" s="192"/>
    </row>
    <row r="195" spans="1:9">
      <c r="A195" s="185"/>
      <c r="B195" s="185"/>
      <c r="C195" s="185" t="s">
        <v>1204</v>
      </c>
      <c r="D195" s="186" t="s">
        <v>1255</v>
      </c>
      <c r="E195" s="187" t="s">
        <v>1256</v>
      </c>
      <c r="F195" s="194"/>
      <c r="G195" s="194"/>
      <c r="H195" s="188">
        <f>H176-H177+H178+H182-H183+H184-H185-H186+H187-H188+H189-H190+H191-H192+H193-H194</f>
        <v>0</v>
      </c>
      <c r="I195" s="188">
        <f>I176-I177+I178+I182-I183+I184-I185-I186+I187-I188+I189-I190+I191-I192+I193-I194</f>
        <v>0</v>
      </c>
    </row>
    <row r="196" spans="1:9">
      <c r="A196" s="185"/>
      <c r="B196" s="185"/>
      <c r="C196" s="185" t="s">
        <v>1257</v>
      </c>
      <c r="D196" s="186" t="s">
        <v>1258</v>
      </c>
      <c r="E196" s="187" t="s">
        <v>1259</v>
      </c>
      <c r="F196" s="194"/>
      <c r="G196" s="194"/>
      <c r="H196" s="188">
        <f>H175+H195</f>
        <v>0</v>
      </c>
      <c r="I196" s="188">
        <f>I175+I195</f>
        <v>0</v>
      </c>
    </row>
    <row r="197" spans="1:9">
      <c r="A197" s="185" t="s">
        <v>1260</v>
      </c>
      <c r="B197" s="185"/>
      <c r="C197" s="185"/>
      <c r="D197" s="186" t="s">
        <v>1261</v>
      </c>
      <c r="E197" s="187" t="s">
        <v>1262</v>
      </c>
      <c r="F197" s="194"/>
      <c r="G197" s="194"/>
      <c r="H197" s="188">
        <f>SUM(H198:H199)</f>
        <v>0</v>
      </c>
      <c r="I197" s="188">
        <f>SUM(I198:I199)</f>
        <v>0</v>
      </c>
    </row>
    <row r="198" spans="1:9">
      <c r="A198" s="189"/>
      <c r="B198" s="189"/>
      <c r="C198" s="189" t="s">
        <v>52</v>
      </c>
      <c r="D198" s="190" t="s">
        <v>1263</v>
      </c>
      <c r="E198" s="191" t="s">
        <v>1264</v>
      </c>
      <c r="F198" s="194"/>
      <c r="G198" s="194"/>
      <c r="H198" s="192"/>
      <c r="I198" s="192"/>
    </row>
    <row r="199" spans="1:9">
      <c r="A199" s="189"/>
      <c r="B199" s="189"/>
      <c r="C199" s="189" t="s">
        <v>45</v>
      </c>
      <c r="D199" s="190" t="s">
        <v>1265</v>
      </c>
      <c r="E199" s="191" t="s">
        <v>1266</v>
      </c>
      <c r="F199" s="194"/>
      <c r="G199" s="194"/>
      <c r="H199" s="192"/>
      <c r="I199" s="192"/>
    </row>
    <row r="200" spans="1:9">
      <c r="A200" s="185"/>
      <c r="B200" s="185"/>
      <c r="C200" s="185" t="s">
        <v>1257</v>
      </c>
      <c r="D200" s="186" t="s">
        <v>1267</v>
      </c>
      <c r="E200" s="187" t="s">
        <v>1268</v>
      </c>
      <c r="F200" s="194"/>
      <c r="G200" s="194"/>
      <c r="H200" s="188">
        <f>H196-H197</f>
        <v>0</v>
      </c>
      <c r="I200" s="188">
        <f>I196-I197</f>
        <v>0</v>
      </c>
    </row>
    <row r="201" spans="1:9">
      <c r="A201" s="189"/>
      <c r="B201" s="189" t="s">
        <v>1269</v>
      </c>
      <c r="C201" s="189"/>
      <c r="D201" s="190" t="s">
        <v>1270</v>
      </c>
      <c r="E201" s="191" t="s">
        <v>1271</v>
      </c>
      <c r="F201" s="194"/>
      <c r="G201" s="194"/>
      <c r="H201" s="192"/>
      <c r="I201" s="192"/>
    </row>
    <row r="202" spans="1:9">
      <c r="A202" s="189" t="s">
        <v>1272</v>
      </c>
      <c r="B202" s="189"/>
      <c r="C202" s="189"/>
      <c r="D202" s="190" t="s">
        <v>1273</v>
      </c>
      <c r="E202" s="191" t="s">
        <v>1274</v>
      </c>
      <c r="F202" s="194"/>
      <c r="G202" s="194"/>
      <c r="H202" s="192"/>
      <c r="I202" s="192"/>
    </row>
    <row r="203" spans="1:9">
      <c r="A203" s="185"/>
      <c r="B203" s="185"/>
      <c r="C203" s="185" t="s">
        <v>1204</v>
      </c>
      <c r="D203" s="186" t="s">
        <v>1275</v>
      </c>
      <c r="E203" s="187" t="s">
        <v>1276</v>
      </c>
      <c r="F203" s="194"/>
      <c r="G203" s="194"/>
      <c r="H203" s="188">
        <f>H201-H202</f>
        <v>0</v>
      </c>
      <c r="I203" s="188">
        <f>I201-I202</f>
        <v>0</v>
      </c>
    </row>
    <row r="204" spans="1:9">
      <c r="A204" s="185" t="s">
        <v>1277</v>
      </c>
      <c r="B204" s="185"/>
      <c r="C204" s="185"/>
      <c r="D204" s="186" t="s">
        <v>1278</v>
      </c>
      <c r="E204" s="187" t="s">
        <v>1279</v>
      </c>
      <c r="F204" s="194"/>
      <c r="G204" s="194"/>
      <c r="H204" s="188">
        <f>SUM(H205:H206)</f>
        <v>0</v>
      </c>
      <c r="I204" s="188">
        <f>SUM(I205:I206)</f>
        <v>0</v>
      </c>
    </row>
    <row r="205" spans="1:9">
      <c r="A205" s="189"/>
      <c r="B205" s="189"/>
      <c r="C205" s="189" t="s">
        <v>52</v>
      </c>
      <c r="D205" s="190" t="s">
        <v>1263</v>
      </c>
      <c r="E205" s="191" t="s">
        <v>1280</v>
      </c>
      <c r="F205" s="194"/>
      <c r="G205" s="194"/>
      <c r="H205" s="192"/>
      <c r="I205" s="192"/>
    </row>
    <row r="206" spans="1:9">
      <c r="A206" s="189"/>
      <c r="B206" s="189"/>
      <c r="C206" s="189" t="s">
        <v>45</v>
      </c>
      <c r="D206" s="190" t="s">
        <v>1265</v>
      </c>
      <c r="E206" s="191" t="s">
        <v>1281</v>
      </c>
      <c r="F206" s="194"/>
      <c r="G206" s="194"/>
      <c r="H206" s="192"/>
      <c r="I206" s="192"/>
    </row>
    <row r="207" spans="1:9">
      <c r="A207" s="185"/>
      <c r="B207" s="185"/>
      <c r="C207" s="185" t="s">
        <v>1204</v>
      </c>
      <c r="D207" s="186" t="s">
        <v>1282</v>
      </c>
      <c r="E207" s="187" t="s">
        <v>1283</v>
      </c>
      <c r="F207" s="194"/>
      <c r="G207" s="194"/>
      <c r="H207" s="188">
        <f>H203-H204</f>
        <v>0</v>
      </c>
      <c r="I207" s="188">
        <f>I203-I204</f>
        <v>0</v>
      </c>
    </row>
    <row r="208" spans="1:9">
      <c r="A208" s="185"/>
      <c r="B208" s="185"/>
      <c r="C208" s="185" t="s">
        <v>1284</v>
      </c>
      <c r="D208" s="186" t="s">
        <v>1285</v>
      </c>
      <c r="E208" s="187" t="s">
        <v>1286</v>
      </c>
      <c r="F208" s="194"/>
      <c r="G208" s="194"/>
      <c r="H208" s="188">
        <f>H196+H203</f>
        <v>0</v>
      </c>
      <c r="I208" s="188">
        <f>I196+I203</f>
        <v>0</v>
      </c>
    </row>
    <row r="209" spans="1:9">
      <c r="A209" s="189" t="s">
        <v>1082</v>
      </c>
      <c r="B209" s="189"/>
      <c r="C209" s="189"/>
      <c r="D209" s="190" t="s">
        <v>1287</v>
      </c>
      <c r="E209" s="191" t="s">
        <v>1288</v>
      </c>
      <c r="F209" s="194"/>
      <c r="G209" s="194"/>
      <c r="H209" s="192"/>
      <c r="I209" s="192"/>
    </row>
    <row r="210" spans="1:9">
      <c r="A210" s="185"/>
      <c r="B210" s="185"/>
      <c r="C210" s="185" t="s">
        <v>1284</v>
      </c>
      <c r="D210" s="186" t="s">
        <v>1289</v>
      </c>
      <c r="E210" s="187" t="s">
        <v>1290</v>
      </c>
      <c r="F210" s="194"/>
      <c r="G210" s="194"/>
      <c r="H210" s="188">
        <f>H200+H207-H209</f>
        <v>0</v>
      </c>
      <c r="I210" s="188">
        <f>I200+I207-I209</f>
        <v>0</v>
      </c>
    </row>
    <row r="211" spans="1:9">
      <c r="D211" s="180"/>
      <c r="E211" s="193"/>
      <c r="F211" s="194"/>
      <c r="G211" s="194"/>
      <c r="H211" s="194"/>
      <c r="I211" s="194"/>
    </row>
    <row r="212" spans="1:9">
      <c r="D212" s="180"/>
      <c r="E212" s="193"/>
      <c r="F212" s="194"/>
      <c r="G212" s="194"/>
      <c r="H212" s="194"/>
      <c r="I212" s="194"/>
    </row>
    <row r="213" spans="1:9">
      <c r="D213" s="180"/>
      <c r="E213" s="193"/>
      <c r="F213" s="194"/>
      <c r="G213" s="194"/>
      <c r="H213" s="194"/>
      <c r="I213" s="194"/>
    </row>
    <row r="214" spans="1:9">
      <c r="D214" s="180"/>
      <c r="E214" s="193"/>
      <c r="F214" s="194"/>
      <c r="G214" s="194"/>
      <c r="H214" s="194"/>
      <c r="I214" s="194"/>
    </row>
    <row r="215" spans="1:9">
      <c r="D215" s="180"/>
      <c r="E215" s="193"/>
      <c r="F215" s="194"/>
      <c r="G215" s="194"/>
      <c r="H215" s="194"/>
      <c r="I215" s="194"/>
    </row>
    <row r="216" spans="1:9">
      <c r="A216" t="str">
        <f>A2</f>
        <v>Spoločnosť</v>
      </c>
      <c r="D216" s="180"/>
      <c r="E216" s="193"/>
      <c r="F216" s="194"/>
      <c r="G216" s="194"/>
      <c r="H216" s="194"/>
      <c r="I216" s="194"/>
    </row>
    <row r="217" spans="1:9">
      <c r="D217" s="180"/>
      <c r="E217" s="193"/>
      <c r="F217" s="194"/>
      <c r="G217" s="194"/>
      <c r="H217" s="194"/>
      <c r="I217" s="194"/>
    </row>
    <row r="218" spans="1:9">
      <c r="D218" t="s">
        <v>1291</v>
      </c>
      <c r="H218" s="194">
        <f>H150+H154+H168+H171+H176+H178+H187+H191+H201</f>
        <v>0</v>
      </c>
      <c r="I218" s="194">
        <f>I150+I154+I168+I171+I176+I178+I187+I191+I201</f>
        <v>0</v>
      </c>
    </row>
    <row r="219" spans="1:9">
      <c r="D219" t="s">
        <v>1292</v>
      </c>
      <c r="H219" s="194">
        <f>H36+H51+H60-H102-H104-H117-H128-H131</f>
        <v>0</v>
      </c>
      <c r="I219" s="194">
        <f>I36+I51+I60-I102-I104-I117-I128-I131</f>
        <v>0</v>
      </c>
    </row>
    <row r="221" spans="1:9">
      <c r="D221" t="s">
        <v>1293</v>
      </c>
      <c r="H221" s="196" t="e">
        <f>H218/H77</f>
        <v>#DIV/0!</v>
      </c>
      <c r="I221" s="196" t="e">
        <f>I218/I77</f>
        <v>#DIV/0!</v>
      </c>
    </row>
    <row r="222" spans="1:9">
      <c r="D222" t="s">
        <v>1294</v>
      </c>
      <c r="H222" s="196" t="e">
        <f>H210/H77</f>
        <v>#DIV/0!</v>
      </c>
      <c r="I222" s="196" t="e">
        <f>I210/I77</f>
        <v>#DIV/0!</v>
      </c>
    </row>
    <row r="223" spans="1:9">
      <c r="D223" t="s">
        <v>1295</v>
      </c>
      <c r="H223" s="196" t="e">
        <f>H210/H78</f>
        <v>#DIV/0!</v>
      </c>
      <c r="I223" s="196" t="e">
        <f>I210/I78</f>
        <v>#DIV/0!</v>
      </c>
    </row>
    <row r="224" spans="1:9">
      <c r="D224" t="s">
        <v>1296</v>
      </c>
      <c r="H224" s="196" t="e">
        <f>H210/H219</f>
        <v>#DIV/0!</v>
      </c>
      <c r="I224" s="196" t="e">
        <f>I210/I219</f>
        <v>#DIV/0!</v>
      </c>
    </row>
    <row r="226" spans="1:9">
      <c r="D226" t="s">
        <v>1297</v>
      </c>
      <c r="H226" s="194" t="e">
        <f>H219/(H218/365)</f>
        <v>#DIV/0!</v>
      </c>
      <c r="I226" s="194" t="e">
        <f>I219/(I218/365)</f>
        <v>#DIV/0!</v>
      </c>
    </row>
    <row r="227" spans="1:9">
      <c r="D227" t="s">
        <v>1298</v>
      </c>
      <c r="H227" s="194" t="e">
        <f>H36/(H218/365)</f>
        <v>#DIV/0!</v>
      </c>
      <c r="I227" s="194" t="e">
        <f>I36/(I218/365)</f>
        <v>#DIV/0!</v>
      </c>
    </row>
    <row r="228" spans="1:9">
      <c r="D228" t="s">
        <v>1299</v>
      </c>
      <c r="H228" s="194" t="e">
        <f>H51/(H218/365)</f>
        <v>#DIV/0!</v>
      </c>
      <c r="I228" s="194" t="e">
        <f>I51/(I218/365)</f>
        <v>#DIV/0!</v>
      </c>
    </row>
    <row r="230" spans="1:9">
      <c r="D230" t="s">
        <v>1300</v>
      </c>
      <c r="H230" s="196" t="e">
        <f>H99/H77</f>
        <v>#DIV/0!</v>
      </c>
      <c r="I230" s="196" t="e">
        <f>I99/I77</f>
        <v>#DIV/0!</v>
      </c>
    </row>
    <row r="231" spans="1:9">
      <c r="D231" t="s">
        <v>1301</v>
      </c>
      <c r="H231" s="196" t="e">
        <f>(H102+H104+H117+H128+H134+H136)/H77</f>
        <v>#DIV/0!</v>
      </c>
      <c r="I231" s="196" t="e">
        <f>(I102+I104+I117+I128+I134+I136)/I77</f>
        <v>#DIV/0!</v>
      </c>
    </row>
    <row r="232" spans="1:9">
      <c r="D232" t="s">
        <v>1302</v>
      </c>
      <c r="H232" s="196" t="e">
        <f>(H78+H101+H103+H105+H130+H122+H124)/H7</f>
        <v>#DIV/0!</v>
      </c>
      <c r="I232" s="196" t="e">
        <f>(I78+I101+I103+I105+I130+I122+I124)/I7</f>
        <v>#DIV/0!</v>
      </c>
    </row>
    <row r="233" spans="1:9">
      <c r="D233" t="s">
        <v>1303</v>
      </c>
      <c r="H233" s="196" t="e">
        <f>H78/H7</f>
        <v>#DIV/0!</v>
      </c>
      <c r="I233" s="196" t="e">
        <f>I78/I7</f>
        <v>#DIV/0!</v>
      </c>
    </row>
    <row r="234" spans="1:9">
      <c r="H234" s="196"/>
      <c r="I234" s="196"/>
    </row>
    <row r="235" spans="1:9">
      <c r="D235" t="s">
        <v>1304</v>
      </c>
      <c r="H235" s="196" t="e">
        <f>(H61+H62)/(H117+H128)</f>
        <v>#DIV/0!</v>
      </c>
      <c r="I235" s="196" t="e">
        <f>(I61+I62)/(I117+I128)</f>
        <v>#DIV/0!</v>
      </c>
    </row>
    <row r="236" spans="1:9">
      <c r="D236" t="s">
        <v>1305</v>
      </c>
      <c r="H236" s="196" t="e">
        <f>H60/(H102+H104+H117+H128+H131)</f>
        <v>#DIV/0!</v>
      </c>
      <c r="I236" s="196" t="e">
        <f>I60/(I102+I104+I117+I128+I131)</f>
        <v>#DIV/0!</v>
      </c>
    </row>
    <row r="237" spans="1:9">
      <c r="D237" t="s">
        <v>1306</v>
      </c>
      <c r="H237" s="196" t="e">
        <f>(H60+H51)/(H102+H104+H117+H128+H131)</f>
        <v>#DIV/0!</v>
      </c>
      <c r="I237" s="196" t="e">
        <f>(I60+I51)/(I102+I104+I117+I128+I131)</f>
        <v>#DIV/0!</v>
      </c>
    </row>
    <row r="238" spans="1:9">
      <c r="D238" t="s">
        <v>1307</v>
      </c>
      <c r="H238" s="196" t="e">
        <f>(H60+H51+H36)/(H102+H104+H117+H128+H131)</f>
        <v>#DIV/0!</v>
      </c>
      <c r="I238" s="196" t="e">
        <f>(I60+I51+I36)/(I102+I104+I117+I128+I131)</f>
        <v>#DIV/0!</v>
      </c>
    </row>
    <row r="240" spans="1:9">
      <c r="A240" s="197">
        <f>A14</f>
        <v>0</v>
      </c>
    </row>
    <row r="241" spans="1:12">
      <c r="A241" t="s">
        <v>1308</v>
      </c>
      <c r="F241">
        <v>6</v>
      </c>
      <c r="H241" s="196"/>
      <c r="I241" s="196"/>
      <c r="J241" s="196"/>
      <c r="K241" s="196"/>
      <c r="L241" s="196"/>
    </row>
    <row r="242" spans="1:12">
      <c r="F242">
        <v>5</v>
      </c>
      <c r="H242" s="196"/>
      <c r="I242" s="196"/>
      <c r="J242" s="196"/>
      <c r="K242" s="196"/>
      <c r="L242" s="196"/>
    </row>
    <row r="243" spans="1:12">
      <c r="F243" s="198" t="s">
        <v>1309</v>
      </c>
      <c r="G243" s="198"/>
      <c r="H243" s="199"/>
      <c r="I243" s="199"/>
      <c r="J243" s="199">
        <f>J241-J242</f>
        <v>0</v>
      </c>
      <c r="K243" s="196"/>
      <c r="L243" s="196"/>
    </row>
    <row r="244" spans="1:12">
      <c r="H244" s="196"/>
      <c r="I244" s="196"/>
      <c r="J244" s="196"/>
      <c r="K244" s="196"/>
      <c r="L244" s="196"/>
    </row>
    <row r="245" spans="1:12">
      <c r="D245" s="198" t="s">
        <v>1310</v>
      </c>
      <c r="E245" s="198"/>
      <c r="F245" s="198"/>
      <c r="G245" s="198"/>
      <c r="H245" s="199"/>
      <c r="I245" s="199"/>
      <c r="J245" s="199">
        <f>SUM(J246:J249)</f>
        <v>0</v>
      </c>
      <c r="K245" s="196"/>
      <c r="L245" s="196"/>
    </row>
    <row r="246" spans="1:12">
      <c r="D246" s="251"/>
      <c r="E246" s="251"/>
      <c r="F246" s="251"/>
      <c r="G246" s="251"/>
      <c r="H246" s="252"/>
      <c r="I246" s="252"/>
      <c r="J246" s="252"/>
      <c r="K246" s="196"/>
      <c r="L246" s="196"/>
    </row>
    <row r="247" spans="1:12">
      <c r="D247" s="251"/>
      <c r="E247" s="251"/>
      <c r="F247" s="251"/>
      <c r="G247" s="251"/>
      <c r="H247" s="252"/>
      <c r="I247" s="252"/>
      <c r="J247" s="252"/>
      <c r="K247" s="196"/>
      <c r="L247" s="196"/>
    </row>
    <row r="248" spans="1:12">
      <c r="D248" s="251"/>
      <c r="E248" s="251"/>
      <c r="F248" s="251"/>
      <c r="G248" s="251"/>
      <c r="H248" s="252"/>
      <c r="I248" s="252"/>
      <c r="J248" s="252"/>
      <c r="K248" s="196"/>
      <c r="L248" s="196"/>
    </row>
    <row r="249" spans="1:12">
      <c r="H249" s="196"/>
      <c r="I249" s="196"/>
      <c r="J249" s="196"/>
      <c r="K249" s="196"/>
      <c r="L249" s="196"/>
    </row>
    <row r="250" spans="1:12">
      <c r="D250" s="198" t="s">
        <v>1311</v>
      </c>
      <c r="E250" s="198"/>
      <c r="F250" s="198"/>
      <c r="G250" s="198"/>
      <c r="H250" s="199"/>
      <c r="I250" s="199"/>
      <c r="J250" s="199">
        <f>SUM(J251:J254)</f>
        <v>0</v>
      </c>
      <c r="K250" s="196"/>
      <c r="L250" s="196"/>
    </row>
    <row r="251" spans="1:12">
      <c r="D251" s="251"/>
      <c r="E251" s="251"/>
      <c r="F251" s="251"/>
      <c r="G251" s="251"/>
      <c r="H251" s="252"/>
      <c r="I251" s="252"/>
      <c r="J251" s="252"/>
      <c r="K251" s="196"/>
      <c r="L251" s="196"/>
    </row>
    <row r="252" spans="1:12">
      <c r="D252" s="251"/>
      <c r="E252" s="251"/>
      <c r="F252" s="251"/>
      <c r="G252" s="251"/>
      <c r="H252" s="252"/>
      <c r="I252" s="252"/>
      <c r="J252" s="252"/>
      <c r="K252" s="196"/>
      <c r="L252" s="196"/>
    </row>
    <row r="253" spans="1:12">
      <c r="D253" s="251"/>
      <c r="E253" s="251"/>
      <c r="F253" s="251"/>
      <c r="G253" s="251"/>
      <c r="H253" s="252"/>
      <c r="I253" s="252"/>
      <c r="J253" s="252"/>
      <c r="K253" s="196"/>
      <c r="L253" s="196"/>
    </row>
    <row r="254" spans="1:12">
      <c r="H254" s="196"/>
      <c r="I254" s="196"/>
      <c r="J254" s="196"/>
      <c r="K254" s="196"/>
      <c r="L254" s="196"/>
    </row>
    <row r="255" spans="1:12">
      <c r="D255" s="198" t="s">
        <v>1312</v>
      </c>
      <c r="E255" s="198"/>
      <c r="F255" s="198"/>
      <c r="G255" s="198"/>
      <c r="H255" s="199"/>
      <c r="I255" s="199"/>
      <c r="J255" s="199">
        <f>J243+J245-J250</f>
        <v>0</v>
      </c>
      <c r="K255" s="196"/>
      <c r="L255" s="196"/>
    </row>
    <row r="256" spans="1:12">
      <c r="F256">
        <v>2006</v>
      </c>
      <c r="H256" s="196"/>
      <c r="I256" s="196"/>
      <c r="J256" s="196"/>
      <c r="K256" s="196"/>
      <c r="L256" s="196"/>
    </row>
    <row r="257" spans="1:12">
      <c r="F257">
        <v>2007</v>
      </c>
      <c r="H257" s="196"/>
      <c r="I257" s="196"/>
      <c r="J257" s="196"/>
      <c r="K257" s="196"/>
      <c r="L257" s="196"/>
    </row>
    <row r="258" spans="1:12">
      <c r="F258">
        <v>2008</v>
      </c>
      <c r="H258" s="196"/>
      <c r="I258" s="196"/>
      <c r="J258" s="196"/>
      <c r="K258" s="196"/>
      <c r="L258" s="196"/>
    </row>
    <row r="259" spans="1:12">
      <c r="F259">
        <v>2009</v>
      </c>
      <c r="H259" s="196"/>
      <c r="I259" s="196"/>
      <c r="J259" s="196"/>
      <c r="K259" s="196"/>
      <c r="L259" s="196"/>
    </row>
    <row r="260" spans="1:12">
      <c r="F260">
        <v>2010</v>
      </c>
      <c r="G260">
        <v>0</v>
      </c>
      <c r="H260" s="196"/>
      <c r="I260" s="196"/>
      <c r="J260" s="196" t="s">
        <v>604</v>
      </c>
      <c r="K260" s="196"/>
      <c r="L260" s="196"/>
    </row>
    <row r="261" spans="1:12">
      <c r="D261" t="s">
        <v>1313</v>
      </c>
      <c r="H261" s="196"/>
      <c r="I261" s="196"/>
      <c r="J261" s="196">
        <v>0</v>
      </c>
      <c r="K261" s="196"/>
      <c r="L261" s="196"/>
    </row>
    <row r="262" spans="1:12">
      <c r="D262" t="s">
        <v>1314</v>
      </c>
      <c r="H262" s="196"/>
      <c r="I262" s="196"/>
      <c r="J262" s="196">
        <f>(J255+J261)*0.19</f>
        <v>0</v>
      </c>
      <c r="K262" s="196"/>
      <c r="L262" s="196"/>
    </row>
    <row r="263" spans="1:12">
      <c r="D263" t="s">
        <v>1315</v>
      </c>
      <c r="H263" s="196"/>
      <c r="I263" s="196"/>
      <c r="J263" s="196">
        <v>0</v>
      </c>
      <c r="K263" s="196"/>
      <c r="L263" s="196"/>
    </row>
    <row r="264" spans="1:12">
      <c r="D264" s="198" t="s">
        <v>1316</v>
      </c>
      <c r="E264" s="198"/>
      <c r="F264" s="198"/>
      <c r="G264" s="198"/>
      <c r="H264" s="199"/>
      <c r="I264" s="199"/>
      <c r="J264" s="199">
        <f>J262+J263</f>
        <v>0</v>
      </c>
      <c r="K264" s="196"/>
      <c r="L264" s="196"/>
    </row>
    <row r="265" spans="1:12">
      <c r="H265" s="196"/>
      <c r="I265" s="196"/>
      <c r="J265" s="196"/>
      <c r="K265" s="196"/>
      <c r="L265" s="196"/>
    </row>
    <row r="266" spans="1:12">
      <c r="H266" s="196" t="s">
        <v>1317</v>
      </c>
      <c r="I266" s="196" t="s">
        <v>1312</v>
      </c>
      <c r="J266" s="196" t="s">
        <v>1318</v>
      </c>
      <c r="K266" s="196" t="s">
        <v>1319</v>
      </c>
      <c r="L266" s="196" t="s">
        <v>1320</v>
      </c>
    </row>
    <row r="267" spans="1:12">
      <c r="A267" t="s">
        <v>1321</v>
      </c>
      <c r="F267" t="s">
        <v>1322</v>
      </c>
      <c r="H267" s="196"/>
      <c r="I267" s="196"/>
      <c r="J267" s="196"/>
      <c r="K267" s="196">
        <f>(H267-I267)*0.19</f>
        <v>0</v>
      </c>
      <c r="L267" s="196">
        <f>(I267-H267)*0.19</f>
        <v>0</v>
      </c>
    </row>
    <row r="268" spans="1:12">
      <c r="F268" t="s">
        <v>1323</v>
      </c>
      <c r="H268" s="196"/>
      <c r="I268" s="196"/>
      <c r="J268" s="196"/>
      <c r="K268" s="196">
        <f>(H268-I268)*0.19</f>
        <v>0</v>
      </c>
      <c r="L268" s="196">
        <f>(I268-H268)*0.19</f>
        <v>0</v>
      </c>
    </row>
    <row r="269" spans="1:12">
      <c r="F269" t="s">
        <v>1324</v>
      </c>
      <c r="H269" s="196"/>
      <c r="I269" s="196"/>
      <c r="J269" s="196"/>
      <c r="K269" s="196">
        <f>(H269-I269)*0.19</f>
        <v>0</v>
      </c>
      <c r="L269" s="196">
        <f>(I269-H269)*0.19</f>
        <v>0</v>
      </c>
    </row>
    <row r="270" spans="1:12">
      <c r="F270" t="s">
        <v>1325</v>
      </c>
      <c r="H270" s="196"/>
      <c r="I270" s="196"/>
      <c r="J270" s="196"/>
      <c r="K270" s="196">
        <f>(H270-I270)*0.19</f>
        <v>0</v>
      </c>
      <c r="L270" s="196">
        <f>(I270-H270)*0.19</f>
        <v>0</v>
      </c>
    </row>
    <row r="271" spans="1:12">
      <c r="F271" t="s">
        <v>1326</v>
      </c>
      <c r="H271" s="196"/>
      <c r="I271" s="196"/>
      <c r="J271" s="196"/>
      <c r="K271" s="196">
        <f>(H271-I271)*0.19</f>
        <v>0</v>
      </c>
      <c r="L271" s="196">
        <f>(I271-H271)*0.19</f>
        <v>0</v>
      </c>
    </row>
    <row r="272" spans="1:12">
      <c r="F272" t="s">
        <v>1313</v>
      </c>
      <c r="H272" s="196"/>
      <c r="I272" s="196"/>
      <c r="J272" s="196"/>
      <c r="K272" s="196"/>
      <c r="L272" s="196" t="s">
        <v>604</v>
      </c>
    </row>
    <row r="273" spans="4:12">
      <c r="G273">
        <v>2007</v>
      </c>
      <c r="H273" s="196"/>
      <c r="I273" s="196"/>
      <c r="J273" s="196"/>
      <c r="K273" s="196"/>
      <c r="L273" s="196"/>
    </row>
    <row r="274" spans="4:12">
      <c r="G274">
        <v>2008</v>
      </c>
      <c r="H274" s="196"/>
      <c r="I274" s="196"/>
      <c r="J274" s="196"/>
      <c r="K274" s="196"/>
      <c r="L274" s="196"/>
    </row>
    <row r="275" spans="4:12">
      <c r="G275">
        <v>2009</v>
      </c>
      <c r="H275" s="196"/>
      <c r="I275" s="196"/>
      <c r="J275" s="196"/>
      <c r="K275" s="196"/>
      <c r="L275" s="196"/>
    </row>
    <row r="276" spans="4:12">
      <c r="G276">
        <v>2010</v>
      </c>
      <c r="H276" s="196"/>
      <c r="I276" s="196"/>
      <c r="J276" s="196"/>
      <c r="K276" s="196"/>
      <c r="L276" s="196"/>
    </row>
    <row r="277" spans="4:12">
      <c r="G277">
        <v>2011</v>
      </c>
      <c r="H277" s="196"/>
      <c r="I277" s="196"/>
      <c r="J277" s="196">
        <f>SUM(I273:I277)</f>
        <v>0</v>
      </c>
      <c r="K277" s="196"/>
      <c r="L277" s="196">
        <f>J277*0.19</f>
        <v>0</v>
      </c>
    </row>
    <row r="278" spans="4:12">
      <c r="H278" s="196" t="s">
        <v>604</v>
      </c>
      <c r="I278" s="196"/>
      <c r="J278" s="196"/>
      <c r="K278" s="196">
        <f>SUM(K267:K277)</f>
        <v>0</v>
      </c>
      <c r="L278" s="196">
        <f>SUM(L267:L277)</f>
        <v>0</v>
      </c>
    </row>
    <row r="279" spans="4:12">
      <c r="H279" s="196"/>
      <c r="I279" s="196"/>
      <c r="J279" s="196"/>
      <c r="K279" s="196"/>
      <c r="L279" s="196"/>
    </row>
    <row r="280" spans="4:12">
      <c r="D280" s="180"/>
      <c r="E280" s="193"/>
      <c r="F280" s="194"/>
      <c r="G280" s="194"/>
      <c r="H280" s="194"/>
      <c r="I280" s="194"/>
    </row>
    <row r="281" spans="4:12">
      <c r="D281" s="180"/>
      <c r="E281" s="193"/>
      <c r="F281" s="194"/>
      <c r="G281" s="194"/>
      <c r="H281" s="194"/>
      <c r="I281" s="194"/>
    </row>
    <row r="282" spans="4:12">
      <c r="D282" s="180"/>
      <c r="E282" s="193"/>
      <c r="F282" s="194"/>
      <c r="G282" s="194"/>
      <c r="H282" s="194"/>
      <c r="I282" s="194"/>
    </row>
    <row r="283" spans="4:12">
      <c r="D283" s="180"/>
      <c r="E283" s="193"/>
      <c r="F283" s="194"/>
      <c r="G283" s="194"/>
      <c r="H283" s="194"/>
      <c r="I283" s="194"/>
    </row>
    <row r="284" spans="4:12">
      <c r="D284" s="180"/>
      <c r="E284" s="193"/>
      <c r="F284" s="194"/>
      <c r="G284" s="194"/>
      <c r="H284" s="194"/>
      <c r="I284" s="194"/>
    </row>
    <row r="285" spans="4:12">
      <c r="D285" s="180"/>
      <c r="E285" s="193"/>
      <c r="F285" s="194"/>
      <c r="G285" s="194"/>
      <c r="H285" s="194"/>
      <c r="I285" s="194"/>
    </row>
    <row r="286" spans="4:12">
      <c r="D286" s="180"/>
      <c r="E286" s="193"/>
      <c r="F286" s="194"/>
      <c r="G286" s="194"/>
      <c r="H286" s="194"/>
      <c r="I286" s="194"/>
    </row>
    <row r="287" spans="4:12">
      <c r="D287" s="180"/>
      <c r="E287" s="193"/>
      <c r="F287" s="194"/>
      <c r="G287" s="194"/>
      <c r="H287" s="194"/>
      <c r="I287" s="194"/>
    </row>
    <row r="288" spans="4:12">
      <c r="D288" s="180"/>
      <c r="E288" s="193"/>
      <c r="F288" s="194"/>
      <c r="G288" s="194"/>
      <c r="H288" s="194"/>
      <c r="I288" s="194"/>
    </row>
    <row r="289" spans="1:12">
      <c r="D289" s="180"/>
      <c r="E289" s="193"/>
      <c r="F289" s="194"/>
      <c r="G289" s="194"/>
      <c r="H289" s="194"/>
      <c r="I289" s="194"/>
    </row>
    <row r="290" spans="1:12">
      <c r="D290" s="180"/>
      <c r="E290" s="193"/>
      <c r="F290" s="194"/>
      <c r="G290" s="194"/>
      <c r="H290" s="194"/>
      <c r="I290" s="194"/>
    </row>
    <row r="291" spans="1:12">
      <c r="D291" s="180"/>
      <c r="E291" s="193"/>
      <c r="F291" s="194"/>
      <c r="G291" s="194"/>
      <c r="H291" s="194"/>
      <c r="I291" s="194"/>
    </row>
    <row r="292" spans="1:12">
      <c r="D292" s="180"/>
      <c r="E292" s="193"/>
      <c r="F292" s="194"/>
      <c r="G292" s="194"/>
      <c r="H292" s="194"/>
      <c r="I292" s="194"/>
    </row>
    <row r="293" spans="1:12">
      <c r="A293" t="str">
        <f>A2</f>
        <v>Spoločnosť</v>
      </c>
      <c r="D293" s="180"/>
      <c r="E293" s="193"/>
      <c r="F293" s="194"/>
      <c r="G293" s="194"/>
      <c r="H293" s="194"/>
      <c r="I293" s="194"/>
    </row>
    <row r="294" spans="1:12">
      <c r="D294" s="180"/>
      <c r="E294" s="193"/>
      <c r="F294" s="194"/>
      <c r="G294" s="194"/>
      <c r="H294" s="194"/>
      <c r="I294" s="194"/>
    </row>
    <row r="295" spans="1:12">
      <c r="A295" s="200" t="s">
        <v>1496</v>
      </c>
      <c r="E295" s="201" t="s">
        <v>1327</v>
      </c>
      <c r="H295" s="196"/>
      <c r="I295" s="196"/>
      <c r="J295" s="196"/>
      <c r="K295" s="196"/>
    </row>
    <row r="296" spans="1:12">
      <c r="A296" t="s">
        <v>1328</v>
      </c>
      <c r="D296" s="193" t="s">
        <v>53</v>
      </c>
      <c r="H296" s="196"/>
      <c r="I296" s="196"/>
      <c r="J296" s="196"/>
      <c r="K296" s="189" t="s">
        <v>1496</v>
      </c>
      <c r="L296" s="189" t="s">
        <v>1497</v>
      </c>
    </row>
    <row r="297" spans="1:12">
      <c r="A297" s="202" t="s">
        <v>42</v>
      </c>
      <c r="B297" s="203"/>
      <c r="C297" s="203"/>
      <c r="D297" s="204" t="s">
        <v>1329</v>
      </c>
      <c r="E297" s="203"/>
      <c r="F297" s="203"/>
      <c r="G297" s="203"/>
      <c r="H297" s="205"/>
      <c r="I297" s="205"/>
      <c r="J297" s="205"/>
      <c r="K297" s="206"/>
      <c r="L297" s="206"/>
    </row>
    <row r="298" spans="1:12">
      <c r="A298" t="s">
        <v>1330</v>
      </c>
      <c r="D298" s="193" t="s">
        <v>1331</v>
      </c>
      <c r="H298" s="196"/>
      <c r="I298" s="196"/>
      <c r="J298" s="196"/>
      <c r="K298" s="192"/>
      <c r="L298" s="192"/>
    </row>
    <row r="299" spans="1:12">
      <c r="A299" s="198" t="s">
        <v>1332</v>
      </c>
      <c r="B299" s="198"/>
      <c r="C299" s="198"/>
      <c r="D299" s="207" t="s">
        <v>1333</v>
      </c>
      <c r="E299" s="198"/>
      <c r="F299" s="198"/>
      <c r="G299" s="198"/>
      <c r="H299" s="199"/>
      <c r="I299" s="199"/>
      <c r="J299" s="199"/>
      <c r="K299" s="188">
        <f>SUM(K300:K312)</f>
        <v>0</v>
      </c>
      <c r="L299" s="188">
        <f>SUM(L300:L312)</f>
        <v>0</v>
      </c>
    </row>
    <row r="300" spans="1:12">
      <c r="A300" t="s">
        <v>1334</v>
      </c>
      <c r="D300" s="193" t="s">
        <v>1335</v>
      </c>
      <c r="H300" s="196"/>
      <c r="I300" s="196"/>
      <c r="J300" s="196"/>
      <c r="K300" s="192"/>
      <c r="L300" s="192"/>
    </row>
    <row r="301" spans="1:12">
      <c r="A301" t="s">
        <v>1336</v>
      </c>
      <c r="D301" s="193" t="s">
        <v>1337</v>
      </c>
      <c r="H301" s="196"/>
      <c r="I301" s="196"/>
      <c r="J301" s="196"/>
      <c r="K301" s="192"/>
      <c r="L301" s="192"/>
    </row>
    <row r="302" spans="1:12">
      <c r="A302" t="s">
        <v>1338</v>
      </c>
      <c r="D302" s="193" t="s">
        <v>1339</v>
      </c>
      <c r="H302" s="196"/>
      <c r="I302" s="196"/>
      <c r="J302" s="196"/>
      <c r="K302" s="192"/>
      <c r="L302" s="192"/>
    </row>
    <row r="303" spans="1:12">
      <c r="A303" t="s">
        <v>1340</v>
      </c>
      <c r="D303" s="193" t="s">
        <v>1341</v>
      </c>
      <c r="H303" s="196"/>
      <c r="I303" s="196"/>
      <c r="J303" s="196"/>
      <c r="K303" s="192"/>
      <c r="L303" s="192"/>
    </row>
    <row r="304" spans="1:12">
      <c r="A304" t="s">
        <v>1342</v>
      </c>
      <c r="D304" s="193" t="s">
        <v>1343</v>
      </c>
      <c r="H304" s="196"/>
      <c r="I304" s="196"/>
      <c r="J304" s="196"/>
      <c r="K304" s="192"/>
      <c r="L304" s="192"/>
    </row>
    <row r="305" spans="1:12">
      <c r="A305" t="s">
        <v>1344</v>
      </c>
      <c r="D305" s="193" t="s">
        <v>1345</v>
      </c>
      <c r="H305" s="196"/>
      <c r="I305" s="196"/>
      <c r="J305" s="196"/>
      <c r="K305" s="192"/>
      <c r="L305" s="192"/>
    </row>
    <row r="306" spans="1:12">
      <c r="A306" t="s">
        <v>1346</v>
      </c>
      <c r="D306" s="193" t="s">
        <v>1347</v>
      </c>
      <c r="H306" s="196"/>
      <c r="I306" s="196"/>
      <c r="J306" s="196"/>
      <c r="K306" s="192"/>
      <c r="L306" s="192"/>
    </row>
    <row r="307" spans="1:12">
      <c r="A307" t="s">
        <v>1348</v>
      </c>
      <c r="D307" s="193" t="s">
        <v>1349</v>
      </c>
      <c r="H307" s="196"/>
      <c r="I307" s="196"/>
      <c r="J307" s="196"/>
      <c r="K307" s="192"/>
      <c r="L307" s="192"/>
    </row>
    <row r="308" spans="1:12">
      <c r="A308" t="s">
        <v>1350</v>
      </c>
      <c r="D308" s="193" t="s">
        <v>1351</v>
      </c>
      <c r="H308" s="196"/>
      <c r="I308" s="196"/>
      <c r="J308" s="196"/>
      <c r="K308" s="192"/>
      <c r="L308" s="192"/>
    </row>
    <row r="309" spans="1:12">
      <c r="A309" t="s">
        <v>1352</v>
      </c>
      <c r="D309" s="193" t="s">
        <v>1353</v>
      </c>
      <c r="H309" s="196"/>
      <c r="I309" s="196"/>
      <c r="J309" s="196"/>
      <c r="K309" s="192"/>
      <c r="L309" s="192"/>
    </row>
    <row r="310" spans="1:12">
      <c r="A310" t="s">
        <v>1354</v>
      </c>
      <c r="D310" s="193" t="s">
        <v>1355</v>
      </c>
      <c r="H310" s="196"/>
      <c r="I310" s="196"/>
      <c r="J310" s="196"/>
      <c r="K310" s="192"/>
      <c r="L310" s="192"/>
    </row>
    <row r="311" spans="1:12">
      <c r="A311" t="s">
        <v>1356</v>
      </c>
      <c r="D311" s="193" t="s">
        <v>1357</v>
      </c>
      <c r="H311" s="196"/>
      <c r="I311" s="196"/>
      <c r="J311" s="196"/>
      <c r="K311" s="192"/>
      <c r="L311" s="192"/>
    </row>
    <row r="312" spans="1:12">
      <c r="A312" t="s">
        <v>1358</v>
      </c>
      <c r="D312" s="193" t="s">
        <v>1359</v>
      </c>
      <c r="H312" s="196"/>
      <c r="I312" s="196"/>
      <c r="J312" s="196"/>
      <c r="K312" s="192"/>
      <c r="L312" s="192"/>
    </row>
    <row r="313" spans="1:12">
      <c r="A313" s="198" t="s">
        <v>1360</v>
      </c>
      <c r="B313" s="198"/>
      <c r="C313" s="198"/>
      <c r="D313" s="207" t="s">
        <v>1361</v>
      </c>
      <c r="E313" s="198"/>
      <c r="F313" s="198"/>
      <c r="G313" s="198"/>
      <c r="H313" s="198"/>
      <c r="I313" s="198"/>
      <c r="J313" s="198"/>
      <c r="K313" s="188">
        <f>SUM(K314:K317)</f>
        <v>0</v>
      </c>
      <c r="L313" s="188">
        <f>SUM(L314:L317)</f>
        <v>0</v>
      </c>
    </row>
    <row r="314" spans="1:12">
      <c r="A314" t="s">
        <v>1362</v>
      </c>
      <c r="D314" s="193" t="s">
        <v>1363</v>
      </c>
      <c r="K314" s="192"/>
      <c r="L314" s="192"/>
    </row>
    <row r="315" spans="1:12">
      <c r="A315" t="s">
        <v>1364</v>
      </c>
      <c r="D315" s="193" t="s">
        <v>1365</v>
      </c>
      <c r="K315" s="192"/>
      <c r="L315" s="192"/>
    </row>
    <row r="316" spans="1:12">
      <c r="A316" t="s">
        <v>1366</v>
      </c>
      <c r="D316" s="193" t="s">
        <v>1367</v>
      </c>
      <c r="K316" s="192"/>
      <c r="L316" s="192"/>
    </row>
    <row r="317" spans="1:12">
      <c r="A317" t="s">
        <v>1368</v>
      </c>
      <c r="D317" s="193" t="s">
        <v>1369</v>
      </c>
      <c r="K317" s="192"/>
      <c r="L317" s="192"/>
    </row>
    <row r="318" spans="1:12">
      <c r="A318" t="s">
        <v>1370</v>
      </c>
      <c r="D318" s="193" t="s">
        <v>1371</v>
      </c>
      <c r="K318" s="192"/>
      <c r="L318" s="192"/>
    </row>
    <row r="319" spans="1:12">
      <c r="A319" t="s">
        <v>1372</v>
      </c>
      <c r="D319" s="193" t="s">
        <v>1373</v>
      </c>
      <c r="K319" s="192"/>
      <c r="L319" s="192"/>
    </row>
    <row r="320" spans="1:12">
      <c r="A320" t="s">
        <v>1374</v>
      </c>
      <c r="D320" s="193" t="s">
        <v>1375</v>
      </c>
      <c r="K320" s="192"/>
      <c r="L320" s="192"/>
    </row>
    <row r="321" spans="1:12">
      <c r="A321" t="s">
        <v>1376</v>
      </c>
      <c r="D321" s="193" t="s">
        <v>1377</v>
      </c>
      <c r="K321" s="192"/>
      <c r="L321" s="192"/>
    </row>
    <row r="322" spans="1:12">
      <c r="A322" s="198"/>
      <c r="B322" s="198"/>
      <c r="C322" s="198"/>
      <c r="D322" s="208" t="s">
        <v>1378</v>
      </c>
      <c r="E322" s="198"/>
      <c r="F322" s="198"/>
      <c r="G322" s="198"/>
      <c r="H322" s="198"/>
      <c r="I322" s="198"/>
      <c r="J322" s="198"/>
      <c r="K322" s="209">
        <f>K298+K299+K313+K318+K319+K320+K321</f>
        <v>0</v>
      </c>
      <c r="L322" s="209">
        <f>L298+L299+L313+L318+L319+L320+L321</f>
        <v>0</v>
      </c>
    </row>
    <row r="323" spans="1:12">
      <c r="A323" t="s">
        <v>1379</v>
      </c>
      <c r="D323" s="193" t="s">
        <v>1380</v>
      </c>
      <c r="K323" s="192"/>
      <c r="L323" s="192"/>
    </row>
    <row r="324" spans="1:12">
      <c r="A324" t="s">
        <v>1381</v>
      </c>
      <c r="D324" s="193" t="s">
        <v>1382</v>
      </c>
      <c r="K324" s="192"/>
      <c r="L324" s="192"/>
    </row>
    <row r="325" spans="1:12">
      <c r="A325" t="s">
        <v>1383</v>
      </c>
      <c r="D325" s="193" t="s">
        <v>1384</v>
      </c>
      <c r="K325" s="192"/>
      <c r="L325" s="192"/>
    </row>
    <row r="326" spans="1:12">
      <c r="A326" s="198" t="s">
        <v>604</v>
      </c>
      <c r="B326" s="198"/>
      <c r="C326" s="198"/>
      <c r="D326" s="208" t="s">
        <v>1385</v>
      </c>
      <c r="E326" s="198"/>
      <c r="F326" s="198"/>
      <c r="G326" s="198"/>
      <c r="H326" s="198"/>
      <c r="I326" s="198"/>
      <c r="J326" s="198"/>
      <c r="K326" s="209">
        <f>SUM(K322:K325)</f>
        <v>0</v>
      </c>
      <c r="L326" s="209">
        <f>SUM(L322:L325)</f>
        <v>0</v>
      </c>
    </row>
    <row r="327" spans="1:12">
      <c r="A327" s="200" t="s">
        <v>442</v>
      </c>
      <c r="D327" s="200" t="s">
        <v>1386</v>
      </c>
      <c r="K327" s="206"/>
      <c r="L327" s="206"/>
    </row>
    <row r="328" spans="1:12">
      <c r="A328" t="s">
        <v>1387</v>
      </c>
      <c r="D328" s="193" t="s">
        <v>1388</v>
      </c>
      <c r="K328" s="192"/>
      <c r="L328" s="192"/>
    </row>
    <row r="329" spans="1:12">
      <c r="A329" t="s">
        <v>1389</v>
      </c>
      <c r="D329" s="193" t="s">
        <v>1390</v>
      </c>
      <c r="K329" s="192"/>
      <c r="L329" s="192"/>
    </row>
    <row r="330" spans="1:12">
      <c r="A330" t="s">
        <v>1391</v>
      </c>
      <c r="D330" s="193" t="s">
        <v>1392</v>
      </c>
      <c r="K330" s="192"/>
      <c r="L330" s="192"/>
    </row>
    <row r="331" spans="1:12">
      <c r="A331" t="s">
        <v>1393</v>
      </c>
      <c r="D331" s="193" t="s">
        <v>1394</v>
      </c>
      <c r="K331" s="192"/>
      <c r="L331" s="192"/>
    </row>
    <row r="332" spans="1:12">
      <c r="A332" t="s">
        <v>1395</v>
      </c>
      <c r="D332" s="193" t="s">
        <v>1396</v>
      </c>
      <c r="K332" s="192"/>
      <c r="L332" s="192"/>
    </row>
    <row r="333" spans="1:12">
      <c r="A333" t="s">
        <v>1397</v>
      </c>
      <c r="D333" s="193" t="s">
        <v>1398</v>
      </c>
      <c r="K333" s="192"/>
      <c r="L333" s="192"/>
    </row>
    <row r="334" spans="1:12">
      <c r="A334" t="s">
        <v>1399</v>
      </c>
      <c r="D334" s="193" t="s">
        <v>1400</v>
      </c>
      <c r="K334" s="192"/>
      <c r="L334" s="192"/>
    </row>
    <row r="335" spans="1:12">
      <c r="A335" t="s">
        <v>1401</v>
      </c>
      <c r="D335" s="193" t="s">
        <v>1402</v>
      </c>
      <c r="K335" s="192"/>
      <c r="L335" s="192"/>
    </row>
    <row r="336" spans="1:12">
      <c r="A336" t="s">
        <v>1403</v>
      </c>
      <c r="D336" s="193" t="s">
        <v>1404</v>
      </c>
      <c r="K336" s="192"/>
      <c r="L336" s="192"/>
    </row>
    <row r="337" spans="1:12">
      <c r="A337" t="s">
        <v>1405</v>
      </c>
      <c r="D337" s="193" t="s">
        <v>1406</v>
      </c>
      <c r="K337" s="210"/>
      <c r="L337" s="210"/>
    </row>
    <row r="338" spans="1:12">
      <c r="A338" t="s">
        <v>1407</v>
      </c>
      <c r="D338" s="193" t="s">
        <v>1408</v>
      </c>
      <c r="K338" s="192"/>
      <c r="L338" s="192"/>
    </row>
    <row r="339" spans="1:12">
      <c r="A339" t="s">
        <v>1409</v>
      </c>
      <c r="D339" s="193" t="s">
        <v>1410</v>
      </c>
      <c r="K339" s="192"/>
      <c r="L339" s="192"/>
    </row>
    <row r="340" spans="1:12">
      <c r="A340" t="s">
        <v>1411</v>
      </c>
      <c r="D340" s="193" t="s">
        <v>1412</v>
      </c>
      <c r="K340" s="192"/>
      <c r="L340" s="192"/>
    </row>
    <row r="341" spans="1:12">
      <c r="A341" t="s">
        <v>1413</v>
      </c>
      <c r="D341" s="193" t="s">
        <v>1414</v>
      </c>
      <c r="K341" s="192"/>
      <c r="L341" s="192"/>
    </row>
    <row r="342" spans="1:12">
      <c r="A342" t="s">
        <v>1415</v>
      </c>
      <c r="D342" s="193" t="s">
        <v>1416</v>
      </c>
      <c r="K342" s="192"/>
      <c r="L342" s="192"/>
    </row>
    <row r="343" spans="1:12">
      <c r="A343" t="s">
        <v>1417</v>
      </c>
      <c r="D343" s="193" t="s">
        <v>1418</v>
      </c>
      <c r="K343" s="192"/>
      <c r="L343" s="192"/>
    </row>
    <row r="344" spans="1:12">
      <c r="A344" t="s">
        <v>1419</v>
      </c>
      <c r="D344" s="193" t="s">
        <v>1420</v>
      </c>
      <c r="K344" s="192"/>
      <c r="L344" s="192"/>
    </row>
    <row r="345" spans="1:12">
      <c r="A345" t="s">
        <v>1421</v>
      </c>
      <c r="D345" s="193" t="s">
        <v>1422</v>
      </c>
      <c r="K345" s="192"/>
      <c r="L345" s="192"/>
    </row>
    <row r="346" spans="1:12">
      <c r="A346" t="s">
        <v>1423</v>
      </c>
      <c r="D346" s="193" t="s">
        <v>1424</v>
      </c>
      <c r="K346" s="192"/>
      <c r="L346" s="192"/>
    </row>
    <row r="347" spans="1:12">
      <c r="A347" t="s">
        <v>1425</v>
      </c>
      <c r="D347" s="193" t="s">
        <v>1426</v>
      </c>
      <c r="K347" s="192"/>
      <c r="L347" s="192"/>
    </row>
    <row r="348" spans="1:12">
      <c r="A348" s="198" t="s">
        <v>604</v>
      </c>
      <c r="B348" s="198"/>
      <c r="C348" s="198"/>
      <c r="D348" s="208" t="s">
        <v>1427</v>
      </c>
      <c r="E348" s="198"/>
      <c r="F348" s="198"/>
      <c r="G348" s="198"/>
      <c r="H348" s="198"/>
      <c r="I348" s="198"/>
      <c r="J348" s="198"/>
      <c r="K348" s="209">
        <f>SUM(K328:K347)</f>
        <v>0</v>
      </c>
      <c r="L348" s="209">
        <f>SUM(L328:L347)</f>
        <v>0</v>
      </c>
    </row>
    <row r="349" spans="1:12">
      <c r="A349" s="200" t="s">
        <v>1428</v>
      </c>
      <c r="D349" s="200" t="s">
        <v>1429</v>
      </c>
      <c r="K349" s="206" t="s">
        <v>604</v>
      </c>
      <c r="L349" s="206" t="s">
        <v>604</v>
      </c>
    </row>
    <row r="350" spans="1:12">
      <c r="A350" s="211" t="s">
        <v>1430</v>
      </c>
      <c r="B350" s="198"/>
      <c r="C350" s="198"/>
      <c r="D350" s="211" t="s">
        <v>1431</v>
      </c>
      <c r="E350" s="198"/>
      <c r="F350" s="198"/>
      <c r="G350" s="198"/>
      <c r="H350" s="198"/>
      <c r="I350" s="198"/>
      <c r="J350" s="198"/>
      <c r="K350" s="212">
        <f>SUM(K351:K358)</f>
        <v>0</v>
      </c>
      <c r="L350" s="212">
        <f>SUM(L351:L358)</f>
        <v>0</v>
      </c>
    </row>
    <row r="351" spans="1:12">
      <c r="A351" t="s">
        <v>1432</v>
      </c>
      <c r="D351" s="193" t="s">
        <v>1433</v>
      </c>
      <c r="K351" s="192"/>
      <c r="L351" s="192"/>
    </row>
    <row r="352" spans="1:12">
      <c r="A352" t="s">
        <v>1434</v>
      </c>
      <c r="D352" s="193" t="s">
        <v>1435</v>
      </c>
      <c r="K352" s="192"/>
      <c r="L352" s="192"/>
    </row>
    <row r="353" spans="1:12">
      <c r="A353" t="s">
        <v>1436</v>
      </c>
      <c r="D353" s="193" t="s">
        <v>484</v>
      </c>
      <c r="K353" s="192"/>
      <c r="L353" s="192"/>
    </row>
    <row r="354" spans="1:12">
      <c r="A354" t="s">
        <v>1437</v>
      </c>
      <c r="D354" s="193" t="s">
        <v>1438</v>
      </c>
      <c r="K354" s="192"/>
      <c r="L354" s="192"/>
    </row>
    <row r="355" spans="1:12">
      <c r="A355" t="s">
        <v>1439</v>
      </c>
      <c r="D355" s="193" t="s">
        <v>1440</v>
      </c>
      <c r="K355" s="192"/>
      <c r="L355" s="192"/>
    </row>
    <row r="356" spans="1:12">
      <c r="A356" t="s">
        <v>1441</v>
      </c>
      <c r="D356" s="193" t="s">
        <v>1442</v>
      </c>
      <c r="K356" s="192"/>
      <c r="L356" s="192"/>
    </row>
    <row r="357" spans="1:12">
      <c r="A357" t="s">
        <v>1443</v>
      </c>
      <c r="D357" s="193" t="s">
        <v>1444</v>
      </c>
      <c r="K357" s="192"/>
      <c r="L357" s="192"/>
    </row>
    <row r="358" spans="1:12">
      <c r="A358" t="s">
        <v>1445</v>
      </c>
      <c r="D358" s="193" t="s">
        <v>1446</v>
      </c>
      <c r="K358" s="192"/>
      <c r="L358" s="192"/>
    </row>
    <row r="359" spans="1:12">
      <c r="A359" s="198" t="s">
        <v>1447</v>
      </c>
      <c r="B359" s="198"/>
      <c r="C359" s="198"/>
      <c r="D359" s="207" t="s">
        <v>1448</v>
      </c>
      <c r="E359" s="198"/>
      <c r="F359" s="198"/>
      <c r="G359" s="198"/>
      <c r="H359" s="198"/>
      <c r="I359" s="198"/>
      <c r="J359" s="198"/>
      <c r="K359" s="188">
        <f>SUM(K360:K369)</f>
        <v>0</v>
      </c>
      <c r="L359" s="188">
        <f>SUM(L360:L369)</f>
        <v>0</v>
      </c>
    </row>
    <row r="360" spans="1:12">
      <c r="A360" t="s">
        <v>1449</v>
      </c>
      <c r="D360" s="193" t="s">
        <v>1450</v>
      </c>
      <c r="K360" s="192"/>
      <c r="L360" s="192"/>
    </row>
    <row r="361" spans="1:12">
      <c r="A361" t="s">
        <v>1451</v>
      </c>
      <c r="D361" s="193" t="s">
        <v>1452</v>
      </c>
      <c r="K361" s="192"/>
      <c r="L361" s="192"/>
    </row>
    <row r="362" spans="1:12">
      <c r="A362" t="s">
        <v>1453</v>
      </c>
      <c r="D362" s="193" t="s">
        <v>1454</v>
      </c>
      <c r="K362" s="192"/>
      <c r="L362" s="192"/>
    </row>
    <row r="363" spans="1:12">
      <c r="A363" t="s">
        <v>1455</v>
      </c>
      <c r="D363" s="193" t="s">
        <v>1456</v>
      </c>
      <c r="K363" s="192"/>
      <c r="L363" s="192"/>
    </row>
    <row r="364" spans="1:12">
      <c r="A364" t="s">
        <v>1457</v>
      </c>
      <c r="D364" s="193" t="s">
        <v>1458</v>
      </c>
      <c r="K364" s="192"/>
      <c r="L364" s="192"/>
    </row>
    <row r="365" spans="1:12">
      <c r="A365" t="s">
        <v>1459</v>
      </c>
      <c r="D365" s="193" t="s">
        <v>1460</v>
      </c>
      <c r="K365" s="192"/>
      <c r="L365" s="192"/>
    </row>
    <row r="366" spans="1:12">
      <c r="A366" t="s">
        <v>1461</v>
      </c>
      <c r="D366" s="193" t="s">
        <v>1462</v>
      </c>
      <c r="K366" s="192"/>
      <c r="L366" s="192"/>
    </row>
    <row r="367" spans="1:12">
      <c r="A367" t="s">
        <v>1463</v>
      </c>
      <c r="D367" s="193" t="s">
        <v>1464</v>
      </c>
      <c r="K367" s="192"/>
      <c r="L367" s="192"/>
    </row>
    <row r="368" spans="1:12">
      <c r="A368" t="s">
        <v>1465</v>
      </c>
      <c r="D368" s="193" t="s">
        <v>1466</v>
      </c>
      <c r="K368" s="192"/>
      <c r="L368" s="192"/>
    </row>
    <row r="369" spans="1:12">
      <c r="A369" t="s">
        <v>1467</v>
      </c>
      <c r="D369" s="193" t="s">
        <v>1468</v>
      </c>
      <c r="K369" s="192"/>
      <c r="L369" s="192"/>
    </row>
    <row r="370" spans="1:12">
      <c r="A370" t="s">
        <v>1469</v>
      </c>
      <c r="D370" s="193" t="s">
        <v>1470</v>
      </c>
      <c r="K370" s="192"/>
      <c r="L370" s="192"/>
    </row>
    <row r="371" spans="1:12">
      <c r="A371" t="s">
        <v>1471</v>
      </c>
      <c r="D371" s="193" t="s">
        <v>1472</v>
      </c>
      <c r="K371" s="192"/>
      <c r="L371" s="192"/>
    </row>
    <row r="372" spans="1:12">
      <c r="A372" t="s">
        <v>1473</v>
      </c>
      <c r="D372" s="193" t="s">
        <v>1474</v>
      </c>
      <c r="K372" s="192"/>
      <c r="L372" s="192"/>
    </row>
    <row r="373" spans="1:12">
      <c r="A373" t="s">
        <v>1475</v>
      </c>
      <c r="D373" s="193" t="s">
        <v>1476</v>
      </c>
      <c r="K373" s="192"/>
      <c r="L373" s="192"/>
    </row>
    <row r="374" spans="1:12">
      <c r="A374" t="s">
        <v>1477</v>
      </c>
      <c r="D374" s="193" t="s">
        <v>1478</v>
      </c>
      <c r="K374" s="192"/>
      <c r="L374" s="192"/>
    </row>
    <row r="375" spans="1:12">
      <c r="A375" t="s">
        <v>1479</v>
      </c>
      <c r="D375" s="193" t="s">
        <v>1480</v>
      </c>
      <c r="K375" s="192"/>
      <c r="L375" s="192"/>
    </row>
    <row r="376" spans="1:12">
      <c r="A376" t="s">
        <v>1481</v>
      </c>
      <c r="D376" s="193" t="s">
        <v>1482</v>
      </c>
      <c r="K376" s="192"/>
      <c r="L376" s="192"/>
    </row>
    <row r="377" spans="1:12">
      <c r="A377" s="213" t="s">
        <v>604</v>
      </c>
      <c r="B377" s="198"/>
      <c r="C377" s="198"/>
      <c r="D377" s="208" t="s">
        <v>1483</v>
      </c>
      <c r="E377" s="198"/>
      <c r="F377" s="198"/>
      <c r="G377" s="198"/>
      <c r="H377" s="198"/>
      <c r="I377" s="198"/>
      <c r="J377" s="198"/>
      <c r="K377" s="209">
        <f>K350+K359+K370+K371+K372+K373+K374+K375+K376</f>
        <v>0</v>
      </c>
      <c r="L377" s="209">
        <f>L350+L359+L370+L371+L372+L373+L374+L375+L376</f>
        <v>0</v>
      </c>
    </row>
    <row r="378" spans="1:12">
      <c r="A378" s="200" t="s">
        <v>1484</v>
      </c>
      <c r="D378" s="200" t="s">
        <v>1485</v>
      </c>
      <c r="K378" s="206">
        <f>K326+K348+K377</f>
        <v>0</v>
      </c>
      <c r="L378" s="206">
        <f>L326+L348+L377</f>
        <v>0</v>
      </c>
    </row>
    <row r="379" spans="1:12">
      <c r="A379" s="200" t="s">
        <v>1486</v>
      </c>
      <c r="D379" s="200" t="s">
        <v>1487</v>
      </c>
      <c r="K379" s="192"/>
      <c r="L379" s="192"/>
    </row>
    <row r="380" spans="1:12">
      <c r="A380" s="214" t="s">
        <v>1488</v>
      </c>
      <c r="D380" s="214" t="s">
        <v>1489</v>
      </c>
      <c r="K380" s="192"/>
      <c r="L380" s="192"/>
    </row>
    <row r="381" spans="1:12">
      <c r="A381" s="214" t="s">
        <v>1490</v>
      </c>
      <c r="D381" s="214" t="s">
        <v>1491</v>
      </c>
      <c r="K381" s="192"/>
      <c r="L381" s="192"/>
    </row>
    <row r="382" spans="1:12">
      <c r="A382" s="215" t="s">
        <v>1197</v>
      </c>
      <c r="B382" s="198"/>
      <c r="C382" s="198"/>
      <c r="D382" s="215" t="s">
        <v>1492</v>
      </c>
      <c r="E382" s="198"/>
      <c r="F382" s="198"/>
      <c r="G382" s="198"/>
      <c r="H382" s="198"/>
      <c r="I382" s="198"/>
      <c r="J382" s="198"/>
      <c r="K382" s="184">
        <f>K380+K381</f>
        <v>0</v>
      </c>
      <c r="L382" s="184">
        <f>L380+L381</f>
        <v>0</v>
      </c>
    </row>
    <row r="383" spans="1:12">
      <c r="A383" s="216"/>
      <c r="B383" s="217"/>
      <c r="C383" s="217"/>
      <c r="D383" s="216" t="s">
        <v>1493</v>
      </c>
      <c r="E383" s="217"/>
      <c r="F383" s="217"/>
      <c r="G383" s="217"/>
      <c r="H383" s="217"/>
      <c r="I383" s="217"/>
      <c r="J383" s="217"/>
      <c r="K383" s="218">
        <f>K382-K379</f>
        <v>0</v>
      </c>
      <c r="L383" s="218">
        <f>L382-L379</f>
        <v>0</v>
      </c>
    </row>
    <row r="384" spans="1:12">
      <c r="D384" s="180"/>
      <c r="E384" s="193"/>
      <c r="F384" s="194"/>
      <c r="G384" s="194"/>
      <c r="H384" s="194"/>
      <c r="I384" s="194"/>
      <c r="K384" t="b">
        <f>K383-K381=K378</f>
        <v>1</v>
      </c>
      <c r="L384" t="b">
        <f>L383-L381=L378</f>
        <v>1</v>
      </c>
    </row>
    <row r="385" spans="4:9">
      <c r="D385" s="180"/>
      <c r="E385" s="193"/>
      <c r="F385" s="194"/>
      <c r="G385" s="194"/>
      <c r="H385" s="194"/>
      <c r="I385" s="194"/>
    </row>
    <row r="386" spans="4:9">
      <c r="D386" s="180"/>
      <c r="E386" s="193"/>
      <c r="F386" s="194"/>
      <c r="G386" s="194"/>
      <c r="H386" s="194"/>
      <c r="I386" s="194"/>
    </row>
    <row r="387" spans="4:9">
      <c r="D387" s="180"/>
      <c r="E387" s="193"/>
      <c r="F387" s="194"/>
      <c r="G387" s="194"/>
      <c r="H387" s="194"/>
      <c r="I387" s="194"/>
    </row>
    <row r="388" spans="4:9">
      <c r="D388" s="180"/>
      <c r="E388" s="193"/>
      <c r="F388" s="194"/>
      <c r="G388" s="194"/>
      <c r="H388" s="194"/>
      <c r="I388" s="194"/>
    </row>
    <row r="389" spans="4:9">
      <c r="D389" s="180"/>
      <c r="E389" s="193"/>
      <c r="F389" s="194"/>
      <c r="G389" s="194"/>
      <c r="H389" s="194"/>
      <c r="I389" s="194"/>
    </row>
    <row r="390" spans="4:9">
      <c r="D390" s="180"/>
      <c r="E390" s="193"/>
      <c r="F390" s="194"/>
      <c r="G390" s="194"/>
      <c r="H390" s="194"/>
      <c r="I390" s="194"/>
    </row>
    <row r="391" spans="4:9">
      <c r="D391" s="180"/>
      <c r="E391" s="193"/>
      <c r="F391" s="194"/>
      <c r="G391" s="194"/>
      <c r="H391" s="194"/>
      <c r="I391" s="194"/>
    </row>
    <row r="392" spans="4:9">
      <c r="D392" s="180"/>
      <c r="E392" s="193"/>
      <c r="F392" s="194"/>
      <c r="G392" s="194"/>
      <c r="H392" s="194"/>
      <c r="I392" s="194"/>
    </row>
    <row r="393" spans="4:9">
      <c r="D393" s="180"/>
      <c r="E393" s="193"/>
      <c r="F393" s="194"/>
      <c r="G393" s="194"/>
      <c r="H393" s="194"/>
      <c r="I393" s="194"/>
    </row>
    <row r="394" spans="4:9">
      <c r="D394" s="180"/>
      <c r="E394" s="193"/>
      <c r="F394" s="194"/>
      <c r="G394" s="194"/>
      <c r="H394" s="194"/>
      <c r="I394" s="194"/>
    </row>
    <row r="395" spans="4:9">
      <c r="D395" s="180"/>
      <c r="E395" s="193"/>
      <c r="F395" s="194"/>
      <c r="G395" s="194"/>
      <c r="H395" s="194"/>
      <c r="I395" s="194"/>
    </row>
    <row r="396" spans="4:9">
      <c r="D396" s="180"/>
      <c r="E396" s="193"/>
      <c r="F396" s="194"/>
      <c r="G396" s="194"/>
      <c r="H396" s="194"/>
      <c r="I396" s="194"/>
    </row>
    <row r="397" spans="4:9">
      <c r="D397" s="180"/>
      <c r="E397" s="193"/>
      <c r="F397" s="194"/>
      <c r="G397" s="194"/>
      <c r="H397" s="194"/>
      <c r="I397" s="194"/>
    </row>
    <row r="398" spans="4:9">
      <c r="D398" s="180"/>
      <c r="E398" s="193"/>
      <c r="F398" s="194"/>
      <c r="G398" s="194"/>
      <c r="H398" s="194"/>
      <c r="I398" s="194"/>
    </row>
    <row r="399" spans="4:9">
      <c r="D399" s="180"/>
      <c r="E399" s="193"/>
      <c r="F399" s="194"/>
      <c r="G399" s="194"/>
      <c r="H399" s="194"/>
      <c r="I399" s="19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B5:AK74"/>
  <sheetViews>
    <sheetView view="pageLayout" topLeftCell="A46" zoomScaleNormal="100" workbookViewId="0">
      <selection activeCell="U24" sqref="T24:U24"/>
    </sheetView>
  </sheetViews>
  <sheetFormatPr defaultRowHeight="11.25"/>
  <cols>
    <col min="1" max="1" width="2.42578125" style="1" customWidth="1"/>
    <col min="2" max="37" width="3" style="1" customWidth="1"/>
    <col min="38" max="38" width="2.42578125" style="1" customWidth="1"/>
    <col min="39" max="16384" width="9.140625" style="1"/>
  </cols>
  <sheetData>
    <row r="5" spans="2:37">
      <c r="AD5" s="305" t="s">
        <v>0</v>
      </c>
      <c r="AE5" s="306"/>
      <c r="AF5" s="306"/>
      <c r="AG5" s="306"/>
      <c r="AH5" s="306"/>
      <c r="AI5" s="306"/>
      <c r="AJ5" s="306"/>
      <c r="AK5" s="307"/>
    </row>
    <row r="6" spans="2:37" ht="15.75" customHeight="1">
      <c r="AD6" s="7"/>
      <c r="AE6" s="7"/>
      <c r="AF6" s="7"/>
      <c r="AG6" s="7"/>
      <c r="AH6" s="7"/>
      <c r="AI6" s="7"/>
      <c r="AJ6" s="7"/>
      <c r="AK6" s="7"/>
    </row>
    <row r="7" spans="2:37" ht="15.75" customHeight="1">
      <c r="AD7" s="7"/>
      <c r="AE7" s="7"/>
      <c r="AF7" s="7"/>
      <c r="AG7" s="7"/>
      <c r="AH7" s="7"/>
      <c r="AI7" s="7"/>
      <c r="AJ7" s="7"/>
      <c r="AK7" s="7"/>
    </row>
    <row r="9" spans="2:37" ht="18">
      <c r="B9" s="316" t="s">
        <v>1</v>
      </c>
      <c r="C9" s="316"/>
      <c r="D9" s="316"/>
      <c r="E9" s="316"/>
      <c r="F9" s="316"/>
      <c r="G9" s="316"/>
      <c r="H9" s="316"/>
      <c r="I9" s="316"/>
      <c r="J9" s="316"/>
      <c r="K9" s="316"/>
      <c r="L9" s="316"/>
      <c r="M9" s="316"/>
      <c r="N9" s="316"/>
      <c r="O9" s="316"/>
      <c r="P9" s="316"/>
      <c r="Q9" s="316"/>
      <c r="R9" s="316"/>
      <c r="S9" s="316"/>
      <c r="T9" s="316"/>
      <c r="U9" s="316"/>
      <c r="V9" s="316"/>
      <c r="W9" s="316"/>
      <c r="X9" s="316"/>
      <c r="Y9" s="316"/>
      <c r="Z9" s="316"/>
      <c r="AA9" s="316"/>
      <c r="AB9" s="316"/>
      <c r="AC9" s="316"/>
      <c r="AD9" s="316"/>
      <c r="AE9" s="316"/>
      <c r="AF9" s="316"/>
      <c r="AG9" s="316"/>
      <c r="AH9" s="316"/>
      <c r="AI9" s="316"/>
      <c r="AJ9" s="316"/>
      <c r="AK9" s="316"/>
    </row>
    <row r="11" spans="2:37" ht="15" customHeight="1">
      <c r="B11" s="317" t="s">
        <v>2</v>
      </c>
      <c r="C11" s="317"/>
      <c r="D11" s="317"/>
      <c r="E11" s="317"/>
      <c r="F11" s="317"/>
      <c r="G11" s="317"/>
      <c r="H11" s="317"/>
      <c r="I11" s="317"/>
      <c r="J11" s="317"/>
      <c r="K11" s="317"/>
      <c r="L11" s="317"/>
      <c r="M11" s="317"/>
      <c r="N11" s="317"/>
      <c r="O11" s="317"/>
      <c r="P11" s="317"/>
      <c r="Q11" s="317"/>
      <c r="R11" s="317"/>
      <c r="S11" s="317"/>
      <c r="T11" s="317"/>
      <c r="U11" s="317"/>
      <c r="V11" s="317"/>
      <c r="W11" s="317"/>
      <c r="X11" s="317"/>
      <c r="Y11" s="317"/>
      <c r="Z11" s="317"/>
      <c r="AA11" s="317"/>
      <c r="AB11" s="317"/>
      <c r="AC11" s="317"/>
      <c r="AD11" s="317"/>
      <c r="AE11" s="317"/>
      <c r="AF11" s="317"/>
      <c r="AG11" s="317"/>
      <c r="AH11" s="317"/>
      <c r="AI11" s="317"/>
      <c r="AJ11" s="317"/>
      <c r="AK11" s="317"/>
    </row>
    <row r="12" spans="2:37" ht="15" customHeight="1">
      <c r="B12" s="318" t="s">
        <v>3</v>
      </c>
      <c r="C12" s="318"/>
      <c r="D12" s="318"/>
      <c r="E12" s="318"/>
      <c r="F12" s="318"/>
      <c r="G12" s="318"/>
      <c r="H12" s="318"/>
      <c r="I12" s="318"/>
      <c r="J12" s="318"/>
      <c r="K12" s="318"/>
      <c r="L12" s="318"/>
      <c r="M12" s="318"/>
      <c r="N12" s="318"/>
      <c r="O12" s="318"/>
      <c r="P12" s="318"/>
      <c r="Q12" s="318"/>
      <c r="R12" s="318"/>
      <c r="S12" s="318"/>
      <c r="T12" s="319">
        <v>41274</v>
      </c>
      <c r="U12" s="320"/>
      <c r="V12" s="320"/>
      <c r="W12" s="320"/>
      <c r="X12" s="320"/>
      <c r="Y12" s="2"/>
      <c r="Z12" s="2"/>
      <c r="AA12" s="2"/>
      <c r="AB12" s="2"/>
      <c r="AC12" s="2"/>
      <c r="AD12" s="2"/>
      <c r="AE12" s="2"/>
      <c r="AF12" s="2"/>
      <c r="AG12" s="2"/>
      <c r="AH12" s="2"/>
      <c r="AI12" s="2"/>
      <c r="AJ12" s="2"/>
      <c r="AK12" s="2"/>
    </row>
    <row r="13" spans="2:37" ht="11.25" customHeight="1">
      <c r="B13" s="4"/>
      <c r="C13" s="4"/>
      <c r="D13" s="4"/>
      <c r="E13" s="4"/>
      <c r="F13" s="4"/>
      <c r="G13" s="4"/>
      <c r="H13" s="4"/>
      <c r="I13" s="4"/>
      <c r="J13" s="4"/>
      <c r="K13" s="4"/>
      <c r="L13" s="4"/>
      <c r="M13" s="4"/>
      <c r="N13" s="4"/>
      <c r="O13" s="4"/>
      <c r="P13" s="4"/>
      <c r="Q13" s="4"/>
      <c r="R13" s="4"/>
      <c r="S13" s="4"/>
      <c r="T13" s="3"/>
      <c r="U13" s="3"/>
      <c r="V13" s="3"/>
      <c r="W13" s="3"/>
      <c r="X13" s="3"/>
    </row>
    <row r="14" spans="2:37" ht="15.75" customHeight="1">
      <c r="B14" s="4"/>
      <c r="C14" s="4"/>
      <c r="D14" s="4"/>
      <c r="E14" s="4"/>
      <c r="F14" s="4"/>
      <c r="G14" s="4"/>
      <c r="H14" s="4"/>
      <c r="I14" s="4"/>
      <c r="J14" s="4"/>
      <c r="K14" s="4"/>
      <c r="L14" s="4"/>
      <c r="M14" s="4"/>
      <c r="N14" s="4"/>
      <c r="O14" s="4"/>
      <c r="P14" s="4"/>
      <c r="Q14" s="4"/>
      <c r="R14" s="4"/>
      <c r="S14" s="4"/>
      <c r="T14" s="3"/>
      <c r="U14" s="3"/>
      <c r="V14" s="3"/>
      <c r="W14" s="3"/>
      <c r="X14" s="3"/>
    </row>
    <row r="15" spans="2:37" ht="15.75" customHeight="1"/>
    <row r="17" spans="2:35" s="14" customFormat="1" ht="15.75" customHeight="1">
      <c r="G17" s="15"/>
      <c r="H17" s="15"/>
      <c r="I17" s="15"/>
      <c r="J17" s="15"/>
      <c r="K17" s="15"/>
      <c r="L17" s="15"/>
      <c r="M17" s="15"/>
      <c r="N17" s="15"/>
      <c r="O17" s="15"/>
      <c r="P17" s="10" t="s">
        <v>4</v>
      </c>
      <c r="Q17" s="15"/>
      <c r="R17" s="9"/>
      <c r="S17" s="10" t="s">
        <v>6</v>
      </c>
      <c r="T17" s="14" t="s">
        <v>7</v>
      </c>
      <c r="AB17" s="9" t="s">
        <v>129</v>
      </c>
      <c r="AC17" s="10" t="s">
        <v>6</v>
      </c>
      <c r="AD17" s="14" t="s">
        <v>8</v>
      </c>
      <c r="AH17" s="14" t="s">
        <v>35</v>
      </c>
    </row>
    <row r="18" spans="2:35" ht="15.75" customHeight="1"/>
    <row r="19" spans="2:35">
      <c r="R19" s="1" t="s">
        <v>9</v>
      </c>
      <c r="V19" s="1" t="s">
        <v>10</v>
      </c>
      <c r="AB19" s="1" t="s">
        <v>9</v>
      </c>
      <c r="AF19" s="1" t="s">
        <v>10</v>
      </c>
    </row>
    <row r="20" spans="2:35" s="14" customFormat="1" ht="15.75" customHeight="1">
      <c r="B20" s="14" t="s">
        <v>11</v>
      </c>
      <c r="R20" s="9">
        <v>0</v>
      </c>
      <c r="S20" s="9">
        <v>1</v>
      </c>
      <c r="T20" s="10"/>
      <c r="U20" s="10"/>
      <c r="V20" s="9">
        <v>2</v>
      </c>
      <c r="W20" s="9">
        <v>0</v>
      </c>
      <c r="X20" s="9">
        <v>1</v>
      </c>
      <c r="Y20" s="9">
        <v>2</v>
      </c>
      <c r="Z20" s="11" t="s">
        <v>12</v>
      </c>
      <c r="AA20" s="12"/>
      <c r="AB20" s="9">
        <v>1</v>
      </c>
      <c r="AC20" s="9">
        <v>2</v>
      </c>
      <c r="AD20" s="10"/>
      <c r="AE20" s="10"/>
      <c r="AF20" s="9">
        <v>2</v>
      </c>
      <c r="AG20" s="9">
        <v>0</v>
      </c>
      <c r="AH20" s="9">
        <v>1</v>
      </c>
      <c r="AI20" s="9">
        <v>2</v>
      </c>
    </row>
    <row r="21" spans="2:35" ht="15.75" customHeight="1"/>
    <row r="22" spans="2:35" ht="15.75" customHeight="1"/>
    <row r="23" spans="2:35" s="14" customFormat="1" ht="15.75" customHeight="1">
      <c r="B23" s="14" t="s">
        <v>13</v>
      </c>
      <c r="R23" s="9">
        <v>0</v>
      </c>
      <c r="S23" s="9">
        <v>1</v>
      </c>
      <c r="T23" s="10"/>
      <c r="U23" s="10"/>
      <c r="V23" s="9">
        <v>2</v>
      </c>
      <c r="W23" s="9">
        <v>0</v>
      </c>
      <c r="X23" s="9">
        <v>1</v>
      </c>
      <c r="Y23" s="9">
        <v>1</v>
      </c>
      <c r="Z23" s="11" t="s">
        <v>12</v>
      </c>
      <c r="AA23" s="12"/>
      <c r="AB23" s="9">
        <v>1</v>
      </c>
      <c r="AC23" s="9">
        <v>2</v>
      </c>
      <c r="AD23" s="10"/>
      <c r="AE23" s="10"/>
      <c r="AF23" s="9">
        <v>2</v>
      </c>
      <c r="AG23" s="9">
        <v>0</v>
      </c>
      <c r="AH23" s="9">
        <v>1</v>
      </c>
      <c r="AI23" s="9">
        <v>1</v>
      </c>
    </row>
    <row r="24" spans="2:35" ht="15.75" customHeight="1"/>
    <row r="25" spans="2:35" ht="15.75" customHeight="1"/>
    <row r="26" spans="2:35" ht="15.75" customHeight="1"/>
    <row r="27" spans="2:35" s="14" customFormat="1" ht="15.75" customHeight="1">
      <c r="B27" s="16" t="s">
        <v>14</v>
      </c>
      <c r="T27" s="16" t="s">
        <v>15</v>
      </c>
      <c r="AA27" s="16" t="s">
        <v>15</v>
      </c>
    </row>
    <row r="28" spans="2:35" s="14" customFormat="1" ht="15.75" customHeight="1">
      <c r="T28" s="14" t="s">
        <v>35</v>
      </c>
      <c r="AA28" s="14" t="s">
        <v>35</v>
      </c>
    </row>
    <row r="29" spans="2:35" ht="15.75" customHeight="1">
      <c r="B29" s="9">
        <v>1</v>
      </c>
      <c r="C29" s="9">
        <v>3</v>
      </c>
      <c r="D29" s="10"/>
      <c r="E29" s="9">
        <v>0</v>
      </c>
      <c r="F29" s="9">
        <v>9</v>
      </c>
      <c r="G29" s="13"/>
      <c r="H29" s="9">
        <v>2</v>
      </c>
      <c r="I29" s="9">
        <v>0</v>
      </c>
      <c r="J29" s="9">
        <v>0</v>
      </c>
      <c r="K29" s="9">
        <v>6</v>
      </c>
      <c r="L29" s="160"/>
      <c r="M29" s="6"/>
      <c r="N29" s="6"/>
      <c r="O29" s="6"/>
      <c r="P29" s="6"/>
      <c r="Q29" s="6"/>
      <c r="R29" s="6"/>
      <c r="T29" s="9" t="s">
        <v>129</v>
      </c>
      <c r="U29" s="3" t="s">
        <v>6</v>
      </c>
      <c r="V29" s="1" t="s">
        <v>16</v>
      </c>
      <c r="AA29" s="9" t="s">
        <v>129</v>
      </c>
      <c r="AB29" s="3" t="s">
        <v>6</v>
      </c>
      <c r="AC29" s="1" t="s">
        <v>19</v>
      </c>
    </row>
    <row r="30" spans="2:35" ht="15.75" customHeight="1">
      <c r="T30" s="9"/>
      <c r="U30" s="3" t="s">
        <v>6</v>
      </c>
      <c r="V30" s="1" t="s">
        <v>17</v>
      </c>
      <c r="AA30" s="9"/>
      <c r="AB30" s="3" t="s">
        <v>6</v>
      </c>
      <c r="AC30" s="1" t="s">
        <v>20</v>
      </c>
    </row>
    <row r="31" spans="2:35" ht="15.75" customHeight="1">
      <c r="T31" s="9"/>
      <c r="U31" s="3" t="s">
        <v>6</v>
      </c>
      <c r="V31" s="1" t="s">
        <v>18</v>
      </c>
    </row>
    <row r="32" spans="2:35" ht="15.75" customHeight="1"/>
    <row r="33" spans="2:37" s="8" customFormat="1" ht="15.75" customHeight="1">
      <c r="B33" s="17" t="s">
        <v>21</v>
      </c>
      <c r="K33" s="17" t="s">
        <v>22</v>
      </c>
      <c r="V33" s="17" t="s">
        <v>23</v>
      </c>
    </row>
    <row r="34" spans="2:37" ht="5.25" customHeight="1"/>
    <row r="35" spans="2:37" ht="15.75" customHeight="1">
      <c r="B35" s="9">
        <v>3</v>
      </c>
      <c r="C35" s="9">
        <v>6</v>
      </c>
      <c r="D35" s="9">
        <v>6</v>
      </c>
      <c r="E35" s="9">
        <v>7</v>
      </c>
      <c r="F35" s="9">
        <v>4</v>
      </c>
      <c r="G35" s="9">
        <v>0</v>
      </c>
      <c r="H35" s="9">
        <v>7</v>
      </c>
      <c r="I35" s="9">
        <v>9</v>
      </c>
      <c r="J35" s="10"/>
      <c r="K35" s="9">
        <v>2</v>
      </c>
      <c r="L35" s="9">
        <v>0</v>
      </c>
      <c r="M35" s="9">
        <v>2</v>
      </c>
      <c r="N35" s="9">
        <v>2</v>
      </c>
      <c r="O35" s="9">
        <v>2</v>
      </c>
      <c r="P35" s="9">
        <v>4</v>
      </c>
      <c r="Q35" s="9">
        <v>5</v>
      </c>
      <c r="R35" s="9">
        <v>1</v>
      </c>
      <c r="S35" s="9">
        <v>5</v>
      </c>
      <c r="T35" s="9">
        <v>9</v>
      </c>
      <c r="U35" s="10"/>
      <c r="V35" s="9">
        <v>4</v>
      </c>
      <c r="W35" s="9">
        <v>6</v>
      </c>
      <c r="X35" s="10"/>
      <c r="Y35" s="9">
        <v>9</v>
      </c>
      <c r="Z35" s="9">
        <v>0</v>
      </c>
      <c r="AA35" s="10" t="s">
        <v>24</v>
      </c>
      <c r="AB35" s="9">
        <v>0</v>
      </c>
    </row>
    <row r="36" spans="2:37" ht="15.75" customHeight="1"/>
    <row r="37" spans="2:37" ht="15.75" customHeight="1">
      <c r="B37" s="5" t="s">
        <v>25</v>
      </c>
    </row>
    <row r="38" spans="2:37" ht="5.25" customHeight="1"/>
    <row r="39" spans="2:37" ht="15.75" customHeight="1">
      <c r="B39" s="9" t="s">
        <v>1570</v>
      </c>
      <c r="C39" s="9" t="s">
        <v>1574</v>
      </c>
      <c r="D39" s="9" t="s">
        <v>1224</v>
      </c>
      <c r="E39" s="9" t="s">
        <v>933</v>
      </c>
      <c r="F39" s="9" t="s">
        <v>1569</v>
      </c>
      <c r="G39" s="9" t="s">
        <v>1575</v>
      </c>
      <c r="H39" s="9"/>
      <c r="I39" s="9" t="s">
        <v>1260</v>
      </c>
      <c r="J39" s="9" t="s">
        <v>1569</v>
      </c>
      <c r="K39" s="9" t="s">
        <v>1571</v>
      </c>
      <c r="L39" s="9"/>
      <c r="M39" s="9"/>
      <c r="N39" s="9"/>
      <c r="O39" s="9"/>
      <c r="P39" s="9"/>
      <c r="Q39" s="9"/>
      <c r="R39" s="9"/>
      <c r="S39" s="9"/>
      <c r="T39" s="9"/>
      <c r="U39" s="9"/>
      <c r="V39" s="9"/>
      <c r="W39" s="9"/>
      <c r="X39" s="9"/>
      <c r="Y39" s="9"/>
      <c r="Z39" s="9"/>
      <c r="AA39" s="9"/>
      <c r="AB39" s="9"/>
      <c r="AC39" s="9"/>
      <c r="AD39" s="9"/>
      <c r="AE39" s="9"/>
      <c r="AF39" s="9"/>
      <c r="AG39" s="9"/>
      <c r="AH39" s="9"/>
      <c r="AI39" s="9"/>
      <c r="AJ39" s="9"/>
      <c r="AK39" s="9"/>
    </row>
    <row r="40" spans="2:37" ht="15.75" customHeight="1">
      <c r="B40" s="9"/>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row>
    <row r="41" spans="2:37" ht="15.75" customHeight="1"/>
    <row r="42" spans="2:37" ht="15.75" customHeight="1">
      <c r="B42" s="5" t="s">
        <v>26</v>
      </c>
    </row>
    <row r="43" spans="2:37" ht="5.25" customHeight="1"/>
    <row r="44" spans="2:37" ht="15.75" customHeight="1">
      <c r="B44" s="5" t="s">
        <v>27</v>
      </c>
      <c r="AD44" s="5" t="s">
        <v>28</v>
      </c>
    </row>
    <row r="45" spans="2:37" ht="5.25" customHeight="1"/>
    <row r="46" spans="2:37" ht="15.75" customHeight="1">
      <c r="B46" s="9" t="s">
        <v>1576</v>
      </c>
      <c r="C46" s="9" t="s">
        <v>1486</v>
      </c>
      <c r="D46" s="9" t="s">
        <v>1230</v>
      </c>
      <c r="E46" s="9" t="s">
        <v>1230</v>
      </c>
      <c r="F46" s="9" t="s">
        <v>1571</v>
      </c>
      <c r="G46" s="9" t="s">
        <v>1572</v>
      </c>
      <c r="H46" s="9" t="s">
        <v>933</v>
      </c>
      <c r="I46" s="9"/>
      <c r="J46" s="9"/>
      <c r="K46" s="9" t="s">
        <v>604</v>
      </c>
      <c r="L46" s="9"/>
      <c r="M46" s="9"/>
      <c r="N46" s="9"/>
      <c r="O46" s="9"/>
      <c r="P46" s="9"/>
      <c r="Q46" s="9"/>
      <c r="R46" s="9"/>
      <c r="S46" s="9"/>
      <c r="T46" s="9"/>
      <c r="U46" s="9"/>
      <c r="V46" s="9"/>
      <c r="W46" s="9"/>
      <c r="X46" s="9"/>
      <c r="Y46" s="9"/>
      <c r="Z46" s="9"/>
      <c r="AA46" s="9"/>
      <c r="AB46" s="9"/>
      <c r="AC46" s="10"/>
      <c r="AD46" s="9"/>
      <c r="AE46" s="9"/>
      <c r="AF46" s="9"/>
      <c r="AG46" s="9"/>
      <c r="AH46" s="9"/>
      <c r="AI46" s="9"/>
      <c r="AJ46" s="9"/>
      <c r="AK46" s="9">
        <v>3</v>
      </c>
    </row>
    <row r="47" spans="2:37" ht="15.75" customHeight="1"/>
    <row r="48" spans="2:37" ht="15.75" customHeight="1">
      <c r="B48" s="5" t="s">
        <v>29</v>
      </c>
      <c r="I48" s="5" t="s">
        <v>30</v>
      </c>
    </row>
    <row r="49" spans="2:37" ht="5.25" customHeight="1"/>
    <row r="50" spans="2:37" ht="15.75" customHeight="1">
      <c r="B50" s="9">
        <v>0</v>
      </c>
      <c r="C50" s="9">
        <v>4</v>
      </c>
      <c r="D50" s="9">
        <v>0</v>
      </c>
      <c r="E50" s="9">
        <v>0</v>
      </c>
      <c r="F50" s="9">
        <v>1</v>
      </c>
      <c r="G50" s="3"/>
      <c r="H50" s="3"/>
      <c r="I50" s="9" t="s">
        <v>1224</v>
      </c>
      <c r="J50" s="9" t="s">
        <v>1571</v>
      </c>
      <c r="K50" s="9" t="s">
        <v>1573</v>
      </c>
      <c r="L50" s="9" t="s">
        <v>1574</v>
      </c>
      <c r="M50" s="9" t="s">
        <v>1428</v>
      </c>
      <c r="N50" s="9" t="s">
        <v>1486</v>
      </c>
      <c r="O50" s="9"/>
      <c r="P50" s="9"/>
      <c r="Q50" s="9"/>
      <c r="R50" s="9"/>
      <c r="S50" s="9"/>
      <c r="T50" s="9"/>
      <c r="U50" s="9"/>
      <c r="V50" s="9"/>
      <c r="W50" s="9"/>
      <c r="X50" s="9"/>
      <c r="Y50" s="9"/>
      <c r="Z50" s="9"/>
      <c r="AA50" s="9"/>
      <c r="AB50" s="9"/>
      <c r="AC50" s="9"/>
      <c r="AD50" s="9"/>
      <c r="AE50" s="9"/>
      <c r="AF50" s="9"/>
      <c r="AG50" s="9"/>
      <c r="AH50" s="9"/>
      <c r="AI50" s="9"/>
      <c r="AJ50" s="9"/>
      <c r="AK50" s="9"/>
    </row>
    <row r="51" spans="2:37" ht="15.75" customHeight="1"/>
    <row r="52" spans="2:37" ht="15.75" customHeight="1">
      <c r="B52" s="5" t="s">
        <v>31</v>
      </c>
      <c r="Q52" s="5" t="s">
        <v>33</v>
      </c>
    </row>
    <row r="53" spans="2:37" ht="5.25" customHeight="1"/>
    <row r="54" spans="2:37" ht="15.75" customHeight="1">
      <c r="B54" s="9">
        <v>0</v>
      </c>
      <c r="C54" s="9"/>
      <c r="D54" s="9"/>
      <c r="E54" s="9"/>
      <c r="F54" s="46" t="s">
        <v>32</v>
      </c>
      <c r="G54" s="9"/>
      <c r="H54" s="9"/>
      <c r="I54" s="9"/>
      <c r="J54" s="9"/>
      <c r="K54" s="9"/>
      <c r="L54" s="9"/>
      <c r="M54" s="9"/>
      <c r="N54" s="9"/>
      <c r="Q54" s="9">
        <v>0</v>
      </c>
      <c r="R54" s="9"/>
      <c r="S54" s="9"/>
      <c r="T54" s="9"/>
      <c r="U54" s="46" t="s">
        <v>32</v>
      </c>
      <c r="V54" s="9"/>
      <c r="W54" s="9"/>
      <c r="X54" s="9"/>
      <c r="Y54" s="9"/>
      <c r="Z54" s="9"/>
      <c r="AA54" s="9"/>
      <c r="AB54" s="9"/>
      <c r="AC54" s="9"/>
    </row>
    <row r="55" spans="2:37" ht="15.75" customHeight="1"/>
    <row r="56" spans="2:37" ht="15.75" customHeight="1">
      <c r="B56" s="5" t="s">
        <v>34</v>
      </c>
    </row>
    <row r="57" spans="2:37" ht="5.25" customHeight="1"/>
    <row r="58" spans="2:37" ht="15.75" customHeight="1">
      <c r="B58" s="9"/>
      <c r="C58" s="9"/>
      <c r="D58" s="9"/>
      <c r="E58" s="9"/>
      <c r="F58" s="9"/>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c r="AI58" s="9"/>
      <c r="AJ58" s="9"/>
      <c r="AK58" s="9"/>
    </row>
    <row r="59" spans="2:37" ht="15.75" customHeight="1"/>
    <row r="60" spans="2:37" ht="11.25" customHeight="1">
      <c r="B60" s="308" t="s">
        <v>37</v>
      </c>
      <c r="C60" s="309"/>
      <c r="D60" s="309"/>
      <c r="E60" s="309"/>
      <c r="F60" s="309"/>
      <c r="G60" s="309"/>
      <c r="H60" s="309"/>
      <c r="I60" s="309"/>
      <c r="J60" s="321"/>
      <c r="K60" s="310" t="s">
        <v>39</v>
      </c>
      <c r="L60" s="311"/>
      <c r="M60" s="311"/>
      <c r="N60" s="311"/>
      <c r="O60" s="311"/>
      <c r="P60" s="311"/>
      <c r="Q60" s="311"/>
      <c r="R60" s="311"/>
      <c r="S60" s="312"/>
      <c r="T60" s="310" t="s">
        <v>40</v>
      </c>
      <c r="U60" s="311"/>
      <c r="V60" s="311"/>
      <c r="W60" s="311"/>
      <c r="X60" s="311"/>
      <c r="Y60" s="311"/>
      <c r="Z60" s="311"/>
      <c r="AA60" s="311"/>
      <c r="AB60" s="312"/>
      <c r="AC60" s="310" t="s">
        <v>41</v>
      </c>
      <c r="AD60" s="311"/>
      <c r="AE60" s="311"/>
      <c r="AF60" s="311"/>
      <c r="AG60" s="311"/>
      <c r="AH60" s="311"/>
      <c r="AI60" s="311"/>
      <c r="AJ60" s="311"/>
      <c r="AK60" s="312"/>
    </row>
    <row r="61" spans="2:37" ht="11.25" customHeight="1">
      <c r="B61" s="24"/>
      <c r="C61" s="25"/>
      <c r="D61" s="25"/>
      <c r="E61" s="25"/>
      <c r="F61" s="25"/>
      <c r="G61" s="25"/>
      <c r="H61" s="25"/>
      <c r="I61" s="25"/>
      <c r="J61" s="26"/>
      <c r="K61" s="313"/>
      <c r="L61" s="314"/>
      <c r="M61" s="314"/>
      <c r="N61" s="314"/>
      <c r="O61" s="314"/>
      <c r="P61" s="314"/>
      <c r="Q61" s="314"/>
      <c r="R61" s="314"/>
      <c r="S61" s="315"/>
      <c r="T61" s="313"/>
      <c r="U61" s="314"/>
      <c r="V61" s="314"/>
      <c r="W61" s="314"/>
      <c r="X61" s="314"/>
      <c r="Y61" s="314"/>
      <c r="Z61" s="314"/>
      <c r="AA61" s="314"/>
      <c r="AB61" s="315"/>
      <c r="AC61" s="313"/>
      <c r="AD61" s="314"/>
      <c r="AE61" s="314"/>
      <c r="AF61" s="314"/>
      <c r="AG61" s="314"/>
      <c r="AH61" s="314"/>
      <c r="AI61" s="314"/>
      <c r="AJ61" s="314"/>
      <c r="AK61" s="315"/>
    </row>
    <row r="62" spans="2:37">
      <c r="B62" s="18"/>
      <c r="C62" s="301"/>
      <c r="D62" s="19"/>
      <c r="E62" s="19"/>
      <c r="F62" s="19"/>
      <c r="G62" s="19"/>
      <c r="H62" s="19"/>
      <c r="I62" s="19"/>
      <c r="J62" s="20"/>
      <c r="K62" s="313"/>
      <c r="L62" s="314"/>
      <c r="M62" s="314"/>
      <c r="N62" s="314"/>
      <c r="O62" s="314"/>
      <c r="P62" s="314"/>
      <c r="Q62" s="314"/>
      <c r="R62" s="314"/>
      <c r="S62" s="315"/>
      <c r="T62" s="313"/>
      <c r="U62" s="314"/>
      <c r="V62" s="314"/>
      <c r="W62" s="314"/>
      <c r="X62" s="314"/>
      <c r="Y62" s="314"/>
      <c r="Z62" s="314"/>
      <c r="AA62" s="314"/>
      <c r="AB62" s="315"/>
      <c r="AC62" s="313"/>
      <c r="AD62" s="314"/>
      <c r="AE62" s="314"/>
      <c r="AF62" s="314"/>
      <c r="AG62" s="314"/>
      <c r="AH62" s="314"/>
      <c r="AI62" s="314"/>
      <c r="AJ62" s="314"/>
      <c r="AK62" s="315"/>
    </row>
    <row r="63" spans="2:37">
      <c r="B63" s="18"/>
      <c r="C63" s="19"/>
      <c r="D63" s="19"/>
      <c r="E63" s="19"/>
      <c r="F63" s="19"/>
      <c r="G63" s="19"/>
      <c r="H63" s="19"/>
      <c r="I63" s="19"/>
      <c r="J63" s="20"/>
      <c r="K63" s="313"/>
      <c r="L63" s="314"/>
      <c r="M63" s="314"/>
      <c r="N63" s="314"/>
      <c r="O63" s="314"/>
      <c r="P63" s="314"/>
      <c r="Q63" s="314"/>
      <c r="R63" s="314"/>
      <c r="S63" s="315"/>
      <c r="T63" s="313"/>
      <c r="U63" s="314"/>
      <c r="V63" s="314"/>
      <c r="W63" s="314"/>
      <c r="X63" s="314"/>
      <c r="Y63" s="314"/>
      <c r="Z63" s="314"/>
      <c r="AA63" s="314"/>
      <c r="AB63" s="315"/>
      <c r="AC63" s="313"/>
      <c r="AD63" s="314"/>
      <c r="AE63" s="314"/>
      <c r="AF63" s="314"/>
      <c r="AG63" s="314"/>
      <c r="AH63" s="314"/>
      <c r="AI63" s="314"/>
      <c r="AJ63" s="314"/>
      <c r="AK63" s="315"/>
    </row>
    <row r="64" spans="2:37" ht="11.25" customHeight="1">
      <c r="B64" s="308" t="s">
        <v>38</v>
      </c>
      <c r="C64" s="309"/>
      <c r="D64" s="309"/>
      <c r="E64" s="309"/>
      <c r="F64" s="309"/>
      <c r="G64" s="309"/>
      <c r="H64" s="309"/>
      <c r="I64" s="309"/>
      <c r="J64" s="321"/>
      <c r="K64" s="18"/>
      <c r="L64" s="19"/>
      <c r="M64" s="19"/>
      <c r="N64" s="19"/>
      <c r="O64" s="19"/>
      <c r="P64" s="19"/>
      <c r="Q64" s="19"/>
      <c r="R64" s="19"/>
      <c r="S64" s="20"/>
      <c r="T64" s="18"/>
      <c r="U64" s="19"/>
      <c r="V64" s="19"/>
      <c r="W64" s="19"/>
      <c r="X64" s="19"/>
      <c r="Y64" s="19"/>
      <c r="Z64" s="19"/>
      <c r="AA64" s="19"/>
      <c r="AB64" s="20"/>
      <c r="AC64" s="18"/>
      <c r="AD64" s="19"/>
      <c r="AE64" s="19"/>
      <c r="AF64" s="19"/>
      <c r="AG64" s="19"/>
      <c r="AH64" s="19"/>
      <c r="AI64" s="19"/>
      <c r="AJ64" s="19"/>
      <c r="AK64" s="20"/>
    </row>
    <row r="65" spans="2:37" ht="11.25" customHeight="1">
      <c r="B65" s="24"/>
      <c r="C65" s="25"/>
      <c r="D65" s="25"/>
      <c r="E65" s="25"/>
      <c r="F65" s="25"/>
      <c r="G65" s="25"/>
      <c r="H65" s="25"/>
      <c r="I65" s="25"/>
      <c r="J65" s="26"/>
      <c r="K65" s="33"/>
      <c r="L65" s="34"/>
      <c r="M65" s="34"/>
      <c r="N65" s="34"/>
      <c r="O65" s="34"/>
      <c r="P65" s="34"/>
      <c r="Q65" s="34"/>
      <c r="R65" s="34"/>
      <c r="S65" s="35"/>
      <c r="T65" s="33"/>
      <c r="U65" s="34"/>
      <c r="V65" s="34"/>
      <c r="W65" s="34"/>
      <c r="X65" s="34"/>
      <c r="Y65" s="34"/>
      <c r="Z65" s="34"/>
      <c r="AA65" s="34"/>
      <c r="AB65" s="35"/>
      <c r="AC65" s="33"/>
      <c r="AD65" s="34"/>
      <c r="AE65" s="34"/>
      <c r="AF65" s="34"/>
      <c r="AG65" s="34"/>
      <c r="AH65" s="34"/>
      <c r="AI65" s="34"/>
      <c r="AJ65" s="34"/>
      <c r="AK65" s="35"/>
    </row>
    <row r="66" spans="2:37">
      <c r="B66" s="18"/>
      <c r="C66" s="19"/>
      <c r="D66" s="19"/>
      <c r="E66" s="19"/>
      <c r="F66" s="19"/>
      <c r="G66" s="19"/>
      <c r="H66" s="19"/>
      <c r="I66" s="19"/>
      <c r="J66" s="20"/>
      <c r="K66" s="18"/>
      <c r="L66" s="19"/>
      <c r="M66" s="19"/>
      <c r="N66" s="19"/>
      <c r="O66" s="19"/>
      <c r="P66" s="19"/>
      <c r="Q66" s="19"/>
      <c r="R66" s="19"/>
      <c r="S66" s="20"/>
      <c r="T66" s="18"/>
      <c r="U66" s="19"/>
      <c r="V66" s="19"/>
      <c r="W66" s="19"/>
      <c r="X66" s="19"/>
      <c r="Y66" s="19"/>
      <c r="Z66" s="19"/>
      <c r="AA66" s="19"/>
      <c r="AB66" s="20"/>
      <c r="AC66" s="27"/>
      <c r="AD66" s="28"/>
      <c r="AE66" s="28"/>
      <c r="AF66" s="28"/>
      <c r="AG66" s="28"/>
      <c r="AH66" s="28"/>
      <c r="AI66" s="28"/>
      <c r="AJ66" s="28"/>
      <c r="AK66" s="29"/>
    </row>
    <row r="67" spans="2:37">
      <c r="B67" s="21"/>
      <c r="C67" s="22"/>
      <c r="D67" s="22"/>
      <c r="E67" s="22"/>
      <c r="F67" s="22"/>
      <c r="G67" s="22"/>
      <c r="H67" s="22"/>
      <c r="I67" s="22"/>
      <c r="J67" s="23"/>
      <c r="K67" s="21"/>
      <c r="L67" s="22"/>
      <c r="M67" s="22"/>
      <c r="N67" s="22"/>
      <c r="O67" s="22"/>
      <c r="P67" s="22"/>
      <c r="Q67" s="22"/>
      <c r="R67" s="22"/>
      <c r="S67" s="23"/>
      <c r="T67" s="21"/>
      <c r="U67" s="22"/>
      <c r="V67" s="22"/>
      <c r="W67" s="22"/>
      <c r="X67" s="22"/>
      <c r="Y67" s="22"/>
      <c r="Z67" s="22"/>
      <c r="AA67" s="22"/>
      <c r="AB67" s="23"/>
      <c r="AC67" s="30"/>
      <c r="AD67" s="31"/>
      <c r="AE67" s="31"/>
      <c r="AF67" s="31"/>
      <c r="AG67" s="31"/>
      <c r="AH67" s="31"/>
      <c r="AI67" s="31"/>
      <c r="AJ67" s="31"/>
      <c r="AK67" s="32"/>
    </row>
    <row r="68" spans="2:37" ht="15.75" customHeight="1">
      <c r="B68" s="15" t="s">
        <v>35</v>
      </c>
      <c r="C68" s="14" t="s">
        <v>36</v>
      </c>
      <c r="D68" s="14"/>
      <c r="E68" s="14"/>
      <c r="F68" s="14"/>
      <c r="G68" s="9" t="s">
        <v>5</v>
      </c>
    </row>
    <row r="73" spans="2:37">
      <c r="G73" s="6"/>
      <c r="H73" s="6"/>
      <c r="I73" s="19"/>
    </row>
    <row r="74" spans="2:37">
      <c r="G74" s="6"/>
      <c r="H74" s="6"/>
      <c r="I74" s="19"/>
    </row>
  </sheetData>
  <mergeCells count="12">
    <mergeCell ref="B64:F64"/>
    <mergeCell ref="G60:J60"/>
    <mergeCell ref="K60:S63"/>
    <mergeCell ref="T60:AB63"/>
    <mergeCell ref="G64:J64"/>
    <mergeCell ref="AD5:AK5"/>
    <mergeCell ref="B60:F60"/>
    <mergeCell ref="AC60:AK63"/>
    <mergeCell ref="B9:AK9"/>
    <mergeCell ref="B11:AK11"/>
    <mergeCell ref="B12:S12"/>
    <mergeCell ref="T12:X12"/>
  </mergeCells>
  <pageMargins left="0.59055118110236227" right="0.39370078740157483" top="0.74803149606299213" bottom="0.74803149606299213" header="0.31496062992125984" footer="0.31496062992125984"/>
  <pageSetup paperSize="9" scale="80" orientation="portrait" r:id="rId1"/>
  <headerFooter>
    <oddHeader>&amp;L&amp;"Arial,Normálne"&amp;9Názov spoločnosti</oddHeader>
    <oddFooter>&amp;L&amp;"Arial,Normálne"&amp;8Poznámky individuálnej účtovnej závierky zostavenej k 31. decembru 2011</oddFooter>
  </headerFooter>
</worksheet>
</file>

<file path=xl/worksheets/sheet3.xml><?xml version="1.0" encoding="utf-8"?>
<worksheet xmlns="http://schemas.openxmlformats.org/spreadsheetml/2006/main" xmlns:r="http://schemas.openxmlformats.org/officeDocument/2006/relationships">
  <dimension ref="A1:P1809"/>
  <sheetViews>
    <sheetView tabSelected="1" showWhiteSpace="0" view="pageLayout" topLeftCell="A1645" zoomScale="140" zoomScaleNormal="100" zoomScalePageLayoutView="140" workbookViewId="0">
      <selection activeCell="G1768" sqref="C1768:N1770"/>
    </sheetView>
  </sheetViews>
  <sheetFormatPr defaultRowHeight="15.6" customHeight="1"/>
  <cols>
    <col min="1" max="1" width="1.42578125" customWidth="1"/>
    <col min="2" max="2" width="2" style="257" customWidth="1"/>
    <col min="3" max="3" width="1.7109375" customWidth="1"/>
    <col min="4" max="4" width="11.85546875" customWidth="1"/>
    <col min="5" max="5" width="8.42578125" customWidth="1"/>
    <col min="6" max="6" width="8.140625" customWidth="1"/>
    <col min="7" max="7" width="10" customWidth="1"/>
    <col min="8" max="8" width="8.7109375" customWidth="1"/>
    <col min="9" max="9" width="8" customWidth="1"/>
    <col min="10" max="10" width="7.7109375" customWidth="1"/>
    <col min="11" max="11" width="8.85546875" customWidth="1"/>
    <col min="12" max="12" width="8.5703125" customWidth="1"/>
    <col min="13" max="13" width="8.28515625" customWidth="1"/>
    <col min="14" max="14" width="7.140625" customWidth="1"/>
    <col min="15" max="15" width="3.85546875" customWidth="1"/>
    <col min="16" max="16" width="4" customWidth="1"/>
  </cols>
  <sheetData>
    <row r="1" spans="1:16" ht="15.6" customHeight="1">
      <c r="A1" s="1"/>
      <c r="B1" s="37"/>
      <c r="C1" s="1"/>
      <c r="D1" s="1"/>
      <c r="E1" s="1"/>
      <c r="F1" s="1"/>
      <c r="G1" s="1"/>
      <c r="H1" s="1"/>
      <c r="I1" s="1"/>
      <c r="J1" s="1"/>
      <c r="K1" s="1"/>
      <c r="L1" s="1"/>
      <c r="M1" s="1"/>
      <c r="N1" s="1"/>
      <c r="O1" s="1"/>
      <c r="P1" s="1"/>
    </row>
    <row r="2" spans="1:16" ht="15.6" customHeight="1">
      <c r="A2" s="1"/>
      <c r="B2" s="48" t="s">
        <v>42</v>
      </c>
      <c r="C2" s="5"/>
      <c r="D2" s="48" t="s">
        <v>43</v>
      </c>
      <c r="E2" s="1"/>
      <c r="F2" s="1"/>
      <c r="G2" s="1"/>
      <c r="H2" s="1" t="s">
        <v>1577</v>
      </c>
      <c r="I2" s="1"/>
      <c r="J2" s="1"/>
      <c r="K2" s="1"/>
      <c r="L2" s="1"/>
      <c r="M2" s="1"/>
      <c r="N2" s="1"/>
      <c r="O2" s="1"/>
      <c r="P2" s="1"/>
    </row>
    <row r="3" spans="1:16" ht="15.6" customHeight="1">
      <c r="A3" s="1"/>
      <c r="B3" s="37"/>
      <c r="C3" s="1" t="s">
        <v>1565</v>
      </c>
      <c r="D3" s="1" t="s">
        <v>1566</v>
      </c>
      <c r="E3" s="1"/>
      <c r="F3" s="1"/>
      <c r="G3" s="1"/>
      <c r="H3" s="1" t="s">
        <v>1578</v>
      </c>
      <c r="I3" s="1"/>
      <c r="J3" s="1"/>
      <c r="K3" s="1"/>
      <c r="L3" s="1"/>
      <c r="M3" s="1"/>
      <c r="N3" s="1"/>
      <c r="O3" s="1"/>
      <c r="P3" s="1"/>
    </row>
    <row r="4" spans="1:16" ht="15.6" customHeight="1">
      <c r="A4" s="1"/>
      <c r="B4" s="37" t="s">
        <v>49</v>
      </c>
      <c r="C4" s="1"/>
      <c r="D4" s="5" t="s">
        <v>44</v>
      </c>
      <c r="E4" s="1"/>
      <c r="F4" s="1"/>
      <c r="G4" s="1"/>
      <c r="H4" s="1" t="s">
        <v>1567</v>
      </c>
      <c r="I4" s="1"/>
      <c r="J4" s="1"/>
      <c r="K4" s="1"/>
      <c r="L4" s="1"/>
      <c r="M4" s="1"/>
      <c r="N4" s="1"/>
      <c r="O4" s="1"/>
      <c r="P4" s="1"/>
    </row>
    <row r="5" spans="1:16" ht="15.6" customHeight="1">
      <c r="A5" s="1"/>
      <c r="B5" s="37"/>
      <c r="C5" s="1"/>
      <c r="D5" s="376" t="s">
        <v>1579</v>
      </c>
      <c r="E5" s="376"/>
      <c r="F5" s="376"/>
      <c r="G5" s="376"/>
      <c r="H5" s="376"/>
      <c r="I5" s="376"/>
      <c r="J5" s="376"/>
      <c r="K5" s="376"/>
      <c r="L5" s="376"/>
      <c r="M5" s="376"/>
      <c r="N5" s="376"/>
      <c r="O5" s="376"/>
      <c r="P5" s="1"/>
    </row>
    <row r="6" spans="1:16" ht="15.6" customHeight="1">
      <c r="A6" s="1"/>
      <c r="B6" s="37"/>
      <c r="C6" s="1"/>
      <c r="D6" s="376"/>
      <c r="E6" s="376"/>
      <c r="F6" s="376"/>
      <c r="G6" s="376"/>
      <c r="H6" s="376"/>
      <c r="I6" s="376"/>
      <c r="J6" s="376"/>
      <c r="K6" s="376"/>
      <c r="L6" s="376"/>
      <c r="M6" s="376"/>
      <c r="N6" s="376"/>
      <c r="O6" s="376"/>
      <c r="P6" s="1"/>
    </row>
    <row r="7" spans="1:16" ht="15.6" customHeight="1">
      <c r="A7" s="1"/>
      <c r="B7" s="37"/>
      <c r="C7" s="1"/>
      <c r="D7" s="376"/>
      <c r="E7" s="376"/>
      <c r="F7" s="376"/>
      <c r="G7" s="376"/>
      <c r="H7" s="376"/>
      <c r="I7" s="376"/>
      <c r="J7" s="376"/>
      <c r="K7" s="376"/>
      <c r="L7" s="376"/>
      <c r="M7" s="376"/>
      <c r="N7" s="376"/>
      <c r="O7" s="376"/>
      <c r="P7" s="1"/>
    </row>
    <row r="8" spans="1:16" ht="15.6" customHeight="1">
      <c r="A8" s="1"/>
      <c r="B8" s="37"/>
      <c r="C8" s="1"/>
      <c r="D8" s="1"/>
      <c r="E8" s="1"/>
      <c r="F8" s="1"/>
      <c r="G8" s="1"/>
      <c r="H8" s="1"/>
      <c r="I8" s="1"/>
      <c r="J8" s="1"/>
      <c r="K8" s="1"/>
      <c r="L8" s="1"/>
      <c r="M8" s="1"/>
      <c r="N8" s="1"/>
      <c r="O8" s="1"/>
      <c r="P8" s="1"/>
    </row>
    <row r="9" spans="1:16" ht="15.6" customHeight="1">
      <c r="A9" s="1"/>
      <c r="B9" s="37" t="s">
        <v>50</v>
      </c>
      <c r="C9" s="1"/>
      <c r="D9" s="5" t="s">
        <v>576</v>
      </c>
      <c r="E9" s="5"/>
      <c r="F9" s="5"/>
      <c r="G9" s="1"/>
      <c r="H9" s="1"/>
      <c r="I9" s="1"/>
      <c r="J9" s="1"/>
      <c r="K9" s="1"/>
      <c r="L9" s="1"/>
      <c r="M9" s="1"/>
      <c r="N9" s="1"/>
      <c r="O9" s="1"/>
      <c r="P9" s="1"/>
    </row>
    <row r="10" spans="1:16" ht="15.6" customHeight="1">
      <c r="A10" s="1"/>
      <c r="B10" s="37"/>
      <c r="C10" s="1"/>
      <c r="D10" s="1" t="s">
        <v>1582</v>
      </c>
      <c r="E10" s="1"/>
      <c r="F10" s="1"/>
      <c r="G10" s="1"/>
      <c r="H10" s="1"/>
      <c r="I10" s="1"/>
      <c r="J10" s="1"/>
      <c r="K10" s="1"/>
      <c r="L10" s="1"/>
      <c r="M10" s="1"/>
      <c r="N10" s="1"/>
      <c r="O10" s="1"/>
      <c r="P10" s="1"/>
    </row>
    <row r="11" spans="1:16" ht="15.6" customHeight="1">
      <c r="A11" s="1"/>
      <c r="B11" s="37"/>
      <c r="C11" s="1"/>
      <c r="D11" s="1" t="s">
        <v>1583</v>
      </c>
      <c r="E11" s="1"/>
      <c r="F11" s="1"/>
      <c r="G11" s="1"/>
      <c r="H11" s="1"/>
      <c r="I11" s="1"/>
      <c r="J11" s="1"/>
      <c r="K11" s="1"/>
      <c r="L11" s="1"/>
      <c r="M11" s="1"/>
      <c r="N11" s="1"/>
      <c r="O11" s="1"/>
      <c r="P11" s="1"/>
    </row>
    <row r="12" spans="1:16" ht="15.6" customHeight="1">
      <c r="A12" s="1"/>
      <c r="B12" s="37"/>
      <c r="C12" s="1"/>
      <c r="D12" s="303"/>
      <c r="E12" s="304"/>
      <c r="F12" s="1"/>
      <c r="G12" s="1"/>
      <c r="H12" s="1"/>
      <c r="I12" s="1"/>
      <c r="J12" s="1"/>
      <c r="K12" s="1"/>
      <c r="L12" s="1"/>
      <c r="M12" s="1"/>
      <c r="N12" s="1"/>
      <c r="O12" s="1"/>
      <c r="P12" s="1"/>
    </row>
    <row r="13" spans="1:16" ht="15.6" customHeight="1">
      <c r="A13" s="1"/>
      <c r="B13" s="37"/>
      <c r="C13" s="1"/>
      <c r="D13" s="146"/>
      <c r="E13" s="485"/>
      <c r="F13" s="485"/>
      <c r="G13" s="485"/>
      <c r="H13" s="485"/>
      <c r="I13" s="485"/>
      <c r="J13" s="485"/>
      <c r="K13" s="485"/>
      <c r="L13" s="485"/>
      <c r="M13" s="485"/>
      <c r="N13" s="485"/>
      <c r="O13" s="485"/>
      <c r="P13" s="1"/>
    </row>
    <row r="14" spans="1:16" ht="15.6" customHeight="1">
      <c r="A14" s="1"/>
      <c r="B14" s="37"/>
      <c r="C14" s="1"/>
      <c r="D14" s="1"/>
      <c r="E14" s="1"/>
      <c r="F14" s="1"/>
      <c r="G14" s="1"/>
      <c r="H14" s="1"/>
      <c r="I14" s="1"/>
      <c r="J14" s="1"/>
      <c r="K14" s="1"/>
      <c r="L14" s="1"/>
      <c r="M14" s="1"/>
      <c r="N14" s="1"/>
      <c r="O14" s="1"/>
      <c r="P14" s="1"/>
    </row>
    <row r="15" spans="1:16" ht="15.6" customHeight="1">
      <c r="A15" s="1"/>
      <c r="B15" s="37" t="s">
        <v>51</v>
      </c>
      <c r="C15" s="1"/>
      <c r="D15" s="37" t="s">
        <v>47</v>
      </c>
      <c r="E15" s="1"/>
      <c r="F15" s="1"/>
      <c r="G15" s="1"/>
      <c r="H15" s="1"/>
      <c r="I15" s="1"/>
      <c r="J15" s="1"/>
      <c r="K15" s="1"/>
      <c r="L15" s="1"/>
      <c r="M15" s="1"/>
      <c r="N15" s="1"/>
      <c r="O15" s="1"/>
      <c r="P15" s="1"/>
    </row>
    <row r="16" spans="1:16" ht="15.6" customHeight="1">
      <c r="A16" s="1"/>
      <c r="B16" s="37"/>
      <c r="C16" s="1"/>
      <c r="D16" s="376" t="s">
        <v>48</v>
      </c>
      <c r="E16" s="376"/>
      <c r="F16" s="376"/>
      <c r="G16" s="376"/>
      <c r="H16" s="376"/>
      <c r="I16" s="376"/>
      <c r="J16" s="376"/>
      <c r="K16" s="376"/>
      <c r="L16" s="376"/>
      <c r="M16" s="376"/>
      <c r="N16" s="376"/>
      <c r="O16" s="1"/>
      <c r="P16" s="1"/>
    </row>
    <row r="17" spans="1:16" ht="15.6" customHeight="1">
      <c r="A17" s="1"/>
      <c r="B17" s="37"/>
      <c r="C17" s="1"/>
      <c r="D17" s="1"/>
      <c r="E17" s="1"/>
      <c r="F17" s="1"/>
      <c r="G17" s="1"/>
      <c r="H17" s="1"/>
      <c r="I17" s="1"/>
      <c r="J17" s="1"/>
      <c r="K17" s="1"/>
      <c r="L17" s="1"/>
      <c r="M17" s="1"/>
      <c r="N17" s="1"/>
      <c r="O17" s="1"/>
      <c r="P17" s="1"/>
    </row>
    <row r="18" spans="1:16" ht="15.6" customHeight="1">
      <c r="A18" s="1"/>
      <c r="B18" s="37"/>
      <c r="C18" s="1"/>
      <c r="D18" s="468" t="s">
        <v>53</v>
      </c>
      <c r="E18" s="469"/>
      <c r="F18" s="469"/>
      <c r="G18" s="469"/>
      <c r="H18" s="469"/>
      <c r="I18" s="469" t="s">
        <v>54</v>
      </c>
      <c r="J18" s="469"/>
      <c r="K18" s="469"/>
      <c r="L18" s="472" t="s">
        <v>55</v>
      </c>
      <c r="M18" s="472"/>
      <c r="N18" s="472"/>
      <c r="O18" s="473"/>
      <c r="P18" s="1"/>
    </row>
    <row r="19" spans="1:16" ht="15.6" customHeight="1">
      <c r="A19" s="1"/>
      <c r="B19" s="37"/>
      <c r="C19" s="1"/>
      <c r="D19" s="470"/>
      <c r="E19" s="471"/>
      <c r="F19" s="471"/>
      <c r="G19" s="471"/>
      <c r="H19" s="471"/>
      <c r="I19" s="471"/>
      <c r="J19" s="471"/>
      <c r="K19" s="471"/>
      <c r="L19" s="474"/>
      <c r="M19" s="474"/>
      <c r="N19" s="474"/>
      <c r="O19" s="475"/>
      <c r="P19" s="1"/>
    </row>
    <row r="20" spans="1:16" ht="15.6" customHeight="1">
      <c r="A20" s="1"/>
      <c r="B20" s="37"/>
      <c r="C20" s="1"/>
      <c r="D20" s="503" t="s">
        <v>827</v>
      </c>
      <c r="E20" s="504"/>
      <c r="F20" s="504"/>
      <c r="G20" s="504"/>
      <c r="H20" s="504"/>
      <c r="I20" s="505">
        <v>4</v>
      </c>
      <c r="J20" s="506"/>
      <c r="K20" s="507"/>
      <c r="L20" s="505">
        <v>1</v>
      </c>
      <c r="M20" s="506"/>
      <c r="N20" s="506"/>
      <c r="O20" s="508"/>
      <c r="P20" s="1"/>
    </row>
    <row r="21" spans="1:16" ht="15.6" customHeight="1">
      <c r="A21" s="1"/>
      <c r="B21" s="37"/>
      <c r="C21" s="1"/>
      <c r="D21" s="509" t="s">
        <v>56</v>
      </c>
      <c r="E21" s="510"/>
      <c r="F21" s="510"/>
      <c r="G21" s="510"/>
      <c r="H21" s="511"/>
      <c r="I21" s="942">
        <v>4</v>
      </c>
      <c r="J21" s="943"/>
      <c r="K21" s="944"/>
      <c r="L21" s="942">
        <v>1</v>
      </c>
      <c r="M21" s="943"/>
      <c r="N21" s="943"/>
      <c r="O21" s="948"/>
      <c r="P21" s="1"/>
    </row>
    <row r="22" spans="1:16" ht="15.6" customHeight="1">
      <c r="A22" s="1"/>
      <c r="B22" s="37"/>
      <c r="C22" s="1"/>
      <c r="D22" s="512"/>
      <c r="E22" s="513"/>
      <c r="F22" s="513"/>
      <c r="G22" s="513"/>
      <c r="H22" s="514"/>
      <c r="I22" s="945"/>
      <c r="J22" s="946"/>
      <c r="K22" s="947"/>
      <c r="L22" s="945"/>
      <c r="M22" s="946"/>
      <c r="N22" s="946"/>
      <c r="O22" s="949"/>
      <c r="P22" s="1"/>
    </row>
    <row r="23" spans="1:16" ht="15.6" customHeight="1">
      <c r="A23" s="1"/>
      <c r="B23" s="37"/>
      <c r="C23" s="1"/>
      <c r="D23" s="493" t="s">
        <v>57</v>
      </c>
      <c r="E23" s="494"/>
      <c r="F23" s="494"/>
      <c r="G23" s="494"/>
      <c r="H23" s="495"/>
      <c r="I23" s="496">
        <v>0</v>
      </c>
      <c r="J23" s="497"/>
      <c r="K23" s="498"/>
      <c r="L23" s="496">
        <v>0</v>
      </c>
      <c r="M23" s="497"/>
      <c r="N23" s="497"/>
      <c r="O23" s="499"/>
      <c r="P23" s="1"/>
    </row>
    <row r="24" spans="1:16" ht="15.6" customHeight="1">
      <c r="A24" s="1"/>
      <c r="B24" s="37"/>
      <c r="C24" s="1"/>
      <c r="D24" s="49"/>
      <c r="E24" s="49"/>
      <c r="F24" s="49"/>
      <c r="G24" s="49"/>
      <c r="H24" s="49"/>
      <c r="I24" s="13"/>
      <c r="J24" s="13"/>
      <c r="K24" s="13"/>
      <c r="L24" s="13"/>
      <c r="M24" s="13"/>
      <c r="N24" s="13"/>
      <c r="O24" s="13"/>
      <c r="P24" s="1"/>
    </row>
    <row r="25" spans="1:16" ht="15.6" customHeight="1">
      <c r="A25" s="1"/>
      <c r="B25" s="37"/>
      <c r="C25" s="1"/>
      <c r="D25" s="1"/>
      <c r="E25" s="1"/>
      <c r="F25" s="1"/>
      <c r="G25" s="1"/>
      <c r="H25" s="1"/>
      <c r="I25" s="1"/>
      <c r="J25" s="1"/>
      <c r="K25" s="1"/>
      <c r="L25" s="1"/>
      <c r="M25" s="1"/>
      <c r="N25" s="1"/>
      <c r="O25" s="1"/>
      <c r="P25" s="1"/>
    </row>
    <row r="26" spans="1:16" ht="15.6" customHeight="1">
      <c r="A26" s="1"/>
      <c r="B26" s="37" t="s">
        <v>58</v>
      </c>
      <c r="C26" s="1"/>
      <c r="D26" s="37" t="s">
        <v>59</v>
      </c>
      <c r="E26" s="1"/>
      <c r="F26" s="1"/>
      <c r="G26" s="1"/>
      <c r="H26" s="1"/>
      <c r="I26" s="1"/>
      <c r="J26" s="1"/>
      <c r="K26" s="1"/>
      <c r="L26" s="1"/>
      <c r="M26" s="1"/>
      <c r="N26" s="1"/>
      <c r="O26" s="1"/>
      <c r="P26" s="1"/>
    </row>
    <row r="27" spans="1:16" ht="15.6" customHeight="1">
      <c r="A27" s="1"/>
      <c r="B27" s="37"/>
      <c r="C27" s="1"/>
      <c r="D27" s="1" t="s">
        <v>60</v>
      </c>
      <c r="E27" s="1"/>
      <c r="F27" s="1"/>
      <c r="G27" s="1"/>
      <c r="H27" s="1"/>
      <c r="I27" s="1"/>
      <c r="J27" s="1"/>
      <c r="K27" s="1"/>
      <c r="L27" s="1"/>
      <c r="M27" s="1"/>
      <c r="N27" s="1"/>
      <c r="O27" s="1"/>
      <c r="P27" s="1"/>
    </row>
    <row r="28" spans="1:16" ht="15.6" customHeight="1">
      <c r="A28" s="1"/>
      <c r="B28" s="37"/>
      <c r="C28" s="1"/>
      <c r="D28" s="1"/>
      <c r="E28" s="1"/>
      <c r="F28" s="1"/>
      <c r="G28" s="1"/>
      <c r="H28" s="1"/>
      <c r="I28" s="1"/>
      <c r="J28" s="1"/>
      <c r="K28" s="1"/>
      <c r="L28" s="1"/>
      <c r="M28" s="1"/>
      <c r="N28" s="1"/>
      <c r="O28" s="1"/>
      <c r="P28" s="1"/>
    </row>
    <row r="29" spans="1:16" ht="15.6" customHeight="1">
      <c r="A29" s="1"/>
      <c r="B29" s="37"/>
      <c r="C29" s="1"/>
      <c r="D29" s="1"/>
      <c r="E29" s="1"/>
      <c r="F29" s="1"/>
      <c r="G29" s="1"/>
      <c r="H29" s="1"/>
      <c r="I29" s="1"/>
      <c r="J29" s="1"/>
      <c r="K29" s="1"/>
      <c r="L29" s="1"/>
      <c r="M29" s="1"/>
      <c r="N29" s="1"/>
      <c r="O29" s="1"/>
      <c r="P29" s="1"/>
    </row>
    <row r="30" spans="1:16" ht="15.6" customHeight="1">
      <c r="A30" s="1"/>
      <c r="B30" s="37" t="s">
        <v>61</v>
      </c>
      <c r="C30" s="1"/>
      <c r="D30" s="37" t="s">
        <v>62</v>
      </c>
      <c r="E30" s="1"/>
      <c r="F30" s="1"/>
      <c r="G30" s="1"/>
      <c r="H30" s="1"/>
      <c r="I30" s="1"/>
      <c r="J30" s="1"/>
      <c r="K30" s="1"/>
      <c r="L30" s="1"/>
      <c r="M30" s="1"/>
      <c r="N30" s="1"/>
      <c r="O30" s="1"/>
      <c r="P30" s="1"/>
    </row>
    <row r="31" spans="1:16" ht="15.6" customHeight="1">
      <c r="A31" s="1"/>
      <c r="B31" s="37"/>
      <c r="C31" s="1"/>
      <c r="D31" s="500" t="s">
        <v>1589</v>
      </c>
      <c r="E31" s="500"/>
      <c r="F31" s="500"/>
      <c r="G31" s="500"/>
      <c r="H31" s="500"/>
      <c r="I31" s="500"/>
      <c r="J31" s="500"/>
      <c r="K31" s="500"/>
      <c r="L31" s="500"/>
      <c r="M31" s="500"/>
      <c r="N31" s="500"/>
      <c r="O31" s="500"/>
      <c r="P31" s="500"/>
    </row>
    <row r="32" spans="1:16" ht="15.6" customHeight="1">
      <c r="A32" s="1"/>
      <c r="B32" s="37"/>
      <c r="C32" s="1"/>
      <c r="D32" s="500"/>
      <c r="E32" s="500"/>
      <c r="F32" s="500"/>
      <c r="G32" s="500"/>
      <c r="H32" s="500"/>
      <c r="I32" s="500"/>
      <c r="J32" s="500"/>
      <c r="K32" s="500"/>
      <c r="L32" s="500"/>
      <c r="M32" s="500"/>
      <c r="N32" s="500"/>
      <c r="O32" s="500"/>
      <c r="P32" s="500"/>
    </row>
    <row r="33" spans="1:16" ht="15.6" customHeight="1">
      <c r="A33" s="1"/>
      <c r="B33" s="37"/>
      <c r="C33" s="1"/>
      <c r="D33" s="137"/>
      <c r="E33" s="137"/>
      <c r="F33" s="137"/>
      <c r="G33" s="137"/>
      <c r="H33" s="137"/>
      <c r="I33" s="137"/>
      <c r="J33" s="137"/>
      <c r="K33" s="137"/>
      <c r="L33" s="137"/>
      <c r="M33" s="137"/>
      <c r="N33" s="137"/>
      <c r="O33" s="137"/>
      <c r="P33" s="1"/>
    </row>
    <row r="34" spans="1:16" ht="15.6" customHeight="1">
      <c r="A34" s="1"/>
      <c r="B34" s="37"/>
      <c r="C34" s="1"/>
      <c r="D34" s="137"/>
      <c r="E34" s="137"/>
      <c r="F34" s="137"/>
      <c r="G34" s="137"/>
      <c r="H34" s="137"/>
      <c r="I34" s="137"/>
      <c r="J34" s="137"/>
      <c r="K34" s="137"/>
      <c r="L34" s="137"/>
      <c r="M34" s="137"/>
      <c r="N34" s="137"/>
      <c r="O34" s="137"/>
      <c r="P34" s="1"/>
    </row>
    <row r="35" spans="1:16" ht="15.6" customHeight="1">
      <c r="A35" s="1"/>
      <c r="B35" s="37" t="s">
        <v>63</v>
      </c>
      <c r="C35" s="1"/>
      <c r="D35" s="37" t="s">
        <v>64</v>
      </c>
      <c r="E35" s="1"/>
      <c r="F35" s="1"/>
      <c r="G35" s="1"/>
      <c r="H35" s="1"/>
      <c r="I35" s="1"/>
      <c r="J35" s="1"/>
      <c r="K35" s="1"/>
      <c r="L35" s="1"/>
      <c r="M35" s="1"/>
      <c r="N35" s="1"/>
      <c r="O35" s="1"/>
      <c r="P35" s="1"/>
    </row>
    <row r="36" spans="1:16" ht="15.6" customHeight="1">
      <c r="A36" s="1"/>
      <c r="B36" s="37"/>
      <c r="C36" s="1"/>
      <c r="D36" s="376" t="s">
        <v>1590</v>
      </c>
      <c r="E36" s="376"/>
      <c r="F36" s="376"/>
      <c r="G36" s="376"/>
      <c r="H36" s="376"/>
      <c r="I36" s="376"/>
      <c r="J36" s="376"/>
      <c r="K36" s="376"/>
      <c r="L36" s="376"/>
      <c r="M36" s="376"/>
      <c r="N36" s="376"/>
      <c r="O36" s="376"/>
      <c r="P36" s="376"/>
    </row>
    <row r="37" spans="1:16" ht="15.6" customHeight="1">
      <c r="A37" s="1"/>
      <c r="B37" s="37"/>
      <c r="C37" s="1"/>
      <c r="D37" s="376"/>
      <c r="E37" s="376"/>
      <c r="F37" s="376"/>
      <c r="G37" s="376"/>
      <c r="H37" s="376"/>
      <c r="I37" s="376"/>
      <c r="J37" s="376"/>
      <c r="K37" s="376"/>
      <c r="L37" s="376"/>
      <c r="M37" s="376"/>
      <c r="N37" s="376"/>
      <c r="O37" s="376"/>
      <c r="P37" s="376"/>
    </row>
    <row r="38" spans="1:16" ht="15.6" customHeight="1">
      <c r="A38" s="1"/>
      <c r="B38" s="37"/>
      <c r="C38" s="1"/>
      <c r="D38" s="501">
        <v>41639</v>
      </c>
      <c r="E38" s="502"/>
      <c r="F38" s="57"/>
      <c r="G38" s="39"/>
      <c r="H38" s="39"/>
      <c r="I38" s="39"/>
      <c r="J38" s="39"/>
      <c r="K38" s="39"/>
      <c r="L38" s="39"/>
      <c r="M38" s="39"/>
      <c r="N38" s="39"/>
      <c r="O38" s="39"/>
      <c r="P38" s="1"/>
    </row>
    <row r="39" spans="1:16" ht="15.6" customHeight="1">
      <c r="A39" s="1"/>
      <c r="B39" s="37"/>
      <c r="C39" s="1"/>
      <c r="D39" s="1"/>
      <c r="E39" s="1"/>
      <c r="F39" s="1"/>
      <c r="G39" s="1"/>
      <c r="H39" s="1"/>
      <c r="I39" s="1"/>
      <c r="J39" s="1"/>
      <c r="K39" s="1"/>
      <c r="L39" s="1"/>
      <c r="M39" s="1"/>
      <c r="N39" s="1"/>
      <c r="O39" s="1"/>
      <c r="P39" s="1"/>
    </row>
    <row r="40" spans="1:16" ht="15.6" customHeight="1">
      <c r="A40" s="1"/>
      <c r="B40" s="37" t="s">
        <v>65</v>
      </c>
      <c r="C40" s="1"/>
      <c r="D40" s="37" t="s">
        <v>694</v>
      </c>
      <c r="E40" s="1"/>
      <c r="F40" s="1"/>
      <c r="G40" s="1"/>
      <c r="H40" s="1"/>
      <c r="I40" s="1"/>
      <c r="J40" s="1"/>
      <c r="K40" s="1"/>
      <c r="L40" s="1"/>
      <c r="M40" s="1"/>
      <c r="N40" s="1"/>
      <c r="O40" s="1"/>
      <c r="P40" s="1"/>
    </row>
    <row r="41" spans="1:16" ht="15.6" customHeight="1">
      <c r="A41" s="1"/>
      <c r="B41" s="37"/>
      <c r="C41" s="1"/>
      <c r="D41" s="490"/>
      <c r="E41" s="490"/>
      <c r="F41" s="490"/>
      <c r="G41" s="490"/>
      <c r="H41" s="490"/>
      <c r="I41" s="490"/>
      <c r="J41" s="490"/>
      <c r="K41" s="490"/>
      <c r="L41" s="490"/>
      <c r="M41" s="490"/>
      <c r="N41" s="490"/>
      <c r="O41" s="490"/>
      <c r="P41" s="490"/>
    </row>
    <row r="42" spans="1:16" ht="15.6" customHeight="1">
      <c r="A42" s="1"/>
      <c r="B42" s="37"/>
      <c r="C42" s="1"/>
      <c r="D42" s="490"/>
      <c r="E42" s="490"/>
      <c r="F42" s="490"/>
      <c r="G42" s="490"/>
      <c r="H42" s="490"/>
      <c r="I42" s="490"/>
      <c r="J42" s="490"/>
      <c r="K42" s="490"/>
      <c r="L42" s="490"/>
      <c r="M42" s="490"/>
      <c r="N42" s="490"/>
      <c r="O42" s="490"/>
      <c r="P42" s="490"/>
    </row>
    <row r="43" spans="1:16" ht="15.6" customHeight="1">
      <c r="A43" s="1"/>
      <c r="B43" s="37"/>
      <c r="C43" s="1"/>
      <c r="D43" s="491"/>
      <c r="E43" s="492"/>
      <c r="F43" s="42"/>
      <c r="G43" s="56"/>
      <c r="H43" s="56"/>
      <c r="I43" s="56"/>
      <c r="J43" s="56"/>
      <c r="K43" s="56"/>
      <c r="L43" s="56"/>
      <c r="M43" s="56"/>
      <c r="N43" s="56"/>
      <c r="O43" s="56"/>
      <c r="P43" s="56"/>
    </row>
    <row r="44" spans="1:16" ht="15.6" customHeight="1">
      <c r="A44" s="1"/>
      <c r="B44" s="37"/>
      <c r="C44" s="1"/>
      <c r="D44" s="1"/>
      <c r="E44" s="1"/>
      <c r="F44" s="1"/>
      <c r="G44" s="1"/>
      <c r="H44" s="1"/>
      <c r="I44" s="1"/>
      <c r="J44" s="1"/>
      <c r="K44" s="1"/>
      <c r="L44" s="1"/>
      <c r="M44" s="1"/>
      <c r="N44" s="1"/>
      <c r="O44" s="1"/>
      <c r="P44" s="1"/>
    </row>
    <row r="45" spans="1:16" ht="15.6" customHeight="1">
      <c r="A45" s="1"/>
      <c r="B45" s="37"/>
      <c r="C45" s="1"/>
      <c r="D45" s="1" t="s">
        <v>695</v>
      </c>
      <c r="E45" s="1"/>
      <c r="F45" s="1"/>
      <c r="G45" s="1"/>
      <c r="H45" s="1"/>
      <c r="I45" s="1"/>
      <c r="J45" s="1"/>
      <c r="K45" s="1"/>
      <c r="L45" s="1"/>
      <c r="M45" s="1"/>
      <c r="N45" s="1"/>
      <c r="O45" s="1"/>
      <c r="P45" s="1"/>
    </row>
    <row r="46" spans="1:16" ht="15.6" customHeight="1">
      <c r="A46" s="1"/>
      <c r="B46" s="37"/>
      <c r="C46" s="1"/>
      <c r="D46" s="491"/>
      <c r="E46" s="492"/>
      <c r="F46" s="42"/>
      <c r="G46" s="1"/>
      <c r="H46" s="1"/>
      <c r="I46" s="1"/>
      <c r="J46" s="1"/>
      <c r="K46" s="1"/>
      <c r="L46" s="1"/>
      <c r="M46" s="1"/>
      <c r="N46" s="1"/>
      <c r="O46" s="1"/>
      <c r="P46" s="1"/>
    </row>
    <row r="47" spans="1:16" ht="15.6" customHeight="1">
      <c r="A47" s="1"/>
      <c r="B47" s="37"/>
      <c r="C47" s="1"/>
      <c r="D47" s="1"/>
      <c r="E47" s="1"/>
      <c r="F47" s="1"/>
      <c r="G47" s="1"/>
      <c r="H47" s="1"/>
      <c r="I47" s="1"/>
      <c r="J47" s="1"/>
      <c r="K47" s="1"/>
      <c r="L47" s="1"/>
      <c r="M47" s="1"/>
      <c r="N47" s="1"/>
      <c r="O47" s="1"/>
      <c r="P47" s="1"/>
    </row>
    <row r="48" spans="1:16" ht="15.6" customHeight="1">
      <c r="A48" s="1"/>
      <c r="B48" s="37" t="s">
        <v>636</v>
      </c>
      <c r="C48" s="1"/>
      <c r="D48" s="37" t="s">
        <v>696</v>
      </c>
      <c r="E48" s="1"/>
      <c r="F48" s="1"/>
      <c r="G48" s="1"/>
      <c r="H48" s="1"/>
      <c r="I48" s="1"/>
      <c r="J48" s="1"/>
      <c r="K48" s="1"/>
      <c r="L48" s="1"/>
      <c r="M48" s="1"/>
      <c r="N48" s="1"/>
      <c r="O48" s="1"/>
      <c r="P48" s="1"/>
    </row>
    <row r="49" spans="1:16" ht="15.6" customHeight="1">
      <c r="A49" s="1"/>
      <c r="B49" s="37"/>
      <c r="C49" s="1"/>
      <c r="D49" s="1"/>
      <c r="E49" s="1"/>
      <c r="F49" s="1"/>
      <c r="G49" s="1"/>
      <c r="H49" s="1"/>
      <c r="I49" s="1"/>
      <c r="J49" s="1"/>
      <c r="K49" s="1"/>
      <c r="L49" s="1"/>
      <c r="M49" s="1"/>
      <c r="N49" s="1"/>
      <c r="O49" s="1"/>
      <c r="P49" s="1"/>
    </row>
    <row r="50" spans="1:16" ht="15.6" customHeight="1">
      <c r="A50" s="1"/>
      <c r="B50" s="37"/>
      <c r="C50" s="1"/>
      <c r="D50" s="1"/>
      <c r="E50" s="1"/>
      <c r="F50" s="1"/>
      <c r="G50" s="1"/>
      <c r="H50" s="1"/>
      <c r="I50" s="1"/>
      <c r="J50" s="1"/>
      <c r="K50" s="1"/>
      <c r="L50" s="1"/>
      <c r="M50" s="1"/>
      <c r="N50" s="1"/>
      <c r="O50" s="1"/>
      <c r="P50" s="1"/>
    </row>
    <row r="51" spans="1:16" ht="15.6" customHeight="1">
      <c r="A51" s="1"/>
      <c r="B51" s="48" t="s">
        <v>442</v>
      </c>
      <c r="C51" s="1"/>
      <c r="D51" s="48" t="s">
        <v>577</v>
      </c>
      <c r="E51" s="1"/>
      <c r="F51" s="1"/>
      <c r="G51" s="1"/>
      <c r="H51" s="1"/>
      <c r="I51" s="1"/>
      <c r="J51" s="1"/>
      <c r="K51" s="1"/>
      <c r="L51" s="1"/>
      <c r="M51" s="1"/>
      <c r="N51" s="1"/>
      <c r="O51" s="1"/>
      <c r="P51" s="1"/>
    </row>
    <row r="52" spans="1:16" ht="15.6" customHeight="1">
      <c r="A52" s="1"/>
      <c r="B52" s="37"/>
      <c r="C52" s="1"/>
      <c r="D52" s="1"/>
      <c r="E52" s="1"/>
      <c r="F52" s="1"/>
      <c r="G52" s="1"/>
      <c r="H52" s="1"/>
      <c r="I52" s="1"/>
      <c r="J52" s="1"/>
      <c r="K52" s="1"/>
      <c r="L52" s="1"/>
      <c r="M52" s="1"/>
      <c r="N52" s="1"/>
      <c r="O52" s="1"/>
      <c r="P52" s="1"/>
    </row>
    <row r="53" spans="1:16" ht="15.6" customHeight="1">
      <c r="A53" s="1"/>
      <c r="B53" s="37" t="s">
        <v>49</v>
      </c>
      <c r="C53" s="1"/>
      <c r="D53" s="37" t="s">
        <v>578</v>
      </c>
      <c r="E53" s="1"/>
      <c r="F53" s="1"/>
      <c r="G53" s="1"/>
      <c r="H53" s="1"/>
      <c r="I53" s="1"/>
      <c r="J53" s="1"/>
      <c r="K53" s="1"/>
      <c r="L53" s="1"/>
      <c r="M53" s="1"/>
      <c r="N53" s="1"/>
      <c r="O53" s="1"/>
      <c r="P53" s="1"/>
    </row>
    <row r="54" spans="1:16" ht="15.6" customHeight="1">
      <c r="A54" s="1"/>
      <c r="B54" s="37"/>
      <c r="C54" s="1"/>
      <c r="D54" s="1"/>
      <c r="E54" s="1"/>
      <c r="F54" s="1"/>
      <c r="G54" s="1"/>
      <c r="H54" s="1"/>
      <c r="I54" s="1"/>
      <c r="J54" s="1"/>
      <c r="K54" s="1"/>
      <c r="L54" s="1"/>
      <c r="M54" s="1"/>
      <c r="N54" s="1"/>
      <c r="O54" s="1"/>
      <c r="P54" s="1"/>
    </row>
    <row r="55" spans="1:16" ht="15.6" customHeight="1">
      <c r="A55" s="1"/>
      <c r="B55" s="37"/>
      <c r="C55" s="1"/>
      <c r="D55" s="480" t="s">
        <v>583</v>
      </c>
      <c r="E55" s="481"/>
      <c r="F55" s="483" t="s">
        <v>1584</v>
      </c>
      <c r="G55" s="483"/>
      <c r="H55" s="483"/>
      <c r="I55" s="483"/>
      <c r="J55" s="484"/>
      <c r="K55" s="1"/>
      <c r="L55" s="1"/>
      <c r="M55" s="1"/>
      <c r="N55" s="1"/>
      <c r="O55" s="1"/>
      <c r="P55" s="1"/>
    </row>
    <row r="56" spans="1:16" ht="15.6" customHeight="1">
      <c r="A56" s="1"/>
      <c r="B56" s="37"/>
      <c r="C56" s="1"/>
      <c r="D56" s="486"/>
      <c r="E56" s="487"/>
      <c r="F56" s="352"/>
      <c r="G56" s="352"/>
      <c r="H56" s="352"/>
      <c r="I56" s="352"/>
      <c r="J56" s="353"/>
      <c r="K56" s="1"/>
      <c r="L56" s="1"/>
      <c r="M56" s="1"/>
      <c r="N56" s="1"/>
      <c r="O56" s="1"/>
      <c r="P56" s="1"/>
    </row>
    <row r="57" spans="1:16" ht="15.6" customHeight="1">
      <c r="A57" s="1"/>
      <c r="B57" s="37"/>
      <c r="C57" s="1"/>
      <c r="D57" s="488"/>
      <c r="E57" s="489"/>
      <c r="F57" s="478"/>
      <c r="G57" s="478"/>
      <c r="H57" s="478"/>
      <c r="I57" s="478"/>
      <c r="J57" s="479"/>
      <c r="K57" s="1"/>
      <c r="L57" s="1"/>
      <c r="M57" s="1"/>
      <c r="N57" s="1"/>
      <c r="O57" s="1"/>
      <c r="P57" s="1"/>
    </row>
    <row r="58" spans="1:16" ht="15.6" customHeight="1">
      <c r="A58" s="1"/>
      <c r="B58" s="37"/>
      <c r="C58" s="1"/>
      <c r="D58" s="1"/>
      <c r="E58" s="1"/>
      <c r="F58" s="1"/>
      <c r="G58" s="1"/>
      <c r="H58" s="1"/>
      <c r="I58" s="1"/>
      <c r="J58" s="1"/>
      <c r="K58" s="1"/>
      <c r="L58" s="1"/>
      <c r="M58" s="1"/>
      <c r="N58" s="1"/>
      <c r="O58" s="1"/>
      <c r="P58" s="1"/>
    </row>
    <row r="59" spans="1:16" ht="15.6" customHeight="1">
      <c r="A59" s="1"/>
      <c r="B59" s="37"/>
      <c r="C59" s="1"/>
      <c r="D59" s="1"/>
      <c r="E59" s="1"/>
      <c r="F59" s="1"/>
      <c r="G59" s="1"/>
      <c r="H59" s="1"/>
      <c r="I59" s="1"/>
      <c r="J59" s="1"/>
      <c r="K59" s="1"/>
      <c r="L59" s="1"/>
      <c r="M59" s="1"/>
      <c r="N59" s="1"/>
      <c r="O59" s="1"/>
      <c r="P59" s="1"/>
    </row>
    <row r="60" spans="1:16" ht="15.6" customHeight="1">
      <c r="A60" s="1"/>
      <c r="B60" s="37"/>
      <c r="C60" s="1"/>
      <c r="D60" s="480" t="s">
        <v>579</v>
      </c>
      <c r="E60" s="481"/>
      <c r="F60" s="483"/>
      <c r="G60" s="483"/>
      <c r="H60" s="483"/>
      <c r="I60" s="483"/>
      <c r="J60" s="484"/>
      <c r="K60" s="1"/>
      <c r="L60" s="1"/>
      <c r="M60" s="1"/>
      <c r="N60" s="1"/>
      <c r="O60" s="1"/>
      <c r="P60" s="1"/>
    </row>
    <row r="61" spans="1:16" ht="15.6" customHeight="1">
      <c r="A61" s="1"/>
      <c r="B61" s="37"/>
      <c r="C61" s="1"/>
      <c r="D61" s="486" t="s">
        <v>580</v>
      </c>
      <c r="E61" s="487"/>
      <c r="F61" s="352"/>
      <c r="G61" s="352"/>
      <c r="H61" s="352"/>
      <c r="I61" s="352"/>
      <c r="J61" s="353"/>
      <c r="K61" s="1"/>
      <c r="L61" s="1"/>
      <c r="M61" s="1"/>
      <c r="N61" s="1"/>
      <c r="O61" s="1"/>
      <c r="P61" s="1"/>
    </row>
    <row r="62" spans="1:16" ht="15.6" customHeight="1">
      <c r="A62" s="1"/>
      <c r="B62" s="37"/>
      <c r="C62" s="1"/>
      <c r="D62" s="486" t="s">
        <v>581</v>
      </c>
      <c r="E62" s="487"/>
      <c r="F62" s="352"/>
      <c r="G62" s="352"/>
      <c r="H62" s="352"/>
      <c r="I62" s="352"/>
      <c r="J62" s="353"/>
      <c r="K62" s="1"/>
      <c r="L62" s="1"/>
      <c r="M62" s="1"/>
      <c r="N62" s="1"/>
      <c r="O62" s="1"/>
      <c r="P62" s="1"/>
    </row>
    <row r="63" spans="1:16" ht="15.6" customHeight="1">
      <c r="A63" s="1"/>
      <c r="B63" s="37"/>
      <c r="C63" s="1"/>
      <c r="D63" s="476"/>
      <c r="E63" s="477"/>
      <c r="F63" s="478"/>
      <c r="G63" s="478"/>
      <c r="H63" s="478"/>
      <c r="I63" s="478"/>
      <c r="J63" s="479"/>
      <c r="K63" s="1"/>
      <c r="L63" s="1"/>
      <c r="M63" s="1"/>
      <c r="N63" s="1"/>
      <c r="O63" s="1"/>
      <c r="P63" s="1"/>
    </row>
    <row r="64" spans="1:16" ht="15.6" customHeight="1">
      <c r="A64" s="1"/>
      <c r="B64" s="37"/>
      <c r="C64" s="1"/>
      <c r="D64" s="1"/>
      <c r="E64" s="1"/>
      <c r="F64" s="1"/>
      <c r="G64" s="1"/>
      <c r="H64" s="1"/>
      <c r="I64" s="1"/>
      <c r="J64" s="1"/>
      <c r="K64" s="1"/>
      <c r="L64" s="1"/>
      <c r="M64" s="1"/>
      <c r="N64" s="1"/>
      <c r="O64" s="1"/>
      <c r="P64" s="1"/>
    </row>
    <row r="65" spans="1:16" ht="15.6" customHeight="1">
      <c r="A65" s="1"/>
      <c r="B65" s="37"/>
      <c r="C65" s="1"/>
      <c r="D65" s="1"/>
      <c r="E65" s="1"/>
      <c r="F65" s="1"/>
      <c r="G65" s="1"/>
      <c r="H65" s="1"/>
      <c r="I65" s="1"/>
      <c r="J65" s="1"/>
      <c r="K65" s="1"/>
      <c r="L65" s="1"/>
      <c r="M65" s="1"/>
      <c r="N65" s="1"/>
      <c r="O65" s="1"/>
      <c r="P65" s="1"/>
    </row>
    <row r="66" spans="1:16" ht="15.6" customHeight="1">
      <c r="A66" s="1"/>
      <c r="B66" s="37"/>
      <c r="C66" s="1"/>
      <c r="D66" s="480" t="s">
        <v>582</v>
      </c>
      <c r="E66" s="481"/>
      <c r="F66" s="483"/>
      <c r="G66" s="483"/>
      <c r="H66" s="483"/>
      <c r="I66" s="483"/>
      <c r="J66" s="484"/>
      <c r="K66" s="1"/>
      <c r="L66" s="1"/>
      <c r="M66" s="1"/>
      <c r="N66" s="1"/>
      <c r="O66" s="1"/>
      <c r="P66" s="1"/>
    </row>
    <row r="67" spans="1:16" ht="15.6" customHeight="1">
      <c r="A67" s="1"/>
      <c r="B67" s="37"/>
      <c r="C67" s="1"/>
      <c r="D67" s="486" t="s">
        <v>580</v>
      </c>
      <c r="E67" s="487"/>
      <c r="F67" s="352"/>
      <c r="G67" s="352"/>
      <c r="H67" s="352"/>
      <c r="I67" s="352"/>
      <c r="J67" s="353"/>
      <c r="K67" s="1"/>
      <c r="L67" s="1"/>
      <c r="M67" s="1"/>
      <c r="N67" s="1"/>
      <c r="O67" s="1"/>
      <c r="P67" s="1"/>
    </row>
    <row r="68" spans="1:16" ht="15.6" customHeight="1">
      <c r="A68" s="1"/>
      <c r="B68" s="37"/>
      <c r="C68" s="1"/>
      <c r="D68" s="486" t="s">
        <v>581</v>
      </c>
      <c r="E68" s="487"/>
      <c r="F68" s="352"/>
      <c r="G68" s="352"/>
      <c r="H68" s="352"/>
      <c r="I68" s="352"/>
      <c r="J68" s="353"/>
      <c r="K68" s="1"/>
      <c r="L68" s="1"/>
      <c r="M68" s="1"/>
      <c r="N68" s="1"/>
      <c r="O68" s="1"/>
      <c r="P68" s="1"/>
    </row>
    <row r="69" spans="1:16" ht="15.6" customHeight="1">
      <c r="A69" s="1"/>
      <c r="B69" s="37"/>
      <c r="C69" s="1"/>
      <c r="D69" s="476"/>
      <c r="E69" s="477"/>
      <c r="F69" s="478"/>
      <c r="G69" s="478"/>
      <c r="H69" s="478"/>
      <c r="I69" s="478"/>
      <c r="J69" s="479"/>
      <c r="K69" s="1"/>
      <c r="L69" s="1"/>
      <c r="M69" s="1"/>
      <c r="N69" s="1"/>
      <c r="O69" s="1"/>
      <c r="P69" s="1"/>
    </row>
    <row r="70" spans="1:16" ht="15.6" customHeight="1">
      <c r="A70" s="1"/>
      <c r="B70" s="37"/>
      <c r="C70" s="1"/>
      <c r="D70" s="1"/>
      <c r="E70" s="1"/>
      <c r="F70" s="1"/>
      <c r="G70" s="1"/>
      <c r="H70" s="1"/>
      <c r="I70" s="1"/>
      <c r="J70" s="1"/>
      <c r="K70" s="1"/>
      <c r="L70" s="1"/>
      <c r="M70" s="1"/>
      <c r="N70" s="1"/>
      <c r="O70" s="1"/>
      <c r="P70" s="1"/>
    </row>
    <row r="71" spans="1:16" ht="15.6" customHeight="1">
      <c r="A71" s="1"/>
      <c r="B71" s="37"/>
      <c r="C71" s="1"/>
      <c r="D71" s="1"/>
      <c r="E71" s="1"/>
      <c r="F71" s="1"/>
      <c r="G71" s="1"/>
      <c r="H71" s="1"/>
      <c r="I71" s="1"/>
      <c r="J71" s="1"/>
      <c r="K71" s="1"/>
      <c r="L71" s="1"/>
      <c r="M71" s="1"/>
      <c r="N71" s="1"/>
      <c r="O71" s="1"/>
      <c r="P71" s="1"/>
    </row>
    <row r="72" spans="1:16" ht="15.6" customHeight="1">
      <c r="A72" s="1"/>
      <c r="B72" s="37"/>
      <c r="C72" s="1"/>
      <c r="D72" s="1"/>
      <c r="E72" s="1"/>
      <c r="F72" s="1"/>
      <c r="G72" s="1"/>
      <c r="H72" s="1"/>
      <c r="I72" s="1"/>
      <c r="J72" s="1"/>
      <c r="K72" s="1"/>
      <c r="L72" s="1"/>
      <c r="M72" s="1"/>
      <c r="N72" s="1"/>
      <c r="O72" s="1"/>
      <c r="P72" s="1"/>
    </row>
    <row r="73" spans="1:16" ht="15.6" customHeight="1">
      <c r="A73" s="1"/>
      <c r="B73" s="37"/>
      <c r="C73" s="1"/>
      <c r="D73" s="1"/>
      <c r="E73" s="1"/>
      <c r="F73" s="1"/>
      <c r="G73" s="1"/>
      <c r="H73" s="1"/>
      <c r="I73" s="1"/>
      <c r="J73" s="1"/>
      <c r="K73" s="1"/>
      <c r="L73" s="1"/>
      <c r="M73" s="1"/>
      <c r="N73" s="1"/>
      <c r="O73" s="1"/>
      <c r="P73" s="1"/>
    </row>
    <row r="74" spans="1:16" ht="15.6" customHeight="1">
      <c r="A74" s="1"/>
      <c r="B74" s="37"/>
      <c r="C74" s="1"/>
      <c r="D74" s="1"/>
      <c r="E74" s="1"/>
      <c r="F74" s="1"/>
      <c r="G74" s="1"/>
      <c r="H74" s="1"/>
      <c r="I74" s="1"/>
      <c r="J74" s="1"/>
      <c r="K74" s="1"/>
      <c r="L74" s="1"/>
      <c r="M74" s="1"/>
      <c r="N74" s="1"/>
      <c r="O74" s="1"/>
      <c r="P74" s="1"/>
    </row>
    <row r="75" spans="1:16" ht="15.6" customHeight="1">
      <c r="A75" s="1"/>
      <c r="B75" s="37" t="s">
        <v>50</v>
      </c>
      <c r="C75" s="1"/>
      <c r="D75" s="5" t="s">
        <v>584</v>
      </c>
      <c r="E75" s="1"/>
      <c r="F75" s="1"/>
      <c r="G75" s="1"/>
      <c r="H75" s="1"/>
      <c r="I75" s="1"/>
      <c r="J75" s="1"/>
      <c r="K75" s="1"/>
      <c r="L75" s="1"/>
      <c r="M75" s="1"/>
      <c r="N75" s="1"/>
      <c r="O75" s="1"/>
      <c r="P75" s="1"/>
    </row>
    <row r="76" spans="1:16" ht="15.6" customHeight="1">
      <c r="A76" s="1"/>
      <c r="B76" s="37"/>
      <c r="C76" s="1"/>
      <c r="D76" s="1"/>
      <c r="E76" s="1"/>
      <c r="F76" s="1"/>
      <c r="G76" s="1"/>
      <c r="H76" s="1"/>
      <c r="I76" s="1"/>
      <c r="J76" s="1"/>
      <c r="K76" s="1"/>
      <c r="L76" s="1"/>
      <c r="M76" s="1"/>
      <c r="N76" s="1"/>
      <c r="O76" s="1"/>
      <c r="P76" s="1"/>
    </row>
    <row r="77" spans="1:16" ht="15.6" customHeight="1">
      <c r="A77" s="1"/>
      <c r="B77" s="37"/>
      <c r="C77" s="1"/>
      <c r="D77" s="160" t="s">
        <v>66</v>
      </c>
      <c r="E77" s="1"/>
      <c r="F77" s="1"/>
      <c r="G77" s="1"/>
      <c r="H77" s="1"/>
      <c r="I77" s="1"/>
      <c r="J77" s="1"/>
      <c r="K77" s="1"/>
      <c r="L77" s="1"/>
      <c r="M77" s="1"/>
      <c r="N77" s="1"/>
      <c r="O77" s="1"/>
      <c r="P77" s="1"/>
    </row>
    <row r="78" spans="1:16" ht="15.6" customHeight="1">
      <c r="A78" s="1"/>
      <c r="B78" s="37"/>
      <c r="C78" s="1"/>
      <c r="D78" s="520" t="s">
        <v>67</v>
      </c>
      <c r="E78" s="520" t="s">
        <v>69</v>
      </c>
      <c r="F78" s="520"/>
      <c r="G78" s="520" t="s">
        <v>74</v>
      </c>
      <c r="H78" s="520" t="s">
        <v>76</v>
      </c>
      <c r="I78" s="1"/>
      <c r="J78" s="1"/>
      <c r="K78" s="1"/>
      <c r="L78" s="1"/>
      <c r="M78" s="1"/>
      <c r="N78" s="1"/>
      <c r="O78" s="1"/>
      <c r="P78" s="1"/>
    </row>
    <row r="79" spans="1:16" ht="15.6" customHeight="1">
      <c r="A79" s="1"/>
      <c r="B79" s="37"/>
      <c r="C79" s="1"/>
      <c r="D79" s="522"/>
      <c r="E79" s="521"/>
      <c r="F79" s="521"/>
      <c r="G79" s="522"/>
      <c r="H79" s="522"/>
      <c r="I79" s="1"/>
      <c r="J79" s="1"/>
      <c r="K79" s="1"/>
      <c r="L79" s="1"/>
      <c r="M79" s="1"/>
      <c r="N79" s="1"/>
      <c r="O79" s="1"/>
      <c r="P79" s="1"/>
    </row>
    <row r="80" spans="1:16" ht="15.6" customHeight="1">
      <c r="A80" s="1"/>
      <c r="B80" s="37"/>
      <c r="C80" s="1"/>
      <c r="D80" s="522"/>
      <c r="E80" s="523" t="s">
        <v>70</v>
      </c>
      <c r="F80" s="523" t="s">
        <v>71</v>
      </c>
      <c r="G80" s="522"/>
      <c r="H80" s="522"/>
      <c r="I80" s="1"/>
      <c r="J80" s="1"/>
      <c r="K80" s="1"/>
      <c r="L80" s="1"/>
      <c r="M80" s="1"/>
      <c r="N80" s="1"/>
      <c r="O80" s="1"/>
      <c r="P80" s="1"/>
    </row>
    <row r="81" spans="1:16" ht="15.6" customHeight="1">
      <c r="A81" s="1"/>
      <c r="B81" s="37"/>
      <c r="C81" s="1"/>
      <c r="D81" s="522"/>
      <c r="E81" s="524"/>
      <c r="F81" s="524"/>
      <c r="G81" s="522"/>
      <c r="H81" s="522"/>
      <c r="I81" s="1"/>
      <c r="J81" s="1"/>
      <c r="K81" s="1"/>
      <c r="L81" s="1"/>
      <c r="M81" s="1"/>
      <c r="N81" s="1"/>
      <c r="O81" s="1"/>
      <c r="P81" s="1"/>
    </row>
    <row r="82" spans="1:16" ht="15.6" customHeight="1">
      <c r="A82" s="1"/>
      <c r="B82" s="37"/>
      <c r="C82" s="1"/>
      <c r="D82" s="522"/>
      <c r="E82" s="524"/>
      <c r="F82" s="524"/>
      <c r="G82" s="522"/>
      <c r="H82" s="522"/>
      <c r="I82" s="1"/>
      <c r="J82" s="1"/>
      <c r="K82" s="1"/>
      <c r="L82" s="1"/>
      <c r="M82" s="1"/>
      <c r="N82" s="1"/>
      <c r="O82" s="1"/>
      <c r="P82" s="1"/>
    </row>
    <row r="83" spans="1:16" ht="15.6" customHeight="1">
      <c r="A83" s="1"/>
      <c r="B83" s="37"/>
      <c r="C83" s="1"/>
      <c r="D83" s="434"/>
      <c r="E83" s="525"/>
      <c r="F83" s="525"/>
      <c r="G83" s="434"/>
      <c r="H83" s="434"/>
      <c r="I83" s="1"/>
      <c r="J83" s="1"/>
      <c r="K83" s="1"/>
      <c r="L83" s="1"/>
      <c r="M83" s="1"/>
      <c r="N83" s="1"/>
      <c r="O83" s="1"/>
      <c r="P83" s="1"/>
    </row>
    <row r="84" spans="1:16" ht="15.6" customHeight="1">
      <c r="A84" s="1"/>
      <c r="B84" s="37"/>
      <c r="C84" s="1"/>
      <c r="D84" s="158" t="s">
        <v>68</v>
      </c>
      <c r="E84" s="158" t="s">
        <v>72</v>
      </c>
      <c r="F84" s="158" t="s">
        <v>73</v>
      </c>
      <c r="G84" s="158" t="s">
        <v>75</v>
      </c>
      <c r="H84" s="158" t="s">
        <v>77</v>
      </c>
      <c r="I84" s="1"/>
      <c r="J84" s="1"/>
      <c r="K84" s="1"/>
      <c r="L84" s="1"/>
      <c r="M84" s="1"/>
      <c r="N84" s="1"/>
      <c r="O84" s="1"/>
      <c r="P84" s="1"/>
    </row>
    <row r="85" spans="1:16" ht="15.6" customHeight="1">
      <c r="A85" s="1"/>
      <c r="B85" s="37"/>
      <c r="C85" s="1"/>
      <c r="D85" s="58" t="s">
        <v>1580</v>
      </c>
      <c r="E85" s="97">
        <v>6639</v>
      </c>
      <c r="F85" s="98">
        <v>1</v>
      </c>
      <c r="G85" s="98">
        <v>1</v>
      </c>
      <c r="H85" s="98"/>
      <c r="I85" s="1"/>
      <c r="J85" s="1"/>
      <c r="K85" s="1"/>
      <c r="L85" s="1"/>
      <c r="M85" s="1"/>
      <c r="N85" s="1"/>
      <c r="O85" s="1"/>
      <c r="P85" s="1"/>
    </row>
    <row r="86" spans="1:16" ht="15.6" customHeight="1">
      <c r="A86" s="1"/>
      <c r="B86" s="37"/>
      <c r="C86" s="1"/>
      <c r="D86" s="63"/>
      <c r="E86" s="99"/>
      <c r="F86" s="100"/>
      <c r="G86" s="100"/>
      <c r="H86" s="100"/>
      <c r="I86" s="1"/>
      <c r="J86" s="1"/>
      <c r="K86" s="1"/>
      <c r="L86" s="1"/>
      <c r="M86" s="1"/>
      <c r="N86" s="1"/>
      <c r="O86" s="1"/>
      <c r="P86" s="1"/>
    </row>
    <row r="87" spans="1:16" ht="15.6" customHeight="1">
      <c r="A87" s="1"/>
      <c r="B87" s="37"/>
      <c r="C87" s="1"/>
      <c r="D87" s="63"/>
      <c r="E87" s="99"/>
      <c r="F87" s="100"/>
      <c r="G87" s="100"/>
      <c r="H87" s="100"/>
      <c r="I87" s="1"/>
      <c r="J87" s="1"/>
      <c r="K87" s="1"/>
      <c r="L87" s="1"/>
      <c r="M87" s="1"/>
      <c r="N87" s="1"/>
      <c r="O87" s="1"/>
      <c r="P87" s="1"/>
    </row>
    <row r="88" spans="1:16" ht="15.6" customHeight="1">
      <c r="A88" s="1"/>
      <c r="B88" s="37"/>
      <c r="C88" s="1"/>
      <c r="D88" s="59"/>
      <c r="E88" s="101"/>
      <c r="F88" s="102"/>
      <c r="G88" s="102"/>
      <c r="H88" s="102"/>
      <c r="I88" s="1"/>
      <c r="J88" s="1"/>
      <c r="K88" s="1"/>
      <c r="L88" s="1"/>
      <c r="M88" s="1"/>
      <c r="N88" s="1"/>
      <c r="O88" s="1"/>
      <c r="P88" s="1"/>
    </row>
    <row r="89" spans="1:16" ht="15.6" customHeight="1">
      <c r="A89" s="1"/>
      <c r="B89" s="37"/>
      <c r="C89" s="1"/>
      <c r="D89" s="62"/>
      <c r="E89" s="103"/>
      <c r="F89" s="104"/>
      <c r="G89" s="104"/>
      <c r="H89" s="104"/>
      <c r="I89" s="1"/>
      <c r="J89" s="1"/>
      <c r="K89" s="1"/>
      <c r="L89" s="1"/>
      <c r="M89" s="1"/>
      <c r="N89" s="1"/>
      <c r="O89" s="1"/>
      <c r="P89" s="1"/>
    </row>
    <row r="90" spans="1:16" ht="15.6" customHeight="1">
      <c r="A90" s="1"/>
      <c r="B90" s="37"/>
      <c r="C90" s="1"/>
      <c r="D90" s="73" t="s">
        <v>78</v>
      </c>
      <c r="E90" s="300">
        <v>6639</v>
      </c>
      <c r="F90" s="105">
        <v>1</v>
      </c>
      <c r="G90" s="105">
        <v>1</v>
      </c>
      <c r="H90" s="105"/>
      <c r="I90" s="1"/>
      <c r="J90" s="1"/>
      <c r="K90" s="1"/>
      <c r="L90" s="1"/>
      <c r="M90" s="1"/>
      <c r="N90" s="1"/>
      <c r="O90" s="1"/>
      <c r="P90" s="1"/>
    </row>
    <row r="91" spans="1:16" ht="15.6" customHeight="1">
      <c r="A91" s="1"/>
      <c r="B91" s="37"/>
      <c r="C91" s="1"/>
      <c r="D91" s="1"/>
      <c r="E91" s="1"/>
      <c r="F91" s="1"/>
      <c r="G91" s="1"/>
      <c r="H91" s="1"/>
      <c r="I91" s="1"/>
      <c r="J91" s="1"/>
      <c r="K91" s="1"/>
      <c r="L91" s="1"/>
      <c r="M91" s="1"/>
      <c r="N91" s="1"/>
      <c r="O91" s="1"/>
      <c r="P91" s="1"/>
    </row>
    <row r="92" spans="1:16" ht="15.6" customHeight="1">
      <c r="A92" s="1"/>
      <c r="B92" s="37"/>
      <c r="C92" s="1"/>
      <c r="D92" s="375" t="s">
        <v>1581</v>
      </c>
      <c r="E92" s="375"/>
      <c r="F92" s="375"/>
      <c r="G92" s="375"/>
      <c r="H92" s="375"/>
      <c r="I92" s="375"/>
      <c r="J92" s="375"/>
      <c r="K92" s="375"/>
      <c r="L92" s="375"/>
      <c r="M92" s="375"/>
      <c r="N92" s="375"/>
      <c r="O92" s="375"/>
      <c r="P92" s="1"/>
    </row>
    <row r="93" spans="1:16" ht="15.6" customHeight="1">
      <c r="A93" s="1"/>
      <c r="B93" s="37"/>
      <c r="C93" s="1"/>
      <c r="D93" s="1"/>
      <c r="E93" s="1"/>
      <c r="F93" s="1"/>
      <c r="G93" s="1"/>
      <c r="H93" s="1"/>
      <c r="I93" s="1"/>
      <c r="J93" s="1"/>
      <c r="K93" s="1"/>
      <c r="L93" s="1"/>
      <c r="M93" s="1"/>
      <c r="N93" s="1"/>
      <c r="O93" s="1"/>
      <c r="P93" s="1"/>
    </row>
    <row r="94" spans="1:16" ht="15.6" customHeight="1">
      <c r="A94" s="1"/>
      <c r="B94" s="37"/>
      <c r="C94" s="1"/>
      <c r="D94" s="160" t="s">
        <v>79</v>
      </c>
      <c r="E94" s="1"/>
      <c r="F94" s="1"/>
      <c r="G94" s="1"/>
      <c r="H94" s="1"/>
      <c r="I94" s="1"/>
      <c r="J94" s="1"/>
      <c r="K94" s="1"/>
      <c r="L94" s="1"/>
      <c r="M94" s="1"/>
      <c r="N94" s="1"/>
      <c r="O94" s="1"/>
      <c r="P94" s="1"/>
    </row>
    <row r="95" spans="1:16" ht="15.6" customHeight="1">
      <c r="A95" s="1"/>
      <c r="B95" s="37"/>
      <c r="C95" s="1"/>
      <c r="D95" s="520" t="s">
        <v>80</v>
      </c>
      <c r="E95" s="520"/>
      <c r="F95" s="520" t="s">
        <v>69</v>
      </c>
      <c r="G95" s="520"/>
      <c r="H95" s="520" t="s">
        <v>82</v>
      </c>
      <c r="I95" s="520" t="s">
        <v>76</v>
      </c>
      <c r="J95" s="1"/>
      <c r="K95" s="1"/>
      <c r="L95" s="1"/>
      <c r="M95" s="1"/>
      <c r="N95" s="1"/>
      <c r="O95" s="1"/>
      <c r="P95" s="1"/>
    </row>
    <row r="96" spans="1:16" ht="15.6" customHeight="1">
      <c r="A96" s="1"/>
      <c r="B96" s="37"/>
      <c r="C96" s="1"/>
      <c r="D96" s="522"/>
      <c r="E96" s="522"/>
      <c r="F96" s="522"/>
      <c r="G96" s="522"/>
      <c r="H96" s="522"/>
      <c r="I96" s="522"/>
      <c r="J96" s="1"/>
      <c r="K96" s="1"/>
      <c r="L96" s="1"/>
      <c r="M96" s="1"/>
      <c r="N96" s="1"/>
      <c r="O96" s="1"/>
      <c r="P96" s="1"/>
    </row>
    <row r="97" spans="1:16" ht="15.6" customHeight="1">
      <c r="A97" s="1"/>
      <c r="B97" s="37"/>
      <c r="C97" s="1"/>
      <c r="D97" s="521"/>
      <c r="E97" s="521"/>
      <c r="F97" s="521"/>
      <c r="G97" s="521"/>
      <c r="H97" s="522"/>
      <c r="I97" s="522"/>
      <c r="J97" s="1"/>
      <c r="K97" s="1"/>
      <c r="L97" s="1"/>
      <c r="M97" s="1"/>
      <c r="N97" s="1"/>
      <c r="O97" s="1"/>
      <c r="P97" s="1"/>
    </row>
    <row r="98" spans="1:16" ht="15.6" customHeight="1">
      <c r="A98" s="1"/>
      <c r="B98" s="37"/>
      <c r="C98" s="1"/>
      <c r="D98" s="520" t="s">
        <v>67</v>
      </c>
      <c r="E98" s="520" t="s">
        <v>81</v>
      </c>
      <c r="F98" s="523" t="s">
        <v>70</v>
      </c>
      <c r="G98" s="523" t="s">
        <v>71</v>
      </c>
      <c r="H98" s="522"/>
      <c r="I98" s="522"/>
      <c r="J98" s="1"/>
      <c r="K98" s="1"/>
      <c r="L98" s="1"/>
      <c r="M98" s="1"/>
      <c r="N98" s="1"/>
      <c r="O98" s="1"/>
      <c r="P98" s="1"/>
    </row>
    <row r="99" spans="1:16" ht="15.6" customHeight="1">
      <c r="A99" s="1"/>
      <c r="B99" s="37"/>
      <c r="C99" s="1"/>
      <c r="D99" s="434"/>
      <c r="E99" s="434"/>
      <c r="F99" s="525"/>
      <c r="G99" s="525"/>
      <c r="H99" s="434"/>
      <c r="I99" s="434"/>
      <c r="J99" s="1"/>
      <c r="K99" s="1"/>
      <c r="L99" s="1"/>
      <c r="M99" s="1"/>
      <c r="N99" s="1"/>
      <c r="O99" s="1"/>
      <c r="P99" s="1"/>
    </row>
    <row r="100" spans="1:16" ht="15.6" customHeight="1">
      <c r="A100" s="1"/>
      <c r="B100" s="37"/>
      <c r="C100" s="1"/>
      <c r="D100" s="266" t="s">
        <v>68</v>
      </c>
      <c r="E100" s="266" t="s">
        <v>72</v>
      </c>
      <c r="F100" s="266" t="s">
        <v>73</v>
      </c>
      <c r="G100" s="266" t="s">
        <v>75</v>
      </c>
      <c r="H100" s="266" t="s">
        <v>77</v>
      </c>
      <c r="I100" s="266" t="s">
        <v>83</v>
      </c>
      <c r="J100" s="1"/>
      <c r="K100" s="1"/>
      <c r="L100" s="1"/>
      <c r="M100" s="1"/>
      <c r="N100" s="1"/>
      <c r="O100" s="1"/>
      <c r="P100" s="1"/>
    </row>
    <row r="101" spans="1:16" ht="15.6" customHeight="1">
      <c r="A101" s="1"/>
      <c r="B101" s="37"/>
      <c r="C101" s="1"/>
      <c r="D101" s="58" t="s">
        <v>1568</v>
      </c>
      <c r="E101" s="302">
        <v>40637</v>
      </c>
      <c r="F101" s="97">
        <v>6639</v>
      </c>
      <c r="G101" s="98">
        <v>1</v>
      </c>
      <c r="H101" s="98">
        <v>1</v>
      </c>
      <c r="I101" s="98"/>
      <c r="J101" s="1"/>
      <c r="K101" s="1"/>
      <c r="L101" s="1"/>
      <c r="M101" s="1"/>
      <c r="N101" s="1"/>
      <c r="O101" s="1"/>
      <c r="P101" s="1"/>
    </row>
    <row r="102" spans="1:16" ht="15.6" customHeight="1">
      <c r="A102" s="1"/>
      <c r="B102" s="37"/>
      <c r="C102" s="1"/>
      <c r="D102" s="63"/>
      <c r="E102" s="63"/>
      <c r="F102" s="99"/>
      <c r="G102" s="100"/>
      <c r="H102" s="100"/>
      <c r="I102" s="100"/>
      <c r="J102" s="1"/>
      <c r="K102" s="1"/>
      <c r="L102" s="1"/>
      <c r="M102" s="1"/>
      <c r="N102" s="1"/>
      <c r="O102" s="1"/>
      <c r="P102" s="1"/>
    </row>
    <row r="103" spans="1:16" ht="15.6" customHeight="1">
      <c r="A103" s="1"/>
      <c r="B103" s="37"/>
      <c r="C103" s="1"/>
      <c r="D103" s="63"/>
      <c r="E103" s="63"/>
      <c r="F103" s="99"/>
      <c r="G103" s="100"/>
      <c r="H103" s="100"/>
      <c r="I103" s="100"/>
      <c r="J103" s="1"/>
      <c r="K103" s="1"/>
      <c r="L103" s="1"/>
      <c r="M103" s="1"/>
      <c r="N103" s="1"/>
      <c r="O103" s="1"/>
      <c r="P103" s="1"/>
    </row>
    <row r="104" spans="1:16" ht="15.6" customHeight="1">
      <c r="A104" s="1"/>
      <c r="B104" s="37"/>
      <c r="C104" s="1"/>
      <c r="D104" s="59"/>
      <c r="E104" s="59"/>
      <c r="F104" s="101"/>
      <c r="G104" s="102"/>
      <c r="H104" s="102"/>
      <c r="I104" s="102"/>
      <c r="J104" s="1"/>
      <c r="K104" s="1"/>
      <c r="L104" s="1"/>
      <c r="M104" s="1"/>
      <c r="N104" s="1"/>
      <c r="O104" s="1"/>
      <c r="P104" s="1"/>
    </row>
    <row r="105" spans="1:16" ht="15.6" customHeight="1">
      <c r="A105" s="1"/>
      <c r="B105" s="37"/>
      <c r="C105" s="1"/>
      <c r="D105" s="62"/>
      <c r="E105" s="62"/>
      <c r="F105" s="103"/>
      <c r="G105" s="104"/>
      <c r="H105" s="104"/>
      <c r="I105" s="104"/>
      <c r="J105" s="1"/>
      <c r="K105" s="1"/>
      <c r="L105" s="1"/>
      <c r="M105" s="1"/>
      <c r="N105" s="1"/>
      <c r="O105" s="1"/>
      <c r="P105" s="1"/>
    </row>
    <row r="106" spans="1:16" ht="15.6" customHeight="1">
      <c r="A106" s="1"/>
      <c r="B106" s="37"/>
      <c r="C106" s="1"/>
      <c r="D106" s="73" t="s">
        <v>78</v>
      </c>
      <c r="E106" s="88" t="s">
        <v>5</v>
      </c>
      <c r="F106" s="300">
        <v>6639</v>
      </c>
      <c r="G106" s="105">
        <v>1</v>
      </c>
      <c r="H106" s="105">
        <v>1</v>
      </c>
      <c r="I106" s="105"/>
      <c r="J106" s="1"/>
      <c r="K106" s="1"/>
      <c r="L106" s="1"/>
      <c r="M106" s="1"/>
      <c r="N106" s="1"/>
      <c r="O106" s="1"/>
      <c r="P106" s="1"/>
    </row>
    <row r="107" spans="1:16" ht="15.6" customHeight="1">
      <c r="A107" s="1"/>
      <c r="B107" s="37"/>
      <c r="C107" s="1"/>
      <c r="D107" s="1"/>
      <c r="E107" s="1"/>
      <c r="F107" s="1"/>
      <c r="G107" s="1"/>
      <c r="H107" s="1"/>
      <c r="I107" s="1"/>
      <c r="J107" s="1"/>
      <c r="K107" s="1"/>
      <c r="L107" s="1"/>
      <c r="M107" s="1"/>
      <c r="N107" s="1"/>
      <c r="O107" s="1"/>
      <c r="P107" s="1"/>
    </row>
    <row r="108" spans="1:16" ht="15.6" customHeight="1">
      <c r="A108" s="1"/>
      <c r="B108" s="37"/>
      <c r="C108" s="1"/>
      <c r="D108" s="375" t="s">
        <v>1585</v>
      </c>
      <c r="E108" s="375"/>
      <c r="F108" s="375"/>
      <c r="G108" s="375"/>
      <c r="H108" s="375"/>
      <c r="I108" s="375"/>
      <c r="J108" s="375"/>
      <c r="K108" s="375"/>
      <c r="L108" s="375"/>
      <c r="M108" s="375"/>
      <c r="N108" s="375"/>
      <c r="O108" s="375"/>
      <c r="P108" s="1"/>
    </row>
    <row r="109" spans="1:16" ht="15.6" customHeight="1">
      <c r="A109" s="1"/>
      <c r="B109" s="37"/>
      <c r="C109" s="1"/>
      <c r="D109" s="254"/>
      <c r="E109" s="254"/>
      <c r="F109" s="254"/>
      <c r="G109" s="254"/>
      <c r="H109" s="254"/>
      <c r="I109" s="254"/>
      <c r="J109" s="254"/>
      <c r="K109" s="254"/>
      <c r="L109" s="254"/>
      <c r="M109" s="254"/>
      <c r="N109" s="254"/>
      <c r="O109" s="254"/>
      <c r="P109" s="1"/>
    </row>
    <row r="110" spans="1:16" ht="15.6" customHeight="1">
      <c r="A110" s="1"/>
      <c r="B110" s="48" t="s">
        <v>468</v>
      </c>
      <c r="C110" s="1"/>
      <c r="D110" s="48" t="s">
        <v>585</v>
      </c>
      <c r="E110" s="1"/>
      <c r="F110" s="1"/>
      <c r="G110" s="1"/>
      <c r="H110" s="1"/>
      <c r="I110" s="1"/>
      <c r="J110" s="1"/>
      <c r="K110" s="1"/>
      <c r="L110" s="1"/>
      <c r="M110" s="1"/>
      <c r="N110" s="1"/>
      <c r="O110" s="1"/>
      <c r="P110" s="1"/>
    </row>
    <row r="111" spans="1:16" ht="15.6" customHeight="1">
      <c r="A111" s="1"/>
      <c r="B111" s="50"/>
      <c r="C111" s="1"/>
      <c r="D111" s="1"/>
      <c r="E111" s="1"/>
      <c r="F111" s="1"/>
      <c r="G111" s="1"/>
      <c r="H111" s="1"/>
      <c r="I111" s="1"/>
      <c r="J111" s="1"/>
      <c r="K111" s="1"/>
      <c r="L111" s="1"/>
      <c r="M111" s="1"/>
      <c r="N111" s="1"/>
      <c r="O111" s="1"/>
      <c r="P111" s="1"/>
    </row>
    <row r="112" spans="1:16" ht="15.6" customHeight="1">
      <c r="A112" s="1"/>
      <c r="B112" s="50"/>
      <c r="C112" s="1"/>
      <c r="D112" s="519" t="s">
        <v>878</v>
      </c>
      <c r="E112" s="519"/>
      <c r="F112" s="519"/>
      <c r="G112" s="519"/>
      <c r="H112" s="519"/>
      <c r="I112" s="1"/>
      <c r="J112" s="1"/>
      <c r="K112" s="1"/>
      <c r="L112" s="1"/>
      <c r="M112" s="1"/>
      <c r="N112" s="1"/>
      <c r="O112" s="1"/>
      <c r="P112" s="1"/>
    </row>
    <row r="113" spans="1:16" ht="15.6" customHeight="1">
      <c r="A113" s="1"/>
      <c r="B113" s="81"/>
      <c r="C113" s="82"/>
      <c r="D113" s="375"/>
      <c r="E113" s="375"/>
      <c r="F113" s="375"/>
      <c r="G113" s="375"/>
      <c r="H113" s="375"/>
      <c r="I113" s="1"/>
      <c r="J113" s="1"/>
      <c r="K113" s="1"/>
      <c r="L113" s="1"/>
      <c r="M113" s="1"/>
      <c r="N113" s="1"/>
      <c r="O113" s="1"/>
      <c r="P113" s="1"/>
    </row>
    <row r="114" spans="1:16" ht="15.6" customHeight="1">
      <c r="A114" s="1"/>
      <c r="B114" s="81"/>
      <c r="C114" s="82"/>
      <c r="D114" s="82"/>
      <c r="E114" s="82"/>
      <c r="F114" s="82"/>
      <c r="G114" s="1"/>
      <c r="H114" s="1"/>
      <c r="I114" s="1"/>
      <c r="J114" s="1"/>
      <c r="K114" s="1"/>
      <c r="L114" s="1"/>
      <c r="M114" s="1"/>
      <c r="N114" s="1"/>
      <c r="O114" s="1"/>
      <c r="P114" s="1"/>
    </row>
    <row r="115" spans="1:16" ht="15.6" customHeight="1">
      <c r="A115" s="1"/>
      <c r="B115" s="255" t="s">
        <v>49</v>
      </c>
      <c r="C115" s="82"/>
      <c r="D115" s="490" t="s">
        <v>828</v>
      </c>
      <c r="E115" s="490"/>
      <c r="F115" s="490"/>
      <c r="G115" s="490"/>
      <c r="H115" s="490"/>
      <c r="I115" s="490"/>
      <c r="J115" s="490"/>
      <c r="K115" s="490"/>
      <c r="L115" s="490"/>
      <c r="M115" s="490"/>
      <c r="N115" s="490"/>
      <c r="O115" s="490"/>
      <c r="P115" s="1"/>
    </row>
    <row r="116" spans="1:16" ht="15.6" customHeight="1">
      <c r="A116" s="1"/>
      <c r="B116" s="81"/>
      <c r="C116" s="82"/>
      <c r="D116" s="490"/>
      <c r="E116" s="490"/>
      <c r="F116" s="490"/>
      <c r="G116" s="490"/>
      <c r="H116" s="490"/>
      <c r="I116" s="490"/>
      <c r="J116" s="490"/>
      <c r="K116" s="490"/>
      <c r="L116" s="490"/>
      <c r="M116" s="490"/>
      <c r="N116" s="490"/>
      <c r="O116" s="490"/>
      <c r="P116" s="1"/>
    </row>
    <row r="117" spans="1:16" ht="15.6" customHeight="1">
      <c r="A117" s="1"/>
      <c r="B117" s="81"/>
      <c r="C117" s="82"/>
      <c r="D117" s="82"/>
      <c r="E117" s="82"/>
      <c r="F117" s="82"/>
      <c r="G117" s="1"/>
      <c r="H117" s="1"/>
      <c r="I117" s="1"/>
      <c r="J117" s="1"/>
      <c r="K117" s="1"/>
      <c r="L117" s="1"/>
      <c r="M117" s="1"/>
      <c r="N117" s="1"/>
      <c r="O117" s="1"/>
      <c r="P117" s="1"/>
    </row>
    <row r="118" spans="1:16" ht="15.6" customHeight="1">
      <c r="A118" s="1"/>
      <c r="B118" s="81"/>
      <c r="C118" s="82"/>
      <c r="D118" s="515" t="s">
        <v>829</v>
      </c>
      <c r="E118" s="515"/>
      <c r="F118" s="515"/>
      <c r="G118" s="515"/>
      <c r="H118" s="515" t="s">
        <v>830</v>
      </c>
      <c r="I118" s="515"/>
      <c r="J118" s="515"/>
      <c r="K118" s="515"/>
      <c r="L118" s="1"/>
      <c r="M118" s="1"/>
      <c r="N118" s="1"/>
      <c r="O118" s="1"/>
      <c r="P118" s="1"/>
    </row>
    <row r="119" spans="1:16" ht="15.6" customHeight="1">
      <c r="A119" s="1"/>
      <c r="B119" s="81"/>
      <c r="C119" s="82"/>
      <c r="D119" s="516"/>
      <c r="E119" s="516"/>
      <c r="F119" s="516"/>
      <c r="G119" s="516"/>
      <c r="H119" s="516"/>
      <c r="I119" s="516"/>
      <c r="J119" s="516"/>
      <c r="K119" s="516"/>
      <c r="L119" s="1"/>
      <c r="M119" s="1"/>
      <c r="N119" s="1"/>
      <c r="O119" s="1"/>
      <c r="P119" s="1"/>
    </row>
    <row r="120" spans="1:16" ht="15.6" customHeight="1">
      <c r="A120" s="1"/>
      <c r="B120" s="81"/>
      <c r="C120" s="82"/>
      <c r="D120" s="82"/>
      <c r="E120" s="82"/>
      <c r="F120" s="82"/>
      <c r="G120" s="1"/>
      <c r="H120" s="1"/>
      <c r="I120" s="1"/>
      <c r="J120" s="1"/>
      <c r="K120" s="1"/>
      <c r="L120" s="1"/>
      <c r="M120" s="1"/>
      <c r="N120" s="1"/>
      <c r="O120" s="1"/>
      <c r="P120" s="1"/>
    </row>
    <row r="121" spans="1:16" ht="15.6" customHeight="1">
      <c r="A121" s="1"/>
      <c r="B121" s="256" t="s">
        <v>50</v>
      </c>
      <c r="C121" s="1"/>
      <c r="D121" s="490" t="s">
        <v>831</v>
      </c>
      <c r="E121" s="490"/>
      <c r="F121" s="490"/>
      <c r="G121" s="490"/>
      <c r="H121" s="490"/>
      <c r="I121" s="490"/>
      <c r="J121" s="490"/>
      <c r="K121" s="490"/>
      <c r="L121" s="490"/>
      <c r="M121" s="490"/>
      <c r="N121" s="490"/>
      <c r="O121" s="490"/>
      <c r="P121" s="1"/>
    </row>
    <row r="122" spans="1:16" ht="15.6" customHeight="1">
      <c r="A122" s="1"/>
      <c r="B122" s="50"/>
      <c r="C122" s="1"/>
      <c r="D122" s="490"/>
      <c r="E122" s="490"/>
      <c r="F122" s="490"/>
      <c r="G122" s="490"/>
      <c r="H122" s="490"/>
      <c r="I122" s="490"/>
      <c r="J122" s="490"/>
      <c r="K122" s="490"/>
      <c r="L122" s="490"/>
      <c r="M122" s="490"/>
      <c r="N122" s="490"/>
      <c r="O122" s="490"/>
      <c r="P122" s="1"/>
    </row>
    <row r="123" spans="1:16" ht="15.6" customHeight="1">
      <c r="A123" s="1"/>
      <c r="B123" s="50"/>
      <c r="C123" s="1"/>
      <c r="D123" s="1"/>
      <c r="E123" s="1"/>
      <c r="F123" s="1"/>
      <c r="G123" s="1"/>
      <c r="H123" s="1"/>
      <c r="I123" s="1"/>
      <c r="J123" s="1"/>
      <c r="K123" s="1"/>
      <c r="L123" s="1"/>
      <c r="M123" s="1"/>
      <c r="N123" s="1"/>
      <c r="O123" s="1"/>
      <c r="P123" s="1"/>
    </row>
    <row r="124" spans="1:16" ht="15.6" customHeight="1">
      <c r="A124" s="1"/>
      <c r="B124" s="50"/>
      <c r="C124" s="1"/>
      <c r="D124" s="515" t="s">
        <v>829</v>
      </c>
      <c r="E124" s="515"/>
      <c r="F124" s="515"/>
      <c r="G124" s="515"/>
      <c r="H124" s="515" t="s">
        <v>830</v>
      </c>
      <c r="I124" s="515"/>
      <c r="J124" s="515"/>
      <c r="K124" s="515"/>
      <c r="L124" s="1"/>
      <c r="M124" s="1"/>
      <c r="N124" s="1"/>
      <c r="O124" s="1"/>
      <c r="P124" s="1"/>
    </row>
    <row r="125" spans="1:16" ht="15.6" customHeight="1">
      <c r="A125" s="1"/>
      <c r="B125" s="50"/>
      <c r="C125" s="1"/>
      <c r="D125" s="516"/>
      <c r="E125" s="516"/>
      <c r="F125" s="516"/>
      <c r="G125" s="516"/>
      <c r="H125" s="516"/>
      <c r="I125" s="516"/>
      <c r="J125" s="516"/>
      <c r="K125" s="516"/>
      <c r="L125" s="1"/>
      <c r="M125" s="1"/>
      <c r="N125" s="1"/>
      <c r="O125" s="1"/>
      <c r="P125" s="1"/>
    </row>
    <row r="126" spans="1:16" ht="15.6" customHeight="1">
      <c r="A126" s="1"/>
      <c r="B126" s="50"/>
      <c r="C126" s="1"/>
      <c r="D126" s="1"/>
      <c r="E126" s="1"/>
      <c r="F126" s="1"/>
      <c r="G126" s="1"/>
      <c r="H126" s="1"/>
      <c r="I126" s="1"/>
      <c r="J126" s="1"/>
      <c r="K126" s="1"/>
      <c r="L126" s="1"/>
      <c r="M126" s="1"/>
      <c r="N126" s="1"/>
      <c r="O126" s="1"/>
      <c r="P126" s="1"/>
    </row>
    <row r="127" spans="1:16" ht="15.6" customHeight="1">
      <c r="A127" s="1"/>
      <c r="B127" s="256" t="s">
        <v>51</v>
      </c>
      <c r="C127" s="1"/>
      <c r="D127" s="518" t="s">
        <v>832</v>
      </c>
      <c r="E127" s="518"/>
      <c r="F127" s="518"/>
      <c r="G127" s="518"/>
      <c r="H127" s="1"/>
      <c r="I127" s="1"/>
      <c r="J127" s="1"/>
      <c r="K127" s="1"/>
      <c r="L127" s="1"/>
      <c r="M127" s="1"/>
      <c r="N127" s="1"/>
      <c r="O127" s="1"/>
      <c r="P127" s="1"/>
    </row>
    <row r="128" spans="1:16" ht="15.6" customHeight="1">
      <c r="A128" s="1"/>
      <c r="B128" s="50"/>
      <c r="C128" s="1"/>
      <c r="D128" s="1"/>
      <c r="E128" s="1"/>
      <c r="F128" s="1"/>
      <c r="G128" s="1"/>
      <c r="H128" s="1"/>
      <c r="I128" s="1"/>
      <c r="J128" s="1"/>
      <c r="K128" s="1"/>
      <c r="L128" s="1"/>
      <c r="M128" s="1"/>
      <c r="N128" s="1"/>
      <c r="O128" s="1"/>
      <c r="P128" s="1"/>
    </row>
    <row r="129" spans="1:16" ht="15.6" customHeight="1">
      <c r="A129" s="1"/>
      <c r="B129" s="50"/>
      <c r="C129" s="1"/>
      <c r="D129" s="515" t="s">
        <v>833</v>
      </c>
      <c r="E129" s="515"/>
      <c r="F129" s="515"/>
      <c r="G129" s="515"/>
      <c r="H129" s="515" t="s">
        <v>834</v>
      </c>
      <c r="I129" s="515"/>
      <c r="J129" s="515"/>
      <c r="K129" s="515"/>
      <c r="L129" s="1"/>
      <c r="M129" s="1"/>
      <c r="N129" s="1"/>
      <c r="O129" s="1"/>
      <c r="P129" s="1"/>
    </row>
    <row r="130" spans="1:16" ht="15.6" customHeight="1">
      <c r="A130" s="1"/>
      <c r="B130" s="50"/>
      <c r="C130" s="1"/>
      <c r="D130" s="516"/>
      <c r="E130" s="516"/>
      <c r="F130" s="516"/>
      <c r="G130" s="516"/>
      <c r="H130" s="516"/>
      <c r="I130" s="516"/>
      <c r="J130" s="516"/>
      <c r="K130" s="516"/>
      <c r="L130" s="1"/>
      <c r="M130" s="1"/>
      <c r="N130" s="1"/>
      <c r="O130" s="1"/>
      <c r="P130" s="1"/>
    </row>
    <row r="131" spans="1:16" ht="15.6" customHeight="1">
      <c r="A131" s="1"/>
      <c r="B131" s="50"/>
      <c r="C131" s="1"/>
      <c r="D131" s="1"/>
      <c r="E131" s="1"/>
      <c r="F131" s="1"/>
      <c r="G131" s="1"/>
      <c r="H131" s="1"/>
      <c r="I131" s="1"/>
      <c r="J131" s="1"/>
      <c r="K131" s="1"/>
      <c r="L131" s="1"/>
      <c r="M131" s="1"/>
      <c r="N131" s="1"/>
      <c r="O131" s="1"/>
      <c r="P131" s="1"/>
    </row>
    <row r="132" spans="1:16" ht="15.6" customHeight="1">
      <c r="A132" s="1"/>
      <c r="B132" s="256" t="s">
        <v>58</v>
      </c>
      <c r="C132" s="1"/>
      <c r="D132" s="517" t="s">
        <v>1564</v>
      </c>
      <c r="E132" s="517"/>
      <c r="F132" s="517"/>
      <c r="G132" s="517"/>
      <c r="H132" s="517"/>
      <c r="I132" s="517"/>
      <c r="J132" s="517"/>
      <c r="K132" s="517"/>
      <c r="L132" s="517"/>
      <c r="M132" s="517"/>
      <c r="N132" s="517"/>
      <c r="O132" s="517"/>
      <c r="P132" s="1"/>
    </row>
    <row r="133" spans="1:16" ht="15.6" customHeight="1">
      <c r="A133" s="1"/>
      <c r="B133" s="50"/>
      <c r="C133" s="1"/>
      <c r="D133" s="517"/>
      <c r="E133" s="517"/>
      <c r="F133" s="517"/>
      <c r="G133" s="517"/>
      <c r="H133" s="517"/>
      <c r="I133" s="517"/>
      <c r="J133" s="517"/>
      <c r="K133" s="517"/>
      <c r="L133" s="517"/>
      <c r="M133" s="517"/>
      <c r="N133" s="517"/>
      <c r="O133" s="517"/>
      <c r="P133" s="1"/>
    </row>
    <row r="134" spans="1:16" ht="15.6" customHeight="1">
      <c r="A134" s="1"/>
      <c r="B134" s="50"/>
      <c r="C134" s="1"/>
      <c r="D134" s="517"/>
      <c r="E134" s="517"/>
      <c r="F134" s="517"/>
      <c r="G134" s="517"/>
      <c r="H134" s="517"/>
      <c r="I134" s="517"/>
      <c r="J134" s="517"/>
      <c r="K134" s="517"/>
      <c r="L134" s="517"/>
      <c r="M134" s="517"/>
      <c r="N134" s="517"/>
      <c r="O134" s="517"/>
      <c r="P134" s="1"/>
    </row>
    <row r="135" spans="1:16" ht="15.6" customHeight="1">
      <c r="A135" s="1"/>
      <c r="B135" s="50"/>
      <c r="C135" s="1"/>
      <c r="D135" s="517"/>
      <c r="E135" s="517"/>
      <c r="F135" s="517"/>
      <c r="G135" s="517"/>
      <c r="H135" s="517"/>
      <c r="I135" s="517"/>
      <c r="J135" s="517"/>
      <c r="K135" s="517"/>
      <c r="L135" s="517"/>
      <c r="M135" s="517"/>
      <c r="N135" s="517"/>
      <c r="O135" s="517"/>
      <c r="P135" s="1"/>
    </row>
    <row r="136" spans="1:16" ht="15.6" customHeight="1">
      <c r="A136" s="1"/>
      <c r="B136" s="50"/>
      <c r="C136" s="1"/>
      <c r="D136" s="141"/>
      <c r="E136" s="141"/>
      <c r="F136" s="141"/>
      <c r="G136" s="141"/>
      <c r="H136" s="141"/>
      <c r="I136" s="141"/>
      <c r="J136" s="141"/>
      <c r="K136" s="141"/>
      <c r="L136" s="141"/>
      <c r="M136" s="141"/>
      <c r="N136" s="141"/>
      <c r="O136" s="141"/>
      <c r="P136" s="1"/>
    </row>
    <row r="137" spans="1:16" ht="15.6" customHeight="1">
      <c r="A137" s="1"/>
      <c r="B137" s="50"/>
      <c r="C137" s="1"/>
      <c r="D137" s="1"/>
      <c r="E137" s="1"/>
      <c r="F137" s="1"/>
      <c r="G137" s="1"/>
      <c r="H137" s="1"/>
      <c r="I137" s="1"/>
      <c r="J137" s="1"/>
      <c r="K137" s="1"/>
      <c r="L137" s="1"/>
      <c r="M137" s="1"/>
      <c r="N137" s="1"/>
      <c r="O137" s="1"/>
      <c r="P137" s="1"/>
    </row>
    <row r="138" spans="1:16" ht="15.6" customHeight="1">
      <c r="A138" s="1"/>
      <c r="B138" s="54" t="s">
        <v>469</v>
      </c>
      <c r="C138" s="1"/>
      <c r="D138" s="48" t="s">
        <v>679</v>
      </c>
      <c r="E138" s="1"/>
      <c r="F138" s="1"/>
      <c r="G138" s="1"/>
      <c r="H138" s="1"/>
      <c r="I138" s="1"/>
      <c r="J138" s="1"/>
      <c r="K138" s="1"/>
      <c r="L138" s="1"/>
      <c r="M138" s="1"/>
      <c r="N138" s="1"/>
      <c r="O138" s="1"/>
      <c r="P138" s="1"/>
    </row>
    <row r="139" spans="1:16" ht="15.6" customHeight="1">
      <c r="A139" s="1"/>
      <c r="B139" s="50"/>
      <c r="C139" s="1"/>
      <c r="D139" s="1"/>
      <c r="E139" s="1"/>
      <c r="F139" s="1"/>
      <c r="G139" s="1"/>
      <c r="H139" s="1"/>
      <c r="I139" s="1"/>
      <c r="J139" s="1"/>
      <c r="K139" s="1"/>
      <c r="L139" s="1"/>
      <c r="M139" s="1"/>
      <c r="N139" s="1"/>
      <c r="O139" s="1"/>
      <c r="P139" s="1"/>
    </row>
    <row r="140" spans="1:16" ht="15.6" customHeight="1">
      <c r="A140" s="1"/>
      <c r="B140" s="5" t="s">
        <v>49</v>
      </c>
      <c r="C140" s="1"/>
      <c r="D140" s="139" t="s">
        <v>680</v>
      </c>
      <c r="E140" s="139"/>
      <c r="F140" s="139"/>
      <c r="G140" s="139"/>
      <c r="H140" s="139"/>
      <c r="I140" s="1"/>
      <c r="J140" s="1"/>
      <c r="K140" s="1"/>
      <c r="L140" s="1"/>
      <c r="M140" s="1"/>
      <c r="N140" s="1"/>
      <c r="O140" s="1"/>
      <c r="P140" s="1"/>
    </row>
    <row r="141" spans="1:16" ht="15.6" customHeight="1">
      <c r="A141" s="1"/>
      <c r="B141" s="5" t="s">
        <v>50</v>
      </c>
      <c r="C141" s="1"/>
      <c r="D141" s="139" t="s">
        <v>681</v>
      </c>
      <c r="E141" s="139"/>
      <c r="F141" s="139"/>
      <c r="G141" s="139"/>
      <c r="H141" s="139"/>
      <c r="I141" s="1"/>
      <c r="J141" s="1"/>
      <c r="K141" s="1"/>
      <c r="L141" s="1"/>
      <c r="M141" s="1"/>
      <c r="N141" s="1"/>
      <c r="O141" s="1"/>
      <c r="P141" s="1"/>
    </row>
    <row r="142" spans="1:16" ht="15.6" customHeight="1">
      <c r="A142" s="1"/>
      <c r="B142" s="5" t="s">
        <v>51</v>
      </c>
      <c r="C142" s="1"/>
      <c r="D142" s="139" t="s">
        <v>682</v>
      </c>
      <c r="E142" s="139"/>
      <c r="F142" s="139"/>
      <c r="G142" s="139"/>
      <c r="H142" s="139"/>
      <c r="I142" s="1"/>
      <c r="J142" s="1"/>
      <c r="K142" s="1"/>
      <c r="L142" s="1"/>
      <c r="M142" s="1"/>
      <c r="N142" s="1"/>
      <c r="O142" s="1"/>
      <c r="P142" s="1"/>
    </row>
    <row r="143" spans="1:16" ht="15.6" customHeight="1">
      <c r="A143" s="1"/>
      <c r="B143" s="5" t="s">
        <v>58</v>
      </c>
      <c r="C143" s="1"/>
      <c r="D143" s="1" t="s">
        <v>683</v>
      </c>
      <c r="E143" s="1"/>
      <c r="F143" s="1"/>
      <c r="G143" s="1"/>
      <c r="H143" s="1"/>
      <c r="I143" s="1"/>
      <c r="J143" s="1"/>
      <c r="K143" s="1"/>
      <c r="L143" s="1"/>
      <c r="M143" s="1"/>
      <c r="N143" s="1"/>
      <c r="O143" s="1"/>
      <c r="P143" s="1"/>
    </row>
    <row r="144" spans="1:16" ht="15.6" customHeight="1">
      <c r="A144" s="1"/>
      <c r="B144" s="5" t="s">
        <v>61</v>
      </c>
      <c r="C144" s="1"/>
      <c r="D144" s="1" t="s">
        <v>684</v>
      </c>
      <c r="E144" s="1"/>
      <c r="F144" s="1"/>
      <c r="G144" s="1"/>
      <c r="H144" s="1"/>
      <c r="I144" s="1"/>
      <c r="J144" s="1"/>
      <c r="K144" s="1"/>
      <c r="L144" s="1"/>
      <c r="M144" s="1"/>
      <c r="N144" s="1"/>
      <c r="O144" s="1"/>
      <c r="P144" s="1"/>
    </row>
    <row r="145" spans="1:16" ht="15.6" customHeight="1">
      <c r="A145" s="1"/>
      <c r="B145" s="5" t="s">
        <v>63</v>
      </c>
      <c r="C145" s="1"/>
      <c r="D145" s="139" t="s">
        <v>685</v>
      </c>
      <c r="E145" s="139"/>
      <c r="F145" s="1"/>
      <c r="G145" s="1"/>
      <c r="H145" s="1"/>
      <c r="I145" s="1"/>
      <c r="J145" s="1"/>
      <c r="K145" s="1"/>
      <c r="L145" s="1"/>
      <c r="M145" s="1"/>
      <c r="N145" s="1"/>
      <c r="O145" s="1"/>
      <c r="P145" s="1"/>
    </row>
    <row r="146" spans="1:16" ht="15.6" customHeight="1">
      <c r="A146" s="1"/>
      <c r="B146" s="5" t="s">
        <v>65</v>
      </c>
      <c r="C146" s="1"/>
      <c r="D146" s="139" t="s">
        <v>686</v>
      </c>
      <c r="E146" s="139"/>
      <c r="F146" s="139"/>
      <c r="G146" s="1"/>
      <c r="H146" s="1"/>
      <c r="I146" s="1"/>
      <c r="J146" s="1"/>
      <c r="K146" s="1"/>
      <c r="L146" s="1"/>
      <c r="M146" s="1"/>
      <c r="N146" s="1"/>
      <c r="O146" s="1"/>
      <c r="P146" s="1"/>
    </row>
    <row r="147" spans="1:16" ht="15.6" customHeight="1">
      <c r="A147" s="1"/>
      <c r="B147" s="5" t="s">
        <v>636</v>
      </c>
      <c r="C147" s="1"/>
      <c r="D147" s="139" t="s">
        <v>687</v>
      </c>
      <c r="E147" s="139"/>
      <c r="F147" s="139"/>
      <c r="G147" s="1"/>
      <c r="H147" s="1"/>
      <c r="I147" s="1"/>
      <c r="J147" s="1"/>
      <c r="K147" s="1"/>
      <c r="L147" s="1"/>
      <c r="M147" s="1"/>
      <c r="N147" s="1"/>
      <c r="O147" s="1"/>
      <c r="P147" s="1"/>
    </row>
    <row r="148" spans="1:16" ht="15.6" customHeight="1">
      <c r="A148" s="1"/>
      <c r="B148" s="5" t="s">
        <v>638</v>
      </c>
      <c r="C148" s="1"/>
      <c r="D148" s="139" t="s">
        <v>688</v>
      </c>
      <c r="E148" s="139"/>
      <c r="F148" s="139"/>
      <c r="G148" s="1"/>
      <c r="H148" s="1"/>
      <c r="I148" s="1"/>
      <c r="J148" s="1"/>
      <c r="K148" s="1"/>
      <c r="L148" s="1"/>
      <c r="M148" s="1"/>
      <c r="N148" s="1"/>
      <c r="O148" s="1"/>
      <c r="P148" s="1"/>
    </row>
    <row r="149" spans="1:16" ht="15.6" customHeight="1">
      <c r="A149" s="1"/>
      <c r="B149" s="5" t="s">
        <v>641</v>
      </c>
      <c r="C149" s="1"/>
      <c r="D149" s="139" t="s">
        <v>689</v>
      </c>
      <c r="E149" s="139"/>
      <c r="F149" s="139"/>
      <c r="G149" s="139"/>
      <c r="H149" s="139"/>
      <c r="I149" s="139"/>
      <c r="J149" s="139"/>
      <c r="K149" s="139"/>
      <c r="L149" s="139"/>
      <c r="M149" s="1"/>
      <c r="N149" s="1"/>
      <c r="O149" s="1"/>
      <c r="P149" s="1"/>
    </row>
    <row r="150" spans="1:16" ht="15.6" customHeight="1">
      <c r="A150" s="1"/>
      <c r="B150" s="5" t="s">
        <v>644</v>
      </c>
      <c r="C150" s="1"/>
      <c r="D150" s="139" t="s">
        <v>690</v>
      </c>
      <c r="E150" s="139"/>
      <c r="F150" s="139"/>
      <c r="G150" s="1"/>
      <c r="H150" s="1"/>
      <c r="I150" s="1"/>
      <c r="J150" s="1"/>
      <c r="K150" s="1"/>
      <c r="L150" s="1"/>
      <c r="M150" s="1"/>
      <c r="N150" s="1"/>
      <c r="O150" s="1"/>
      <c r="P150" s="1"/>
    </row>
    <row r="151" spans="1:16" ht="15.6" customHeight="1">
      <c r="A151" s="1"/>
      <c r="B151" s="5" t="s">
        <v>647</v>
      </c>
      <c r="C151" s="1"/>
      <c r="D151" s="139" t="s">
        <v>691</v>
      </c>
      <c r="E151" s="139"/>
      <c r="F151" s="139"/>
      <c r="G151" s="1"/>
      <c r="H151" s="1"/>
      <c r="I151" s="1"/>
      <c r="J151" s="1"/>
      <c r="K151" s="1"/>
      <c r="L151" s="1"/>
      <c r="M151" s="1"/>
      <c r="N151" s="1"/>
      <c r="O151" s="1"/>
      <c r="P151" s="1"/>
    </row>
    <row r="152" spans="1:16" ht="15.6" customHeight="1">
      <c r="A152" s="1"/>
      <c r="B152" s="50"/>
      <c r="C152" s="1"/>
      <c r="D152" s="1"/>
      <c r="E152" s="1"/>
      <c r="F152" s="1"/>
      <c r="G152" s="1"/>
      <c r="H152" s="1"/>
      <c r="I152" s="1"/>
      <c r="J152" s="1"/>
      <c r="K152" s="1"/>
      <c r="L152" s="1"/>
      <c r="M152" s="1"/>
      <c r="N152" s="1"/>
      <c r="O152" s="1"/>
      <c r="P152" s="1"/>
    </row>
    <row r="153" spans="1:16" ht="15.6" customHeight="1">
      <c r="A153" s="1"/>
      <c r="B153" s="48" t="s">
        <v>678</v>
      </c>
      <c r="C153" s="1"/>
      <c r="D153" s="48" t="s">
        <v>586</v>
      </c>
      <c r="E153" s="1"/>
      <c r="F153" s="1"/>
      <c r="G153" s="1"/>
      <c r="H153" s="1"/>
      <c r="I153" s="1"/>
      <c r="J153" s="1"/>
      <c r="K153" s="1"/>
      <c r="L153" s="1"/>
      <c r="M153" s="1"/>
      <c r="N153" s="1"/>
      <c r="O153" s="1"/>
      <c r="P153" s="1"/>
    </row>
    <row r="154" spans="1:16" ht="15.6" customHeight="1">
      <c r="A154" s="1"/>
      <c r="B154" s="50"/>
      <c r="C154" s="1"/>
      <c r="D154" s="1"/>
      <c r="E154" s="1"/>
      <c r="F154" s="1"/>
      <c r="G154" s="1"/>
      <c r="H154" s="1"/>
      <c r="I154" s="1"/>
      <c r="J154" s="1"/>
      <c r="K154" s="1"/>
      <c r="L154" s="1"/>
      <c r="M154" s="1"/>
      <c r="N154" s="1"/>
      <c r="O154" s="1"/>
      <c r="P154" s="1"/>
    </row>
    <row r="155" spans="1:16" ht="15.6" customHeight="1">
      <c r="A155" s="1"/>
      <c r="B155" s="50" t="s">
        <v>49</v>
      </c>
      <c r="C155" s="1"/>
      <c r="D155" s="37" t="s">
        <v>587</v>
      </c>
      <c r="E155" s="1"/>
      <c r="F155" s="1"/>
      <c r="G155" s="1"/>
      <c r="H155" s="1"/>
      <c r="I155" s="1"/>
      <c r="J155" s="1"/>
      <c r="K155" s="1"/>
      <c r="L155" s="1"/>
      <c r="M155" s="1"/>
      <c r="N155" s="1"/>
      <c r="O155" s="1"/>
      <c r="P155" s="1"/>
    </row>
    <row r="156" spans="1:16" ht="15.6" customHeight="1">
      <c r="A156" s="1"/>
      <c r="B156" s="50"/>
      <c r="C156" s="1"/>
      <c r="D156" s="375" t="s">
        <v>588</v>
      </c>
      <c r="E156" s="375"/>
      <c r="F156" s="375"/>
      <c r="G156" s="375"/>
      <c r="H156" s="375"/>
      <c r="I156" s="375"/>
      <c r="J156" s="375"/>
      <c r="K156" s="375"/>
      <c r="L156" s="375"/>
      <c r="M156" s="1"/>
      <c r="N156" s="1"/>
      <c r="O156" s="1"/>
      <c r="P156" s="1"/>
    </row>
    <row r="157" spans="1:16" ht="15.6" customHeight="1">
      <c r="A157" s="1"/>
      <c r="B157" s="50"/>
      <c r="C157" s="1"/>
      <c r="D157" s="1"/>
      <c r="E157" s="1"/>
      <c r="F157" s="1"/>
      <c r="G157" s="1"/>
      <c r="H157" s="1"/>
      <c r="I157" s="1"/>
      <c r="J157" s="1"/>
      <c r="K157" s="1"/>
      <c r="L157" s="1"/>
      <c r="M157" s="1"/>
      <c r="N157" s="1"/>
      <c r="O157" s="1"/>
      <c r="P157" s="1"/>
    </row>
    <row r="158" spans="1:16" ht="15.6" customHeight="1">
      <c r="A158" s="1"/>
      <c r="B158" s="50" t="s">
        <v>50</v>
      </c>
      <c r="C158" s="1"/>
      <c r="D158" s="160" t="s">
        <v>589</v>
      </c>
      <c r="E158" s="160"/>
      <c r="F158" s="160"/>
      <c r="G158" s="160"/>
      <c r="H158" s="160"/>
      <c r="I158" s="160"/>
      <c r="J158" s="160"/>
      <c r="K158" s="160"/>
      <c r="M158" s="160"/>
      <c r="N158" s="160"/>
      <c r="O158" s="160"/>
      <c r="P158" s="1"/>
    </row>
    <row r="159" spans="1:16" ht="15.6" customHeight="1">
      <c r="A159" s="1"/>
      <c r="B159" s="50"/>
      <c r="C159" s="1"/>
      <c r="D159" s="142"/>
      <c r="E159" s="142"/>
      <c r="F159" s="142"/>
      <c r="G159" s="142"/>
      <c r="H159" s="142"/>
      <c r="I159" s="142"/>
      <c r="J159" s="142"/>
      <c r="K159" s="142"/>
      <c r="L159" s="160"/>
      <c r="M159" s="160"/>
      <c r="N159" s="160"/>
      <c r="O159" s="160"/>
      <c r="P159" s="1"/>
    </row>
    <row r="160" spans="1:16" ht="15.6" customHeight="1">
      <c r="A160" s="1"/>
      <c r="B160" s="50"/>
      <c r="C160" s="1"/>
      <c r="D160" s="146" t="s">
        <v>590</v>
      </c>
      <c r="E160" s="530" t="s">
        <v>592</v>
      </c>
      <c r="F160" s="530"/>
      <c r="G160" s="530"/>
      <c r="H160" s="530"/>
      <c r="I160" s="530"/>
      <c r="J160" s="530"/>
      <c r="K160" s="530"/>
      <c r="L160" s="530"/>
      <c r="M160" s="530"/>
      <c r="N160" s="530"/>
      <c r="O160" s="530"/>
      <c r="P160" s="530"/>
    </row>
    <row r="161" spans="1:16" ht="15.6" customHeight="1">
      <c r="A161" s="1"/>
      <c r="B161" s="50"/>
      <c r="C161" s="1"/>
      <c r="D161" s="146"/>
      <c r="E161" s="1"/>
      <c r="F161" s="1"/>
      <c r="G161" s="1"/>
      <c r="H161" s="1"/>
      <c r="I161" s="1"/>
      <c r="J161" s="1"/>
      <c r="K161" s="1"/>
      <c r="L161" s="1"/>
      <c r="M161" s="1"/>
      <c r="N161" s="1"/>
      <c r="O161" s="1"/>
      <c r="P161" s="1"/>
    </row>
    <row r="162" spans="1:16" ht="15.6" customHeight="1">
      <c r="A162" s="1"/>
      <c r="B162" s="50"/>
      <c r="C162" s="1"/>
      <c r="D162" s="146" t="s">
        <v>590</v>
      </c>
      <c r="E162" s="530" t="s">
        <v>593</v>
      </c>
      <c r="F162" s="530"/>
      <c r="G162" s="530"/>
      <c r="H162" s="530"/>
      <c r="I162" s="530"/>
      <c r="J162" s="530"/>
      <c r="K162" s="530"/>
      <c r="L162" s="530"/>
      <c r="M162" s="530"/>
      <c r="N162" s="530"/>
      <c r="O162" s="530"/>
      <c r="P162" s="530"/>
    </row>
    <row r="163" spans="1:16" ht="15.6" customHeight="1">
      <c r="A163" s="1"/>
      <c r="B163" s="50"/>
      <c r="C163" s="1"/>
      <c r="D163" s="146"/>
      <c r="E163" s="1"/>
      <c r="F163" s="1"/>
      <c r="G163" s="1"/>
      <c r="H163" s="1"/>
      <c r="I163" s="1"/>
      <c r="J163" s="1"/>
      <c r="K163" s="1"/>
      <c r="L163" s="1"/>
      <c r="M163" s="1"/>
      <c r="N163" s="1"/>
      <c r="O163" s="1"/>
      <c r="P163" s="1"/>
    </row>
    <row r="164" spans="1:16" ht="15.6" customHeight="1">
      <c r="A164" s="1"/>
      <c r="B164" s="50"/>
      <c r="C164" s="1"/>
      <c r="D164" s="146" t="s">
        <v>590</v>
      </c>
      <c r="E164" s="530" t="s">
        <v>594</v>
      </c>
      <c r="F164" s="530"/>
      <c r="G164" s="530"/>
      <c r="H164" s="530"/>
      <c r="I164" s="530"/>
      <c r="J164" s="530"/>
      <c r="K164" s="530"/>
      <c r="L164" s="530"/>
      <c r="M164" s="530"/>
      <c r="N164" s="530"/>
      <c r="O164" s="530"/>
      <c r="P164" s="530"/>
    </row>
    <row r="165" spans="1:16" ht="15.6" customHeight="1">
      <c r="A165" s="1"/>
      <c r="B165" s="50"/>
      <c r="C165" s="1"/>
      <c r="D165" s="146"/>
      <c r="E165" s="1"/>
      <c r="F165" s="1"/>
      <c r="G165" s="1"/>
      <c r="H165" s="1"/>
      <c r="I165" s="1"/>
      <c r="J165" s="1"/>
      <c r="K165" s="1"/>
      <c r="L165" s="1"/>
      <c r="M165" s="1"/>
      <c r="N165" s="1"/>
      <c r="O165" s="1"/>
      <c r="P165" s="1"/>
    </row>
    <row r="166" spans="1:16" ht="15.6" customHeight="1">
      <c r="A166" s="1"/>
      <c r="B166" s="50"/>
      <c r="C166" s="1"/>
      <c r="D166" s="146" t="s">
        <v>590</v>
      </c>
      <c r="E166" s="530" t="s">
        <v>595</v>
      </c>
      <c r="F166" s="530"/>
      <c r="G166" s="530"/>
      <c r="H166" s="530"/>
      <c r="I166" s="530"/>
      <c r="J166" s="530"/>
      <c r="K166" s="530"/>
      <c r="L166" s="530"/>
      <c r="M166" s="530"/>
      <c r="N166" s="530"/>
      <c r="O166" s="530"/>
      <c r="P166" s="530"/>
    </row>
    <row r="167" spans="1:16" ht="15.6" customHeight="1">
      <c r="A167" s="1"/>
      <c r="B167" s="50"/>
      <c r="C167" s="1"/>
      <c r="D167" s="146"/>
      <c r="E167" s="1"/>
      <c r="F167" s="1"/>
      <c r="G167" s="1"/>
      <c r="H167" s="1"/>
      <c r="I167" s="1"/>
      <c r="J167" s="1"/>
      <c r="K167" s="1"/>
      <c r="L167" s="1"/>
      <c r="M167" s="1"/>
      <c r="N167" s="1"/>
      <c r="O167" s="1"/>
      <c r="P167" s="1"/>
    </row>
    <row r="168" spans="1:16" ht="15.6" customHeight="1">
      <c r="A168" s="1"/>
      <c r="B168" s="50"/>
      <c r="C168" s="1"/>
      <c r="D168" s="146" t="s">
        <v>590</v>
      </c>
      <c r="E168" s="530" t="s">
        <v>591</v>
      </c>
      <c r="F168" s="530"/>
      <c r="G168" s="530"/>
      <c r="H168" s="530"/>
      <c r="I168" s="530"/>
      <c r="J168" s="530"/>
      <c r="K168" s="530"/>
      <c r="L168" s="530"/>
      <c r="M168" s="530"/>
      <c r="N168" s="530"/>
      <c r="O168" s="530"/>
      <c r="P168" s="530"/>
    </row>
    <row r="169" spans="1:16" ht="15.6" customHeight="1">
      <c r="A169" s="1"/>
      <c r="B169" s="50"/>
      <c r="C169" s="1"/>
      <c r="D169" s="1"/>
      <c r="E169" s="1"/>
      <c r="F169" s="1"/>
      <c r="G169" s="1"/>
      <c r="H169" s="1"/>
      <c r="I169" s="1"/>
      <c r="J169" s="1"/>
      <c r="K169" s="1"/>
      <c r="L169" s="1"/>
      <c r="M169" s="1"/>
      <c r="N169" s="1"/>
      <c r="O169" s="1"/>
      <c r="P169" s="1"/>
    </row>
    <row r="170" spans="1:16" ht="15.6" customHeight="1">
      <c r="A170" s="1"/>
      <c r="B170" s="50"/>
      <c r="C170" s="1"/>
      <c r="D170" s="500" t="s">
        <v>1586</v>
      </c>
      <c r="E170" s="500"/>
      <c r="F170" s="500"/>
      <c r="G170" s="500"/>
      <c r="H170" s="500"/>
      <c r="I170" s="500"/>
      <c r="J170" s="500"/>
      <c r="K170" s="500"/>
      <c r="L170" s="500"/>
      <c r="M170" s="500"/>
      <c r="N170" s="500"/>
      <c r="O170" s="500"/>
      <c r="P170" s="500"/>
    </row>
    <row r="171" spans="1:16" ht="15.6" customHeight="1">
      <c r="A171" s="1"/>
      <c r="B171" s="50"/>
      <c r="C171" s="1"/>
      <c r="D171" s="500"/>
      <c r="E171" s="500"/>
      <c r="F171" s="500"/>
      <c r="G171" s="500"/>
      <c r="H171" s="500"/>
      <c r="I171" s="500"/>
      <c r="J171" s="500"/>
      <c r="K171" s="500"/>
      <c r="L171" s="500"/>
      <c r="M171" s="500"/>
      <c r="N171" s="500"/>
      <c r="O171" s="500"/>
      <c r="P171" s="500"/>
    </row>
    <row r="172" spans="1:16" ht="15.6" customHeight="1">
      <c r="A172" s="1"/>
      <c r="B172" s="50"/>
      <c r="C172" s="1"/>
      <c r="D172" s="1"/>
      <c r="E172" s="1"/>
      <c r="F172" s="1"/>
      <c r="G172" s="1"/>
      <c r="H172" s="1"/>
      <c r="I172" s="1"/>
      <c r="J172" s="1"/>
      <c r="K172" s="1"/>
      <c r="L172" s="1"/>
      <c r="M172" s="1"/>
      <c r="N172" s="1"/>
      <c r="O172" s="1"/>
      <c r="P172" s="1"/>
    </row>
    <row r="173" spans="1:16" ht="15.6" customHeight="1">
      <c r="A173" s="1"/>
      <c r="B173" s="50"/>
      <c r="C173" s="1"/>
      <c r="D173" s="500" t="s">
        <v>596</v>
      </c>
      <c r="E173" s="500"/>
      <c r="F173" s="500"/>
      <c r="G173" s="500"/>
      <c r="H173" s="500"/>
      <c r="I173" s="500"/>
      <c r="J173" s="500"/>
      <c r="K173" s="500"/>
      <c r="L173" s="500"/>
      <c r="M173" s="500"/>
      <c r="N173" s="500"/>
      <c r="O173" s="500"/>
      <c r="P173" s="500"/>
    </row>
    <row r="174" spans="1:16" ht="15.6" customHeight="1">
      <c r="A174" s="1"/>
      <c r="B174" s="50"/>
      <c r="C174" s="1"/>
      <c r="D174" s="500"/>
      <c r="E174" s="500"/>
      <c r="F174" s="500"/>
      <c r="G174" s="500"/>
      <c r="H174" s="500"/>
      <c r="I174" s="500"/>
      <c r="J174" s="500"/>
      <c r="K174" s="500"/>
      <c r="L174" s="500"/>
      <c r="M174" s="500"/>
      <c r="N174" s="500"/>
      <c r="O174" s="500"/>
      <c r="P174" s="500"/>
    </row>
    <row r="175" spans="1:16" ht="15.6" customHeight="1">
      <c r="A175" s="1"/>
      <c r="B175" s="50"/>
      <c r="C175" s="1"/>
      <c r="D175" s="138"/>
      <c r="E175" s="138"/>
      <c r="F175" s="138"/>
      <c r="G175" s="138"/>
      <c r="H175" s="138"/>
      <c r="I175" s="138"/>
      <c r="J175" s="138"/>
      <c r="K175" s="138"/>
      <c r="L175" s="138"/>
      <c r="M175" s="138"/>
      <c r="N175" s="138"/>
      <c r="O175" s="138"/>
      <c r="P175" s="138"/>
    </row>
    <row r="176" spans="1:16" ht="15.6" customHeight="1">
      <c r="A176" s="1"/>
      <c r="B176" s="50" t="s">
        <v>51</v>
      </c>
      <c r="C176" s="1"/>
      <c r="D176" s="37" t="s">
        <v>1499</v>
      </c>
      <c r="E176" s="138"/>
      <c r="F176" s="138"/>
      <c r="G176" s="138"/>
      <c r="H176" s="138"/>
      <c r="I176" s="138"/>
      <c r="J176" s="138"/>
      <c r="K176" s="138"/>
      <c r="L176" s="138"/>
      <c r="M176" s="138"/>
      <c r="N176" s="138"/>
      <c r="O176" s="138"/>
      <c r="P176" s="138"/>
    </row>
    <row r="177" spans="1:16" ht="15.6" customHeight="1">
      <c r="A177" s="1"/>
      <c r="B177" s="50"/>
      <c r="C177" s="1"/>
      <c r="D177" s="1"/>
      <c r="E177" s="1"/>
      <c r="F177" s="1"/>
      <c r="G177" s="1"/>
      <c r="H177" s="1"/>
      <c r="I177" s="1"/>
      <c r="J177" s="1"/>
      <c r="K177" s="1"/>
      <c r="L177" s="1"/>
      <c r="M177" s="1"/>
      <c r="N177" s="1"/>
      <c r="O177" s="1"/>
      <c r="P177" s="1"/>
    </row>
    <row r="178" spans="1:16" ht="15.6" customHeight="1">
      <c r="A178" s="1"/>
      <c r="B178" s="256" t="s">
        <v>52</v>
      </c>
      <c r="C178" s="1" t="s">
        <v>604</v>
      </c>
      <c r="D178" s="37" t="s">
        <v>597</v>
      </c>
      <c r="E178" s="1"/>
      <c r="F178" s="1"/>
      <c r="G178" s="1"/>
      <c r="H178" s="1"/>
      <c r="I178" s="1"/>
      <c r="J178" s="1"/>
      <c r="K178" s="1"/>
      <c r="L178" s="1"/>
      <c r="M178" s="1"/>
      <c r="N178" s="1"/>
      <c r="O178" s="1"/>
      <c r="P178" s="1"/>
    </row>
    <row r="179" spans="1:16" ht="15.6" customHeight="1">
      <c r="A179" s="1"/>
      <c r="B179" s="50"/>
      <c r="C179" s="1"/>
      <c r="D179" s="490" t="s">
        <v>598</v>
      </c>
      <c r="E179" s="490"/>
      <c r="F179" s="490"/>
      <c r="G179" s="490"/>
      <c r="H179" s="490"/>
      <c r="I179" s="490"/>
      <c r="J179" s="490"/>
      <c r="K179" s="490"/>
      <c r="L179" s="490"/>
      <c r="M179" s="490"/>
      <c r="N179" s="490"/>
      <c r="O179" s="490"/>
      <c r="P179" s="490"/>
    </row>
    <row r="180" spans="1:16" ht="15.6" customHeight="1">
      <c r="A180" s="1"/>
      <c r="B180" s="50"/>
      <c r="C180" s="1"/>
      <c r="D180" s="490"/>
      <c r="E180" s="490"/>
      <c r="F180" s="490"/>
      <c r="G180" s="490"/>
      <c r="H180" s="490"/>
      <c r="I180" s="490"/>
      <c r="J180" s="490"/>
      <c r="K180" s="490"/>
      <c r="L180" s="490"/>
      <c r="M180" s="490"/>
      <c r="N180" s="490"/>
      <c r="O180" s="490"/>
      <c r="P180" s="490"/>
    </row>
    <row r="181" spans="1:16" ht="15.6" customHeight="1">
      <c r="A181" s="1"/>
      <c r="B181" s="50"/>
      <c r="C181" s="1"/>
      <c r="D181" s="136"/>
      <c r="E181" s="136"/>
      <c r="F181" s="136"/>
      <c r="G181" s="136"/>
      <c r="H181" s="136"/>
      <c r="I181" s="136"/>
      <c r="J181" s="136"/>
      <c r="K181" s="136"/>
      <c r="L181" s="136"/>
      <c r="M181" s="136"/>
      <c r="N181" s="136"/>
      <c r="O181" s="136"/>
      <c r="P181" s="136"/>
    </row>
    <row r="182" spans="1:16" ht="15.6" customHeight="1">
      <c r="A182" s="1"/>
      <c r="B182" s="50"/>
      <c r="C182" s="1"/>
      <c r="D182" s="490" t="s">
        <v>599</v>
      </c>
      <c r="E182" s="490"/>
      <c r="F182" s="490"/>
      <c r="G182" s="490"/>
      <c r="H182" s="490"/>
      <c r="I182" s="490"/>
      <c r="J182" s="490"/>
      <c r="K182" s="490"/>
      <c r="L182" s="490"/>
      <c r="M182" s="490"/>
      <c r="N182" s="490"/>
      <c r="O182" s="490"/>
      <c r="P182" s="490"/>
    </row>
    <row r="183" spans="1:16" ht="15.6" customHeight="1">
      <c r="A183" s="1"/>
      <c r="B183" s="50"/>
      <c r="C183" s="1"/>
      <c r="D183" s="490"/>
      <c r="E183" s="490"/>
      <c r="F183" s="490"/>
      <c r="G183" s="490"/>
      <c r="H183" s="490"/>
      <c r="I183" s="490"/>
      <c r="J183" s="490"/>
      <c r="K183" s="490"/>
      <c r="L183" s="490"/>
      <c r="M183" s="490"/>
      <c r="N183" s="490"/>
      <c r="O183" s="490"/>
      <c r="P183" s="490"/>
    </row>
    <row r="184" spans="1:16" ht="15.6" customHeight="1">
      <c r="A184" s="1"/>
      <c r="B184" s="50"/>
      <c r="C184" s="1"/>
      <c r="D184" s="136"/>
      <c r="E184" s="136"/>
      <c r="F184" s="136"/>
      <c r="G184" s="136"/>
      <c r="H184" s="136"/>
      <c r="I184" s="136"/>
      <c r="J184" s="136"/>
      <c r="K184" s="136"/>
      <c r="L184" s="136"/>
      <c r="M184" s="136"/>
      <c r="N184" s="136"/>
      <c r="O184" s="136"/>
      <c r="P184" s="136"/>
    </row>
    <row r="185" spans="1:16" ht="15.6" customHeight="1">
      <c r="A185" s="1"/>
      <c r="B185" s="50"/>
      <c r="C185" s="1"/>
      <c r="D185" s="490" t="s">
        <v>600</v>
      </c>
      <c r="E185" s="490"/>
      <c r="F185" s="490"/>
      <c r="G185" s="490"/>
      <c r="H185" s="490"/>
      <c r="I185" s="490"/>
      <c r="J185" s="490"/>
      <c r="K185" s="490"/>
      <c r="L185" s="490"/>
      <c r="M185" s="490"/>
      <c r="N185" s="490"/>
      <c r="O185" s="490"/>
      <c r="P185" s="490"/>
    </row>
    <row r="186" spans="1:16" ht="15.6" customHeight="1">
      <c r="A186" s="1"/>
      <c r="B186" s="50"/>
      <c r="C186" s="1"/>
      <c r="D186" s="490"/>
      <c r="E186" s="490"/>
      <c r="F186" s="490"/>
      <c r="G186" s="490"/>
      <c r="H186" s="490"/>
      <c r="I186" s="490"/>
      <c r="J186" s="490"/>
      <c r="K186" s="490"/>
      <c r="L186" s="490"/>
      <c r="M186" s="490"/>
      <c r="N186" s="490"/>
      <c r="O186" s="490"/>
      <c r="P186" s="490"/>
    </row>
    <row r="187" spans="1:16" ht="15.6" customHeight="1">
      <c r="A187" s="1"/>
      <c r="B187" s="50"/>
      <c r="C187" s="1"/>
      <c r="D187" s="143"/>
      <c r="E187" s="1"/>
      <c r="F187" s="1"/>
      <c r="G187" s="1"/>
      <c r="H187" s="1"/>
      <c r="I187" s="1"/>
      <c r="J187" s="1"/>
      <c r="K187" s="1"/>
      <c r="L187" s="1"/>
      <c r="M187" s="1"/>
      <c r="N187" s="1"/>
      <c r="O187" s="1"/>
      <c r="P187" s="1"/>
    </row>
    <row r="188" spans="1:16" ht="15.6" customHeight="1">
      <c r="A188" s="1"/>
      <c r="B188" s="50"/>
      <c r="C188" s="1"/>
      <c r="D188" s="490" t="s">
        <v>601</v>
      </c>
      <c r="E188" s="490"/>
      <c r="F188" s="490"/>
      <c r="G188" s="490"/>
      <c r="H188" s="490"/>
      <c r="I188" s="490"/>
      <c r="J188" s="490"/>
      <c r="K188" s="490"/>
      <c r="L188" s="490"/>
      <c r="M188" s="490"/>
      <c r="N188" s="490"/>
      <c r="O188" s="490"/>
      <c r="P188" s="490"/>
    </row>
    <row r="189" spans="1:16" ht="15.6" customHeight="1">
      <c r="A189" s="1"/>
      <c r="B189" s="50"/>
      <c r="C189" s="1"/>
      <c r="D189" s="490"/>
      <c r="E189" s="490"/>
      <c r="F189" s="490"/>
      <c r="G189" s="490"/>
      <c r="H189" s="490"/>
      <c r="I189" s="490"/>
      <c r="J189" s="490"/>
      <c r="K189" s="490"/>
      <c r="L189" s="490"/>
      <c r="M189" s="490"/>
      <c r="N189" s="490"/>
      <c r="O189" s="490"/>
      <c r="P189" s="490"/>
    </row>
    <row r="190" spans="1:16" ht="15.6" customHeight="1">
      <c r="A190" s="1"/>
      <c r="B190" s="50"/>
      <c r="C190" s="1"/>
      <c r="D190" s="143"/>
      <c r="E190" s="1"/>
      <c r="F190" s="1"/>
      <c r="G190" s="1"/>
      <c r="H190" s="1"/>
      <c r="I190" s="1"/>
      <c r="J190" s="1"/>
      <c r="K190" s="1"/>
      <c r="L190" s="1"/>
      <c r="M190" s="1"/>
      <c r="N190" s="1"/>
      <c r="O190" s="1"/>
      <c r="P190" s="1"/>
    </row>
    <row r="191" spans="1:16" ht="15.6" customHeight="1">
      <c r="A191" s="1"/>
      <c r="B191" s="50"/>
      <c r="C191" s="1"/>
      <c r="D191" s="490" t="s">
        <v>602</v>
      </c>
      <c r="E191" s="490"/>
      <c r="F191" s="490"/>
      <c r="G191" s="490"/>
      <c r="H191" s="490"/>
      <c r="I191" s="490"/>
      <c r="J191" s="490"/>
      <c r="K191" s="490"/>
      <c r="L191" s="490"/>
      <c r="M191" s="490"/>
      <c r="N191" s="490"/>
      <c r="O191" s="490"/>
      <c r="P191" s="490"/>
    </row>
    <row r="192" spans="1:16" ht="15.6" customHeight="1">
      <c r="A192" s="1"/>
      <c r="B192" s="50"/>
      <c r="C192" s="1"/>
      <c r="D192" s="490"/>
      <c r="E192" s="490"/>
      <c r="F192" s="490"/>
      <c r="G192" s="490"/>
      <c r="H192" s="490"/>
      <c r="I192" s="490"/>
      <c r="J192" s="490"/>
      <c r="K192" s="490"/>
      <c r="L192" s="490"/>
      <c r="M192" s="490"/>
      <c r="N192" s="490"/>
      <c r="O192" s="490"/>
      <c r="P192" s="490"/>
    </row>
    <row r="193" spans="1:16" ht="15.6" customHeight="1">
      <c r="A193" s="1"/>
      <c r="B193" s="50"/>
      <c r="C193" s="1"/>
      <c r="D193" s="490"/>
      <c r="E193" s="490"/>
      <c r="F193" s="490"/>
      <c r="G193" s="490"/>
      <c r="H193" s="490"/>
      <c r="I193" s="490"/>
      <c r="J193" s="490"/>
      <c r="K193" s="490"/>
      <c r="L193" s="490"/>
      <c r="M193" s="490"/>
      <c r="N193" s="490"/>
      <c r="O193" s="490"/>
      <c r="P193" s="490"/>
    </row>
    <row r="194" spans="1:16" ht="15.6" customHeight="1">
      <c r="A194" s="1"/>
      <c r="B194" s="50"/>
      <c r="C194" s="1"/>
      <c r="D194" s="490"/>
      <c r="E194" s="490"/>
      <c r="F194" s="490"/>
      <c r="G194" s="490"/>
      <c r="H194" s="490"/>
      <c r="I194" s="490"/>
      <c r="J194" s="490"/>
      <c r="K194" s="490"/>
      <c r="L194" s="490"/>
      <c r="M194" s="490"/>
      <c r="N194" s="490"/>
      <c r="O194" s="490"/>
      <c r="P194" s="490"/>
    </row>
    <row r="195" spans="1:16" ht="15.6" customHeight="1">
      <c r="A195" s="1"/>
      <c r="B195" s="50"/>
      <c r="C195" s="1"/>
      <c r="D195" s="160"/>
      <c r="E195" s="160"/>
      <c r="F195" s="160"/>
      <c r="G195" s="160"/>
      <c r="H195" s="160"/>
      <c r="I195" s="160"/>
      <c r="J195" s="160"/>
      <c r="K195" s="160"/>
      <c r="L195" s="160"/>
      <c r="M195" s="160"/>
      <c r="N195" s="160"/>
      <c r="O195" s="160"/>
      <c r="P195" s="160"/>
    </row>
    <row r="196" spans="1:16" ht="15.6" customHeight="1">
      <c r="A196" s="1"/>
      <c r="B196" s="50"/>
      <c r="C196" s="1"/>
      <c r="D196" s="490" t="s">
        <v>603</v>
      </c>
      <c r="E196" s="490"/>
      <c r="F196" s="490"/>
      <c r="G196" s="490"/>
      <c r="H196" s="490"/>
      <c r="I196" s="490"/>
      <c r="J196" s="490"/>
      <c r="K196" s="490"/>
      <c r="L196" s="490"/>
      <c r="M196" s="490"/>
      <c r="N196" s="490"/>
      <c r="O196" s="490"/>
      <c r="P196" s="490"/>
    </row>
    <row r="197" spans="1:16" ht="15.6" customHeight="1">
      <c r="A197" s="1"/>
      <c r="B197" s="50"/>
      <c r="C197" s="1"/>
      <c r="D197" s="490"/>
      <c r="E197" s="490"/>
      <c r="F197" s="490"/>
      <c r="G197" s="490"/>
      <c r="H197" s="490"/>
      <c r="I197" s="490"/>
      <c r="J197" s="490"/>
      <c r="K197" s="490"/>
      <c r="L197" s="490"/>
      <c r="M197" s="490"/>
      <c r="N197" s="490"/>
      <c r="O197" s="490"/>
      <c r="P197" s="490"/>
    </row>
    <row r="198" spans="1:16" ht="15.6" customHeight="1">
      <c r="A198" s="1"/>
      <c r="B198" s="50"/>
      <c r="C198" s="1"/>
      <c r="D198" s="143" t="s">
        <v>604</v>
      </c>
      <c r="E198" s="1"/>
      <c r="F198" s="1"/>
      <c r="G198" s="1"/>
      <c r="H198" s="1"/>
      <c r="I198" s="1"/>
      <c r="J198" s="1"/>
      <c r="K198" s="1"/>
      <c r="L198" s="1"/>
      <c r="M198" s="1"/>
      <c r="N198" s="1"/>
      <c r="O198" s="1"/>
      <c r="P198" s="1"/>
    </row>
    <row r="199" spans="1:16" ht="15.6" customHeight="1">
      <c r="A199" s="1"/>
      <c r="B199" s="50"/>
      <c r="C199" s="1"/>
      <c r="D199" s="490" t="s">
        <v>605</v>
      </c>
      <c r="E199" s="490"/>
      <c r="F199" s="490"/>
      <c r="G199" s="490"/>
      <c r="H199" s="490"/>
      <c r="I199" s="490"/>
      <c r="J199" s="490"/>
      <c r="K199" s="490"/>
      <c r="L199" s="490"/>
      <c r="M199" s="490"/>
      <c r="N199" s="490"/>
      <c r="O199" s="490"/>
      <c r="P199" s="490"/>
    </row>
    <row r="200" spans="1:16" ht="15.6" customHeight="1">
      <c r="A200" s="1"/>
      <c r="B200" s="50"/>
      <c r="C200" s="1"/>
      <c r="D200" s="490"/>
      <c r="E200" s="490"/>
      <c r="F200" s="490"/>
      <c r="G200" s="490"/>
      <c r="H200" s="490"/>
      <c r="I200" s="490"/>
      <c r="J200" s="490"/>
      <c r="K200" s="490"/>
      <c r="L200" s="490"/>
      <c r="M200" s="490"/>
      <c r="N200" s="490"/>
      <c r="O200" s="490"/>
      <c r="P200" s="490"/>
    </row>
    <row r="201" spans="1:16" ht="15.6" customHeight="1">
      <c r="A201" s="1"/>
      <c r="B201" s="50"/>
      <c r="C201" s="1"/>
      <c r="D201" s="490"/>
      <c r="E201" s="490"/>
      <c r="F201" s="490"/>
      <c r="G201" s="490"/>
      <c r="H201" s="490"/>
      <c r="I201" s="490"/>
      <c r="J201" s="490"/>
      <c r="K201" s="490"/>
      <c r="L201" s="490"/>
      <c r="M201" s="490"/>
      <c r="N201" s="490"/>
      <c r="O201" s="490"/>
      <c r="P201" s="490"/>
    </row>
    <row r="202" spans="1:16" ht="15.6" customHeight="1">
      <c r="A202" s="1"/>
      <c r="B202" s="50"/>
      <c r="C202" s="1"/>
      <c r="D202" s="490"/>
      <c r="E202" s="490"/>
      <c r="F202" s="490"/>
      <c r="G202" s="490"/>
      <c r="H202" s="490"/>
      <c r="I202" s="490"/>
      <c r="J202" s="490"/>
      <c r="K202" s="490"/>
      <c r="L202" s="490"/>
      <c r="M202" s="490"/>
      <c r="N202" s="490"/>
      <c r="O202" s="490"/>
      <c r="P202" s="490"/>
    </row>
    <row r="203" spans="1:16" ht="15.6" customHeight="1">
      <c r="A203" s="1"/>
      <c r="B203" s="50"/>
      <c r="C203" s="1"/>
      <c r="D203" s="38"/>
      <c r="E203" s="38"/>
      <c r="F203" s="38"/>
      <c r="G203" s="38"/>
      <c r="H203" s="38"/>
      <c r="I203" s="38"/>
      <c r="J203" s="38"/>
      <c r="K203" s="38"/>
      <c r="L203" s="38"/>
      <c r="M203" s="38"/>
      <c r="N203" s="38"/>
      <c r="O203" s="38"/>
      <c r="P203" s="38"/>
    </row>
    <row r="204" spans="1:16" ht="15.6" customHeight="1">
      <c r="A204" s="1"/>
      <c r="B204" s="50"/>
      <c r="C204" s="1"/>
      <c r="D204" s="40"/>
      <c r="E204" s="40"/>
      <c r="F204" s="40"/>
      <c r="G204" s="40"/>
      <c r="H204" s="526" t="s">
        <v>609</v>
      </c>
      <c r="I204" s="526"/>
      <c r="J204" s="40"/>
      <c r="K204" s="528" t="s">
        <v>610</v>
      </c>
      <c r="L204" s="40"/>
      <c r="M204" s="528" t="s">
        <v>611</v>
      </c>
      <c r="N204" s="528"/>
      <c r="O204" s="40"/>
      <c r="P204" s="40"/>
    </row>
    <row r="205" spans="1:16" ht="15.6" customHeight="1">
      <c r="A205" s="1"/>
      <c r="B205" s="50"/>
      <c r="C205" s="1"/>
      <c r="D205" s="40"/>
      <c r="E205" s="40"/>
      <c r="F205" s="40"/>
      <c r="G205" s="40"/>
      <c r="H205" s="526"/>
      <c r="I205" s="526"/>
      <c r="J205" s="40"/>
      <c r="K205" s="528"/>
      <c r="L205" s="40"/>
      <c r="M205" s="528"/>
      <c r="N205" s="528"/>
      <c r="O205" s="40"/>
      <c r="P205" s="40"/>
    </row>
    <row r="206" spans="1:16" ht="15.6" customHeight="1">
      <c r="A206" s="1"/>
      <c r="B206" s="50"/>
      <c r="C206" s="1"/>
      <c r="D206" s="53"/>
      <c r="E206" s="53"/>
      <c r="F206" s="53"/>
      <c r="G206" s="53"/>
      <c r="H206" s="527"/>
      <c r="I206" s="527"/>
      <c r="J206" s="53"/>
      <c r="K206" s="529"/>
      <c r="L206" s="53"/>
      <c r="M206" s="529"/>
      <c r="N206" s="529"/>
      <c r="O206" s="53"/>
      <c r="P206" s="53"/>
    </row>
    <row r="207" spans="1:16" ht="15.6" customHeight="1">
      <c r="A207" s="1"/>
      <c r="B207" s="50"/>
      <c r="C207" s="1"/>
      <c r="D207" s="375" t="s">
        <v>606</v>
      </c>
      <c r="E207" s="375"/>
      <c r="F207" s="375"/>
      <c r="G207" s="375"/>
      <c r="H207" s="531">
        <v>5</v>
      </c>
      <c r="I207" s="531"/>
      <c r="J207" s="531" t="s">
        <v>613</v>
      </c>
      <c r="K207" s="531"/>
      <c r="L207" s="531"/>
      <c r="M207" s="531">
        <v>20</v>
      </c>
      <c r="N207" s="531"/>
      <c r="O207" s="1"/>
      <c r="P207" s="1"/>
    </row>
    <row r="208" spans="1:16" ht="15.6" customHeight="1">
      <c r="A208" s="1"/>
      <c r="B208" s="50"/>
      <c r="C208" s="1"/>
      <c r="D208" s="375" t="s">
        <v>87</v>
      </c>
      <c r="E208" s="375"/>
      <c r="F208" s="375"/>
      <c r="G208" s="375"/>
      <c r="H208" s="531">
        <v>4</v>
      </c>
      <c r="I208" s="531"/>
      <c r="J208" s="531" t="s">
        <v>613</v>
      </c>
      <c r="K208" s="531"/>
      <c r="L208" s="531"/>
      <c r="M208" s="531">
        <v>25</v>
      </c>
      <c r="N208" s="531"/>
      <c r="O208" s="1"/>
      <c r="P208" s="1"/>
    </row>
    <row r="209" spans="1:16" ht="15.6" customHeight="1">
      <c r="A209" s="1"/>
      <c r="B209" s="50"/>
      <c r="C209" s="1"/>
      <c r="D209" s="375" t="s">
        <v>607</v>
      </c>
      <c r="E209" s="375"/>
      <c r="F209" s="375"/>
      <c r="G209" s="375"/>
      <c r="H209" s="531">
        <v>8</v>
      </c>
      <c r="I209" s="531"/>
      <c r="J209" s="531" t="s">
        <v>613</v>
      </c>
      <c r="K209" s="531"/>
      <c r="L209" s="531"/>
      <c r="M209" s="531">
        <v>12.5</v>
      </c>
      <c r="N209" s="531"/>
      <c r="O209" s="1"/>
      <c r="P209" s="1"/>
    </row>
    <row r="210" spans="1:16" ht="15.6" customHeight="1">
      <c r="A210" s="1"/>
      <c r="B210" s="50"/>
      <c r="C210" s="1"/>
      <c r="D210" s="375" t="s">
        <v>608</v>
      </c>
      <c r="E210" s="375"/>
      <c r="F210" s="375"/>
      <c r="G210" s="375"/>
      <c r="H210" s="531" t="s">
        <v>612</v>
      </c>
      <c r="I210" s="531"/>
      <c r="J210" s="531" t="s">
        <v>614</v>
      </c>
      <c r="K210" s="531"/>
      <c r="L210" s="531"/>
      <c r="M210" s="531">
        <v>100</v>
      </c>
      <c r="N210" s="531"/>
      <c r="O210" s="1"/>
      <c r="P210" s="1"/>
    </row>
    <row r="211" spans="1:16" ht="15.6" customHeight="1">
      <c r="A211" s="1"/>
      <c r="B211" s="50"/>
      <c r="C211" s="1"/>
      <c r="D211" s="1"/>
      <c r="E211" s="1"/>
      <c r="F211" s="1"/>
      <c r="G211" s="1"/>
      <c r="H211" s="1"/>
      <c r="I211" s="1"/>
      <c r="J211" s="1"/>
      <c r="K211" s="1"/>
      <c r="L211" s="1"/>
      <c r="M211" s="1"/>
      <c r="N211" s="1"/>
      <c r="O211" s="1"/>
      <c r="P211" s="1"/>
    </row>
    <row r="212" spans="1:16" ht="15.6" customHeight="1">
      <c r="A212" s="1"/>
      <c r="B212" s="50"/>
      <c r="C212" s="1"/>
      <c r="D212" s="490" t="s">
        <v>615</v>
      </c>
      <c r="E212" s="490"/>
      <c r="F212" s="490"/>
      <c r="G212" s="490"/>
      <c r="H212" s="490"/>
      <c r="I212" s="490"/>
      <c r="J212" s="490"/>
      <c r="K212" s="490"/>
      <c r="L212" s="490"/>
      <c r="M212" s="490"/>
      <c r="N212" s="490"/>
      <c r="O212" s="490"/>
      <c r="P212" s="490"/>
    </row>
    <row r="213" spans="1:16" ht="15.6" customHeight="1">
      <c r="A213" s="1"/>
      <c r="B213" s="50"/>
      <c r="C213" s="1"/>
      <c r="D213" s="490"/>
      <c r="E213" s="490"/>
      <c r="F213" s="490"/>
      <c r="G213" s="490"/>
      <c r="H213" s="490"/>
      <c r="I213" s="490"/>
      <c r="J213" s="490"/>
      <c r="K213" s="490"/>
      <c r="L213" s="490"/>
      <c r="M213" s="490"/>
      <c r="N213" s="490"/>
      <c r="O213" s="490"/>
      <c r="P213" s="490"/>
    </row>
    <row r="214" spans="1:16" ht="15.6" customHeight="1">
      <c r="A214" s="1"/>
      <c r="B214" s="50"/>
      <c r="C214" s="1"/>
      <c r="D214" s="490"/>
      <c r="E214" s="490"/>
      <c r="F214" s="490"/>
      <c r="G214" s="490"/>
      <c r="H214" s="490"/>
      <c r="I214" s="490"/>
      <c r="J214" s="490"/>
      <c r="K214" s="490"/>
      <c r="L214" s="490"/>
      <c r="M214" s="490"/>
      <c r="N214" s="490"/>
      <c r="O214" s="490"/>
      <c r="P214" s="490"/>
    </row>
    <row r="215" spans="1:16" ht="15.6" customHeight="1">
      <c r="A215" s="1"/>
      <c r="B215" s="50"/>
      <c r="C215" s="1"/>
      <c r="D215" s="490"/>
      <c r="E215" s="490"/>
      <c r="F215" s="490"/>
      <c r="G215" s="490"/>
      <c r="H215" s="490"/>
      <c r="I215" s="490"/>
      <c r="J215" s="490"/>
      <c r="K215" s="490"/>
      <c r="L215" s="490"/>
      <c r="M215" s="490"/>
      <c r="N215" s="490"/>
      <c r="O215" s="490"/>
      <c r="P215" s="490"/>
    </row>
    <row r="216" spans="1:16" ht="15.6" customHeight="1">
      <c r="A216" s="1"/>
      <c r="B216" s="50"/>
      <c r="C216" s="1"/>
      <c r="D216" s="246"/>
      <c r="E216" s="246"/>
      <c r="F216" s="246"/>
      <c r="G216" s="246"/>
      <c r="H216" s="246"/>
      <c r="I216" s="246"/>
      <c r="J216" s="246"/>
      <c r="K216" s="246"/>
      <c r="L216" s="246"/>
      <c r="M216" s="246"/>
      <c r="N216" s="246"/>
      <c r="O216" s="246"/>
      <c r="P216" s="246"/>
    </row>
    <row r="217" spans="1:16" ht="15.6" customHeight="1">
      <c r="A217" s="1"/>
      <c r="B217" s="50"/>
      <c r="C217" s="1"/>
      <c r="D217" s="136"/>
      <c r="E217" s="136"/>
      <c r="F217" s="136"/>
      <c r="G217" s="136"/>
      <c r="H217" s="136"/>
      <c r="I217" s="136"/>
      <c r="J217" s="136"/>
      <c r="K217" s="136"/>
      <c r="L217" s="136"/>
      <c r="M217" s="136"/>
      <c r="N217" s="136"/>
      <c r="O217" s="136"/>
      <c r="P217" s="136"/>
    </row>
    <row r="218" spans="1:16" ht="15.6" customHeight="1">
      <c r="A218" s="1"/>
      <c r="B218" s="50"/>
      <c r="C218" s="1"/>
      <c r="D218" s="40"/>
      <c r="E218" s="40"/>
      <c r="F218" s="40"/>
      <c r="G218" s="40"/>
      <c r="H218" s="526" t="s">
        <v>609</v>
      </c>
      <c r="I218" s="526"/>
      <c r="J218" s="40"/>
      <c r="K218" s="528" t="s">
        <v>610</v>
      </c>
      <c r="L218" s="40"/>
      <c r="M218" s="528" t="s">
        <v>611</v>
      </c>
      <c r="N218" s="528"/>
      <c r="O218" s="40"/>
      <c r="P218" s="40"/>
    </row>
    <row r="219" spans="1:16" ht="15.6" customHeight="1">
      <c r="A219" s="1"/>
      <c r="B219" s="50"/>
      <c r="C219" s="1"/>
      <c r="D219" s="40"/>
      <c r="E219" s="40"/>
      <c r="F219" s="40"/>
      <c r="G219" s="40"/>
      <c r="H219" s="526"/>
      <c r="I219" s="526"/>
      <c r="J219" s="40"/>
      <c r="K219" s="528"/>
      <c r="L219" s="40"/>
      <c r="M219" s="528"/>
      <c r="N219" s="528"/>
      <c r="O219" s="40"/>
      <c r="P219" s="40"/>
    </row>
    <row r="220" spans="1:16" ht="15.6" customHeight="1">
      <c r="A220" s="1"/>
      <c r="B220" s="50"/>
      <c r="C220" s="1"/>
      <c r="D220" s="53"/>
      <c r="E220" s="53"/>
      <c r="F220" s="53"/>
      <c r="G220" s="53"/>
      <c r="H220" s="527"/>
      <c r="I220" s="527"/>
      <c r="J220" s="53"/>
      <c r="K220" s="529"/>
      <c r="L220" s="53"/>
      <c r="M220" s="529"/>
      <c r="N220" s="529"/>
      <c r="O220" s="53"/>
      <c r="P220" s="53"/>
    </row>
    <row r="221" spans="1:16" ht="15.6" customHeight="1">
      <c r="A221" s="1"/>
      <c r="B221" s="50"/>
      <c r="C221" s="1"/>
      <c r="D221" s="375" t="s">
        <v>106</v>
      </c>
      <c r="E221" s="375"/>
      <c r="F221" s="375"/>
      <c r="G221" s="375"/>
      <c r="H221" s="531">
        <v>20</v>
      </c>
      <c r="I221" s="531"/>
      <c r="J221" s="531" t="s">
        <v>613</v>
      </c>
      <c r="K221" s="531"/>
      <c r="L221" s="531"/>
      <c r="M221" s="531">
        <v>5</v>
      </c>
      <c r="N221" s="531"/>
      <c r="O221" s="1"/>
      <c r="P221" s="1"/>
    </row>
    <row r="222" spans="1:16" ht="15.6" customHeight="1">
      <c r="A222" s="1"/>
      <c r="B222" s="50"/>
      <c r="C222" s="1"/>
      <c r="D222" s="375" t="s">
        <v>616</v>
      </c>
      <c r="E222" s="375"/>
      <c r="F222" s="375"/>
      <c r="G222" s="375"/>
      <c r="H222" s="531" t="s">
        <v>1525</v>
      </c>
      <c r="I222" s="531"/>
      <c r="J222" s="531" t="s">
        <v>613</v>
      </c>
      <c r="K222" s="531"/>
      <c r="L222" s="531"/>
      <c r="M222" s="531" t="s">
        <v>1526</v>
      </c>
      <c r="N222" s="531"/>
      <c r="O222" s="1"/>
      <c r="P222" s="1"/>
    </row>
    <row r="223" spans="1:16" ht="15.6" customHeight="1">
      <c r="A223" s="1"/>
      <c r="B223" s="50"/>
      <c r="C223" s="1"/>
      <c r="D223" s="375" t="s">
        <v>617</v>
      </c>
      <c r="E223" s="375"/>
      <c r="F223" s="375"/>
      <c r="G223" s="375"/>
      <c r="H223" s="531">
        <v>4</v>
      </c>
      <c r="I223" s="531"/>
      <c r="J223" s="531" t="s">
        <v>613</v>
      </c>
      <c r="K223" s="531"/>
      <c r="L223" s="531"/>
      <c r="M223" s="531">
        <v>25</v>
      </c>
      <c r="N223" s="531"/>
      <c r="O223" s="1"/>
      <c r="P223" s="1"/>
    </row>
    <row r="224" spans="1:16" ht="15.6" customHeight="1">
      <c r="A224" s="1"/>
      <c r="B224" s="50"/>
      <c r="C224" s="1"/>
      <c r="D224" s="375" t="s">
        <v>618</v>
      </c>
      <c r="E224" s="375"/>
      <c r="F224" s="375"/>
      <c r="G224" s="375"/>
      <c r="H224" s="531" t="s">
        <v>612</v>
      </c>
      <c r="I224" s="531"/>
      <c r="J224" s="531" t="s">
        <v>614</v>
      </c>
      <c r="K224" s="531"/>
      <c r="L224" s="531"/>
      <c r="M224" s="531">
        <v>100</v>
      </c>
      <c r="N224" s="531"/>
      <c r="O224" s="1"/>
      <c r="P224" s="1"/>
    </row>
    <row r="225" spans="1:16" ht="15.6" customHeight="1">
      <c r="A225" s="1"/>
      <c r="B225" s="50"/>
      <c r="C225" s="1"/>
      <c r="D225" s="1"/>
      <c r="E225" s="1"/>
      <c r="F225" s="1"/>
      <c r="G225" s="1"/>
      <c r="H225" s="1"/>
      <c r="I225" s="1"/>
      <c r="J225" s="1"/>
      <c r="K225" s="1"/>
      <c r="L225" s="1"/>
      <c r="M225" s="1"/>
      <c r="N225" s="1"/>
      <c r="O225" s="1"/>
      <c r="P225" s="1"/>
    </row>
    <row r="226" spans="1:16" ht="15.6" customHeight="1">
      <c r="A226" s="1"/>
      <c r="B226" s="5" t="s">
        <v>45</v>
      </c>
      <c r="C226" s="1" t="s">
        <v>604</v>
      </c>
      <c r="D226" s="320" t="s">
        <v>619</v>
      </c>
      <c r="E226" s="320"/>
      <c r="F226" s="320"/>
      <c r="G226" s="320"/>
      <c r="H226" s="1"/>
      <c r="I226" s="1"/>
      <c r="J226" s="1"/>
      <c r="K226" s="1"/>
      <c r="L226" s="1"/>
      <c r="M226" s="1"/>
      <c r="N226" s="1"/>
      <c r="O226" s="1"/>
      <c r="P226" s="1"/>
    </row>
    <row r="227" spans="1:16" ht="15.6" customHeight="1">
      <c r="A227" s="1"/>
      <c r="B227" s="50"/>
      <c r="C227" s="1"/>
      <c r="D227" s="490" t="s">
        <v>620</v>
      </c>
      <c r="E227" s="490"/>
      <c r="F227" s="490"/>
      <c r="G227" s="490"/>
      <c r="H227" s="490"/>
      <c r="I227" s="490"/>
      <c r="J227" s="490"/>
      <c r="K227" s="490"/>
      <c r="L227" s="490"/>
      <c r="M227" s="490"/>
      <c r="N227" s="490"/>
      <c r="O227" s="490"/>
      <c r="P227" s="490"/>
    </row>
    <row r="228" spans="1:16" ht="15.6" customHeight="1">
      <c r="A228" s="1"/>
      <c r="B228" s="50"/>
      <c r="C228" s="1"/>
      <c r="D228" s="490"/>
      <c r="E228" s="490"/>
      <c r="F228" s="490"/>
      <c r="G228" s="490"/>
      <c r="H228" s="490"/>
      <c r="I228" s="490"/>
      <c r="J228" s="490"/>
      <c r="K228" s="490"/>
      <c r="L228" s="490"/>
      <c r="M228" s="490"/>
      <c r="N228" s="490"/>
      <c r="O228" s="490"/>
      <c r="P228" s="490"/>
    </row>
    <row r="229" spans="1:16" ht="15.6" customHeight="1">
      <c r="A229" s="1"/>
      <c r="B229" s="50"/>
      <c r="C229" s="1"/>
      <c r="D229" s="135"/>
      <c r="E229" s="135"/>
      <c r="F229" s="135"/>
      <c r="G229" s="135"/>
      <c r="H229" s="135"/>
      <c r="I229" s="135"/>
      <c r="J229" s="135"/>
      <c r="K229" s="135"/>
      <c r="L229" s="135"/>
      <c r="M229" s="135"/>
      <c r="N229" s="135"/>
      <c r="O229" s="135"/>
      <c r="P229" s="135"/>
    </row>
    <row r="230" spans="1:16" ht="15.6" customHeight="1">
      <c r="A230" s="1"/>
      <c r="B230" s="50"/>
      <c r="C230" s="1"/>
      <c r="D230" s="1" t="s">
        <v>835</v>
      </c>
      <c r="E230" s="135"/>
      <c r="F230" s="135"/>
      <c r="G230" s="135"/>
      <c r="H230" s="135"/>
      <c r="I230" s="135"/>
      <c r="J230" s="135"/>
      <c r="K230" s="135"/>
      <c r="L230" s="135"/>
      <c r="M230" s="135"/>
      <c r="N230" s="135"/>
      <c r="O230" s="135"/>
      <c r="P230" s="135"/>
    </row>
    <row r="231" spans="1:16" ht="15.6" customHeight="1">
      <c r="A231" s="1"/>
      <c r="B231" s="50"/>
      <c r="C231" s="1"/>
      <c r="D231" s="1"/>
      <c r="E231" s="135"/>
      <c r="F231" s="135"/>
      <c r="G231" s="135"/>
      <c r="H231" s="135"/>
      <c r="I231" s="135"/>
      <c r="J231" s="135"/>
      <c r="K231" s="135"/>
      <c r="L231" s="135"/>
      <c r="M231" s="135"/>
      <c r="N231" s="135"/>
      <c r="O231" s="135"/>
      <c r="P231" s="135"/>
    </row>
    <row r="232" spans="1:16" ht="15.6" customHeight="1">
      <c r="A232" s="1"/>
      <c r="B232" s="50"/>
      <c r="C232" s="1"/>
      <c r="D232" s="135" t="s">
        <v>49</v>
      </c>
      <c r="E232" s="376" t="s">
        <v>836</v>
      </c>
      <c r="F232" s="376"/>
      <c r="G232" s="376"/>
      <c r="H232" s="376"/>
      <c r="I232" s="376"/>
      <c r="J232" s="376"/>
      <c r="K232" s="376"/>
      <c r="L232" s="376"/>
      <c r="M232" s="376"/>
      <c r="N232" s="376"/>
      <c r="O232" s="376"/>
      <c r="P232" s="376"/>
    </row>
    <row r="233" spans="1:16" ht="15.6" customHeight="1">
      <c r="A233" s="1"/>
      <c r="B233" s="50"/>
      <c r="C233" s="1"/>
      <c r="D233" s="135"/>
      <c r="E233" s="376"/>
      <c r="F233" s="376"/>
      <c r="G233" s="376"/>
      <c r="H233" s="376"/>
      <c r="I233" s="376"/>
      <c r="J233" s="376"/>
      <c r="K233" s="376"/>
      <c r="L233" s="376"/>
      <c r="M233" s="376"/>
      <c r="N233" s="376"/>
      <c r="O233" s="376"/>
      <c r="P233" s="376"/>
    </row>
    <row r="234" spans="1:16" ht="15.6" customHeight="1">
      <c r="A234" s="1"/>
      <c r="B234" s="50"/>
      <c r="C234" s="1"/>
      <c r="D234" s="135"/>
      <c r="E234" s="136"/>
      <c r="F234" s="136"/>
      <c r="G234" s="136"/>
      <c r="H234" s="136"/>
      <c r="I234" s="136"/>
      <c r="J234" s="136"/>
      <c r="K234" s="136"/>
      <c r="L234" s="136"/>
      <c r="M234" s="136"/>
      <c r="N234" s="136"/>
      <c r="O234" s="136"/>
      <c r="P234" s="136"/>
    </row>
    <row r="235" spans="1:16" ht="15.6" customHeight="1">
      <c r="A235" s="1"/>
      <c r="B235" s="50"/>
      <c r="C235" s="1"/>
      <c r="D235" s="135" t="s">
        <v>50</v>
      </c>
      <c r="E235" s="376" t="s">
        <v>837</v>
      </c>
      <c r="F235" s="376"/>
      <c r="G235" s="376"/>
      <c r="H235" s="376"/>
      <c r="I235" s="376"/>
      <c r="J235" s="376"/>
      <c r="K235" s="376"/>
      <c r="L235" s="376"/>
      <c r="M235" s="376"/>
      <c r="N235" s="376"/>
      <c r="O235" s="376"/>
      <c r="P235" s="376"/>
    </row>
    <row r="236" spans="1:16" ht="15.6" customHeight="1">
      <c r="A236" s="1"/>
      <c r="B236" s="50"/>
      <c r="C236" s="1"/>
      <c r="D236" s="135"/>
      <c r="E236" s="376"/>
      <c r="F236" s="376"/>
      <c r="G236" s="376"/>
      <c r="H236" s="376"/>
      <c r="I236" s="376"/>
      <c r="J236" s="376"/>
      <c r="K236" s="376"/>
      <c r="L236" s="376"/>
      <c r="M236" s="376"/>
      <c r="N236" s="376"/>
      <c r="O236" s="376"/>
      <c r="P236" s="376"/>
    </row>
    <row r="237" spans="1:16" ht="15.6" customHeight="1">
      <c r="A237" s="1"/>
      <c r="B237" s="50"/>
      <c r="C237" s="1"/>
      <c r="D237" s="135"/>
      <c r="E237" s="376"/>
      <c r="F237" s="376"/>
      <c r="G237" s="376"/>
      <c r="H237" s="376"/>
      <c r="I237" s="376"/>
      <c r="J237" s="376"/>
      <c r="K237" s="376"/>
      <c r="L237" s="376"/>
      <c r="M237" s="376"/>
      <c r="N237" s="376"/>
      <c r="O237" s="376"/>
      <c r="P237" s="376"/>
    </row>
    <row r="238" spans="1:16" ht="15.6" customHeight="1">
      <c r="A238" s="1"/>
      <c r="B238" s="50"/>
      <c r="C238" s="1"/>
      <c r="D238" s="135"/>
      <c r="E238" s="136"/>
      <c r="F238" s="136"/>
      <c r="G238" s="136"/>
      <c r="H238" s="136"/>
      <c r="I238" s="136"/>
      <c r="J238" s="136"/>
      <c r="K238" s="136"/>
      <c r="L238" s="136"/>
      <c r="M238" s="136"/>
      <c r="N238" s="136"/>
      <c r="O238" s="136"/>
      <c r="P238" s="136"/>
    </row>
    <row r="239" spans="1:16" ht="15.6" customHeight="1">
      <c r="A239" s="1"/>
      <c r="B239" s="50"/>
      <c r="C239" s="1"/>
      <c r="D239" s="135" t="s">
        <v>51</v>
      </c>
      <c r="E239" s="160" t="s">
        <v>838</v>
      </c>
      <c r="F239" s="160"/>
      <c r="G239" s="160"/>
      <c r="H239" s="160"/>
      <c r="I239" s="160"/>
      <c r="J239" s="160"/>
      <c r="K239" s="135"/>
      <c r="L239" s="135"/>
      <c r="M239" s="135"/>
      <c r="N239" s="135"/>
      <c r="O239" s="135"/>
      <c r="P239" s="135"/>
    </row>
    <row r="240" spans="1:16" ht="15.6" customHeight="1">
      <c r="A240" s="1"/>
      <c r="B240" s="50"/>
      <c r="C240" s="1"/>
      <c r="D240" s="1"/>
      <c r="E240" s="1"/>
      <c r="F240" s="1"/>
      <c r="G240" s="1"/>
      <c r="H240" s="1"/>
      <c r="I240" s="1"/>
      <c r="J240" s="1"/>
      <c r="K240" s="1"/>
      <c r="L240" s="1"/>
      <c r="M240" s="1"/>
      <c r="N240" s="1"/>
      <c r="O240" s="1"/>
      <c r="P240" s="1"/>
    </row>
    <row r="241" spans="1:16" ht="15.6" customHeight="1">
      <c r="A241" s="1"/>
      <c r="B241" s="5" t="s">
        <v>46</v>
      </c>
      <c r="C241" s="1" t="s">
        <v>604</v>
      </c>
      <c r="D241" s="37" t="s">
        <v>131</v>
      </c>
      <c r="E241" s="1"/>
      <c r="F241" s="1"/>
      <c r="G241" s="1"/>
      <c r="H241" s="1"/>
      <c r="I241" s="1"/>
      <c r="J241" s="1"/>
      <c r="K241" s="1"/>
      <c r="L241" s="1"/>
      <c r="M241" s="1"/>
      <c r="N241" s="1"/>
      <c r="O241" s="1"/>
      <c r="P241" s="1"/>
    </row>
    <row r="242" spans="1:16" ht="15.6" customHeight="1">
      <c r="A242" s="1"/>
      <c r="B242" s="50"/>
      <c r="C242" s="1"/>
      <c r="D242" s="490" t="s">
        <v>621</v>
      </c>
      <c r="E242" s="490"/>
      <c r="F242" s="490"/>
      <c r="G242" s="490"/>
      <c r="H242" s="490"/>
      <c r="I242" s="490"/>
      <c r="J242" s="490"/>
      <c r="K242" s="490"/>
      <c r="L242" s="490"/>
      <c r="M242" s="490"/>
      <c r="N242" s="490"/>
      <c r="O242" s="490"/>
      <c r="P242" s="490"/>
    </row>
    <row r="243" spans="1:16" ht="15.6" customHeight="1">
      <c r="A243" s="1"/>
      <c r="B243" s="50"/>
      <c r="C243" s="1"/>
      <c r="D243" s="490"/>
      <c r="E243" s="490"/>
      <c r="F243" s="490"/>
      <c r="G243" s="490"/>
      <c r="H243" s="490"/>
      <c r="I243" s="490"/>
      <c r="J243" s="490"/>
      <c r="K243" s="490"/>
      <c r="L243" s="490"/>
      <c r="M243" s="490"/>
      <c r="N243" s="490"/>
      <c r="O243" s="490"/>
      <c r="P243" s="490"/>
    </row>
    <row r="244" spans="1:16" ht="15.6" customHeight="1">
      <c r="A244" s="1"/>
      <c r="B244" s="50"/>
      <c r="C244" s="1"/>
      <c r="D244" s="1"/>
      <c r="E244" s="1"/>
      <c r="F244" s="1"/>
      <c r="G244" s="1"/>
      <c r="H244" s="1"/>
      <c r="I244" s="1"/>
      <c r="J244" s="1"/>
      <c r="K244" s="1"/>
      <c r="L244" s="1"/>
      <c r="M244" s="1"/>
      <c r="N244" s="1"/>
      <c r="O244" s="1"/>
      <c r="P244" s="1"/>
    </row>
    <row r="245" spans="1:16" ht="15.6" customHeight="1">
      <c r="A245" s="1"/>
      <c r="B245" s="50"/>
      <c r="C245" s="1"/>
      <c r="D245" s="8" t="s">
        <v>622</v>
      </c>
      <c r="E245" s="8"/>
      <c r="F245" s="8"/>
      <c r="G245" s="8"/>
      <c r="H245" s="8"/>
      <c r="I245" s="8"/>
      <c r="J245" s="8"/>
      <c r="K245" s="8"/>
      <c r="L245" s="8"/>
      <c r="M245" s="8"/>
      <c r="N245" s="8"/>
      <c r="O245" s="8"/>
      <c r="P245" s="8"/>
    </row>
    <row r="246" spans="1:16" ht="15.6" customHeight="1">
      <c r="A246" s="1"/>
      <c r="B246" s="50"/>
      <c r="C246" s="1"/>
      <c r="D246" s="1"/>
      <c r="E246" s="1"/>
      <c r="F246" s="1"/>
      <c r="G246" s="1"/>
      <c r="H246" s="1"/>
      <c r="I246" s="1"/>
      <c r="J246" s="1"/>
      <c r="K246" s="1"/>
      <c r="L246" s="1"/>
      <c r="M246" s="1"/>
      <c r="N246" s="1"/>
      <c r="O246" s="1"/>
      <c r="P246" s="1"/>
    </row>
    <row r="247" spans="1:16" ht="15.6" customHeight="1">
      <c r="A247" s="1"/>
      <c r="B247" s="50"/>
      <c r="C247" s="1"/>
      <c r="D247" s="490" t="s">
        <v>623</v>
      </c>
      <c r="E247" s="490"/>
      <c r="F247" s="490"/>
      <c r="G247" s="490"/>
      <c r="H247" s="490"/>
      <c r="I247" s="490"/>
      <c r="J247" s="490"/>
      <c r="K247" s="490"/>
      <c r="L247" s="490"/>
      <c r="M247" s="490"/>
      <c r="N247" s="490"/>
      <c r="O247" s="490"/>
      <c r="P247" s="490"/>
    </row>
    <row r="248" spans="1:16" ht="15.6" customHeight="1">
      <c r="A248" s="1"/>
      <c r="B248" s="50"/>
      <c r="C248" s="1"/>
      <c r="D248" s="39"/>
      <c r="E248" s="39"/>
      <c r="F248" s="39"/>
      <c r="G248" s="39"/>
      <c r="H248" s="39"/>
      <c r="I248" s="39"/>
      <c r="J248" s="39"/>
      <c r="K248" s="39"/>
      <c r="L248" s="39"/>
      <c r="M248" s="39"/>
      <c r="N248" s="39"/>
      <c r="O248" s="39"/>
      <c r="P248" s="39"/>
    </row>
    <row r="249" spans="1:16" ht="15.6" customHeight="1">
      <c r="A249" s="1"/>
      <c r="B249" s="50"/>
      <c r="C249" s="1"/>
      <c r="D249" s="490" t="s">
        <v>624</v>
      </c>
      <c r="E249" s="490"/>
      <c r="F249" s="490"/>
      <c r="G249" s="490"/>
      <c r="H249" s="490"/>
      <c r="I249" s="490"/>
      <c r="J249" s="490"/>
      <c r="K249" s="490"/>
      <c r="L249" s="490"/>
      <c r="M249" s="490"/>
      <c r="N249" s="490"/>
      <c r="O249" s="490"/>
      <c r="P249" s="490"/>
    </row>
    <row r="250" spans="1:16" ht="15.6" customHeight="1">
      <c r="A250" s="1"/>
      <c r="B250" s="50"/>
      <c r="C250" s="1"/>
      <c r="D250" s="490"/>
      <c r="E250" s="490"/>
      <c r="F250" s="490"/>
      <c r="G250" s="490"/>
      <c r="H250" s="490"/>
      <c r="I250" s="490"/>
      <c r="J250" s="490"/>
      <c r="K250" s="490"/>
      <c r="L250" s="490"/>
      <c r="M250" s="490"/>
      <c r="N250" s="490"/>
      <c r="O250" s="490"/>
      <c r="P250" s="490"/>
    </row>
    <row r="251" spans="1:16" ht="15.6" customHeight="1">
      <c r="A251" s="1"/>
      <c r="B251" s="50"/>
      <c r="C251" s="1"/>
      <c r="D251" s="490"/>
      <c r="E251" s="490"/>
      <c r="F251" s="490"/>
      <c r="G251" s="490"/>
      <c r="H251" s="490"/>
      <c r="I251" s="490"/>
      <c r="J251" s="490"/>
      <c r="K251" s="490"/>
      <c r="L251" s="490"/>
      <c r="M251" s="490"/>
      <c r="N251" s="490"/>
      <c r="O251" s="490"/>
      <c r="P251" s="490"/>
    </row>
    <row r="252" spans="1:16" ht="15.6" customHeight="1">
      <c r="A252" s="1"/>
      <c r="B252" s="50"/>
      <c r="C252" s="1"/>
      <c r="D252" s="490"/>
      <c r="E252" s="490"/>
      <c r="F252" s="490"/>
      <c r="G252" s="490"/>
      <c r="H252" s="490"/>
      <c r="I252" s="490"/>
      <c r="J252" s="490"/>
      <c r="K252" s="490"/>
      <c r="L252" s="490"/>
      <c r="M252" s="490"/>
      <c r="N252" s="490"/>
      <c r="O252" s="490"/>
      <c r="P252" s="490"/>
    </row>
    <row r="253" spans="1:16" ht="15.6" customHeight="1">
      <c r="A253" s="1"/>
      <c r="B253" s="50"/>
      <c r="C253" s="1"/>
      <c r="D253" s="1"/>
      <c r="E253" s="1"/>
      <c r="F253" s="1"/>
      <c r="G253" s="1"/>
      <c r="H253" s="1"/>
      <c r="I253" s="1"/>
      <c r="J253" s="1"/>
      <c r="K253" s="1"/>
      <c r="L253" s="1"/>
      <c r="M253" s="1"/>
      <c r="N253" s="1"/>
      <c r="O253" s="1"/>
      <c r="P253" s="1"/>
    </row>
    <row r="254" spans="1:16" ht="15.6" customHeight="1">
      <c r="A254" s="1"/>
      <c r="B254" s="50"/>
      <c r="C254" s="1"/>
      <c r="D254" s="490" t="s">
        <v>625</v>
      </c>
      <c r="E254" s="490"/>
      <c r="F254" s="490"/>
      <c r="G254" s="490"/>
      <c r="H254" s="490"/>
      <c r="I254" s="490"/>
      <c r="J254" s="490"/>
      <c r="K254" s="490"/>
      <c r="L254" s="490"/>
      <c r="M254" s="490"/>
      <c r="N254" s="490"/>
      <c r="O254" s="490"/>
      <c r="P254" s="490"/>
    </row>
    <row r="255" spans="1:16" ht="15.6" customHeight="1">
      <c r="A255" s="1"/>
      <c r="B255" s="50"/>
      <c r="C255" s="1"/>
      <c r="D255" s="490"/>
      <c r="E255" s="490"/>
      <c r="F255" s="490"/>
      <c r="G255" s="490"/>
      <c r="H255" s="490"/>
      <c r="I255" s="490"/>
      <c r="J255" s="490"/>
      <c r="K255" s="490"/>
      <c r="L255" s="490"/>
      <c r="M255" s="490"/>
      <c r="N255" s="490"/>
      <c r="O255" s="490"/>
      <c r="P255" s="490"/>
    </row>
    <row r="256" spans="1:16" ht="15.6" customHeight="1">
      <c r="A256" s="1"/>
      <c r="B256" s="50"/>
      <c r="C256" s="1"/>
      <c r="D256" s="1"/>
      <c r="E256" s="1"/>
      <c r="F256" s="1"/>
      <c r="G256" s="1"/>
      <c r="H256" s="1"/>
      <c r="I256" s="1"/>
      <c r="J256" s="1"/>
      <c r="K256" s="1"/>
      <c r="L256" s="1"/>
      <c r="M256" s="1"/>
      <c r="N256" s="1"/>
      <c r="O256" s="1"/>
      <c r="P256" s="1"/>
    </row>
    <row r="257" spans="1:16" ht="15.6" customHeight="1">
      <c r="A257" s="1"/>
      <c r="B257" s="50"/>
      <c r="C257" s="1"/>
      <c r="D257" s="532" t="s">
        <v>626</v>
      </c>
      <c r="E257" s="532"/>
      <c r="F257" s="532"/>
      <c r="G257" s="532"/>
      <c r="H257" s="532"/>
      <c r="I257" s="532"/>
      <c r="J257" s="1"/>
      <c r="K257" s="1"/>
      <c r="L257" s="1"/>
      <c r="M257" s="1"/>
      <c r="N257" s="1"/>
      <c r="O257" s="1"/>
      <c r="P257" s="1"/>
    </row>
    <row r="258" spans="1:16" ht="15.6" customHeight="1">
      <c r="A258" s="1"/>
      <c r="B258" s="50"/>
      <c r="C258" s="1"/>
      <c r="D258" s="143"/>
      <c r="E258" s="143"/>
      <c r="F258" s="143"/>
      <c r="G258" s="143"/>
      <c r="H258" s="143"/>
      <c r="I258" s="143"/>
      <c r="J258" s="1"/>
      <c r="K258" s="1"/>
      <c r="L258" s="1"/>
      <c r="M258" s="1"/>
      <c r="N258" s="1"/>
      <c r="O258" s="1"/>
      <c r="P258" s="1"/>
    </row>
    <row r="259" spans="1:16" ht="15.6" customHeight="1">
      <c r="A259" s="1"/>
      <c r="B259" s="50"/>
      <c r="C259" s="1"/>
      <c r="D259" s="1" t="s">
        <v>839</v>
      </c>
      <c r="E259" s="143"/>
      <c r="F259" s="143"/>
      <c r="G259" s="143"/>
      <c r="H259" s="143"/>
      <c r="I259" s="143"/>
      <c r="J259" s="1"/>
      <c r="K259" s="1"/>
      <c r="L259" s="1"/>
      <c r="M259" s="1"/>
      <c r="N259" s="1"/>
      <c r="O259" s="1"/>
      <c r="P259" s="1"/>
    </row>
    <row r="260" spans="1:16" ht="15.6" customHeight="1">
      <c r="A260" s="1"/>
      <c r="B260" s="50"/>
      <c r="C260" s="1"/>
      <c r="D260" s="145" t="s">
        <v>49</v>
      </c>
      <c r="E260" s="485" t="s">
        <v>840</v>
      </c>
      <c r="F260" s="485"/>
      <c r="G260" s="485"/>
      <c r="H260" s="485"/>
      <c r="I260" s="485"/>
      <c r="J260" s="485"/>
      <c r="K260" s="485"/>
      <c r="L260" s="485"/>
      <c r="M260" s="485"/>
      <c r="N260" s="485"/>
      <c r="O260" s="485"/>
      <c r="P260" s="485"/>
    </row>
    <row r="261" spans="1:16" ht="15.6" customHeight="1">
      <c r="A261" s="1"/>
      <c r="B261" s="50"/>
      <c r="C261" s="1"/>
      <c r="D261" s="143"/>
      <c r="E261" s="485"/>
      <c r="F261" s="485"/>
      <c r="G261" s="485"/>
      <c r="H261" s="485"/>
      <c r="I261" s="485"/>
      <c r="J261" s="485"/>
      <c r="K261" s="485"/>
      <c r="L261" s="485"/>
      <c r="M261" s="485"/>
      <c r="N261" s="485"/>
      <c r="O261" s="485"/>
      <c r="P261" s="485"/>
    </row>
    <row r="262" spans="1:16" ht="15.6" customHeight="1">
      <c r="A262" s="1"/>
      <c r="B262" s="50"/>
      <c r="C262" s="1"/>
      <c r="D262" s="143"/>
      <c r="E262" s="137"/>
      <c r="F262" s="137"/>
      <c r="G262" s="137"/>
      <c r="H262" s="137"/>
      <c r="I262" s="137"/>
      <c r="J262" s="137"/>
      <c r="K262" s="137"/>
      <c r="L262" s="137"/>
      <c r="M262" s="137"/>
      <c r="N262" s="137"/>
      <c r="O262" s="137"/>
      <c r="P262" s="137"/>
    </row>
    <row r="263" spans="1:16" ht="15.6" customHeight="1">
      <c r="A263" s="1"/>
      <c r="B263" s="50"/>
      <c r="C263" s="1"/>
      <c r="D263" s="145" t="s">
        <v>50</v>
      </c>
      <c r="E263" s="375" t="s">
        <v>841</v>
      </c>
      <c r="F263" s="375"/>
      <c r="G263" s="375"/>
      <c r="H263" s="375"/>
      <c r="I263" s="375"/>
      <c r="J263" s="375"/>
      <c r="K263" s="375"/>
      <c r="L263" s="375"/>
      <c r="M263" s="375"/>
      <c r="N263" s="375"/>
      <c r="O263" s="375"/>
      <c r="P263" s="375"/>
    </row>
    <row r="264" spans="1:16" ht="15.6" customHeight="1">
      <c r="A264" s="1"/>
      <c r="B264" s="50"/>
      <c r="C264" s="1"/>
      <c r="D264" s="145"/>
      <c r="E264" s="139"/>
      <c r="F264" s="139"/>
      <c r="G264" s="139"/>
      <c r="H264" s="139"/>
      <c r="I264" s="139"/>
      <c r="J264" s="139"/>
      <c r="K264" s="139"/>
      <c r="L264" s="139"/>
      <c r="M264" s="139"/>
      <c r="N264" s="139"/>
      <c r="O264" s="139"/>
      <c r="P264" s="139"/>
    </row>
    <row r="265" spans="1:16" ht="15.6" customHeight="1">
      <c r="A265" s="1"/>
      <c r="B265" s="50"/>
      <c r="C265" s="1"/>
      <c r="D265" s="145" t="s">
        <v>51</v>
      </c>
      <c r="E265" s="375" t="s">
        <v>842</v>
      </c>
      <c r="F265" s="375"/>
      <c r="G265" s="375"/>
      <c r="H265" s="375"/>
      <c r="I265" s="375"/>
      <c r="J265" s="375"/>
      <c r="K265" s="375"/>
      <c r="L265" s="375"/>
      <c r="M265" s="375"/>
      <c r="N265" s="375"/>
      <c r="O265" s="375"/>
      <c r="P265" s="375"/>
    </row>
    <row r="266" spans="1:16" ht="15.6" customHeight="1">
      <c r="A266" s="1"/>
      <c r="B266" s="50"/>
      <c r="C266" s="1"/>
      <c r="D266" s="145"/>
      <c r="E266" s="139"/>
      <c r="F266" s="139"/>
      <c r="G266" s="139"/>
      <c r="H266" s="139"/>
      <c r="I266" s="139"/>
      <c r="J266" s="139"/>
      <c r="K266" s="139"/>
      <c r="L266" s="139"/>
      <c r="M266" s="139"/>
      <c r="N266" s="139"/>
      <c r="O266" s="139"/>
      <c r="P266" s="139"/>
    </row>
    <row r="267" spans="1:16" ht="15.6" customHeight="1">
      <c r="A267" s="1"/>
      <c r="B267" s="50"/>
      <c r="C267" s="1"/>
      <c r="D267" s="145" t="s">
        <v>58</v>
      </c>
      <c r="E267" s="375" t="s">
        <v>843</v>
      </c>
      <c r="F267" s="375"/>
      <c r="G267" s="375"/>
      <c r="H267" s="375"/>
      <c r="I267" s="375"/>
      <c r="J267" s="375"/>
      <c r="K267" s="375"/>
      <c r="L267" s="375"/>
      <c r="M267" s="375"/>
      <c r="N267" s="375"/>
      <c r="O267" s="375"/>
      <c r="P267" s="375"/>
    </row>
    <row r="268" spans="1:16" ht="15.6" customHeight="1">
      <c r="A268" s="1"/>
      <c r="B268" s="50"/>
      <c r="C268" s="1"/>
      <c r="D268" s="143"/>
      <c r="E268" s="143"/>
      <c r="F268" s="143"/>
      <c r="G268" s="143"/>
      <c r="H268" s="143"/>
      <c r="I268" s="143"/>
      <c r="J268" s="1"/>
      <c r="K268" s="1"/>
      <c r="L268" s="1"/>
      <c r="M268" s="1"/>
      <c r="N268" s="1"/>
      <c r="O268" s="1"/>
      <c r="P268" s="1"/>
    </row>
    <row r="269" spans="1:16" ht="15.6" customHeight="1">
      <c r="A269" s="1"/>
      <c r="B269" s="50"/>
      <c r="C269" s="1"/>
      <c r="D269" s="485"/>
      <c r="E269" s="485"/>
      <c r="F269" s="485"/>
      <c r="G269" s="485"/>
      <c r="H269" s="485"/>
      <c r="I269" s="485"/>
      <c r="J269" s="485"/>
      <c r="K269" s="485"/>
      <c r="L269" s="485"/>
      <c r="M269" s="485"/>
      <c r="N269" s="485"/>
      <c r="O269" s="485"/>
      <c r="P269" s="485"/>
    </row>
    <row r="270" spans="1:16" ht="15.6" customHeight="1">
      <c r="A270" s="1"/>
      <c r="B270" s="50"/>
      <c r="C270" s="1"/>
      <c r="D270" s="1"/>
      <c r="E270" s="1"/>
      <c r="F270" s="1"/>
      <c r="G270" s="1"/>
      <c r="H270" s="1"/>
      <c r="I270" s="1"/>
      <c r="J270" s="1"/>
      <c r="K270" s="1"/>
      <c r="L270" s="1"/>
      <c r="M270" s="1"/>
      <c r="N270" s="1"/>
      <c r="O270" s="1"/>
      <c r="P270" s="1"/>
    </row>
    <row r="271" spans="1:16" ht="15.6" customHeight="1">
      <c r="A271" s="1"/>
      <c r="B271" s="5" t="s">
        <v>712</v>
      </c>
      <c r="D271" s="37" t="s">
        <v>627</v>
      </c>
      <c r="E271" s="1"/>
      <c r="F271" s="1"/>
      <c r="G271" s="1"/>
      <c r="H271" s="1"/>
      <c r="I271" s="1"/>
      <c r="J271" s="1"/>
      <c r="K271" s="1"/>
      <c r="L271" s="1"/>
      <c r="M271" s="1"/>
      <c r="N271" s="1"/>
      <c r="O271" s="1"/>
      <c r="P271" s="1"/>
    </row>
    <row r="272" spans="1:16" ht="15.6" customHeight="1">
      <c r="A272" s="1"/>
      <c r="B272" s="50"/>
      <c r="C272" s="1"/>
      <c r="D272" s="532" t="s">
        <v>628</v>
      </c>
      <c r="E272" s="532"/>
      <c r="F272" s="532"/>
      <c r="G272" s="532"/>
      <c r="H272" s="532"/>
      <c r="I272" s="532"/>
      <c r="J272" s="532"/>
      <c r="K272" s="532"/>
      <c r="L272" s="532"/>
      <c r="M272" s="532"/>
      <c r="N272" s="532"/>
      <c r="O272" s="532"/>
      <c r="P272" s="532"/>
    </row>
    <row r="273" spans="1:16" ht="15.6" customHeight="1">
      <c r="A273" s="1"/>
      <c r="B273" s="50"/>
      <c r="C273" s="1"/>
      <c r="D273" s="1"/>
      <c r="E273" s="1"/>
      <c r="F273" s="1"/>
      <c r="G273" s="1"/>
      <c r="H273" s="1"/>
      <c r="I273" s="1"/>
      <c r="J273" s="1"/>
      <c r="K273" s="1"/>
      <c r="L273" s="1"/>
      <c r="M273" s="1"/>
      <c r="N273" s="1"/>
      <c r="O273" s="1"/>
      <c r="P273" s="1"/>
    </row>
    <row r="274" spans="1:16" ht="15.6" customHeight="1">
      <c r="A274" s="1"/>
      <c r="B274" s="5" t="s">
        <v>716</v>
      </c>
      <c r="D274" s="37" t="s">
        <v>629</v>
      </c>
      <c r="E274" s="1"/>
      <c r="F274" s="1"/>
      <c r="G274" s="1"/>
      <c r="H274" s="1"/>
      <c r="I274" s="1"/>
      <c r="J274" s="1"/>
      <c r="K274" s="1"/>
      <c r="L274" s="1"/>
      <c r="M274" s="1"/>
      <c r="N274" s="1"/>
      <c r="O274" s="1"/>
      <c r="P274" s="1"/>
    </row>
    <row r="275" spans="1:16" ht="15.6" customHeight="1">
      <c r="A275" s="1"/>
      <c r="B275" s="50"/>
      <c r="C275" s="1"/>
      <c r="D275" s="37"/>
      <c r="E275" s="1"/>
      <c r="F275" s="1"/>
      <c r="G275" s="1"/>
      <c r="H275" s="1"/>
      <c r="I275" s="1"/>
      <c r="J275" s="1"/>
      <c r="K275" s="1"/>
      <c r="L275" s="1"/>
      <c r="M275" s="1"/>
      <c r="N275" s="1"/>
      <c r="O275" s="1"/>
      <c r="P275" s="1"/>
    </row>
    <row r="276" spans="1:16" ht="15.6" customHeight="1">
      <c r="A276" s="1"/>
      <c r="B276" s="50"/>
      <c r="C276" s="1"/>
      <c r="D276" s="533" t="s">
        <v>630</v>
      </c>
      <c r="E276" s="533"/>
      <c r="F276" s="533"/>
      <c r="G276" s="533"/>
      <c r="H276" s="533"/>
      <c r="I276" s="533"/>
      <c r="J276" s="533"/>
      <c r="K276" s="533"/>
      <c r="L276" s="533"/>
      <c r="M276" s="1"/>
      <c r="N276" s="1"/>
      <c r="O276" s="1"/>
      <c r="P276" s="1"/>
    </row>
    <row r="277" spans="1:16" ht="15.6" customHeight="1">
      <c r="A277" s="1"/>
      <c r="B277" s="50"/>
      <c r="C277" s="1"/>
      <c r="D277" s="375" t="s">
        <v>631</v>
      </c>
      <c r="E277" s="375"/>
      <c r="F277" s="375"/>
      <c r="G277" s="375"/>
      <c r="H277" s="375"/>
      <c r="I277" s="375"/>
      <c r="J277" s="375"/>
      <c r="K277" s="375"/>
      <c r="L277" s="375"/>
      <c r="M277" s="375"/>
      <c r="N277" s="1"/>
      <c r="O277" s="1"/>
      <c r="P277" s="1"/>
    </row>
    <row r="278" spans="1:16" ht="15.6" customHeight="1">
      <c r="A278" s="1"/>
      <c r="B278" s="50"/>
      <c r="C278" s="1"/>
      <c r="D278" s="1"/>
      <c r="E278" s="1"/>
      <c r="F278" s="1"/>
      <c r="G278" s="1"/>
      <c r="H278" s="1"/>
      <c r="I278" s="1"/>
      <c r="J278" s="1"/>
      <c r="K278" s="1"/>
      <c r="L278" s="1"/>
      <c r="M278" s="1"/>
      <c r="N278" s="1"/>
      <c r="O278" s="1"/>
      <c r="P278" s="1"/>
    </row>
    <row r="279" spans="1:16" ht="15.6" customHeight="1">
      <c r="A279" s="1"/>
      <c r="B279" s="50"/>
      <c r="C279" s="1"/>
      <c r="D279" s="534" t="s">
        <v>632</v>
      </c>
      <c r="E279" s="534"/>
      <c r="F279" s="534"/>
      <c r="G279" s="534"/>
      <c r="H279" s="534"/>
      <c r="I279" s="534"/>
      <c r="J279" s="534"/>
      <c r="K279" s="144"/>
      <c r="L279" s="144"/>
      <c r="M279" s="144"/>
      <c r="N279" s="1"/>
      <c r="O279" s="1"/>
      <c r="P279" s="1"/>
    </row>
    <row r="280" spans="1:16" ht="15.6" customHeight="1">
      <c r="A280" s="1"/>
      <c r="B280" s="50"/>
      <c r="C280" s="1"/>
      <c r="D280" s="376" t="s">
        <v>633</v>
      </c>
      <c r="E280" s="376"/>
      <c r="F280" s="376"/>
      <c r="G280" s="376"/>
      <c r="H280" s="376"/>
      <c r="I280" s="376"/>
      <c r="J280" s="376"/>
      <c r="K280" s="376"/>
      <c r="L280" s="376"/>
      <c r="M280" s="376"/>
      <c r="N280" s="376"/>
      <c r="O280" s="376"/>
      <c r="P280" s="376"/>
    </row>
    <row r="281" spans="1:16" ht="15.6" customHeight="1">
      <c r="A281" s="1"/>
      <c r="B281" s="50"/>
      <c r="C281" s="1"/>
      <c r="D281" s="376"/>
      <c r="E281" s="376"/>
      <c r="F281" s="376"/>
      <c r="G281" s="376"/>
      <c r="H281" s="376"/>
      <c r="I281" s="376"/>
      <c r="J281" s="376"/>
      <c r="K281" s="376"/>
      <c r="L281" s="376"/>
      <c r="M281" s="376"/>
      <c r="N281" s="376"/>
      <c r="O281" s="376"/>
      <c r="P281" s="376"/>
    </row>
    <row r="282" spans="1:16" ht="15.6" customHeight="1">
      <c r="A282" s="1"/>
      <c r="B282" s="50"/>
      <c r="C282" s="1"/>
      <c r="D282" s="1"/>
      <c r="E282" s="1"/>
      <c r="F282" s="1"/>
      <c r="G282" s="1"/>
      <c r="H282" s="1"/>
      <c r="I282" s="1"/>
      <c r="J282" s="1"/>
      <c r="K282" s="1"/>
      <c r="L282" s="1"/>
      <c r="M282" s="1"/>
      <c r="N282" s="1"/>
      <c r="O282" s="1"/>
      <c r="P282" s="1"/>
    </row>
    <row r="283" spans="1:16" ht="15.6" customHeight="1">
      <c r="A283" s="1"/>
      <c r="B283" s="5" t="s">
        <v>724</v>
      </c>
      <c r="D283" s="37" t="s">
        <v>164</v>
      </c>
      <c r="E283" s="1"/>
      <c r="F283" s="1"/>
      <c r="G283" s="1"/>
      <c r="H283" s="1"/>
      <c r="I283" s="1"/>
      <c r="J283" s="1"/>
      <c r="K283" s="1"/>
      <c r="L283" s="1"/>
      <c r="M283" s="1"/>
      <c r="N283" s="1"/>
      <c r="O283" s="1"/>
      <c r="P283" s="1"/>
    </row>
    <row r="284" spans="1:16" ht="15.6" customHeight="1">
      <c r="A284" s="1"/>
      <c r="B284" s="50"/>
      <c r="C284" s="1"/>
      <c r="D284" s="376" t="s">
        <v>634</v>
      </c>
      <c r="E284" s="376"/>
      <c r="F284" s="376"/>
      <c r="G284" s="376"/>
      <c r="H284" s="376"/>
      <c r="I284" s="376"/>
      <c r="J284" s="376"/>
      <c r="K284" s="376"/>
      <c r="L284" s="376"/>
      <c r="M284" s="376"/>
      <c r="N284" s="376"/>
      <c r="O284" s="376"/>
      <c r="P284" s="376"/>
    </row>
    <row r="285" spans="1:16" ht="15.6" customHeight="1">
      <c r="A285" s="1"/>
      <c r="B285" s="50"/>
      <c r="C285" s="1"/>
      <c r="D285" s="376"/>
      <c r="E285" s="376"/>
      <c r="F285" s="376"/>
      <c r="G285" s="376"/>
      <c r="H285" s="376"/>
      <c r="I285" s="376"/>
      <c r="J285" s="376"/>
      <c r="K285" s="376"/>
      <c r="L285" s="376"/>
      <c r="M285" s="376"/>
      <c r="N285" s="376"/>
      <c r="O285" s="376"/>
      <c r="P285" s="376"/>
    </row>
    <row r="286" spans="1:16" ht="15.6" customHeight="1">
      <c r="A286" s="1"/>
      <c r="B286" s="50"/>
      <c r="C286" s="1"/>
      <c r="D286" s="39"/>
      <c r="E286" s="39"/>
      <c r="F286" s="39"/>
      <c r="G286" s="39"/>
      <c r="H286" s="39"/>
      <c r="I286" s="39"/>
      <c r="J286" s="39"/>
      <c r="K286" s="39"/>
      <c r="L286" s="39"/>
      <c r="M286" s="39"/>
      <c r="N286" s="39"/>
      <c r="O286" s="39"/>
      <c r="P286" s="39"/>
    </row>
    <row r="287" spans="1:16" ht="15.6" customHeight="1">
      <c r="A287" s="1"/>
      <c r="B287" s="5" t="s">
        <v>726</v>
      </c>
      <c r="D287" s="37" t="s">
        <v>635</v>
      </c>
      <c r="E287" s="1"/>
      <c r="F287" s="1"/>
      <c r="G287" s="1"/>
      <c r="H287" s="1"/>
      <c r="I287" s="1"/>
      <c r="J287" s="1"/>
      <c r="K287" s="1"/>
      <c r="L287" s="1"/>
      <c r="M287" s="1"/>
      <c r="N287" s="1"/>
      <c r="O287" s="1"/>
      <c r="P287" s="1"/>
    </row>
    <row r="288" spans="1:16" ht="15.6" customHeight="1">
      <c r="A288" s="1"/>
      <c r="B288" s="50"/>
      <c r="C288" s="1"/>
      <c r="D288" s="375" t="s">
        <v>637</v>
      </c>
      <c r="E288" s="375"/>
      <c r="F288" s="375"/>
      <c r="G288" s="375"/>
      <c r="H288" s="375"/>
      <c r="I288" s="375"/>
      <c r="J288" s="375"/>
      <c r="K288" s="375"/>
      <c r="L288" s="375"/>
      <c r="M288" s="375"/>
      <c r="N288" s="375"/>
      <c r="O288" s="375"/>
      <c r="P288" s="375"/>
    </row>
    <row r="289" spans="1:16" ht="15.6" customHeight="1">
      <c r="A289" s="1"/>
      <c r="B289" s="50"/>
      <c r="C289" s="1"/>
      <c r="D289" s="1"/>
      <c r="E289" s="1"/>
      <c r="F289" s="1"/>
      <c r="G289" s="1"/>
      <c r="H289" s="1"/>
      <c r="I289" s="1"/>
      <c r="J289" s="1"/>
      <c r="K289" s="1"/>
      <c r="L289" s="1"/>
      <c r="M289" s="1"/>
      <c r="N289" s="1"/>
      <c r="O289" s="1"/>
      <c r="P289" s="1"/>
    </row>
    <row r="290" spans="1:16" ht="15.6" customHeight="1">
      <c r="A290" s="1"/>
      <c r="B290" s="5" t="s">
        <v>728</v>
      </c>
      <c r="D290" s="37" t="s">
        <v>639</v>
      </c>
      <c r="E290" s="1"/>
      <c r="F290" s="1"/>
      <c r="G290" s="1"/>
      <c r="H290" s="1"/>
      <c r="I290" s="1"/>
      <c r="J290" s="1"/>
      <c r="K290" s="1"/>
      <c r="L290" s="1"/>
      <c r="M290" s="1"/>
      <c r="N290" s="1"/>
      <c r="O290" s="1"/>
      <c r="P290" s="1"/>
    </row>
    <row r="291" spans="1:16" ht="15.6" customHeight="1">
      <c r="A291" s="1"/>
      <c r="B291" s="50"/>
      <c r="C291" s="1"/>
      <c r="D291" s="490" t="s">
        <v>640</v>
      </c>
      <c r="E291" s="490"/>
      <c r="F291" s="490"/>
      <c r="G291" s="490"/>
      <c r="H291" s="490"/>
      <c r="I291" s="490"/>
      <c r="J291" s="490"/>
      <c r="K291" s="490"/>
      <c r="L291" s="490"/>
      <c r="M291" s="490"/>
      <c r="N291" s="490"/>
      <c r="O291" s="490"/>
      <c r="P291" s="490"/>
    </row>
    <row r="292" spans="1:16" ht="15.6" customHeight="1">
      <c r="A292" s="1"/>
      <c r="B292" s="50"/>
      <c r="C292" s="1"/>
      <c r="D292" s="490"/>
      <c r="E292" s="490"/>
      <c r="F292" s="490"/>
      <c r="G292" s="490"/>
      <c r="H292" s="490"/>
      <c r="I292" s="490"/>
      <c r="J292" s="490"/>
      <c r="K292" s="490"/>
      <c r="L292" s="490"/>
      <c r="M292" s="490"/>
      <c r="N292" s="490"/>
      <c r="O292" s="490"/>
      <c r="P292" s="490"/>
    </row>
    <row r="293" spans="1:16" ht="15.6" customHeight="1">
      <c r="A293" s="1"/>
      <c r="B293" s="50"/>
      <c r="C293" s="1"/>
      <c r="D293" s="1"/>
      <c r="E293" s="1"/>
      <c r="F293" s="1"/>
      <c r="G293" s="1"/>
      <c r="H293" s="1"/>
      <c r="I293" s="1"/>
      <c r="J293" s="1"/>
      <c r="K293" s="1"/>
      <c r="L293" s="1"/>
      <c r="M293" s="1"/>
      <c r="N293" s="1"/>
      <c r="O293" s="1"/>
      <c r="P293" s="1"/>
    </row>
    <row r="294" spans="1:16" ht="15.6" customHeight="1">
      <c r="A294" s="1"/>
      <c r="B294" s="5" t="s">
        <v>967</v>
      </c>
      <c r="D294" s="37" t="s">
        <v>642</v>
      </c>
      <c r="E294" s="1"/>
      <c r="F294" s="1"/>
      <c r="G294" s="1"/>
      <c r="H294" s="1"/>
      <c r="I294" s="1"/>
      <c r="J294" s="1"/>
      <c r="K294" s="1"/>
      <c r="L294" s="1"/>
      <c r="M294" s="1"/>
      <c r="N294" s="1"/>
      <c r="O294" s="1"/>
      <c r="P294" s="1"/>
    </row>
    <row r="295" spans="1:16" ht="15.6" customHeight="1">
      <c r="A295" s="1"/>
      <c r="B295" s="50"/>
      <c r="C295" s="1"/>
      <c r="D295" s="490" t="s">
        <v>643</v>
      </c>
      <c r="E295" s="490"/>
      <c r="F295" s="490"/>
      <c r="G295" s="490"/>
      <c r="H295" s="490"/>
      <c r="I295" s="490"/>
      <c r="J295" s="490"/>
      <c r="K295" s="490"/>
      <c r="L295" s="490"/>
      <c r="M295" s="490"/>
      <c r="N295" s="490"/>
      <c r="O295" s="490"/>
      <c r="P295" s="490"/>
    </row>
    <row r="296" spans="1:16" ht="15.6" customHeight="1">
      <c r="A296" s="1"/>
      <c r="B296" s="50"/>
      <c r="C296" s="1"/>
      <c r="D296" s="490"/>
      <c r="E296" s="490"/>
      <c r="F296" s="490"/>
      <c r="G296" s="490"/>
      <c r="H296" s="490"/>
      <c r="I296" s="490"/>
      <c r="J296" s="490"/>
      <c r="K296" s="490"/>
      <c r="L296" s="490"/>
      <c r="M296" s="490"/>
      <c r="N296" s="490"/>
      <c r="O296" s="490"/>
      <c r="P296" s="490"/>
    </row>
    <row r="297" spans="1:16" ht="15.6" customHeight="1">
      <c r="A297" s="1"/>
      <c r="B297" s="50"/>
      <c r="C297" s="1"/>
      <c r="D297" s="1"/>
      <c r="E297" s="1"/>
      <c r="F297" s="1"/>
      <c r="G297" s="1"/>
      <c r="H297" s="1"/>
      <c r="I297" s="1"/>
      <c r="J297" s="1"/>
      <c r="K297" s="1"/>
      <c r="L297" s="1"/>
      <c r="M297" s="1"/>
      <c r="N297" s="1"/>
      <c r="O297" s="1"/>
      <c r="P297" s="1"/>
    </row>
    <row r="298" spans="1:16" ht="15.6" customHeight="1">
      <c r="A298" s="1"/>
      <c r="B298" s="5" t="s">
        <v>1500</v>
      </c>
      <c r="D298" s="37" t="s">
        <v>645</v>
      </c>
      <c r="E298" s="1"/>
      <c r="F298" s="1"/>
      <c r="G298" s="1"/>
      <c r="H298" s="1"/>
      <c r="I298" s="1"/>
      <c r="J298" s="1"/>
      <c r="K298" s="1"/>
      <c r="L298" s="1"/>
      <c r="M298" s="1"/>
      <c r="N298" s="1"/>
      <c r="O298" s="1"/>
      <c r="P298" s="1"/>
    </row>
    <row r="299" spans="1:16" ht="15.6" customHeight="1">
      <c r="A299" s="1"/>
      <c r="B299" s="50"/>
      <c r="C299" s="1"/>
      <c r="D299" s="376" t="s">
        <v>646</v>
      </c>
      <c r="E299" s="376"/>
      <c r="F299" s="376"/>
      <c r="G299" s="376"/>
      <c r="H299" s="376"/>
      <c r="I299" s="376"/>
      <c r="J299" s="376"/>
      <c r="K299" s="376"/>
      <c r="L299" s="376"/>
      <c r="M299" s="376"/>
      <c r="N299" s="376"/>
      <c r="O299" s="376"/>
      <c r="P299" s="376"/>
    </row>
    <row r="300" spans="1:16" ht="15.6" customHeight="1">
      <c r="A300" s="1"/>
      <c r="B300" s="50"/>
      <c r="C300" s="1"/>
      <c r="D300" s="376"/>
      <c r="E300" s="376"/>
      <c r="F300" s="376"/>
      <c r="G300" s="376"/>
      <c r="H300" s="376"/>
      <c r="I300" s="376"/>
      <c r="J300" s="376"/>
      <c r="K300" s="376"/>
      <c r="L300" s="376"/>
      <c r="M300" s="376"/>
      <c r="N300" s="376"/>
      <c r="O300" s="376"/>
      <c r="P300" s="376"/>
    </row>
    <row r="301" spans="1:16" ht="15.6" customHeight="1">
      <c r="A301" s="1"/>
      <c r="B301" s="50"/>
      <c r="C301" s="1"/>
      <c r="D301" s="38"/>
      <c r="E301" s="38"/>
      <c r="F301" s="38"/>
      <c r="G301" s="38"/>
      <c r="H301" s="38"/>
      <c r="I301" s="38"/>
      <c r="J301" s="38"/>
      <c r="K301" s="38"/>
      <c r="L301" s="38"/>
      <c r="M301" s="38"/>
      <c r="N301" s="38"/>
      <c r="O301" s="38"/>
      <c r="P301" s="38"/>
    </row>
    <row r="302" spans="1:16" ht="15.6" customHeight="1">
      <c r="A302" s="1"/>
      <c r="B302" s="5" t="s">
        <v>1501</v>
      </c>
      <c r="D302" s="37" t="s">
        <v>844</v>
      </c>
      <c r="E302" s="1"/>
      <c r="F302" s="1"/>
      <c r="G302" s="1"/>
      <c r="H302" s="1"/>
      <c r="I302" s="1"/>
      <c r="J302" s="1"/>
      <c r="K302" s="1"/>
      <c r="L302" s="1"/>
      <c r="M302" s="1"/>
      <c r="N302" s="1"/>
      <c r="O302" s="1"/>
      <c r="P302" s="1"/>
    </row>
    <row r="303" spans="1:16" ht="15.6" customHeight="1">
      <c r="A303" s="1"/>
      <c r="B303" s="50"/>
      <c r="C303" s="1"/>
      <c r="D303" s="490" t="s">
        <v>845</v>
      </c>
      <c r="E303" s="490"/>
      <c r="F303" s="490"/>
      <c r="G303" s="490"/>
      <c r="H303" s="490"/>
      <c r="I303" s="490"/>
      <c r="J303" s="490"/>
      <c r="K303" s="490"/>
      <c r="L303" s="490"/>
      <c r="M303" s="490"/>
      <c r="N303" s="490"/>
      <c r="O303" s="490"/>
      <c r="P303" s="490"/>
    </row>
    <row r="304" spans="1:16" ht="15.6" customHeight="1">
      <c r="A304" s="1"/>
      <c r="B304" s="50"/>
      <c r="C304" s="1"/>
      <c r="D304" s="490"/>
      <c r="E304" s="490"/>
      <c r="F304" s="490"/>
      <c r="G304" s="490"/>
      <c r="H304" s="490"/>
      <c r="I304" s="490"/>
      <c r="J304" s="490"/>
      <c r="K304" s="490"/>
      <c r="L304" s="490"/>
      <c r="M304" s="490"/>
      <c r="N304" s="490"/>
      <c r="O304" s="490"/>
      <c r="P304" s="490"/>
    </row>
    <row r="305" spans="1:16" ht="15.6" customHeight="1">
      <c r="A305" s="1"/>
      <c r="B305" s="50"/>
      <c r="C305" s="1"/>
      <c r="D305" s="37"/>
      <c r="E305" s="1"/>
      <c r="F305" s="1"/>
      <c r="G305" s="1"/>
      <c r="H305" s="1"/>
      <c r="I305" s="1"/>
      <c r="J305" s="1"/>
      <c r="K305" s="1"/>
      <c r="L305" s="1"/>
      <c r="M305" s="1"/>
      <c r="N305" s="1"/>
      <c r="O305" s="1"/>
      <c r="P305" s="1"/>
    </row>
    <row r="306" spans="1:16" ht="15.6" customHeight="1">
      <c r="A306" s="1"/>
      <c r="B306" s="50"/>
      <c r="C306" s="1"/>
      <c r="D306" s="535" t="s">
        <v>648</v>
      </c>
      <c r="E306" s="535"/>
      <c r="F306" s="535"/>
      <c r="G306" s="535"/>
      <c r="H306" s="535"/>
      <c r="I306" s="535"/>
      <c r="J306" s="535"/>
      <c r="K306" s="535"/>
      <c r="L306" s="1"/>
      <c r="M306" s="1"/>
      <c r="N306" s="1"/>
      <c r="O306" s="1"/>
      <c r="P306" s="1"/>
    </row>
    <row r="307" spans="1:16" ht="15.6" customHeight="1">
      <c r="A307" s="1"/>
      <c r="B307" s="50"/>
      <c r="C307" s="1"/>
      <c r="D307" s="142"/>
      <c r="E307" s="142"/>
      <c r="F307" s="142"/>
      <c r="G307" s="142"/>
      <c r="H307" s="142"/>
      <c r="I307" s="142"/>
      <c r="J307" s="142"/>
      <c r="K307" s="142"/>
      <c r="L307" s="1"/>
      <c r="M307" s="1"/>
      <c r="N307" s="1"/>
      <c r="O307" s="1"/>
      <c r="P307" s="1"/>
    </row>
    <row r="308" spans="1:16" ht="15.6" customHeight="1">
      <c r="A308" s="1"/>
      <c r="B308" s="50"/>
      <c r="C308" s="1"/>
      <c r="D308" s="142" t="s">
        <v>49</v>
      </c>
      <c r="E308" s="535" t="s">
        <v>649</v>
      </c>
      <c r="F308" s="535"/>
      <c r="G308" s="535"/>
      <c r="H308" s="535"/>
      <c r="I308" s="535"/>
      <c r="J308" s="535"/>
      <c r="K308" s="535"/>
      <c r="L308" s="535"/>
      <c r="M308" s="535"/>
      <c r="N308" s="535"/>
      <c r="O308" s="1"/>
      <c r="P308" s="1"/>
    </row>
    <row r="309" spans="1:16" ht="15.6" customHeight="1">
      <c r="A309" s="1"/>
      <c r="B309" s="50"/>
      <c r="C309" s="1"/>
      <c r="D309" s="160" t="s">
        <v>50</v>
      </c>
      <c r="E309" s="375" t="s">
        <v>650</v>
      </c>
      <c r="F309" s="375"/>
      <c r="G309" s="375"/>
      <c r="H309" s="375"/>
      <c r="I309" s="375"/>
      <c r="J309" s="375"/>
      <c r="K309" s="375"/>
      <c r="L309" s="375"/>
      <c r="M309" s="375"/>
      <c r="N309" s="375"/>
      <c r="O309" s="1"/>
      <c r="P309" s="1"/>
    </row>
    <row r="310" spans="1:16" ht="15.6" customHeight="1">
      <c r="A310" s="1"/>
      <c r="B310" s="50"/>
      <c r="C310" s="1"/>
      <c r="D310" s="160" t="s">
        <v>51</v>
      </c>
      <c r="E310" s="375" t="s">
        <v>651</v>
      </c>
      <c r="F310" s="375"/>
      <c r="G310" s="375"/>
      <c r="H310" s="375"/>
      <c r="I310" s="375"/>
      <c r="J310" s="375"/>
      <c r="K310" s="375"/>
      <c r="L310" s="375"/>
      <c r="M310" s="375"/>
      <c r="N310" s="375"/>
      <c r="O310" s="1"/>
      <c r="P310" s="1"/>
    </row>
    <row r="311" spans="1:16" ht="15.6" customHeight="1">
      <c r="A311" s="1"/>
      <c r="B311" s="50"/>
      <c r="C311" s="1"/>
      <c r="D311" s="160"/>
      <c r="E311" s="139"/>
      <c r="F311" s="139"/>
      <c r="G311" s="139"/>
      <c r="H311" s="139"/>
      <c r="I311" s="139"/>
      <c r="J311" s="139"/>
      <c r="K311" s="139"/>
      <c r="L311" s="139"/>
      <c r="M311" s="139"/>
      <c r="N311" s="139"/>
      <c r="O311" s="1"/>
      <c r="P311" s="1"/>
    </row>
    <row r="312" spans="1:16" ht="15.6" customHeight="1">
      <c r="A312" s="1"/>
      <c r="B312" s="50"/>
      <c r="C312" s="1"/>
      <c r="D312" s="375" t="s">
        <v>846</v>
      </c>
      <c r="E312" s="375"/>
      <c r="F312" s="375"/>
      <c r="G312" s="375"/>
      <c r="H312" s="375"/>
      <c r="I312" s="375"/>
      <c r="J312" s="139"/>
      <c r="K312" s="139"/>
      <c r="L312" s="139"/>
      <c r="M312" s="139"/>
      <c r="N312" s="139"/>
      <c r="O312" s="1"/>
      <c r="P312" s="1"/>
    </row>
    <row r="313" spans="1:16" ht="15.6" customHeight="1">
      <c r="A313" s="1"/>
      <c r="B313" s="50"/>
      <c r="C313" s="1"/>
      <c r="D313" s="160"/>
      <c r="E313" s="139"/>
      <c r="F313" s="139"/>
      <c r="G313" s="139"/>
      <c r="H313" s="139"/>
      <c r="I313" s="139"/>
      <c r="J313" s="139"/>
      <c r="K313" s="139"/>
      <c r="L313" s="139"/>
      <c r="M313" s="139"/>
      <c r="N313" s="139"/>
      <c r="O313" s="1"/>
      <c r="P313" s="1"/>
    </row>
    <row r="314" spans="1:16" ht="15.6" customHeight="1">
      <c r="A314" s="1"/>
      <c r="B314" s="50"/>
      <c r="C314" s="1"/>
      <c r="D314" s="490" t="s">
        <v>847</v>
      </c>
      <c r="E314" s="490"/>
      <c r="F314" s="490"/>
      <c r="G314" s="490"/>
      <c r="H314" s="490"/>
      <c r="I314" s="490"/>
      <c r="J314" s="490"/>
      <c r="K314" s="490"/>
      <c r="L314" s="490"/>
      <c r="M314" s="490"/>
      <c r="N314" s="490"/>
      <c r="O314" s="490"/>
      <c r="P314" s="490"/>
    </row>
    <row r="315" spans="1:16" ht="15.6" customHeight="1">
      <c r="A315" s="1"/>
      <c r="B315" s="50"/>
      <c r="C315" s="1"/>
      <c r="D315" s="490"/>
      <c r="E315" s="490"/>
      <c r="F315" s="490"/>
      <c r="G315" s="490"/>
      <c r="H315" s="490"/>
      <c r="I315" s="490"/>
      <c r="J315" s="490"/>
      <c r="K315" s="490"/>
      <c r="L315" s="490"/>
      <c r="M315" s="490"/>
      <c r="N315" s="490"/>
      <c r="O315" s="490"/>
      <c r="P315" s="490"/>
    </row>
    <row r="316" spans="1:16" ht="15.6" customHeight="1">
      <c r="A316" s="1"/>
      <c r="B316" s="50"/>
      <c r="C316" s="1"/>
      <c r="D316" s="490"/>
      <c r="E316" s="490"/>
      <c r="F316" s="490"/>
      <c r="G316" s="490"/>
      <c r="H316" s="490"/>
      <c r="I316" s="490"/>
      <c r="J316" s="490"/>
      <c r="K316" s="490"/>
      <c r="L316" s="490"/>
      <c r="M316" s="490"/>
      <c r="N316" s="490"/>
      <c r="O316" s="490"/>
      <c r="P316" s="490"/>
    </row>
    <row r="317" spans="1:16" ht="15.6" customHeight="1">
      <c r="A317" s="1"/>
      <c r="B317" s="50"/>
      <c r="C317" s="1"/>
      <c r="D317" s="490"/>
      <c r="E317" s="490"/>
      <c r="F317" s="490"/>
      <c r="G317" s="490"/>
      <c r="H317" s="490"/>
      <c r="I317" s="490"/>
      <c r="J317" s="490"/>
      <c r="K317" s="490"/>
      <c r="L317" s="490"/>
      <c r="M317" s="490"/>
      <c r="N317" s="490"/>
      <c r="O317" s="490"/>
      <c r="P317" s="490"/>
    </row>
    <row r="318" spans="1:16" ht="15.6" customHeight="1">
      <c r="A318" s="1"/>
      <c r="B318" s="50"/>
      <c r="C318" s="1"/>
      <c r="D318" s="136"/>
      <c r="E318" s="136"/>
      <c r="F318" s="136"/>
      <c r="G318" s="136"/>
      <c r="H318" s="136"/>
      <c r="I318" s="136"/>
      <c r="J318" s="136"/>
      <c r="K318" s="136"/>
      <c r="L318" s="136"/>
      <c r="M318" s="136"/>
      <c r="N318" s="136"/>
      <c r="O318" s="136"/>
      <c r="P318" s="136"/>
    </row>
    <row r="319" spans="1:16" ht="15.6" customHeight="1">
      <c r="A319" s="1"/>
      <c r="B319" s="50"/>
      <c r="C319" s="1"/>
      <c r="D319" s="490" t="s">
        <v>1530</v>
      </c>
      <c r="E319" s="490"/>
      <c r="F319" s="490"/>
      <c r="G319" s="490"/>
      <c r="H319" s="490"/>
      <c r="I319" s="490"/>
      <c r="J319" s="490"/>
      <c r="K319" s="490"/>
      <c r="L319" s="490"/>
      <c r="M319" s="490"/>
      <c r="N319" s="490"/>
      <c r="O319" s="490"/>
      <c r="P319" s="490"/>
    </row>
    <row r="320" spans="1:16" ht="15.6" customHeight="1">
      <c r="A320" s="1"/>
      <c r="B320" s="50"/>
      <c r="C320" s="1"/>
      <c r="D320" s="490"/>
      <c r="E320" s="490"/>
      <c r="F320" s="490"/>
      <c r="G320" s="490"/>
      <c r="H320" s="490"/>
      <c r="I320" s="490"/>
      <c r="J320" s="490"/>
      <c r="K320" s="490"/>
      <c r="L320" s="490"/>
      <c r="M320" s="490"/>
      <c r="N320" s="490"/>
      <c r="O320" s="490"/>
      <c r="P320" s="490"/>
    </row>
    <row r="321" spans="1:16" ht="15.6" customHeight="1">
      <c r="A321" s="1"/>
      <c r="B321" s="50"/>
      <c r="C321" s="1"/>
      <c r="D321" s="136"/>
      <c r="E321" s="136"/>
      <c r="F321" s="136"/>
      <c r="G321" s="136"/>
      <c r="H321" s="136"/>
      <c r="I321" s="136"/>
      <c r="J321" s="136"/>
      <c r="K321" s="136"/>
      <c r="L321" s="136"/>
      <c r="M321" s="136"/>
      <c r="N321" s="136"/>
      <c r="O321" s="136"/>
      <c r="P321" s="136"/>
    </row>
    <row r="322" spans="1:16" ht="15.6" customHeight="1">
      <c r="A322" s="1"/>
      <c r="B322" s="50"/>
      <c r="C322" s="1"/>
      <c r="D322" s="490" t="s">
        <v>848</v>
      </c>
      <c r="E322" s="490"/>
      <c r="F322" s="490"/>
      <c r="G322" s="490"/>
      <c r="H322" s="490"/>
      <c r="I322" s="490"/>
      <c r="J322" s="490"/>
      <c r="K322" s="490"/>
      <c r="L322" s="490"/>
      <c r="M322" s="490"/>
      <c r="N322" s="490"/>
      <c r="O322" s="490"/>
      <c r="P322" s="490"/>
    </row>
    <row r="323" spans="1:16" ht="15.6" customHeight="1">
      <c r="A323" s="1"/>
      <c r="B323" s="50"/>
      <c r="C323" s="1"/>
      <c r="D323" s="490"/>
      <c r="E323" s="490"/>
      <c r="F323" s="490"/>
      <c r="G323" s="490"/>
      <c r="H323" s="490"/>
      <c r="I323" s="490"/>
      <c r="J323" s="490"/>
      <c r="K323" s="490"/>
      <c r="L323" s="490"/>
      <c r="M323" s="490"/>
      <c r="N323" s="490"/>
      <c r="O323" s="490"/>
      <c r="P323" s="490"/>
    </row>
    <row r="324" spans="1:16" ht="15.6" customHeight="1">
      <c r="A324" s="1"/>
      <c r="B324" s="50"/>
      <c r="C324" s="1"/>
      <c r="D324" s="1"/>
      <c r="E324" s="1"/>
      <c r="F324" s="1"/>
      <c r="G324" s="1"/>
      <c r="H324" s="1"/>
      <c r="I324" s="1"/>
      <c r="J324" s="1"/>
      <c r="K324" s="1"/>
      <c r="L324" s="1"/>
      <c r="M324" s="1"/>
      <c r="N324" s="1"/>
      <c r="O324" s="1"/>
      <c r="P324" s="1"/>
    </row>
    <row r="325" spans="1:16" ht="15.6" customHeight="1">
      <c r="A325" s="1"/>
      <c r="B325" s="5" t="s">
        <v>1502</v>
      </c>
      <c r="D325" s="37" t="s">
        <v>652</v>
      </c>
      <c r="E325" s="1"/>
      <c r="F325" s="1"/>
      <c r="G325" s="1"/>
      <c r="H325" s="1"/>
      <c r="I325" s="1"/>
      <c r="J325" s="1"/>
      <c r="K325" s="1"/>
      <c r="L325" s="1"/>
      <c r="M325" s="1"/>
      <c r="N325" s="1"/>
      <c r="O325" s="1"/>
      <c r="P325" s="1"/>
    </row>
    <row r="326" spans="1:16" ht="15.6" customHeight="1">
      <c r="A326" s="1"/>
      <c r="B326" s="50"/>
      <c r="C326" s="1"/>
      <c r="D326" s="376" t="s">
        <v>653</v>
      </c>
      <c r="E326" s="376"/>
      <c r="F326" s="376"/>
      <c r="G326" s="376"/>
      <c r="H326" s="376"/>
      <c r="I326" s="376"/>
      <c r="J326" s="376"/>
      <c r="K326" s="376"/>
      <c r="L326" s="376"/>
      <c r="M326" s="376"/>
      <c r="N326" s="376"/>
      <c r="O326" s="376"/>
      <c r="P326" s="376"/>
    </row>
    <row r="327" spans="1:16" ht="15.6" customHeight="1">
      <c r="A327" s="1"/>
      <c r="B327" s="50"/>
      <c r="C327" s="1"/>
      <c r="D327" s="376"/>
      <c r="E327" s="376"/>
      <c r="F327" s="376"/>
      <c r="G327" s="376"/>
      <c r="H327" s="376"/>
      <c r="I327" s="376"/>
      <c r="J327" s="376"/>
      <c r="K327" s="376"/>
      <c r="L327" s="376"/>
      <c r="M327" s="376"/>
      <c r="N327" s="376"/>
      <c r="O327" s="376"/>
      <c r="P327" s="376"/>
    </row>
    <row r="328" spans="1:16" ht="15.6" customHeight="1">
      <c r="A328" s="1"/>
      <c r="B328" s="50"/>
      <c r="C328" s="1"/>
      <c r="D328" s="1"/>
      <c r="E328" s="1"/>
      <c r="F328" s="1"/>
      <c r="G328" s="1"/>
      <c r="H328" s="1"/>
      <c r="I328" s="1"/>
      <c r="J328" s="1"/>
      <c r="K328" s="1"/>
      <c r="L328" s="1"/>
      <c r="M328" s="1"/>
      <c r="N328" s="1"/>
      <c r="O328" s="1"/>
      <c r="P328" s="1"/>
    </row>
    <row r="329" spans="1:16" ht="15.6" customHeight="1">
      <c r="A329" s="1"/>
      <c r="B329" s="5" t="s">
        <v>1503</v>
      </c>
      <c r="D329" s="37" t="s">
        <v>197</v>
      </c>
      <c r="E329" s="1"/>
      <c r="F329" s="1"/>
      <c r="G329" s="1"/>
      <c r="H329" s="1"/>
      <c r="I329" s="1"/>
      <c r="J329" s="1"/>
      <c r="K329" s="1"/>
      <c r="L329" s="1"/>
      <c r="M329" s="1"/>
      <c r="N329" s="1"/>
      <c r="O329" s="1"/>
      <c r="P329" s="1"/>
    </row>
    <row r="330" spans="1:16" ht="15.6" customHeight="1">
      <c r="A330" s="1"/>
      <c r="B330" s="50"/>
      <c r="C330" s="1"/>
      <c r="D330" s="532" t="s">
        <v>654</v>
      </c>
      <c r="E330" s="532"/>
      <c r="F330" s="532"/>
      <c r="G330" s="532"/>
      <c r="H330" s="532"/>
      <c r="I330" s="532"/>
      <c r="J330" s="532"/>
      <c r="K330" s="532"/>
      <c r="L330" s="532"/>
      <c r="M330" s="532"/>
      <c r="N330" s="532"/>
      <c r="O330" s="532"/>
      <c r="P330" s="532"/>
    </row>
    <row r="331" spans="1:16" ht="15.6" customHeight="1">
      <c r="A331" s="1"/>
      <c r="B331" s="50"/>
      <c r="C331" s="1"/>
      <c r="D331" s="1"/>
      <c r="E331" s="1"/>
      <c r="F331" s="1"/>
      <c r="G331" s="1"/>
      <c r="H331" s="1"/>
      <c r="I331" s="1"/>
      <c r="J331" s="1"/>
      <c r="K331" s="1"/>
      <c r="L331" s="1"/>
      <c r="M331" s="1"/>
      <c r="N331" s="1"/>
      <c r="O331" s="1"/>
      <c r="P331" s="1"/>
    </row>
    <row r="332" spans="1:16" ht="15.6" customHeight="1">
      <c r="A332" s="1"/>
      <c r="B332" s="50"/>
      <c r="C332" s="1"/>
      <c r="D332" s="490" t="s">
        <v>655</v>
      </c>
      <c r="E332" s="490"/>
      <c r="F332" s="490"/>
      <c r="G332" s="490"/>
      <c r="H332" s="490"/>
      <c r="I332" s="490"/>
      <c r="J332" s="490"/>
      <c r="K332" s="490"/>
      <c r="L332" s="490"/>
      <c r="M332" s="490"/>
      <c r="N332" s="490"/>
      <c r="O332" s="490"/>
      <c r="P332" s="490"/>
    </row>
    <row r="333" spans="1:16" ht="15.6" customHeight="1">
      <c r="A333" s="1"/>
      <c r="B333" s="50"/>
      <c r="C333" s="1"/>
      <c r="D333" s="490"/>
      <c r="E333" s="490"/>
      <c r="F333" s="490"/>
      <c r="G333" s="490"/>
      <c r="H333" s="490"/>
      <c r="I333" s="490"/>
      <c r="J333" s="490"/>
      <c r="K333" s="490"/>
      <c r="L333" s="490"/>
      <c r="M333" s="490"/>
      <c r="N333" s="490"/>
      <c r="O333" s="490"/>
      <c r="P333" s="490"/>
    </row>
    <row r="334" spans="1:16" ht="15.6" customHeight="1">
      <c r="A334" s="1"/>
      <c r="B334" s="50"/>
      <c r="C334" s="1"/>
      <c r="D334" s="1"/>
      <c r="E334" s="1"/>
      <c r="F334" s="1"/>
      <c r="G334" s="1"/>
      <c r="H334" s="1"/>
      <c r="I334" s="1"/>
      <c r="J334" s="1"/>
      <c r="K334" s="1"/>
      <c r="L334" s="1"/>
      <c r="M334" s="1"/>
      <c r="N334" s="1"/>
      <c r="O334" s="1"/>
      <c r="P334" s="1"/>
    </row>
    <row r="335" spans="1:16" ht="15.6" customHeight="1">
      <c r="A335" s="1"/>
      <c r="B335" s="5" t="s">
        <v>1504</v>
      </c>
      <c r="D335" s="37" t="s">
        <v>656</v>
      </c>
      <c r="E335" s="1"/>
      <c r="F335" s="1"/>
      <c r="G335" s="1"/>
      <c r="H335" s="1"/>
      <c r="I335" s="1"/>
      <c r="J335" s="1"/>
      <c r="K335" s="1"/>
      <c r="L335" s="1"/>
      <c r="M335" s="1"/>
      <c r="N335" s="1"/>
      <c r="O335" s="1"/>
      <c r="P335" s="1"/>
    </row>
    <row r="336" spans="1:16" ht="15.6" customHeight="1">
      <c r="A336" s="1"/>
      <c r="B336" s="50"/>
      <c r="C336" s="1"/>
      <c r="D336" s="376" t="s">
        <v>657</v>
      </c>
      <c r="E336" s="376"/>
      <c r="F336" s="376"/>
      <c r="G336" s="376"/>
      <c r="H336" s="376"/>
      <c r="I336" s="376"/>
      <c r="J336" s="376"/>
      <c r="K336" s="376"/>
      <c r="L336" s="376"/>
      <c r="M336" s="376"/>
      <c r="N336" s="376"/>
      <c r="O336" s="376"/>
      <c r="P336" s="376"/>
    </row>
    <row r="337" spans="1:16" ht="15.6" customHeight="1">
      <c r="A337" s="1"/>
      <c r="B337" s="50"/>
      <c r="C337" s="1"/>
      <c r="D337" s="376"/>
      <c r="E337" s="376"/>
      <c r="F337" s="376"/>
      <c r="G337" s="376"/>
      <c r="H337" s="376"/>
      <c r="I337" s="376"/>
      <c r="J337" s="376"/>
      <c r="K337" s="376"/>
      <c r="L337" s="376"/>
      <c r="M337" s="376"/>
      <c r="N337" s="376"/>
      <c r="O337" s="376"/>
      <c r="P337" s="376"/>
    </row>
    <row r="338" spans="1:16" ht="15.6" customHeight="1">
      <c r="A338" s="1"/>
      <c r="B338" s="50"/>
      <c r="C338" s="1"/>
      <c r="D338" s="1"/>
      <c r="E338" s="1"/>
      <c r="F338" s="1"/>
      <c r="G338" s="1"/>
      <c r="H338" s="1"/>
      <c r="I338" s="1"/>
      <c r="J338" s="1"/>
      <c r="K338" s="1"/>
      <c r="L338" s="1"/>
      <c r="M338" s="1"/>
      <c r="N338" s="1"/>
      <c r="O338" s="1"/>
      <c r="P338" s="1"/>
    </row>
    <row r="339" spans="1:16" ht="15.6" customHeight="1">
      <c r="A339" s="1"/>
      <c r="B339" s="50"/>
      <c r="C339" s="1"/>
      <c r="D339" s="490" t="s">
        <v>658</v>
      </c>
      <c r="E339" s="490"/>
      <c r="F339" s="490"/>
      <c r="G339" s="490"/>
      <c r="H339" s="490"/>
      <c r="I339" s="490"/>
      <c r="J339" s="490"/>
      <c r="K339" s="490"/>
      <c r="L339" s="490"/>
      <c r="M339" s="490"/>
      <c r="N339" s="490"/>
      <c r="O339" s="490"/>
      <c r="P339" s="490"/>
    </row>
    <row r="340" spans="1:16" ht="15.6" customHeight="1">
      <c r="A340" s="1"/>
      <c r="B340" s="50"/>
      <c r="C340" s="1"/>
      <c r="D340" s="490"/>
      <c r="E340" s="490"/>
      <c r="F340" s="490"/>
      <c r="G340" s="490"/>
      <c r="H340" s="490"/>
      <c r="I340" s="490"/>
      <c r="J340" s="490"/>
      <c r="K340" s="490"/>
      <c r="L340" s="490"/>
      <c r="M340" s="490"/>
      <c r="N340" s="490"/>
      <c r="O340" s="490"/>
      <c r="P340" s="490"/>
    </row>
    <row r="341" spans="1:16" ht="15.6" customHeight="1">
      <c r="A341" s="1"/>
      <c r="B341" s="50"/>
      <c r="C341" s="1"/>
      <c r="D341" s="1"/>
      <c r="E341" s="1"/>
      <c r="F341" s="1"/>
      <c r="G341" s="1"/>
      <c r="H341" s="1"/>
      <c r="I341" s="1"/>
      <c r="J341" s="1"/>
      <c r="K341" s="1"/>
      <c r="L341" s="1"/>
      <c r="M341" s="1"/>
      <c r="N341" s="1"/>
      <c r="O341" s="1"/>
      <c r="P341" s="1"/>
    </row>
    <row r="342" spans="1:16" ht="15.6" customHeight="1">
      <c r="A342" s="1"/>
      <c r="B342" s="50"/>
      <c r="C342" s="1"/>
      <c r="D342" s="490" t="s">
        <v>659</v>
      </c>
      <c r="E342" s="490"/>
      <c r="F342" s="490"/>
      <c r="G342" s="490"/>
      <c r="H342" s="490"/>
      <c r="I342" s="490"/>
      <c r="J342" s="490"/>
      <c r="K342" s="490"/>
      <c r="L342" s="490"/>
      <c r="M342" s="490"/>
      <c r="N342" s="490"/>
      <c r="O342" s="490"/>
      <c r="P342" s="490"/>
    </row>
    <row r="343" spans="1:16" ht="15.6" customHeight="1">
      <c r="A343" s="1"/>
      <c r="B343" s="50"/>
      <c r="C343" s="1"/>
      <c r="D343" s="490"/>
      <c r="E343" s="490"/>
      <c r="F343" s="490"/>
      <c r="G343" s="490"/>
      <c r="H343" s="490"/>
      <c r="I343" s="490"/>
      <c r="J343" s="490"/>
      <c r="K343" s="490"/>
      <c r="L343" s="490"/>
      <c r="M343" s="490"/>
      <c r="N343" s="490"/>
      <c r="O343" s="490"/>
      <c r="P343" s="490"/>
    </row>
    <row r="344" spans="1:16" ht="15.6" customHeight="1">
      <c r="A344" s="1"/>
      <c r="B344" s="50"/>
      <c r="C344" s="1"/>
      <c r="D344" s="1"/>
      <c r="E344" s="1"/>
      <c r="F344" s="1"/>
      <c r="G344" s="1"/>
      <c r="H344" s="1"/>
      <c r="I344" s="1"/>
      <c r="J344" s="1"/>
      <c r="K344" s="1"/>
      <c r="L344" s="1"/>
      <c r="M344" s="1"/>
      <c r="N344" s="1"/>
      <c r="O344" s="1"/>
      <c r="P344" s="1"/>
    </row>
    <row r="345" spans="1:16" ht="15.6" customHeight="1">
      <c r="A345" s="1"/>
      <c r="B345" s="5" t="s">
        <v>1505</v>
      </c>
      <c r="D345" s="37" t="s">
        <v>660</v>
      </c>
      <c r="E345" s="1"/>
      <c r="F345" s="1"/>
      <c r="G345" s="1"/>
      <c r="H345" s="1"/>
      <c r="I345" s="1"/>
      <c r="J345" s="1"/>
      <c r="K345" s="1"/>
      <c r="L345" s="1"/>
      <c r="M345" s="1"/>
      <c r="N345" s="1"/>
      <c r="O345" s="1"/>
      <c r="P345" s="1"/>
    </row>
    <row r="346" spans="1:16" ht="15.6" customHeight="1">
      <c r="A346" s="1"/>
      <c r="B346" s="50"/>
      <c r="C346" s="1"/>
      <c r="D346" s="535" t="s">
        <v>661</v>
      </c>
      <c r="E346" s="535"/>
      <c r="F346" s="535"/>
      <c r="G346" s="535"/>
      <c r="H346" s="535"/>
      <c r="I346" s="535"/>
      <c r="J346" s="535"/>
      <c r="K346" s="535"/>
      <c r="L346" s="535"/>
      <c r="M346" s="535"/>
      <c r="N346" s="535"/>
      <c r="O346" s="1"/>
      <c r="P346" s="1"/>
    </row>
    <row r="347" spans="1:16" ht="15.6" customHeight="1">
      <c r="A347" s="1"/>
      <c r="B347" s="50"/>
      <c r="C347" s="1"/>
      <c r="D347" s="1"/>
      <c r="E347" s="1"/>
      <c r="F347" s="1"/>
      <c r="G347" s="1"/>
      <c r="H347" s="1"/>
      <c r="I347" s="1"/>
      <c r="J347" s="1"/>
      <c r="K347" s="1"/>
      <c r="L347" s="1"/>
      <c r="M347" s="1"/>
      <c r="N347" s="1"/>
      <c r="O347" s="1"/>
      <c r="P347" s="1"/>
    </row>
    <row r="348" spans="1:16" ht="15.6" customHeight="1">
      <c r="A348" s="1"/>
      <c r="B348" s="50"/>
      <c r="C348" s="1"/>
      <c r="D348" s="490" t="s">
        <v>662</v>
      </c>
      <c r="E348" s="490"/>
      <c r="F348" s="490"/>
      <c r="G348" s="490"/>
      <c r="H348" s="490"/>
      <c r="I348" s="490"/>
      <c r="J348" s="490"/>
      <c r="K348" s="490"/>
      <c r="L348" s="490"/>
      <c r="M348" s="490"/>
      <c r="N348" s="490"/>
      <c r="O348" s="490"/>
      <c r="P348" s="490"/>
    </row>
    <row r="349" spans="1:16" ht="15.6" customHeight="1">
      <c r="A349" s="1"/>
      <c r="B349" s="50"/>
      <c r="C349" s="1"/>
      <c r="D349" s="490"/>
      <c r="E349" s="490"/>
      <c r="F349" s="490"/>
      <c r="G349" s="490"/>
      <c r="H349" s="490"/>
      <c r="I349" s="490"/>
      <c r="J349" s="490"/>
      <c r="K349" s="490"/>
      <c r="L349" s="490"/>
      <c r="M349" s="490"/>
      <c r="N349" s="490"/>
      <c r="O349" s="490"/>
      <c r="P349" s="490"/>
    </row>
    <row r="350" spans="1:16" ht="15.6" customHeight="1">
      <c r="A350" s="1"/>
      <c r="B350" s="50"/>
      <c r="C350" s="1"/>
      <c r="D350" s="490"/>
      <c r="E350" s="490"/>
      <c r="F350" s="490"/>
      <c r="G350" s="490"/>
      <c r="H350" s="490"/>
      <c r="I350" s="490"/>
      <c r="J350" s="490"/>
      <c r="K350" s="490"/>
      <c r="L350" s="490"/>
      <c r="M350" s="490"/>
      <c r="N350" s="490"/>
      <c r="O350" s="490"/>
      <c r="P350" s="490"/>
    </row>
    <row r="351" spans="1:16" ht="15.6" customHeight="1">
      <c r="A351" s="1"/>
      <c r="B351" s="50"/>
      <c r="C351" s="1"/>
      <c r="D351" s="1"/>
      <c r="E351" s="1"/>
      <c r="F351" s="1"/>
      <c r="G351" s="1"/>
      <c r="H351" s="1"/>
      <c r="I351" s="1"/>
      <c r="J351" s="1"/>
      <c r="K351" s="1"/>
      <c r="L351" s="1"/>
      <c r="M351" s="1"/>
      <c r="N351" s="1"/>
      <c r="O351" s="1"/>
      <c r="P351" s="1"/>
    </row>
    <row r="352" spans="1:16" ht="15.6" customHeight="1">
      <c r="A352" s="1"/>
      <c r="B352" s="5" t="s">
        <v>1506</v>
      </c>
      <c r="D352" s="37" t="s">
        <v>663</v>
      </c>
      <c r="E352" s="1"/>
      <c r="F352" s="1"/>
      <c r="G352" s="1"/>
      <c r="H352" s="1"/>
      <c r="I352" s="1"/>
      <c r="J352" s="1"/>
      <c r="K352" s="1"/>
      <c r="L352" s="1"/>
      <c r="M352" s="1"/>
      <c r="N352" s="1"/>
      <c r="O352" s="1"/>
      <c r="P352" s="1"/>
    </row>
    <row r="353" spans="1:16" ht="15.6" customHeight="1">
      <c r="A353" s="1"/>
      <c r="B353" s="50"/>
      <c r="C353" s="1"/>
      <c r="D353" s="375" t="s">
        <v>664</v>
      </c>
      <c r="E353" s="375"/>
      <c r="F353" s="375"/>
      <c r="G353" s="375"/>
      <c r="H353" s="1"/>
      <c r="I353" s="1"/>
      <c r="J353" s="1"/>
      <c r="K353" s="1"/>
      <c r="L353" s="1"/>
      <c r="M353" s="1"/>
      <c r="N353" s="1"/>
      <c r="O353" s="1"/>
      <c r="P353" s="1"/>
    </row>
    <row r="354" spans="1:16" ht="15.6" customHeight="1">
      <c r="A354" s="1"/>
      <c r="B354" s="50"/>
      <c r="C354" s="1"/>
      <c r="D354" s="1"/>
      <c r="E354" s="1"/>
      <c r="F354" s="1"/>
      <c r="G354" s="1"/>
      <c r="H354" s="1"/>
      <c r="I354" s="1"/>
      <c r="J354" s="1"/>
      <c r="K354" s="1"/>
      <c r="L354" s="1"/>
      <c r="M354" s="1"/>
      <c r="N354" s="1"/>
      <c r="O354" s="1"/>
      <c r="P354" s="1"/>
    </row>
    <row r="355" spans="1:16" ht="15.6" customHeight="1">
      <c r="A355" s="1"/>
      <c r="B355" s="50"/>
      <c r="C355" s="1"/>
      <c r="D355" s="375" t="s">
        <v>665</v>
      </c>
      <c r="E355" s="375"/>
      <c r="F355" s="375"/>
      <c r="G355" s="375"/>
      <c r="H355" s="375"/>
      <c r="I355" s="375"/>
      <c r="J355" s="375"/>
      <c r="K355" s="375"/>
      <c r="L355" s="375"/>
      <c r="M355" s="375"/>
      <c r="N355" s="375"/>
      <c r="O355" s="1"/>
      <c r="P355" s="1"/>
    </row>
    <row r="356" spans="1:16" ht="15.6" customHeight="1">
      <c r="A356" s="1"/>
      <c r="B356" s="50"/>
      <c r="C356" s="1"/>
      <c r="D356" s="1"/>
      <c r="E356" s="1"/>
      <c r="F356" s="1"/>
      <c r="G356" s="1"/>
      <c r="H356" s="1"/>
      <c r="I356" s="1"/>
      <c r="J356" s="1"/>
      <c r="K356" s="1"/>
      <c r="L356" s="1"/>
      <c r="M356" s="1"/>
      <c r="N356" s="1"/>
      <c r="O356" s="1"/>
      <c r="P356" s="1"/>
    </row>
    <row r="357" spans="1:16" ht="15.6" customHeight="1">
      <c r="A357" s="1"/>
      <c r="B357" s="50"/>
      <c r="C357" s="1"/>
      <c r="D357" s="490" t="s">
        <v>666</v>
      </c>
      <c r="E357" s="490"/>
      <c r="F357" s="490"/>
      <c r="G357" s="490"/>
      <c r="H357" s="490"/>
      <c r="I357" s="490"/>
      <c r="J357" s="490"/>
      <c r="K357" s="490"/>
      <c r="L357" s="490"/>
      <c r="M357" s="490"/>
      <c r="N357" s="490"/>
      <c r="O357" s="490"/>
      <c r="P357" s="490"/>
    </row>
    <row r="358" spans="1:16" ht="15.6" customHeight="1">
      <c r="A358" s="1"/>
      <c r="B358" s="50"/>
      <c r="C358" s="1"/>
      <c r="D358" s="490"/>
      <c r="E358" s="490"/>
      <c r="F358" s="490"/>
      <c r="G358" s="490"/>
      <c r="H358" s="490"/>
      <c r="I358" s="490"/>
      <c r="J358" s="490"/>
      <c r="K358" s="490"/>
      <c r="L358" s="490"/>
      <c r="M358" s="490"/>
      <c r="N358" s="490"/>
      <c r="O358" s="490"/>
      <c r="P358" s="490"/>
    </row>
    <row r="359" spans="1:16" ht="15.6" customHeight="1">
      <c r="A359" s="1"/>
      <c r="B359" s="50"/>
      <c r="C359" s="1"/>
      <c r="D359" s="1"/>
      <c r="E359" s="1"/>
      <c r="F359" s="1"/>
      <c r="G359" s="1"/>
      <c r="H359" s="1"/>
      <c r="I359" s="1"/>
      <c r="J359" s="1"/>
      <c r="K359" s="1"/>
      <c r="L359" s="1"/>
      <c r="M359" s="1"/>
      <c r="N359" s="1"/>
      <c r="O359" s="1"/>
      <c r="P359" s="1"/>
    </row>
    <row r="360" spans="1:16" ht="15.6" customHeight="1">
      <c r="A360" s="1"/>
      <c r="B360" s="50"/>
      <c r="C360" s="1"/>
      <c r="D360" s="490" t="s">
        <v>667</v>
      </c>
      <c r="E360" s="490"/>
      <c r="F360" s="490"/>
      <c r="G360" s="490"/>
      <c r="H360" s="490"/>
      <c r="I360" s="490"/>
      <c r="J360" s="490"/>
      <c r="K360" s="490"/>
      <c r="L360" s="490"/>
      <c r="M360" s="490"/>
      <c r="N360" s="490"/>
      <c r="O360" s="490"/>
      <c r="P360" s="490"/>
    </row>
    <row r="361" spans="1:16" ht="15.6" customHeight="1">
      <c r="A361" s="1"/>
      <c r="B361" s="50"/>
      <c r="C361" s="1"/>
      <c r="D361" s="490"/>
      <c r="E361" s="490"/>
      <c r="F361" s="490"/>
      <c r="G361" s="490"/>
      <c r="H361" s="490"/>
      <c r="I361" s="490"/>
      <c r="J361" s="490"/>
      <c r="K361" s="490"/>
      <c r="L361" s="490"/>
      <c r="M361" s="490"/>
      <c r="N361" s="490"/>
      <c r="O361" s="490"/>
      <c r="P361" s="490"/>
    </row>
    <row r="362" spans="1:16" ht="15.6" customHeight="1">
      <c r="A362" s="1"/>
      <c r="B362" s="50"/>
      <c r="C362" s="1"/>
      <c r="D362" s="1"/>
      <c r="E362" s="1"/>
      <c r="F362" s="1"/>
      <c r="G362" s="1"/>
      <c r="H362" s="1"/>
      <c r="I362" s="1"/>
      <c r="J362" s="1"/>
      <c r="K362" s="1"/>
      <c r="L362" s="1"/>
      <c r="M362" s="1"/>
      <c r="N362" s="1"/>
      <c r="O362" s="1"/>
      <c r="P362" s="1"/>
    </row>
    <row r="363" spans="1:16" ht="15.6" customHeight="1">
      <c r="A363" s="1"/>
      <c r="B363" s="5" t="s">
        <v>1507</v>
      </c>
      <c r="D363" s="536" t="s">
        <v>668</v>
      </c>
      <c r="E363" s="536"/>
      <c r="F363" s="536"/>
      <c r="G363" s="536"/>
      <c r="H363" s="536"/>
      <c r="I363" s="536"/>
      <c r="J363" s="1"/>
      <c r="K363" s="1"/>
      <c r="L363" s="1"/>
      <c r="M363" s="1"/>
      <c r="N363" s="1"/>
      <c r="O363" s="1"/>
      <c r="P363" s="1"/>
    </row>
    <row r="364" spans="1:16" ht="15.6" customHeight="1">
      <c r="A364" s="1"/>
      <c r="B364" s="50"/>
      <c r="C364" s="1"/>
      <c r="D364" s="490" t="s">
        <v>669</v>
      </c>
      <c r="E364" s="490"/>
      <c r="F364" s="490"/>
      <c r="G364" s="490"/>
      <c r="H364" s="490"/>
      <c r="I364" s="490"/>
      <c r="J364" s="490"/>
      <c r="K364" s="490"/>
      <c r="L364" s="490"/>
      <c r="M364" s="490"/>
      <c r="N364" s="490"/>
      <c r="O364" s="490"/>
      <c r="P364" s="490"/>
    </row>
    <row r="365" spans="1:16" ht="15.6" customHeight="1">
      <c r="A365" s="1"/>
      <c r="B365" s="50"/>
      <c r="C365" s="1"/>
      <c r="D365" s="490"/>
      <c r="E365" s="490"/>
      <c r="F365" s="490"/>
      <c r="G365" s="490"/>
      <c r="H365" s="490"/>
      <c r="I365" s="490"/>
      <c r="J365" s="490"/>
      <c r="K365" s="490"/>
      <c r="L365" s="490"/>
      <c r="M365" s="490"/>
      <c r="N365" s="490"/>
      <c r="O365" s="490"/>
      <c r="P365" s="490"/>
    </row>
    <row r="366" spans="1:16" ht="15.6" customHeight="1">
      <c r="A366" s="1"/>
      <c r="B366" s="50"/>
      <c r="C366" s="1"/>
      <c r="D366" s="1"/>
      <c r="E366" s="1"/>
      <c r="F366" s="1"/>
      <c r="G366" s="1"/>
      <c r="H366" s="1"/>
      <c r="I366" s="1"/>
      <c r="J366" s="1"/>
      <c r="K366" s="1"/>
      <c r="L366" s="1"/>
      <c r="M366" s="1"/>
      <c r="N366" s="1"/>
      <c r="O366" s="1"/>
      <c r="P366" s="1"/>
    </row>
    <row r="367" spans="1:16" ht="15.6" customHeight="1">
      <c r="A367" s="1"/>
      <c r="B367" s="5" t="s">
        <v>1508</v>
      </c>
      <c r="D367" s="37" t="s">
        <v>670</v>
      </c>
      <c r="E367" s="1"/>
      <c r="F367" s="1"/>
      <c r="G367" s="1"/>
      <c r="H367" s="1"/>
      <c r="I367" s="1"/>
      <c r="J367" s="1"/>
      <c r="K367" s="1"/>
      <c r="L367" s="1"/>
      <c r="M367" s="1"/>
      <c r="N367" s="1"/>
      <c r="O367" s="1"/>
      <c r="P367" s="1"/>
    </row>
    <row r="368" spans="1:16" ht="15.6" customHeight="1">
      <c r="A368" s="1"/>
      <c r="B368" s="50"/>
      <c r="C368" s="1"/>
      <c r="D368" s="490" t="s">
        <v>671</v>
      </c>
      <c r="E368" s="490"/>
      <c r="F368" s="490"/>
      <c r="G368" s="490"/>
      <c r="H368" s="490"/>
      <c r="I368" s="490"/>
      <c r="J368" s="490"/>
      <c r="K368" s="490"/>
      <c r="L368" s="490"/>
      <c r="M368" s="490"/>
      <c r="N368" s="490"/>
      <c r="O368" s="490"/>
      <c r="P368" s="490"/>
    </row>
    <row r="369" spans="1:16" ht="15.6" customHeight="1">
      <c r="A369" s="1"/>
      <c r="B369" s="50"/>
      <c r="C369" s="1"/>
      <c r="D369" s="490"/>
      <c r="E369" s="490"/>
      <c r="F369" s="490"/>
      <c r="G369" s="490"/>
      <c r="H369" s="490"/>
      <c r="I369" s="490"/>
      <c r="J369" s="490"/>
      <c r="K369" s="490"/>
      <c r="L369" s="490"/>
      <c r="M369" s="490"/>
      <c r="N369" s="490"/>
      <c r="O369" s="490"/>
      <c r="P369" s="490"/>
    </row>
    <row r="370" spans="1:16" ht="15.6" customHeight="1">
      <c r="A370" s="1"/>
      <c r="B370" s="50"/>
      <c r="C370" s="1"/>
      <c r="D370" s="1"/>
      <c r="E370" s="1"/>
      <c r="F370" s="1"/>
      <c r="G370" s="1"/>
      <c r="H370" s="1"/>
      <c r="I370" s="1"/>
      <c r="J370" s="1"/>
      <c r="K370" s="1"/>
      <c r="L370" s="1"/>
      <c r="M370" s="1"/>
      <c r="N370" s="1"/>
      <c r="O370" s="1"/>
      <c r="P370" s="1"/>
    </row>
    <row r="371" spans="1:16" ht="15.6" customHeight="1">
      <c r="A371" s="1"/>
      <c r="B371" s="50"/>
      <c r="C371" s="1"/>
      <c r="D371" s="490" t="s">
        <v>672</v>
      </c>
      <c r="E371" s="490"/>
      <c r="F371" s="490"/>
      <c r="G371" s="490"/>
      <c r="H371" s="490"/>
      <c r="I371" s="490"/>
      <c r="J371" s="490"/>
      <c r="K371" s="490"/>
      <c r="L371" s="490"/>
      <c r="M371" s="490"/>
      <c r="N371" s="490"/>
      <c r="O371" s="490"/>
      <c r="P371" s="490"/>
    </row>
    <row r="372" spans="1:16" ht="15.6" customHeight="1">
      <c r="A372" s="1"/>
      <c r="B372" s="50"/>
      <c r="C372" s="1"/>
      <c r="D372" s="490"/>
      <c r="E372" s="490"/>
      <c r="F372" s="490"/>
      <c r="G372" s="490"/>
      <c r="H372" s="490"/>
      <c r="I372" s="490"/>
      <c r="J372" s="490"/>
      <c r="K372" s="490"/>
      <c r="L372" s="490"/>
      <c r="M372" s="490"/>
      <c r="N372" s="490"/>
      <c r="O372" s="490"/>
      <c r="P372" s="490"/>
    </row>
    <row r="373" spans="1:16" ht="15.6" customHeight="1">
      <c r="A373" s="1"/>
      <c r="B373" s="50"/>
      <c r="C373" s="1"/>
      <c r="D373" s="490"/>
      <c r="E373" s="490"/>
      <c r="F373" s="490"/>
      <c r="G373" s="490"/>
      <c r="H373" s="490"/>
      <c r="I373" s="490"/>
      <c r="J373" s="490"/>
      <c r="K373" s="490"/>
      <c r="L373" s="490"/>
      <c r="M373" s="490"/>
      <c r="N373" s="490"/>
      <c r="O373" s="490"/>
      <c r="P373" s="490"/>
    </row>
    <row r="374" spans="1:16" ht="15.6" customHeight="1">
      <c r="A374" s="1"/>
      <c r="B374" s="50"/>
      <c r="C374" s="1"/>
      <c r="D374" s="1"/>
      <c r="E374" s="1"/>
      <c r="F374" s="1"/>
      <c r="G374" s="1"/>
      <c r="H374" s="1"/>
      <c r="I374" s="1"/>
      <c r="J374" s="1"/>
      <c r="K374" s="1"/>
      <c r="L374" s="1"/>
      <c r="M374" s="1"/>
      <c r="N374" s="1"/>
      <c r="O374" s="1"/>
      <c r="P374" s="1"/>
    </row>
    <row r="375" spans="1:16" ht="15.6" customHeight="1">
      <c r="A375" s="1"/>
      <c r="B375" s="50"/>
      <c r="C375" s="1"/>
      <c r="D375" s="490" t="s">
        <v>673</v>
      </c>
      <c r="E375" s="490"/>
      <c r="F375" s="490"/>
      <c r="G375" s="490"/>
      <c r="H375" s="490"/>
      <c r="I375" s="490"/>
      <c r="J375" s="490"/>
      <c r="K375" s="490"/>
      <c r="L375" s="490"/>
      <c r="M375" s="490"/>
      <c r="N375" s="490"/>
      <c r="O375" s="490"/>
      <c r="P375" s="490"/>
    </row>
    <row r="376" spans="1:16" ht="15.6" customHeight="1">
      <c r="A376" s="1"/>
      <c r="B376" s="50"/>
      <c r="C376" s="1"/>
      <c r="D376" s="490"/>
      <c r="E376" s="490"/>
      <c r="F376" s="490"/>
      <c r="G376" s="490"/>
      <c r="H376" s="490"/>
      <c r="I376" s="490"/>
      <c r="J376" s="490"/>
      <c r="K376" s="490"/>
      <c r="L376" s="490"/>
      <c r="M376" s="490"/>
      <c r="N376" s="490"/>
      <c r="O376" s="490"/>
      <c r="P376" s="490"/>
    </row>
    <row r="377" spans="1:16" ht="15.6" customHeight="1">
      <c r="A377" s="1"/>
      <c r="B377" s="50"/>
      <c r="C377" s="1"/>
      <c r="D377" s="490"/>
      <c r="E377" s="490"/>
      <c r="F377" s="490"/>
      <c r="G377" s="490"/>
      <c r="H377" s="490"/>
      <c r="I377" s="490"/>
      <c r="J377" s="490"/>
      <c r="K377" s="490"/>
      <c r="L377" s="490"/>
      <c r="M377" s="490"/>
      <c r="N377" s="490"/>
      <c r="O377" s="490"/>
      <c r="P377" s="490"/>
    </row>
    <row r="378" spans="1:16" ht="15.6" customHeight="1">
      <c r="A378" s="1"/>
      <c r="B378" s="50"/>
      <c r="C378" s="1"/>
      <c r="D378" s="1"/>
      <c r="E378" s="1"/>
      <c r="F378" s="1"/>
      <c r="G378" s="1"/>
      <c r="H378" s="1"/>
      <c r="I378" s="1"/>
      <c r="J378" s="1"/>
      <c r="K378" s="1"/>
      <c r="L378" s="1"/>
      <c r="M378" s="1"/>
      <c r="N378" s="1"/>
      <c r="O378" s="1"/>
      <c r="P378" s="1"/>
    </row>
    <row r="379" spans="1:16" ht="15.6" customHeight="1">
      <c r="A379" s="1"/>
      <c r="B379" s="50"/>
      <c r="C379" s="1"/>
      <c r="D379" s="490" t="s">
        <v>674</v>
      </c>
      <c r="E379" s="490"/>
      <c r="F379" s="490"/>
      <c r="G379" s="490"/>
      <c r="H379" s="490"/>
      <c r="I379" s="490"/>
      <c r="J379" s="490"/>
      <c r="K379" s="490"/>
      <c r="L379" s="490"/>
      <c r="M379" s="490"/>
      <c r="N379" s="490"/>
      <c r="O379" s="490"/>
      <c r="P379" s="490"/>
    </row>
    <row r="380" spans="1:16" ht="15.6" customHeight="1">
      <c r="A380" s="1"/>
      <c r="B380" s="50"/>
      <c r="C380" s="1"/>
      <c r="D380" s="490"/>
      <c r="E380" s="490"/>
      <c r="F380" s="490"/>
      <c r="G380" s="490"/>
      <c r="H380" s="490"/>
      <c r="I380" s="490"/>
      <c r="J380" s="490"/>
      <c r="K380" s="490"/>
      <c r="L380" s="490"/>
      <c r="M380" s="490"/>
      <c r="N380" s="490"/>
      <c r="O380" s="490"/>
      <c r="P380" s="490"/>
    </row>
    <row r="381" spans="1:16" ht="15.6" customHeight="1">
      <c r="A381" s="1"/>
      <c r="B381" s="50"/>
      <c r="C381" s="1"/>
      <c r="D381" s="1"/>
      <c r="E381" s="1"/>
      <c r="F381" s="1"/>
      <c r="G381" s="1"/>
      <c r="H381" s="1"/>
      <c r="I381" s="1"/>
      <c r="J381" s="1"/>
      <c r="K381" s="1"/>
      <c r="L381" s="1"/>
      <c r="M381" s="1"/>
      <c r="N381" s="1"/>
      <c r="O381" s="1"/>
      <c r="P381" s="1"/>
    </row>
    <row r="382" spans="1:16" ht="15.6" customHeight="1">
      <c r="A382" s="1"/>
      <c r="B382" s="50"/>
      <c r="C382" s="1"/>
      <c r="D382" s="376" t="s">
        <v>675</v>
      </c>
      <c r="E382" s="376"/>
      <c r="F382" s="376"/>
      <c r="G382" s="376"/>
      <c r="H382" s="376"/>
      <c r="I382" s="376"/>
      <c r="J382" s="376"/>
      <c r="K382" s="376"/>
      <c r="L382" s="376"/>
      <c r="M382" s="376"/>
      <c r="N382" s="376"/>
      <c r="O382" s="376"/>
      <c r="P382" s="376"/>
    </row>
    <row r="383" spans="1:16" ht="15.6" customHeight="1">
      <c r="A383" s="1"/>
      <c r="B383" s="50"/>
      <c r="C383" s="1"/>
      <c r="D383" s="1"/>
      <c r="E383" s="1"/>
      <c r="F383" s="1"/>
      <c r="G383" s="1"/>
      <c r="H383" s="1"/>
      <c r="I383" s="1"/>
      <c r="J383" s="1"/>
      <c r="K383" s="1"/>
      <c r="L383" s="1"/>
      <c r="M383" s="1"/>
      <c r="N383" s="1"/>
      <c r="O383" s="1"/>
      <c r="P383" s="1"/>
    </row>
    <row r="384" spans="1:16" ht="15.6" customHeight="1">
      <c r="A384" s="1"/>
      <c r="B384" s="5" t="s">
        <v>1509</v>
      </c>
      <c r="D384" s="37" t="s">
        <v>676</v>
      </c>
      <c r="E384" s="1"/>
      <c r="F384" s="1"/>
      <c r="G384" s="1"/>
      <c r="H384" s="1"/>
      <c r="I384" s="1"/>
      <c r="J384" s="1"/>
      <c r="K384" s="1"/>
      <c r="L384" s="1"/>
      <c r="M384" s="1"/>
      <c r="N384" s="1"/>
      <c r="O384" s="1"/>
      <c r="P384" s="1"/>
    </row>
    <row r="385" spans="1:16" ht="15.6" customHeight="1">
      <c r="A385" s="1"/>
      <c r="B385" s="50"/>
      <c r="C385" s="1"/>
      <c r="D385" s="490" t="s">
        <v>677</v>
      </c>
      <c r="E385" s="490"/>
      <c r="F385" s="490"/>
      <c r="G385" s="490"/>
      <c r="H385" s="490"/>
      <c r="I385" s="490"/>
      <c r="J385" s="490"/>
      <c r="K385" s="490"/>
      <c r="L385" s="490"/>
      <c r="M385" s="490"/>
      <c r="N385" s="490"/>
      <c r="O385" s="490"/>
      <c r="P385" s="490"/>
    </row>
    <row r="386" spans="1:16" ht="15.6" customHeight="1">
      <c r="A386" s="1"/>
      <c r="B386" s="50"/>
      <c r="C386" s="1"/>
      <c r="D386" s="490"/>
      <c r="E386" s="490"/>
      <c r="F386" s="490"/>
      <c r="G386" s="490"/>
      <c r="H386" s="490"/>
      <c r="I386" s="490"/>
      <c r="J386" s="490"/>
      <c r="K386" s="490"/>
      <c r="L386" s="490"/>
      <c r="M386" s="490"/>
      <c r="N386" s="490"/>
      <c r="O386" s="490"/>
      <c r="P386" s="490"/>
    </row>
    <row r="387" spans="1:16" ht="15.6" customHeight="1">
      <c r="A387" s="1"/>
      <c r="B387" s="50"/>
      <c r="C387" s="1"/>
      <c r="D387" s="1"/>
      <c r="E387" s="1"/>
      <c r="F387" s="1"/>
      <c r="G387" s="1"/>
      <c r="H387" s="1"/>
      <c r="I387" s="1"/>
      <c r="J387" s="1"/>
      <c r="K387" s="1"/>
      <c r="L387" s="1"/>
      <c r="M387" s="1"/>
      <c r="N387" s="1"/>
      <c r="O387" s="1"/>
      <c r="P387" s="1"/>
    </row>
    <row r="388" spans="1:16" ht="15.6" customHeight="1">
      <c r="A388" s="6"/>
      <c r="B388" s="51"/>
      <c r="C388" s="6"/>
      <c r="D388" s="6"/>
      <c r="E388" s="6"/>
      <c r="F388" s="6"/>
      <c r="G388" s="6"/>
      <c r="H388" s="6"/>
      <c r="I388" s="6"/>
      <c r="J388" s="6"/>
      <c r="K388" s="6"/>
      <c r="L388" s="6"/>
      <c r="M388" s="6"/>
    </row>
    <row r="389" spans="1:16" ht="15.6" customHeight="1">
      <c r="A389" s="6"/>
      <c r="B389" s="77" t="s">
        <v>692</v>
      </c>
      <c r="C389" s="6"/>
      <c r="D389" s="52" t="s">
        <v>693</v>
      </c>
      <c r="E389" s="6"/>
      <c r="F389" s="6"/>
      <c r="G389" s="6"/>
      <c r="H389" s="6"/>
      <c r="I389" s="6"/>
      <c r="J389" s="6"/>
      <c r="K389" s="6"/>
      <c r="L389" s="6"/>
      <c r="M389" s="6"/>
    </row>
    <row r="390" spans="1:16" ht="15.6" customHeight="1">
      <c r="A390" s="6"/>
      <c r="B390" s="51"/>
      <c r="C390" s="6"/>
      <c r="D390" s="6"/>
      <c r="E390" s="6"/>
      <c r="F390" s="6"/>
      <c r="G390" s="6"/>
      <c r="H390" s="6"/>
      <c r="I390" s="6"/>
      <c r="J390" s="6"/>
      <c r="K390" s="6"/>
      <c r="L390" s="6"/>
      <c r="M390" s="6"/>
    </row>
    <row r="391" spans="1:16" ht="15.6" customHeight="1">
      <c r="A391" s="6"/>
      <c r="B391" s="51" t="s">
        <v>52</v>
      </c>
      <c r="C391" s="6"/>
      <c r="D391" s="37" t="s">
        <v>597</v>
      </c>
      <c r="E391" s="6"/>
      <c r="F391" s="6"/>
      <c r="G391" s="6"/>
      <c r="H391" s="6"/>
      <c r="I391" s="6"/>
      <c r="J391" s="6"/>
      <c r="K391" s="6"/>
      <c r="L391" s="6"/>
      <c r="M391" s="6"/>
    </row>
    <row r="392" spans="1:16" ht="15.6" customHeight="1">
      <c r="A392" s="6"/>
      <c r="B392" s="51"/>
      <c r="C392" s="6"/>
      <c r="D392" s="37"/>
      <c r="E392" s="6"/>
      <c r="F392" s="6"/>
      <c r="G392" s="6"/>
      <c r="H392" s="6"/>
      <c r="I392" s="6"/>
      <c r="J392" s="6"/>
      <c r="K392" s="6"/>
      <c r="L392" s="6"/>
      <c r="M392" s="6"/>
    </row>
    <row r="393" spans="1:16" ht="15.6" customHeight="1">
      <c r="A393" s="6"/>
      <c r="B393" s="51"/>
      <c r="C393" s="6"/>
      <c r="D393" s="376" t="s">
        <v>1591</v>
      </c>
      <c r="E393" s="376"/>
      <c r="F393" s="376"/>
      <c r="G393" s="376"/>
      <c r="H393" s="376"/>
      <c r="I393" s="376"/>
      <c r="J393" s="376"/>
      <c r="K393" s="376"/>
      <c r="L393" s="376"/>
      <c r="M393" s="376"/>
      <c r="N393" s="376"/>
      <c r="O393" s="376"/>
    </row>
    <row r="394" spans="1:16" ht="15.6" customHeight="1">
      <c r="A394" s="6"/>
      <c r="B394" s="51"/>
      <c r="C394" s="6"/>
      <c r="D394" s="376"/>
      <c r="E394" s="376"/>
      <c r="F394" s="376"/>
      <c r="G394" s="376"/>
      <c r="H394" s="376"/>
      <c r="I394" s="376"/>
      <c r="J394" s="376"/>
      <c r="K394" s="376"/>
      <c r="L394" s="376"/>
      <c r="M394" s="376"/>
      <c r="N394" s="376"/>
      <c r="O394" s="376"/>
    </row>
    <row r="395" spans="1:16" ht="15.6" customHeight="1">
      <c r="A395" s="6"/>
      <c r="B395" s="51"/>
      <c r="C395" s="6"/>
      <c r="D395" s="37"/>
      <c r="E395" s="6"/>
      <c r="F395" s="6"/>
      <c r="G395" s="6"/>
      <c r="H395" s="6"/>
      <c r="I395" s="6"/>
      <c r="J395" s="6"/>
      <c r="K395" s="6"/>
      <c r="L395" s="6"/>
      <c r="M395" s="6"/>
    </row>
    <row r="396" spans="1:16" ht="15.6" customHeight="1">
      <c r="A396" s="6"/>
      <c r="B396" s="51"/>
      <c r="C396" s="6"/>
      <c r="D396" s="6" t="s">
        <v>84</v>
      </c>
      <c r="E396" s="6"/>
      <c r="F396" s="6"/>
      <c r="G396" s="6"/>
      <c r="H396" s="6"/>
      <c r="I396" s="6"/>
      <c r="J396" s="6"/>
      <c r="K396" s="6"/>
      <c r="L396" s="6"/>
      <c r="M396" s="6"/>
    </row>
    <row r="397" spans="1:16" ht="15.6" customHeight="1">
      <c r="A397" s="6"/>
      <c r="B397" s="51"/>
      <c r="C397" s="6"/>
      <c r="D397" s="322" t="s">
        <v>85</v>
      </c>
      <c r="E397" s="431" t="s">
        <v>54</v>
      </c>
      <c r="F397" s="431"/>
      <c r="G397" s="431"/>
      <c r="H397" s="431"/>
      <c r="I397" s="431"/>
      <c r="J397" s="431"/>
      <c r="K397" s="431"/>
      <c r="L397" s="431"/>
      <c r="M397" s="6"/>
    </row>
    <row r="398" spans="1:16" ht="15.6" customHeight="1">
      <c r="A398" s="6"/>
      <c r="B398" s="51"/>
      <c r="C398" s="6"/>
      <c r="D398" s="323"/>
      <c r="E398" s="322" t="s">
        <v>86</v>
      </c>
      <c r="F398" s="322" t="s">
        <v>87</v>
      </c>
      <c r="G398" s="322" t="s">
        <v>854</v>
      </c>
      <c r="H398" s="322" t="s">
        <v>88</v>
      </c>
      <c r="I398" s="322" t="s">
        <v>89</v>
      </c>
      <c r="J398" s="322" t="s">
        <v>90</v>
      </c>
      <c r="K398" s="322" t="s">
        <v>1511</v>
      </c>
      <c r="L398" s="322" t="s">
        <v>78</v>
      </c>
      <c r="M398" s="6"/>
    </row>
    <row r="399" spans="1:16" ht="15.6" customHeight="1">
      <c r="A399" s="6"/>
      <c r="B399" s="51"/>
      <c r="C399" s="6"/>
      <c r="D399" s="323"/>
      <c r="E399" s="323"/>
      <c r="F399" s="323"/>
      <c r="G399" s="323"/>
      <c r="H399" s="323"/>
      <c r="I399" s="323"/>
      <c r="J399" s="323"/>
      <c r="K399" s="323"/>
      <c r="L399" s="323"/>
      <c r="M399" s="6"/>
    </row>
    <row r="400" spans="1:16" ht="15.6" customHeight="1">
      <c r="A400" s="6"/>
      <c r="B400" s="51"/>
      <c r="C400" s="6"/>
      <c r="D400" s="324"/>
      <c r="E400" s="324"/>
      <c r="F400" s="324"/>
      <c r="G400" s="324"/>
      <c r="H400" s="324"/>
      <c r="I400" s="324"/>
      <c r="J400" s="324"/>
      <c r="K400" s="324"/>
      <c r="L400" s="324"/>
      <c r="M400" s="6"/>
    </row>
    <row r="401" spans="1:13" ht="15.6" customHeight="1">
      <c r="A401" s="6"/>
      <c r="B401" s="51"/>
      <c r="C401" s="6"/>
      <c r="D401" s="106" t="s">
        <v>68</v>
      </c>
      <c r="E401" s="106" t="s">
        <v>72</v>
      </c>
      <c r="F401" s="106" t="s">
        <v>73</v>
      </c>
      <c r="G401" s="106" t="s">
        <v>75</v>
      </c>
      <c r="H401" s="106" t="s">
        <v>77</v>
      </c>
      <c r="I401" s="106" t="s">
        <v>83</v>
      </c>
      <c r="J401" s="106" t="s">
        <v>91</v>
      </c>
      <c r="K401" s="106" t="s">
        <v>92</v>
      </c>
      <c r="L401" s="106" t="s">
        <v>93</v>
      </c>
      <c r="M401" s="6"/>
    </row>
    <row r="402" spans="1:13" ht="15.6" customHeight="1">
      <c r="A402" s="6"/>
      <c r="B402" s="51"/>
      <c r="C402" s="6"/>
      <c r="D402" s="447" t="s">
        <v>94</v>
      </c>
      <c r="E402" s="448"/>
      <c r="F402" s="448"/>
      <c r="G402" s="448"/>
      <c r="H402" s="448"/>
      <c r="I402" s="448"/>
      <c r="J402" s="448"/>
      <c r="K402" s="448"/>
      <c r="L402" s="449"/>
      <c r="M402" s="6"/>
    </row>
    <row r="403" spans="1:13" ht="15.6" customHeight="1">
      <c r="A403" s="6"/>
      <c r="B403" s="51"/>
      <c r="C403" s="6"/>
      <c r="D403" s="424" t="s">
        <v>95</v>
      </c>
      <c r="E403" s="456"/>
      <c r="F403" s="456"/>
      <c r="G403" s="456"/>
      <c r="H403" s="456"/>
      <c r="I403" s="456"/>
      <c r="J403" s="456"/>
      <c r="K403" s="456"/>
      <c r="L403" s="453"/>
      <c r="M403" s="6"/>
    </row>
    <row r="404" spans="1:13" ht="15.6" customHeight="1">
      <c r="A404" s="6"/>
      <c r="B404" s="51"/>
      <c r="C404" s="6"/>
      <c r="D404" s="425"/>
      <c r="E404" s="457"/>
      <c r="F404" s="457"/>
      <c r="G404" s="457"/>
      <c r="H404" s="457"/>
      <c r="I404" s="457"/>
      <c r="J404" s="457"/>
      <c r="K404" s="457"/>
      <c r="L404" s="454"/>
      <c r="M404" s="6"/>
    </row>
    <row r="405" spans="1:13" ht="15.6" customHeight="1">
      <c r="A405" s="6"/>
      <c r="B405" s="51"/>
      <c r="C405" s="6"/>
      <c r="D405" s="426"/>
      <c r="E405" s="458"/>
      <c r="F405" s="458"/>
      <c r="G405" s="458"/>
      <c r="H405" s="458"/>
      <c r="I405" s="458"/>
      <c r="J405" s="458"/>
      <c r="K405" s="458"/>
      <c r="L405" s="455"/>
      <c r="M405" s="6"/>
    </row>
    <row r="406" spans="1:13" ht="15.6" customHeight="1">
      <c r="A406" s="6"/>
      <c r="B406" s="51"/>
      <c r="C406" s="6"/>
      <c r="D406" s="60" t="s">
        <v>96</v>
      </c>
      <c r="E406" s="286"/>
      <c r="F406" s="286"/>
      <c r="G406" s="286"/>
      <c r="H406" s="286"/>
      <c r="I406" s="286"/>
      <c r="J406" s="286"/>
      <c r="K406" s="286"/>
      <c r="L406" s="286"/>
      <c r="M406" s="6"/>
    </row>
    <row r="407" spans="1:13" ht="15.6" customHeight="1">
      <c r="A407" s="6"/>
      <c r="B407" s="51"/>
      <c r="C407" s="6"/>
      <c r="D407" s="60" t="s">
        <v>97</v>
      </c>
      <c r="E407" s="286"/>
      <c r="F407" s="286"/>
      <c r="G407" s="286"/>
      <c r="H407" s="286"/>
      <c r="I407" s="286"/>
      <c r="J407" s="286"/>
      <c r="K407" s="286"/>
      <c r="L407" s="286"/>
      <c r="M407" s="6"/>
    </row>
    <row r="408" spans="1:13" ht="15.6" customHeight="1">
      <c r="A408" s="6"/>
      <c r="B408" s="51"/>
      <c r="C408" s="6"/>
      <c r="D408" s="60" t="s">
        <v>98</v>
      </c>
      <c r="E408" s="286"/>
      <c r="F408" s="286"/>
      <c r="G408" s="286"/>
      <c r="H408" s="286"/>
      <c r="I408" s="286"/>
      <c r="J408" s="286"/>
      <c r="K408" s="286"/>
      <c r="L408" s="286"/>
      <c r="M408" s="6"/>
    </row>
    <row r="409" spans="1:13" ht="15.6" customHeight="1">
      <c r="A409" s="6"/>
      <c r="B409" s="51"/>
      <c r="C409" s="6"/>
      <c r="D409" s="428" t="s">
        <v>99</v>
      </c>
      <c r="E409" s="377"/>
      <c r="F409" s="377"/>
      <c r="G409" s="377"/>
      <c r="H409" s="377"/>
      <c r="I409" s="377"/>
      <c r="J409" s="377"/>
      <c r="K409" s="377"/>
      <c r="L409" s="377"/>
      <c r="M409" s="6"/>
    </row>
    <row r="410" spans="1:13" ht="15.6" customHeight="1">
      <c r="A410" s="6"/>
      <c r="B410" s="51"/>
      <c r="C410" s="6"/>
      <c r="D410" s="425"/>
      <c r="E410" s="378"/>
      <c r="F410" s="378"/>
      <c r="G410" s="378"/>
      <c r="H410" s="378"/>
      <c r="I410" s="378"/>
      <c r="J410" s="378"/>
      <c r="K410" s="378"/>
      <c r="L410" s="378"/>
      <c r="M410" s="6"/>
    </row>
    <row r="411" spans="1:13" ht="15.6" customHeight="1">
      <c r="A411" s="6"/>
      <c r="B411" s="51"/>
      <c r="C411" s="6"/>
      <c r="D411" s="429"/>
      <c r="E411" s="379"/>
      <c r="F411" s="379"/>
      <c r="G411" s="379"/>
      <c r="H411" s="379"/>
      <c r="I411" s="379"/>
      <c r="J411" s="379"/>
      <c r="K411" s="379"/>
      <c r="L411" s="379"/>
      <c r="M411" s="6"/>
    </row>
    <row r="412" spans="1:13" ht="15.6" customHeight="1">
      <c r="A412" s="6"/>
      <c r="B412" s="51"/>
      <c r="C412" s="6"/>
      <c r="D412" s="447" t="s">
        <v>100</v>
      </c>
      <c r="E412" s="448"/>
      <c r="F412" s="448"/>
      <c r="G412" s="448"/>
      <c r="H412" s="448"/>
      <c r="I412" s="448"/>
      <c r="J412" s="448"/>
      <c r="K412" s="448"/>
      <c r="L412" s="449"/>
      <c r="M412" s="6"/>
    </row>
    <row r="413" spans="1:13" ht="15.6" customHeight="1">
      <c r="A413" s="6"/>
      <c r="B413" s="51"/>
      <c r="C413" s="6"/>
      <c r="D413" s="424" t="s">
        <v>95</v>
      </c>
      <c r="E413" s="456"/>
      <c r="F413" s="456"/>
      <c r="G413" s="456"/>
      <c r="H413" s="456"/>
      <c r="I413" s="456"/>
      <c r="J413" s="456"/>
      <c r="K413" s="456"/>
      <c r="L413" s="453"/>
      <c r="M413" s="6"/>
    </row>
    <row r="414" spans="1:13" ht="15.6" customHeight="1">
      <c r="A414" s="6"/>
      <c r="B414" s="51"/>
      <c r="C414" s="6"/>
      <c r="D414" s="425"/>
      <c r="E414" s="457"/>
      <c r="F414" s="457"/>
      <c r="G414" s="457"/>
      <c r="H414" s="457"/>
      <c r="I414" s="457"/>
      <c r="J414" s="457"/>
      <c r="K414" s="457"/>
      <c r="L414" s="454"/>
      <c r="M414" s="6"/>
    </row>
    <row r="415" spans="1:13" ht="15.6" customHeight="1">
      <c r="A415" s="6"/>
      <c r="B415" s="51"/>
      <c r="C415" s="6"/>
      <c r="D415" s="426"/>
      <c r="E415" s="458"/>
      <c r="F415" s="458"/>
      <c r="G415" s="458"/>
      <c r="H415" s="458"/>
      <c r="I415" s="458"/>
      <c r="J415" s="458"/>
      <c r="K415" s="458"/>
      <c r="L415" s="455"/>
      <c r="M415" s="6"/>
    </row>
    <row r="416" spans="1:13" ht="15.6" customHeight="1">
      <c r="A416" s="6"/>
      <c r="B416" s="51"/>
      <c r="C416" s="6"/>
      <c r="D416" s="60" t="s">
        <v>96</v>
      </c>
      <c r="E416" s="225"/>
      <c r="F416" s="225"/>
      <c r="G416" s="225"/>
      <c r="H416" s="225"/>
      <c r="I416" s="225"/>
      <c r="J416" s="225"/>
      <c r="K416" s="225"/>
      <c r="L416" s="225"/>
      <c r="M416" s="6"/>
    </row>
    <row r="417" spans="1:13" ht="15.6" customHeight="1">
      <c r="A417" s="6"/>
      <c r="B417" s="51"/>
      <c r="C417" s="6"/>
      <c r="D417" s="60" t="s">
        <v>97</v>
      </c>
      <c r="E417" s="225"/>
      <c r="F417" s="225"/>
      <c r="G417" s="225"/>
      <c r="H417" s="225"/>
      <c r="I417" s="225"/>
      <c r="J417" s="225"/>
      <c r="K417" s="225"/>
      <c r="L417" s="225"/>
      <c r="M417" s="6"/>
    </row>
    <row r="418" spans="1:13" ht="15.6" customHeight="1">
      <c r="A418" s="6"/>
      <c r="B418" s="51"/>
      <c r="C418" s="6"/>
      <c r="D418" s="428" t="s">
        <v>99</v>
      </c>
      <c r="E418" s="377"/>
      <c r="F418" s="377"/>
      <c r="G418" s="377"/>
      <c r="H418" s="377"/>
      <c r="I418" s="377"/>
      <c r="J418" s="377"/>
      <c r="K418" s="377"/>
      <c r="L418" s="377"/>
      <c r="M418" s="6"/>
    </row>
    <row r="419" spans="1:13" ht="15.6" customHeight="1">
      <c r="A419" s="6"/>
      <c r="B419" s="51"/>
      <c r="C419" s="6"/>
      <c r="D419" s="425"/>
      <c r="E419" s="378"/>
      <c r="F419" s="378"/>
      <c r="G419" s="378"/>
      <c r="H419" s="378"/>
      <c r="I419" s="378"/>
      <c r="J419" s="378"/>
      <c r="K419" s="378"/>
      <c r="L419" s="378"/>
      <c r="M419" s="6"/>
    </row>
    <row r="420" spans="1:13" ht="15.6" customHeight="1">
      <c r="A420" s="6"/>
      <c r="B420" s="51"/>
      <c r="C420" s="6"/>
      <c r="D420" s="429"/>
      <c r="E420" s="379"/>
      <c r="F420" s="379"/>
      <c r="G420" s="379"/>
      <c r="H420" s="379"/>
      <c r="I420" s="379"/>
      <c r="J420" s="379"/>
      <c r="K420" s="379"/>
      <c r="L420" s="379"/>
      <c r="M420" s="6"/>
    </row>
    <row r="421" spans="1:13" ht="15.6" customHeight="1">
      <c r="A421" s="6"/>
      <c r="B421" s="51"/>
      <c r="C421" s="6"/>
      <c r="D421" s="447" t="s">
        <v>101</v>
      </c>
      <c r="E421" s="448"/>
      <c r="F421" s="448"/>
      <c r="G421" s="448"/>
      <c r="H421" s="448"/>
      <c r="I421" s="448"/>
      <c r="J421" s="448"/>
      <c r="K421" s="448"/>
      <c r="L421" s="449"/>
      <c r="M421" s="6"/>
    </row>
    <row r="422" spans="1:13" ht="15.6" customHeight="1">
      <c r="A422" s="6"/>
      <c r="B422" s="51"/>
      <c r="C422" s="6"/>
      <c r="D422" s="424" t="s">
        <v>95</v>
      </c>
      <c r="E422" s="456"/>
      <c r="F422" s="456"/>
      <c r="G422" s="456"/>
      <c r="H422" s="456"/>
      <c r="I422" s="456"/>
      <c r="J422" s="456"/>
      <c r="K422" s="456"/>
      <c r="L422" s="453"/>
      <c r="M422" s="6"/>
    </row>
    <row r="423" spans="1:13" ht="15.6" customHeight="1">
      <c r="A423" s="6"/>
      <c r="B423" s="51"/>
      <c r="C423" s="6"/>
      <c r="D423" s="425"/>
      <c r="E423" s="457"/>
      <c r="F423" s="457"/>
      <c r="G423" s="457"/>
      <c r="H423" s="457"/>
      <c r="I423" s="457"/>
      <c r="J423" s="457"/>
      <c r="K423" s="457"/>
      <c r="L423" s="454"/>
      <c r="M423" s="6"/>
    </row>
    <row r="424" spans="1:13" ht="15.6" customHeight="1">
      <c r="A424" s="6"/>
      <c r="B424" s="51"/>
      <c r="C424" s="6"/>
      <c r="D424" s="426"/>
      <c r="E424" s="458"/>
      <c r="F424" s="458"/>
      <c r="G424" s="458"/>
      <c r="H424" s="458"/>
      <c r="I424" s="458"/>
      <c r="J424" s="458"/>
      <c r="K424" s="458"/>
      <c r="L424" s="455"/>
      <c r="M424" s="6"/>
    </row>
    <row r="425" spans="1:13" ht="15.6" customHeight="1">
      <c r="A425" s="6"/>
      <c r="B425" s="51"/>
      <c r="C425" s="6"/>
      <c r="D425" s="60" t="s">
        <v>96</v>
      </c>
      <c r="E425" s="225"/>
      <c r="F425" s="225"/>
      <c r="G425" s="225"/>
      <c r="H425" s="225"/>
      <c r="I425" s="225"/>
      <c r="J425" s="225"/>
      <c r="K425" s="225"/>
      <c r="L425" s="225"/>
      <c r="M425" s="6"/>
    </row>
    <row r="426" spans="1:13" ht="15.6" customHeight="1">
      <c r="A426" s="6"/>
      <c r="B426" s="51"/>
      <c r="C426" s="6"/>
      <c r="D426" s="60" t="s">
        <v>97</v>
      </c>
      <c r="E426" s="225"/>
      <c r="F426" s="225"/>
      <c r="G426" s="225"/>
      <c r="H426" s="225"/>
      <c r="I426" s="225"/>
      <c r="J426" s="225"/>
      <c r="K426" s="225"/>
      <c r="L426" s="225"/>
      <c r="M426" s="6"/>
    </row>
    <row r="427" spans="1:13" ht="15.6" customHeight="1">
      <c r="A427" s="6"/>
      <c r="B427" s="51"/>
      <c r="C427" s="6"/>
      <c r="D427" s="428" t="s">
        <v>99</v>
      </c>
      <c r="E427" s="377"/>
      <c r="F427" s="377"/>
      <c r="G427" s="377"/>
      <c r="H427" s="377"/>
      <c r="I427" s="377"/>
      <c r="J427" s="377"/>
      <c r="K427" s="377"/>
      <c r="L427" s="377"/>
      <c r="M427" s="6"/>
    </row>
    <row r="428" spans="1:13" ht="15.6" customHeight="1">
      <c r="A428" s="6"/>
      <c r="B428" s="51"/>
      <c r="C428" s="6"/>
      <c r="D428" s="425"/>
      <c r="E428" s="378"/>
      <c r="F428" s="378"/>
      <c r="G428" s="378"/>
      <c r="H428" s="378"/>
      <c r="I428" s="378"/>
      <c r="J428" s="378"/>
      <c r="K428" s="378"/>
      <c r="L428" s="378"/>
      <c r="M428" s="6"/>
    </row>
    <row r="429" spans="1:13" ht="15.6" customHeight="1">
      <c r="A429" s="6"/>
      <c r="B429" s="51"/>
      <c r="C429" s="6"/>
      <c r="D429" s="429"/>
      <c r="E429" s="379"/>
      <c r="F429" s="379"/>
      <c r="G429" s="379"/>
      <c r="H429" s="379"/>
      <c r="I429" s="379"/>
      <c r="J429" s="379"/>
      <c r="K429" s="379"/>
      <c r="L429" s="379"/>
      <c r="M429" s="6"/>
    </row>
    <row r="430" spans="1:13" ht="15.6" customHeight="1">
      <c r="A430" s="6"/>
      <c r="B430" s="51"/>
      <c r="C430" s="6"/>
      <c r="D430" s="447" t="s">
        <v>102</v>
      </c>
      <c r="E430" s="448"/>
      <c r="F430" s="448"/>
      <c r="G430" s="448"/>
      <c r="H430" s="448"/>
      <c r="I430" s="448"/>
      <c r="J430" s="448"/>
      <c r="K430" s="448"/>
      <c r="L430" s="449"/>
      <c r="M430" s="6"/>
    </row>
    <row r="431" spans="1:13" ht="15.6" customHeight="1">
      <c r="A431" s="6"/>
      <c r="B431" s="51"/>
      <c r="C431" s="6"/>
      <c r="D431" s="424" t="s">
        <v>95</v>
      </c>
      <c r="E431" s="450"/>
      <c r="F431" s="450"/>
      <c r="G431" s="450"/>
      <c r="H431" s="450"/>
      <c r="I431" s="450"/>
      <c r="J431" s="450"/>
      <c r="K431" s="450"/>
      <c r="L431" s="450"/>
      <c r="M431" s="6"/>
    </row>
    <row r="432" spans="1:13" ht="15.6" customHeight="1">
      <c r="A432" s="6"/>
      <c r="B432" s="51"/>
      <c r="C432" s="6"/>
      <c r="D432" s="425"/>
      <c r="E432" s="451"/>
      <c r="F432" s="451"/>
      <c r="G432" s="451"/>
      <c r="H432" s="451"/>
      <c r="I432" s="451"/>
      <c r="J432" s="451"/>
      <c r="K432" s="451"/>
      <c r="L432" s="451"/>
      <c r="M432" s="6"/>
    </row>
    <row r="433" spans="1:13" ht="15.6" customHeight="1">
      <c r="A433" s="6"/>
      <c r="B433" s="51"/>
      <c r="C433" s="6"/>
      <c r="D433" s="426"/>
      <c r="E433" s="452"/>
      <c r="F433" s="452"/>
      <c r="G433" s="452"/>
      <c r="H433" s="452"/>
      <c r="I433" s="452"/>
      <c r="J433" s="452"/>
      <c r="K433" s="452"/>
      <c r="L433" s="452"/>
      <c r="M433" s="6"/>
    </row>
    <row r="434" spans="1:13" ht="15.6" customHeight="1">
      <c r="A434" s="6"/>
      <c r="B434" s="51"/>
      <c r="C434" s="6"/>
      <c r="D434" s="428" t="s">
        <v>99</v>
      </c>
      <c r="E434" s="377"/>
      <c r="F434" s="377"/>
      <c r="G434" s="377"/>
      <c r="H434" s="377"/>
      <c r="I434" s="377"/>
      <c r="J434" s="377"/>
      <c r="K434" s="377"/>
      <c r="L434" s="377"/>
      <c r="M434" s="6"/>
    </row>
    <row r="435" spans="1:13" ht="15.6" customHeight="1">
      <c r="A435" s="6"/>
      <c r="B435" s="51"/>
      <c r="C435" s="6"/>
      <c r="D435" s="425"/>
      <c r="E435" s="378"/>
      <c r="F435" s="378"/>
      <c r="G435" s="378"/>
      <c r="H435" s="378"/>
      <c r="I435" s="378"/>
      <c r="J435" s="378"/>
      <c r="K435" s="378"/>
      <c r="L435" s="378"/>
      <c r="M435" s="6"/>
    </row>
    <row r="436" spans="1:13" ht="15.6" customHeight="1">
      <c r="A436" s="6"/>
      <c r="B436" s="51"/>
      <c r="C436" s="6"/>
      <c r="D436" s="429"/>
      <c r="E436" s="379"/>
      <c r="F436" s="379"/>
      <c r="G436" s="379"/>
      <c r="H436" s="379"/>
      <c r="I436" s="379"/>
      <c r="J436" s="379"/>
      <c r="K436" s="379"/>
      <c r="L436" s="379"/>
      <c r="M436" s="6"/>
    </row>
    <row r="437" spans="1:13" ht="15.6" customHeight="1">
      <c r="A437" s="6"/>
      <c r="B437" s="51"/>
      <c r="C437" s="6"/>
      <c r="D437" s="6"/>
      <c r="E437" s="6"/>
      <c r="F437" s="6"/>
      <c r="G437" s="6"/>
      <c r="H437" s="6"/>
      <c r="I437" s="6"/>
      <c r="J437" s="6"/>
      <c r="K437" s="6"/>
      <c r="L437" s="6"/>
      <c r="M437" s="6"/>
    </row>
    <row r="438" spans="1:13" ht="15.6" customHeight="1">
      <c r="A438" s="6"/>
      <c r="B438" s="51"/>
      <c r="C438" s="6"/>
      <c r="D438" s="47" t="s">
        <v>79</v>
      </c>
      <c r="E438" s="6"/>
      <c r="F438" s="6"/>
      <c r="G438" s="6"/>
      <c r="H438" s="6"/>
      <c r="I438" s="6"/>
      <c r="J438" s="6"/>
      <c r="K438" s="6"/>
      <c r="L438" s="6"/>
      <c r="M438" s="6"/>
    </row>
    <row r="439" spans="1:13" ht="15.6" customHeight="1">
      <c r="A439" s="6"/>
      <c r="B439" s="51"/>
      <c r="C439" s="6"/>
      <c r="D439" s="322" t="s">
        <v>85</v>
      </c>
      <c r="E439" s="431" t="s">
        <v>55</v>
      </c>
      <c r="F439" s="431"/>
      <c r="G439" s="431"/>
      <c r="H439" s="431"/>
      <c r="I439" s="431"/>
      <c r="J439" s="431"/>
      <c r="K439" s="431"/>
      <c r="L439" s="431"/>
      <c r="M439" s="6"/>
    </row>
    <row r="440" spans="1:13" ht="15.6" customHeight="1">
      <c r="A440" s="6"/>
      <c r="B440" s="51"/>
      <c r="C440" s="6"/>
      <c r="D440" s="323"/>
      <c r="E440" s="322" t="s">
        <v>86</v>
      </c>
      <c r="F440" s="322" t="s">
        <v>87</v>
      </c>
      <c r="G440" s="322" t="s">
        <v>854</v>
      </c>
      <c r="H440" s="322" t="s">
        <v>88</v>
      </c>
      <c r="I440" s="322" t="s">
        <v>89</v>
      </c>
      <c r="J440" s="322" t="s">
        <v>90</v>
      </c>
      <c r="K440" s="322" t="s">
        <v>1511</v>
      </c>
      <c r="L440" s="322" t="s">
        <v>78</v>
      </c>
      <c r="M440" s="6"/>
    </row>
    <row r="441" spans="1:13" ht="15.6" customHeight="1">
      <c r="A441" s="6"/>
      <c r="B441" s="51"/>
      <c r="C441" s="6"/>
      <c r="D441" s="323"/>
      <c r="E441" s="323"/>
      <c r="F441" s="323"/>
      <c r="G441" s="323"/>
      <c r="H441" s="323"/>
      <c r="I441" s="323"/>
      <c r="J441" s="323"/>
      <c r="K441" s="323"/>
      <c r="L441" s="323"/>
      <c r="M441" s="6"/>
    </row>
    <row r="442" spans="1:13" ht="15.6" customHeight="1">
      <c r="A442" s="6"/>
      <c r="B442" s="51"/>
      <c r="C442" s="6"/>
      <c r="D442" s="324"/>
      <c r="E442" s="324"/>
      <c r="F442" s="324"/>
      <c r="G442" s="324"/>
      <c r="H442" s="324"/>
      <c r="I442" s="324"/>
      <c r="J442" s="324"/>
      <c r="K442" s="324"/>
      <c r="L442" s="324"/>
      <c r="M442" s="6"/>
    </row>
    <row r="443" spans="1:13" ht="15.6" customHeight="1">
      <c r="A443" s="6"/>
      <c r="B443" s="51"/>
      <c r="C443" s="6"/>
      <c r="D443" s="283" t="s">
        <v>68</v>
      </c>
      <c r="E443" s="283" t="s">
        <v>72</v>
      </c>
      <c r="F443" s="283" t="s">
        <v>73</v>
      </c>
      <c r="G443" s="283" t="s">
        <v>75</v>
      </c>
      <c r="H443" s="283" t="s">
        <v>77</v>
      </c>
      <c r="I443" s="283" t="s">
        <v>83</v>
      </c>
      <c r="J443" s="283" t="s">
        <v>91</v>
      </c>
      <c r="K443" s="283" t="s">
        <v>92</v>
      </c>
      <c r="L443" s="283" t="s">
        <v>93</v>
      </c>
      <c r="M443" s="6"/>
    </row>
    <row r="444" spans="1:13" ht="15.6" customHeight="1">
      <c r="A444" s="6"/>
      <c r="B444" s="51"/>
      <c r="C444" s="6"/>
      <c r="D444" s="447" t="s">
        <v>94</v>
      </c>
      <c r="E444" s="448"/>
      <c r="F444" s="448"/>
      <c r="G444" s="448"/>
      <c r="H444" s="448"/>
      <c r="I444" s="448"/>
      <c r="J444" s="448"/>
      <c r="K444" s="448"/>
      <c r="L444" s="449"/>
      <c r="M444" s="6"/>
    </row>
    <row r="445" spans="1:13" ht="15.6" customHeight="1">
      <c r="A445" s="6"/>
      <c r="B445" s="51"/>
      <c r="C445" s="6"/>
      <c r="D445" s="424" t="s">
        <v>95</v>
      </c>
      <c r="E445" s="456"/>
      <c r="F445" s="456"/>
      <c r="G445" s="456"/>
      <c r="H445" s="456"/>
      <c r="I445" s="456"/>
      <c r="J445" s="456"/>
      <c r="K445" s="456"/>
      <c r="L445" s="453"/>
      <c r="M445" s="6"/>
    </row>
    <row r="446" spans="1:13" ht="15.6" customHeight="1">
      <c r="A446" s="6"/>
      <c r="B446" s="51"/>
      <c r="C446" s="6"/>
      <c r="D446" s="425"/>
      <c r="E446" s="457"/>
      <c r="F446" s="457"/>
      <c r="G446" s="457"/>
      <c r="H446" s="457"/>
      <c r="I446" s="457"/>
      <c r="J446" s="457"/>
      <c r="K446" s="457"/>
      <c r="L446" s="454"/>
      <c r="M446" s="6"/>
    </row>
    <row r="447" spans="1:13" ht="15.6" customHeight="1">
      <c r="A447" s="6"/>
      <c r="B447" s="51"/>
      <c r="C447" s="6"/>
      <c r="D447" s="426"/>
      <c r="E447" s="458"/>
      <c r="F447" s="458"/>
      <c r="G447" s="458"/>
      <c r="H447" s="458"/>
      <c r="I447" s="458"/>
      <c r="J447" s="458"/>
      <c r="K447" s="458"/>
      <c r="L447" s="455"/>
      <c r="M447" s="6"/>
    </row>
    <row r="448" spans="1:13" ht="15.6" customHeight="1">
      <c r="A448" s="6"/>
      <c r="B448" s="51"/>
      <c r="C448" s="6"/>
      <c r="D448" s="60" t="s">
        <v>96</v>
      </c>
      <c r="E448" s="286"/>
      <c r="F448" s="286"/>
      <c r="G448" s="286"/>
      <c r="H448" s="286"/>
      <c r="I448" s="286"/>
      <c r="J448" s="286"/>
      <c r="K448" s="286"/>
      <c r="L448" s="286"/>
      <c r="M448" s="6"/>
    </row>
    <row r="449" spans="1:13" ht="15.6" customHeight="1">
      <c r="A449" s="6"/>
      <c r="B449" s="51"/>
      <c r="C449" s="6"/>
      <c r="D449" s="60" t="s">
        <v>97</v>
      </c>
      <c r="E449" s="286"/>
      <c r="F449" s="286"/>
      <c r="G449" s="286"/>
      <c r="H449" s="286"/>
      <c r="I449" s="286"/>
      <c r="J449" s="286"/>
      <c r="K449" s="286"/>
      <c r="L449" s="286"/>
      <c r="M449" s="6"/>
    </row>
    <row r="450" spans="1:13" ht="15.6" customHeight="1">
      <c r="A450" s="6"/>
      <c r="B450" s="51"/>
      <c r="C450" s="6"/>
      <c r="D450" s="60" t="s">
        <v>98</v>
      </c>
      <c r="E450" s="286"/>
      <c r="F450" s="286"/>
      <c r="G450" s="286"/>
      <c r="H450" s="286"/>
      <c r="I450" s="286"/>
      <c r="J450" s="286"/>
      <c r="K450" s="286"/>
      <c r="L450" s="286"/>
      <c r="M450" s="6"/>
    </row>
    <row r="451" spans="1:13" ht="15.6" customHeight="1">
      <c r="A451" s="6"/>
      <c r="B451" s="51"/>
      <c r="C451" s="6"/>
      <c r="D451" s="428" t="s">
        <v>99</v>
      </c>
      <c r="E451" s="377"/>
      <c r="F451" s="377"/>
      <c r="G451" s="377"/>
      <c r="H451" s="377"/>
      <c r="I451" s="377"/>
      <c r="J451" s="377"/>
      <c r="K451" s="377"/>
      <c r="L451" s="377"/>
      <c r="M451" s="6"/>
    </row>
    <row r="452" spans="1:13" ht="15.6" customHeight="1">
      <c r="A452" s="6"/>
      <c r="B452" s="51"/>
      <c r="C452" s="6"/>
      <c r="D452" s="425"/>
      <c r="E452" s="378"/>
      <c r="F452" s="378"/>
      <c r="G452" s="378"/>
      <c r="H452" s="378"/>
      <c r="I452" s="378"/>
      <c r="J452" s="378"/>
      <c r="K452" s="378"/>
      <c r="L452" s="378"/>
      <c r="M452" s="6"/>
    </row>
    <row r="453" spans="1:13" ht="15.6" customHeight="1">
      <c r="A453" s="6"/>
      <c r="B453" s="51"/>
      <c r="C453" s="6"/>
      <c r="D453" s="429"/>
      <c r="E453" s="379"/>
      <c r="F453" s="379"/>
      <c r="G453" s="379"/>
      <c r="H453" s="379"/>
      <c r="I453" s="379"/>
      <c r="J453" s="379"/>
      <c r="K453" s="379"/>
      <c r="L453" s="379"/>
      <c r="M453" s="6"/>
    </row>
    <row r="454" spans="1:13" ht="15.6" customHeight="1">
      <c r="A454" s="6"/>
      <c r="B454" s="51"/>
      <c r="C454" s="6"/>
      <c r="D454" s="447" t="s">
        <v>100</v>
      </c>
      <c r="E454" s="448"/>
      <c r="F454" s="448"/>
      <c r="G454" s="448"/>
      <c r="H454" s="448"/>
      <c r="I454" s="448"/>
      <c r="J454" s="448"/>
      <c r="K454" s="448"/>
      <c r="L454" s="449"/>
      <c r="M454" s="6"/>
    </row>
    <row r="455" spans="1:13" ht="15.6" customHeight="1">
      <c r="A455" s="6"/>
      <c r="B455" s="51"/>
      <c r="C455" s="6"/>
      <c r="D455" s="424" t="s">
        <v>95</v>
      </c>
      <c r="E455" s="456"/>
      <c r="F455" s="456"/>
      <c r="G455" s="456"/>
      <c r="H455" s="456"/>
      <c r="I455" s="456"/>
      <c r="J455" s="456"/>
      <c r="K455" s="456"/>
      <c r="L455" s="453"/>
      <c r="M455" s="6"/>
    </row>
    <row r="456" spans="1:13" ht="15.6" customHeight="1">
      <c r="A456" s="6"/>
      <c r="B456" s="51"/>
      <c r="C456" s="6"/>
      <c r="D456" s="425"/>
      <c r="E456" s="457"/>
      <c r="F456" s="457"/>
      <c r="G456" s="457"/>
      <c r="H456" s="457"/>
      <c r="I456" s="457"/>
      <c r="J456" s="457"/>
      <c r="K456" s="457"/>
      <c r="L456" s="454"/>
      <c r="M456" s="6"/>
    </row>
    <row r="457" spans="1:13" ht="15.6" customHeight="1">
      <c r="A457" s="6"/>
      <c r="B457" s="51"/>
      <c r="C457" s="6"/>
      <c r="D457" s="426"/>
      <c r="E457" s="458"/>
      <c r="F457" s="458"/>
      <c r="G457" s="458"/>
      <c r="H457" s="458"/>
      <c r="I457" s="458"/>
      <c r="J457" s="458"/>
      <c r="K457" s="458"/>
      <c r="L457" s="455"/>
      <c r="M457" s="6"/>
    </row>
    <row r="458" spans="1:13" ht="15.6" customHeight="1">
      <c r="A458" s="6"/>
      <c r="B458" s="51"/>
      <c r="C458" s="6"/>
      <c r="D458" s="60" t="s">
        <v>96</v>
      </c>
      <c r="E458" s="225"/>
      <c r="F458" s="225"/>
      <c r="G458" s="225"/>
      <c r="H458" s="225"/>
      <c r="I458" s="225"/>
      <c r="J458" s="225"/>
      <c r="K458" s="225"/>
      <c r="L458" s="225"/>
      <c r="M458" s="6"/>
    </row>
    <row r="459" spans="1:13" ht="15.6" customHeight="1">
      <c r="A459" s="6"/>
      <c r="B459" s="51"/>
      <c r="C459" s="6"/>
      <c r="D459" s="60" t="s">
        <v>97</v>
      </c>
      <c r="E459" s="225"/>
      <c r="F459" s="225"/>
      <c r="G459" s="225"/>
      <c r="H459" s="225"/>
      <c r="I459" s="225"/>
      <c r="J459" s="225"/>
      <c r="K459" s="225"/>
      <c r="L459" s="225"/>
      <c r="M459" s="6"/>
    </row>
    <row r="460" spans="1:13" ht="15.6" customHeight="1">
      <c r="A460" s="6"/>
      <c r="B460" s="51"/>
      <c r="C460" s="6"/>
      <c r="D460" s="428" t="s">
        <v>99</v>
      </c>
      <c r="E460" s="377"/>
      <c r="F460" s="377"/>
      <c r="G460" s="377"/>
      <c r="H460" s="377"/>
      <c r="I460" s="377"/>
      <c r="J460" s="377"/>
      <c r="K460" s="377"/>
      <c r="L460" s="377"/>
      <c r="M460" s="6"/>
    </row>
    <row r="461" spans="1:13" ht="15.6" customHeight="1">
      <c r="A461" s="6"/>
      <c r="B461" s="51"/>
      <c r="C461" s="6"/>
      <c r="D461" s="425"/>
      <c r="E461" s="378"/>
      <c r="F461" s="378"/>
      <c r="G461" s="378"/>
      <c r="H461" s="378"/>
      <c r="I461" s="378"/>
      <c r="J461" s="378"/>
      <c r="K461" s="378"/>
      <c r="L461" s="378"/>
      <c r="M461" s="6"/>
    </row>
    <row r="462" spans="1:13" ht="15.6" customHeight="1">
      <c r="A462" s="6"/>
      <c r="B462" s="51"/>
      <c r="C462" s="6"/>
      <c r="D462" s="429"/>
      <c r="E462" s="379"/>
      <c r="F462" s="379"/>
      <c r="G462" s="379"/>
      <c r="H462" s="379"/>
      <c r="I462" s="379"/>
      <c r="J462" s="379"/>
      <c r="K462" s="379"/>
      <c r="L462" s="379"/>
      <c r="M462" s="6"/>
    </row>
    <row r="463" spans="1:13" ht="15.6" customHeight="1">
      <c r="A463" s="6"/>
      <c r="B463" s="51"/>
      <c r="C463" s="6"/>
      <c r="D463" s="447" t="s">
        <v>101</v>
      </c>
      <c r="E463" s="448"/>
      <c r="F463" s="448"/>
      <c r="G463" s="448"/>
      <c r="H463" s="448"/>
      <c r="I463" s="448"/>
      <c r="J463" s="448"/>
      <c r="K463" s="448"/>
      <c r="L463" s="449"/>
      <c r="M463" s="6"/>
    </row>
    <row r="464" spans="1:13" ht="15.6" customHeight="1">
      <c r="A464" s="6"/>
      <c r="B464" s="51"/>
      <c r="C464" s="6"/>
      <c r="D464" s="424" t="s">
        <v>95</v>
      </c>
      <c r="E464" s="456"/>
      <c r="F464" s="456"/>
      <c r="G464" s="456"/>
      <c r="H464" s="456"/>
      <c r="I464" s="456"/>
      <c r="J464" s="456"/>
      <c r="K464" s="456"/>
      <c r="L464" s="453"/>
      <c r="M464" s="6"/>
    </row>
    <row r="465" spans="1:13" ht="15.6" customHeight="1">
      <c r="A465" s="6"/>
      <c r="B465" s="51"/>
      <c r="C465" s="6"/>
      <c r="D465" s="425"/>
      <c r="E465" s="457"/>
      <c r="F465" s="457"/>
      <c r="G465" s="457"/>
      <c r="H465" s="457"/>
      <c r="I465" s="457"/>
      <c r="J465" s="457"/>
      <c r="K465" s="457"/>
      <c r="L465" s="454"/>
      <c r="M465" s="6"/>
    </row>
    <row r="466" spans="1:13" ht="15.6" customHeight="1">
      <c r="A466" s="6"/>
      <c r="B466" s="51"/>
      <c r="C466" s="6"/>
      <c r="D466" s="426"/>
      <c r="E466" s="458"/>
      <c r="F466" s="458"/>
      <c r="G466" s="458"/>
      <c r="H466" s="458"/>
      <c r="I466" s="458"/>
      <c r="J466" s="458"/>
      <c r="K466" s="458"/>
      <c r="L466" s="455"/>
      <c r="M466" s="6"/>
    </row>
    <row r="467" spans="1:13" ht="15.6" customHeight="1">
      <c r="A467" s="6"/>
      <c r="B467" s="51"/>
      <c r="C467" s="6"/>
      <c r="D467" s="60" t="s">
        <v>96</v>
      </c>
      <c r="E467" s="225"/>
      <c r="F467" s="225"/>
      <c r="G467" s="225"/>
      <c r="H467" s="225"/>
      <c r="I467" s="225"/>
      <c r="J467" s="225"/>
      <c r="K467" s="225"/>
      <c r="L467" s="225"/>
      <c r="M467" s="6"/>
    </row>
    <row r="468" spans="1:13" ht="15.6" customHeight="1">
      <c r="A468" s="6"/>
      <c r="B468" s="51"/>
      <c r="C468" s="6"/>
      <c r="D468" s="60" t="s">
        <v>97</v>
      </c>
      <c r="E468" s="225"/>
      <c r="F468" s="225"/>
      <c r="G468" s="225"/>
      <c r="H468" s="225"/>
      <c r="I468" s="225"/>
      <c r="J468" s="225"/>
      <c r="K468" s="225"/>
      <c r="L468" s="225"/>
      <c r="M468" s="6"/>
    </row>
    <row r="469" spans="1:13" ht="15.6" customHeight="1">
      <c r="A469" s="6"/>
      <c r="B469" s="51"/>
      <c r="C469" s="6"/>
      <c r="D469" s="428" t="s">
        <v>99</v>
      </c>
      <c r="E469" s="377"/>
      <c r="F469" s="377"/>
      <c r="G469" s="377"/>
      <c r="H469" s="377"/>
      <c r="I469" s="377"/>
      <c r="J469" s="377"/>
      <c r="K469" s="377"/>
      <c r="L469" s="377"/>
      <c r="M469" s="6"/>
    </row>
    <row r="470" spans="1:13" ht="15.6" customHeight="1">
      <c r="A470" s="6"/>
      <c r="B470" s="51"/>
      <c r="C470" s="6"/>
      <c r="D470" s="425"/>
      <c r="E470" s="378"/>
      <c r="F470" s="378"/>
      <c r="G470" s="378"/>
      <c r="H470" s="378"/>
      <c r="I470" s="378"/>
      <c r="J470" s="378"/>
      <c r="K470" s="378"/>
      <c r="L470" s="378"/>
      <c r="M470" s="6"/>
    </row>
    <row r="471" spans="1:13" ht="15.6" customHeight="1">
      <c r="A471" s="6"/>
      <c r="B471" s="51"/>
      <c r="C471" s="6"/>
      <c r="D471" s="429"/>
      <c r="E471" s="379"/>
      <c r="F471" s="379"/>
      <c r="G471" s="379"/>
      <c r="H471" s="379"/>
      <c r="I471" s="379"/>
      <c r="J471" s="379"/>
      <c r="K471" s="379"/>
      <c r="L471" s="379"/>
      <c r="M471" s="6"/>
    </row>
    <row r="472" spans="1:13" ht="15.6" customHeight="1">
      <c r="A472" s="6"/>
      <c r="B472" s="51"/>
      <c r="C472" s="6"/>
      <c r="D472" s="447" t="s">
        <v>102</v>
      </c>
      <c r="E472" s="448"/>
      <c r="F472" s="448"/>
      <c r="G472" s="448"/>
      <c r="H472" s="448"/>
      <c r="I472" s="448"/>
      <c r="J472" s="448"/>
      <c r="K472" s="448"/>
      <c r="L472" s="449"/>
      <c r="M472" s="6"/>
    </row>
    <row r="473" spans="1:13" ht="15.6" customHeight="1">
      <c r="A473" s="6"/>
      <c r="B473" s="51"/>
      <c r="C473" s="6"/>
      <c r="D473" s="424" t="s">
        <v>95</v>
      </c>
      <c r="E473" s="450"/>
      <c r="F473" s="450"/>
      <c r="G473" s="450"/>
      <c r="H473" s="450"/>
      <c r="I473" s="450"/>
      <c r="J473" s="450"/>
      <c r="K473" s="450"/>
      <c r="L473" s="450"/>
      <c r="M473" s="6"/>
    </row>
    <row r="474" spans="1:13" ht="15.6" customHeight="1">
      <c r="A474" s="6"/>
      <c r="B474" s="51"/>
      <c r="C474" s="6"/>
      <c r="D474" s="425"/>
      <c r="E474" s="451"/>
      <c r="F474" s="451"/>
      <c r="G474" s="451"/>
      <c r="H474" s="451"/>
      <c r="I474" s="451"/>
      <c r="J474" s="451"/>
      <c r="K474" s="451"/>
      <c r="L474" s="451"/>
      <c r="M474" s="6"/>
    </row>
    <row r="475" spans="1:13" ht="15.6" customHeight="1">
      <c r="A475" s="6"/>
      <c r="B475" s="51"/>
      <c r="C475" s="6"/>
      <c r="D475" s="426"/>
      <c r="E475" s="452"/>
      <c r="F475" s="452"/>
      <c r="G475" s="452"/>
      <c r="H475" s="452"/>
      <c r="I475" s="452"/>
      <c r="J475" s="452"/>
      <c r="K475" s="452"/>
      <c r="L475" s="452"/>
      <c r="M475" s="6"/>
    </row>
    <row r="476" spans="1:13" ht="15.6" customHeight="1">
      <c r="A476" s="6"/>
      <c r="B476" s="51"/>
      <c r="C476" s="6"/>
      <c r="D476" s="428" t="s">
        <v>99</v>
      </c>
      <c r="E476" s="377"/>
      <c r="F476" s="377"/>
      <c r="G476" s="377"/>
      <c r="H476" s="377"/>
      <c r="I476" s="377"/>
      <c r="J476" s="377"/>
      <c r="K476" s="377"/>
      <c r="L476" s="377"/>
      <c r="M476" s="6"/>
    </row>
    <row r="477" spans="1:13" ht="15.6" customHeight="1">
      <c r="A477" s="6"/>
      <c r="B477" s="51"/>
      <c r="C477" s="6"/>
      <c r="D477" s="425"/>
      <c r="E477" s="378"/>
      <c r="F477" s="378"/>
      <c r="G477" s="378"/>
      <c r="H477" s="378"/>
      <c r="I477" s="378"/>
      <c r="J477" s="378"/>
      <c r="K477" s="378"/>
      <c r="L477" s="378"/>
      <c r="M477" s="6"/>
    </row>
    <row r="478" spans="1:13" ht="15.6" customHeight="1">
      <c r="A478" s="6"/>
      <c r="B478" s="51"/>
      <c r="C478" s="6"/>
      <c r="D478" s="429"/>
      <c r="E478" s="379"/>
      <c r="F478" s="379"/>
      <c r="G478" s="379"/>
      <c r="H478" s="379"/>
      <c r="I478" s="379"/>
      <c r="J478" s="379"/>
      <c r="K478" s="379"/>
      <c r="L478" s="379"/>
      <c r="M478" s="6"/>
    </row>
    <row r="479" spans="1:13" ht="15.6" customHeight="1">
      <c r="A479" s="6"/>
      <c r="B479" s="51"/>
      <c r="C479" s="6"/>
      <c r="D479" s="41"/>
      <c r="E479" s="226"/>
      <c r="F479" s="226"/>
      <c r="G479" s="226"/>
      <c r="H479" s="226"/>
      <c r="I479" s="226"/>
      <c r="J479" s="226"/>
      <c r="K479" s="226"/>
      <c r="L479" s="226"/>
      <c r="M479" s="6"/>
    </row>
    <row r="480" spans="1:13" ht="15.6" customHeight="1">
      <c r="A480" s="6"/>
      <c r="B480" s="51"/>
      <c r="C480" s="6"/>
      <c r="D480" s="219" t="s">
        <v>879</v>
      </c>
      <c r="E480" s="226"/>
      <c r="F480" s="226"/>
      <c r="G480" s="226"/>
      <c r="H480" s="226"/>
      <c r="I480" s="226"/>
      <c r="J480" s="226"/>
      <c r="K480" s="226"/>
      <c r="L480" s="226"/>
      <c r="M480" s="6"/>
    </row>
    <row r="481" spans="1:15" ht="15.6" customHeight="1">
      <c r="A481" s="6"/>
      <c r="B481" s="51"/>
      <c r="C481" s="6"/>
      <c r="D481" s="41"/>
      <c r="E481" s="220"/>
      <c r="F481" s="220"/>
      <c r="G481" s="220"/>
      <c r="H481" s="220"/>
      <c r="I481" s="220"/>
      <c r="J481" s="220"/>
      <c r="K481" s="220"/>
      <c r="L481" s="220"/>
      <c r="M481" s="6"/>
    </row>
    <row r="482" spans="1:15" ht="15.6" customHeight="1">
      <c r="A482" s="6"/>
      <c r="B482" s="51"/>
      <c r="C482" s="6"/>
      <c r="D482" s="376" t="s">
        <v>1592</v>
      </c>
      <c r="E482" s="376"/>
      <c r="F482" s="376"/>
      <c r="G482" s="376"/>
      <c r="H482" s="376"/>
      <c r="I482" s="376"/>
      <c r="J482" s="376"/>
      <c r="K482" s="376"/>
      <c r="L482" s="376"/>
      <c r="M482" s="376"/>
      <c r="N482" s="376"/>
      <c r="O482" s="376"/>
    </row>
    <row r="483" spans="1:15" ht="15.6" customHeight="1">
      <c r="A483" s="6"/>
      <c r="B483" s="51"/>
      <c r="C483" s="6"/>
      <c r="D483" s="376"/>
      <c r="E483" s="376"/>
      <c r="F483" s="376"/>
      <c r="G483" s="376"/>
      <c r="H483" s="376"/>
      <c r="I483" s="376"/>
      <c r="J483" s="376"/>
      <c r="K483" s="376"/>
      <c r="L483" s="376"/>
      <c r="M483" s="376"/>
      <c r="N483" s="376"/>
      <c r="O483" s="376"/>
    </row>
    <row r="484" spans="1:15" ht="15.6" customHeight="1">
      <c r="A484" s="6"/>
      <c r="B484" s="51"/>
      <c r="C484" s="6"/>
      <c r="D484" s="135"/>
      <c r="E484" s="135"/>
      <c r="F484" s="135"/>
      <c r="G484" s="135"/>
      <c r="H484" s="135"/>
      <c r="I484" s="135"/>
      <c r="J484" s="135"/>
      <c r="K484" s="135"/>
      <c r="L484" s="135"/>
      <c r="M484" s="6"/>
    </row>
    <row r="485" spans="1:15" ht="15.6" customHeight="1">
      <c r="A485" s="6"/>
      <c r="B485" s="51"/>
      <c r="C485" s="6"/>
      <c r="D485" s="170" t="s">
        <v>66</v>
      </c>
      <c r="E485" s="6"/>
      <c r="F485" s="6"/>
      <c r="G485" s="6"/>
      <c r="H485" s="6"/>
      <c r="I485" s="6"/>
      <c r="J485" s="6"/>
      <c r="K485" s="6"/>
      <c r="L485" s="6"/>
      <c r="M485" s="6"/>
    </row>
    <row r="486" spans="1:15" ht="15.6" customHeight="1">
      <c r="A486" s="6"/>
      <c r="B486" s="51"/>
      <c r="C486" s="6"/>
      <c r="D486" s="322" t="s">
        <v>104</v>
      </c>
      <c r="E486" s="431" t="s">
        <v>54</v>
      </c>
      <c r="F486" s="431"/>
      <c r="G486" s="431"/>
      <c r="H486" s="431"/>
      <c r="I486" s="431"/>
      <c r="J486" s="431"/>
      <c r="K486" s="431"/>
      <c r="L486" s="431"/>
      <c r="M486" s="431"/>
    </row>
    <row r="487" spans="1:15" ht="15.6" customHeight="1">
      <c r="A487" s="6"/>
      <c r="B487" s="51"/>
      <c r="C487" s="6"/>
      <c r="D487" s="323"/>
      <c r="E487" s="322" t="s">
        <v>105</v>
      </c>
      <c r="F487" s="322" t="s">
        <v>106</v>
      </c>
      <c r="G487" s="322" t="s">
        <v>1556</v>
      </c>
      <c r="H487" s="322" t="s">
        <v>110</v>
      </c>
      <c r="I487" s="322" t="s">
        <v>107</v>
      </c>
      <c r="J487" s="322" t="s">
        <v>108</v>
      </c>
      <c r="K487" s="322" t="s">
        <v>109</v>
      </c>
      <c r="L487" s="322" t="s">
        <v>1512</v>
      </c>
      <c r="M487" s="322" t="s">
        <v>78</v>
      </c>
    </row>
    <row r="488" spans="1:15" ht="15.6" customHeight="1">
      <c r="A488" s="6"/>
      <c r="B488" s="51"/>
      <c r="C488" s="6"/>
      <c r="D488" s="323"/>
      <c r="E488" s="323"/>
      <c r="F488" s="323"/>
      <c r="G488" s="323"/>
      <c r="H488" s="323"/>
      <c r="I488" s="323"/>
      <c r="J488" s="323"/>
      <c r="K488" s="323"/>
      <c r="L488" s="323"/>
      <c r="M488" s="323"/>
    </row>
    <row r="489" spans="1:15" ht="15.6" customHeight="1">
      <c r="A489" s="6"/>
      <c r="B489" s="51"/>
      <c r="C489" s="6"/>
      <c r="D489" s="323"/>
      <c r="E489" s="323"/>
      <c r="F489" s="323"/>
      <c r="G489" s="323"/>
      <c r="H489" s="323"/>
      <c r="I489" s="323"/>
      <c r="J489" s="323"/>
      <c r="K489" s="323"/>
      <c r="L489" s="323"/>
      <c r="M489" s="323"/>
    </row>
    <row r="490" spans="1:15" ht="15.6" customHeight="1">
      <c r="A490" s="6"/>
      <c r="B490" s="51"/>
      <c r="C490" s="6"/>
      <c r="D490" s="323"/>
      <c r="E490" s="323"/>
      <c r="F490" s="323"/>
      <c r="G490" s="323"/>
      <c r="H490" s="323"/>
      <c r="I490" s="323"/>
      <c r="J490" s="323"/>
      <c r="K490" s="323"/>
      <c r="L490" s="323"/>
      <c r="M490" s="323"/>
    </row>
    <row r="491" spans="1:15" ht="15.6" customHeight="1">
      <c r="A491" s="6"/>
      <c r="B491" s="51"/>
      <c r="C491" s="6"/>
      <c r="D491" s="324"/>
      <c r="E491" s="324"/>
      <c r="F491" s="324"/>
      <c r="G491" s="324"/>
      <c r="H491" s="324"/>
      <c r="I491" s="324"/>
      <c r="J491" s="324"/>
      <c r="K491" s="324"/>
      <c r="L491" s="324"/>
      <c r="M491" s="324"/>
    </row>
    <row r="492" spans="1:15" ht="15.6" customHeight="1">
      <c r="A492" s="6"/>
      <c r="B492" s="51"/>
      <c r="C492" s="6"/>
      <c r="D492" s="106" t="s">
        <v>68</v>
      </c>
      <c r="E492" s="106" t="s">
        <v>72</v>
      </c>
      <c r="F492" s="106" t="s">
        <v>73</v>
      </c>
      <c r="G492" s="106" t="s">
        <v>75</v>
      </c>
      <c r="H492" s="106" t="s">
        <v>77</v>
      </c>
      <c r="I492" s="106" t="s">
        <v>83</v>
      </c>
      <c r="J492" s="106" t="s">
        <v>91</v>
      </c>
      <c r="K492" s="106" t="s">
        <v>92</v>
      </c>
      <c r="L492" s="106" t="s">
        <v>93</v>
      </c>
      <c r="M492" s="107" t="s">
        <v>111</v>
      </c>
    </row>
    <row r="493" spans="1:15" ht="15.6" customHeight="1">
      <c r="A493" s="6"/>
      <c r="B493" s="51"/>
      <c r="C493" s="6"/>
      <c r="D493" s="446" t="s">
        <v>94</v>
      </c>
      <c r="E493" s="446"/>
      <c r="F493" s="446"/>
      <c r="G493" s="446"/>
      <c r="H493" s="446"/>
      <c r="I493" s="446"/>
      <c r="J493" s="446"/>
      <c r="K493" s="446"/>
      <c r="L493" s="446"/>
      <c r="M493" s="446"/>
    </row>
    <row r="494" spans="1:15" ht="15.6" customHeight="1">
      <c r="A494" s="6"/>
      <c r="B494" s="51"/>
      <c r="C494" s="6"/>
      <c r="D494" s="424" t="s">
        <v>95</v>
      </c>
      <c r="E494" s="427"/>
      <c r="F494" s="427"/>
      <c r="G494" s="427"/>
      <c r="H494" s="427"/>
      <c r="I494" s="427"/>
      <c r="J494" s="427"/>
      <c r="K494" s="427"/>
      <c r="L494" s="427"/>
      <c r="M494" s="427"/>
    </row>
    <row r="495" spans="1:15" ht="15.6" customHeight="1">
      <c r="A495" s="6"/>
      <c r="B495" s="51"/>
      <c r="C495" s="6"/>
      <c r="D495" s="425"/>
      <c r="E495" s="378"/>
      <c r="F495" s="378"/>
      <c r="G495" s="378"/>
      <c r="H495" s="378"/>
      <c r="I495" s="378"/>
      <c r="J495" s="378"/>
      <c r="K495" s="378"/>
      <c r="L495" s="378"/>
      <c r="M495" s="378"/>
    </row>
    <row r="496" spans="1:15" ht="15.6" customHeight="1">
      <c r="A496" s="6"/>
      <c r="B496" s="51"/>
      <c r="C496" s="6"/>
      <c r="D496" s="426"/>
      <c r="E496" s="410"/>
      <c r="F496" s="410"/>
      <c r="G496" s="410"/>
      <c r="H496" s="410"/>
      <c r="I496" s="410"/>
      <c r="J496" s="410"/>
      <c r="K496" s="410"/>
      <c r="L496" s="410"/>
      <c r="M496" s="410"/>
    </row>
    <row r="497" spans="1:13" ht="15.6" customHeight="1">
      <c r="A497" s="6"/>
      <c r="B497" s="51"/>
      <c r="C497" s="6"/>
      <c r="D497" s="60" t="s">
        <v>96</v>
      </c>
      <c r="E497" s="178"/>
      <c r="F497" s="178"/>
      <c r="G497" s="178">
        <v>143850</v>
      </c>
      <c r="H497" s="178"/>
      <c r="I497" s="178"/>
      <c r="J497" s="178"/>
      <c r="K497" s="178"/>
      <c r="L497" s="178"/>
      <c r="M497" s="178">
        <v>143850</v>
      </c>
    </row>
    <row r="498" spans="1:13" ht="15.6" customHeight="1">
      <c r="A498" s="6"/>
      <c r="B498" s="51"/>
      <c r="C498" s="6"/>
      <c r="D498" s="60" t="s">
        <v>97</v>
      </c>
      <c r="E498" s="178"/>
      <c r="F498" s="178"/>
      <c r="G498" s="178"/>
      <c r="H498" s="178"/>
      <c r="I498" s="178"/>
      <c r="J498" s="178"/>
      <c r="K498" s="178"/>
      <c r="L498" s="178"/>
      <c r="M498" s="253"/>
    </row>
    <row r="499" spans="1:13" ht="15.6" customHeight="1">
      <c r="A499" s="6"/>
      <c r="B499" s="51"/>
      <c r="C499" s="6"/>
      <c r="D499" s="60" t="s">
        <v>98</v>
      </c>
      <c r="E499" s="178"/>
      <c r="F499" s="178"/>
      <c r="G499" s="178"/>
      <c r="H499" s="178"/>
      <c r="I499" s="178"/>
      <c r="J499" s="178"/>
      <c r="K499" s="178"/>
      <c r="L499" s="178"/>
      <c r="M499" s="253"/>
    </row>
    <row r="500" spans="1:13" ht="15.6" customHeight="1">
      <c r="A500" s="6"/>
      <c r="B500" s="51"/>
      <c r="C500" s="6"/>
      <c r="D500" s="428" t="s">
        <v>99</v>
      </c>
      <c r="E500" s="377"/>
      <c r="F500" s="377"/>
      <c r="G500" s="377">
        <v>143850</v>
      </c>
      <c r="H500" s="377"/>
      <c r="I500" s="377"/>
      <c r="J500" s="377"/>
      <c r="K500" s="377"/>
      <c r="L500" s="377"/>
      <c r="M500" s="377">
        <v>143850</v>
      </c>
    </row>
    <row r="501" spans="1:13" ht="15.6" customHeight="1">
      <c r="A501" s="6"/>
      <c r="B501" s="51"/>
      <c r="C501" s="6"/>
      <c r="D501" s="425"/>
      <c r="E501" s="378"/>
      <c r="F501" s="378"/>
      <c r="G501" s="378"/>
      <c r="H501" s="378"/>
      <c r="I501" s="378"/>
      <c r="J501" s="378"/>
      <c r="K501" s="378"/>
      <c r="L501" s="378"/>
      <c r="M501" s="378"/>
    </row>
    <row r="502" spans="1:13" ht="15.6" customHeight="1">
      <c r="A502" s="6"/>
      <c r="B502" s="51"/>
      <c r="C502" s="6"/>
      <c r="D502" s="429"/>
      <c r="E502" s="379"/>
      <c r="F502" s="379"/>
      <c r="G502" s="379"/>
      <c r="H502" s="379"/>
      <c r="I502" s="379"/>
      <c r="J502" s="379"/>
      <c r="K502" s="379"/>
      <c r="L502" s="379"/>
      <c r="M502" s="379"/>
    </row>
    <row r="503" spans="1:13" ht="15.6" customHeight="1">
      <c r="A503" s="6"/>
      <c r="B503" s="51"/>
      <c r="C503" s="6"/>
      <c r="D503" s="446"/>
      <c r="E503" s="446"/>
      <c r="F503" s="446"/>
      <c r="G503" s="446"/>
      <c r="H503" s="446"/>
      <c r="I503" s="446"/>
      <c r="J503" s="446"/>
      <c r="K503" s="446"/>
      <c r="L503" s="446"/>
      <c r="M503" s="446"/>
    </row>
    <row r="504" spans="1:13" ht="15.6" customHeight="1">
      <c r="A504" s="6"/>
      <c r="B504" s="51"/>
      <c r="C504" s="6"/>
      <c r="D504" s="424" t="s">
        <v>95</v>
      </c>
      <c r="E504" s="427"/>
      <c r="F504" s="427"/>
      <c r="G504" s="427"/>
      <c r="H504" s="427"/>
      <c r="I504" s="427"/>
      <c r="J504" s="427"/>
      <c r="K504" s="427"/>
      <c r="L504" s="427"/>
      <c r="M504" s="427"/>
    </row>
    <row r="505" spans="1:13" ht="15.6" customHeight="1">
      <c r="A505" s="6"/>
      <c r="B505" s="51"/>
      <c r="C505" s="6"/>
      <c r="D505" s="425"/>
      <c r="E505" s="378"/>
      <c r="F505" s="378"/>
      <c r="G505" s="378"/>
      <c r="H505" s="378"/>
      <c r="I505" s="378"/>
      <c r="J505" s="378"/>
      <c r="K505" s="378"/>
      <c r="L505" s="378"/>
      <c r="M505" s="378"/>
    </row>
    <row r="506" spans="1:13" ht="15.6" customHeight="1">
      <c r="A506" s="6"/>
      <c r="B506" s="51"/>
      <c r="C506" s="6"/>
      <c r="D506" s="426"/>
      <c r="E506" s="410"/>
      <c r="F506" s="410"/>
      <c r="G506" s="410"/>
      <c r="H506" s="410"/>
      <c r="I506" s="410"/>
      <c r="J506" s="410"/>
      <c r="K506" s="410"/>
      <c r="L506" s="410"/>
      <c r="M506" s="410"/>
    </row>
    <row r="507" spans="1:13" ht="15.6" customHeight="1">
      <c r="A507" s="6"/>
      <c r="B507" s="51"/>
      <c r="C507" s="6"/>
      <c r="D507" s="60" t="s">
        <v>96</v>
      </c>
      <c r="E507" s="178"/>
      <c r="F507" s="178"/>
      <c r="G507" s="178">
        <v>10462</v>
      </c>
      <c r="H507" s="178"/>
      <c r="I507" s="178"/>
      <c r="J507" s="178"/>
      <c r="K507" s="178"/>
      <c r="L507" s="178"/>
      <c r="M507" s="253">
        <v>10462</v>
      </c>
    </row>
    <row r="508" spans="1:13" ht="15.6" customHeight="1">
      <c r="A508" s="6"/>
      <c r="B508" s="51"/>
      <c r="C508" s="6"/>
      <c r="D508" s="60" t="s">
        <v>97</v>
      </c>
      <c r="E508" s="178"/>
      <c r="F508" s="178"/>
      <c r="G508" s="178"/>
      <c r="H508" s="178"/>
      <c r="I508" s="178"/>
      <c r="J508" s="178"/>
      <c r="K508" s="178"/>
      <c r="L508" s="178"/>
      <c r="M508" s="253"/>
    </row>
    <row r="509" spans="1:13" ht="15.6" customHeight="1">
      <c r="A509" s="6"/>
      <c r="B509" s="51"/>
      <c r="C509" s="6"/>
      <c r="D509" s="428" t="s">
        <v>99</v>
      </c>
      <c r="E509" s="377"/>
      <c r="F509" s="377"/>
      <c r="G509" s="377">
        <v>10462</v>
      </c>
      <c r="H509" s="377"/>
      <c r="I509" s="377"/>
      <c r="J509" s="377"/>
      <c r="K509" s="377"/>
      <c r="L509" s="377"/>
      <c r="M509" s="377">
        <v>10462</v>
      </c>
    </row>
    <row r="510" spans="1:13" ht="15.6" customHeight="1">
      <c r="A510" s="6"/>
      <c r="B510" s="51"/>
      <c r="C510" s="6"/>
      <c r="D510" s="425"/>
      <c r="E510" s="378"/>
      <c r="F510" s="378"/>
      <c r="G510" s="378"/>
      <c r="H510" s="378"/>
      <c r="I510" s="378"/>
      <c r="J510" s="378"/>
      <c r="K510" s="378"/>
      <c r="L510" s="378"/>
      <c r="M510" s="378"/>
    </row>
    <row r="511" spans="1:13" ht="15.6" customHeight="1">
      <c r="A511" s="6"/>
      <c r="B511" s="51"/>
      <c r="C511" s="6"/>
      <c r="D511" s="429"/>
      <c r="E511" s="379"/>
      <c r="F511" s="379"/>
      <c r="G511" s="379"/>
      <c r="H511" s="379"/>
      <c r="I511" s="379"/>
      <c r="J511" s="379"/>
      <c r="K511" s="379"/>
      <c r="L511" s="379"/>
      <c r="M511" s="379"/>
    </row>
    <row r="512" spans="1:13" ht="15.6" customHeight="1">
      <c r="A512" s="6"/>
      <c r="B512" s="51"/>
      <c r="C512" s="6"/>
      <c r="D512" s="446" t="s">
        <v>101</v>
      </c>
      <c r="E512" s="446"/>
      <c r="F512" s="446"/>
      <c r="G512" s="446"/>
      <c r="H512" s="446"/>
      <c r="I512" s="446"/>
      <c r="J512" s="446"/>
      <c r="K512" s="446"/>
      <c r="L512" s="446"/>
      <c r="M512" s="446"/>
    </row>
    <row r="513" spans="1:13" ht="15.6" customHeight="1">
      <c r="A513" s="6"/>
      <c r="B513" s="51"/>
      <c r="C513" s="6"/>
      <c r="D513" s="424" t="s">
        <v>95</v>
      </c>
      <c r="E513" s="427"/>
      <c r="F513" s="427"/>
      <c r="G513" s="427"/>
      <c r="H513" s="427"/>
      <c r="I513" s="427"/>
      <c r="J513" s="427"/>
      <c r="K513" s="427"/>
      <c r="L513" s="427"/>
      <c r="M513" s="427"/>
    </row>
    <row r="514" spans="1:13" ht="15.6" customHeight="1">
      <c r="A514" s="6"/>
      <c r="B514" s="51"/>
      <c r="C514" s="6"/>
      <c r="D514" s="425"/>
      <c r="E514" s="378"/>
      <c r="F514" s="378"/>
      <c r="G514" s="378"/>
      <c r="H514" s="378"/>
      <c r="I514" s="378"/>
      <c r="J514" s="378"/>
      <c r="K514" s="378"/>
      <c r="L514" s="378"/>
      <c r="M514" s="378"/>
    </row>
    <row r="515" spans="1:13" ht="15.6" customHeight="1">
      <c r="A515" s="6"/>
      <c r="B515" s="51"/>
      <c r="C515" s="6"/>
      <c r="D515" s="426"/>
      <c r="E515" s="410"/>
      <c r="F515" s="410"/>
      <c r="G515" s="410"/>
      <c r="H515" s="410"/>
      <c r="I515" s="410"/>
      <c r="J515" s="410"/>
      <c r="K515" s="410"/>
      <c r="L515" s="410"/>
      <c r="M515" s="410"/>
    </row>
    <row r="516" spans="1:13" ht="15.6" customHeight="1">
      <c r="A516" s="6"/>
      <c r="B516" s="51"/>
      <c r="C516" s="6"/>
      <c r="D516" s="60" t="s">
        <v>96</v>
      </c>
      <c r="E516" s="178"/>
      <c r="F516" s="178"/>
      <c r="G516" s="178"/>
      <c r="H516" s="178"/>
      <c r="I516" s="178"/>
      <c r="J516" s="178"/>
      <c r="K516" s="178"/>
      <c r="L516" s="178"/>
      <c r="M516" s="253"/>
    </row>
    <row r="517" spans="1:13" ht="15.6" customHeight="1">
      <c r="A517" s="6"/>
      <c r="B517" s="51"/>
      <c r="C517" s="6"/>
      <c r="D517" s="60" t="s">
        <v>97</v>
      </c>
      <c r="E517" s="178"/>
      <c r="F517" s="178"/>
      <c r="G517" s="178"/>
      <c r="H517" s="178"/>
      <c r="I517" s="178"/>
      <c r="J517" s="178"/>
      <c r="K517" s="178"/>
      <c r="L517" s="178"/>
      <c r="M517" s="253"/>
    </row>
    <row r="518" spans="1:13" ht="15.6" customHeight="1">
      <c r="A518" s="6"/>
      <c r="B518" s="51"/>
      <c r="C518" s="6"/>
      <c r="D518" s="428" t="s">
        <v>99</v>
      </c>
      <c r="E518" s="377"/>
      <c r="F518" s="377"/>
      <c r="G518" s="377"/>
      <c r="H518" s="377"/>
      <c r="I518" s="377"/>
      <c r="J518" s="377"/>
      <c r="K518" s="377"/>
      <c r="L518" s="377"/>
      <c r="M518" s="377"/>
    </row>
    <row r="519" spans="1:13" ht="15.6" customHeight="1">
      <c r="A519" s="6"/>
      <c r="B519" s="51"/>
      <c r="C519" s="6"/>
      <c r="D519" s="425"/>
      <c r="E519" s="378"/>
      <c r="F519" s="378"/>
      <c r="G519" s="378"/>
      <c r="H519" s="378"/>
      <c r="I519" s="378"/>
      <c r="J519" s="378"/>
      <c r="K519" s="378"/>
      <c r="L519" s="378"/>
      <c r="M519" s="378"/>
    </row>
    <row r="520" spans="1:13" ht="15.6" customHeight="1">
      <c r="A520" s="6"/>
      <c r="B520" s="51"/>
      <c r="C520" s="6"/>
      <c r="D520" s="429"/>
      <c r="E520" s="379"/>
      <c r="F520" s="379"/>
      <c r="G520" s="379"/>
      <c r="H520" s="379"/>
      <c r="I520" s="379"/>
      <c r="J520" s="379"/>
      <c r="K520" s="379"/>
      <c r="L520" s="379"/>
      <c r="M520" s="379"/>
    </row>
    <row r="521" spans="1:13" ht="15.6" customHeight="1">
      <c r="A521" s="6"/>
      <c r="B521" s="51"/>
      <c r="C521" s="6"/>
      <c r="D521" s="446" t="s">
        <v>102</v>
      </c>
      <c r="E521" s="446"/>
      <c r="F521" s="446"/>
      <c r="G521" s="446"/>
      <c r="H521" s="446"/>
      <c r="I521" s="446"/>
      <c r="J521" s="446"/>
      <c r="K521" s="446"/>
      <c r="L521" s="446"/>
      <c r="M521" s="446"/>
    </row>
    <row r="522" spans="1:13" ht="15.6" customHeight="1">
      <c r="A522" s="6"/>
      <c r="B522" s="51"/>
      <c r="C522" s="6"/>
      <c r="D522" s="424" t="s">
        <v>95</v>
      </c>
      <c r="E522" s="427"/>
      <c r="F522" s="427"/>
      <c r="G522" s="427"/>
      <c r="H522" s="427"/>
      <c r="I522" s="427"/>
      <c r="J522" s="427"/>
      <c r="K522" s="427"/>
      <c r="L522" s="427"/>
      <c r="M522" s="427"/>
    </row>
    <row r="523" spans="1:13" ht="15.6" customHeight="1">
      <c r="A523" s="6"/>
      <c r="B523" s="51"/>
      <c r="C523" s="6"/>
      <c r="D523" s="425"/>
      <c r="E523" s="378"/>
      <c r="F523" s="378"/>
      <c r="G523" s="378"/>
      <c r="H523" s="378"/>
      <c r="I523" s="378"/>
      <c r="J523" s="378"/>
      <c r="K523" s="378"/>
      <c r="L523" s="378"/>
      <c r="M523" s="378"/>
    </row>
    <row r="524" spans="1:13" ht="15.6" customHeight="1">
      <c r="A524" s="6"/>
      <c r="B524" s="51"/>
      <c r="C524" s="6"/>
      <c r="D524" s="426"/>
      <c r="E524" s="410"/>
      <c r="F524" s="410"/>
      <c r="G524" s="410"/>
      <c r="H524" s="410"/>
      <c r="I524" s="410"/>
      <c r="J524" s="410"/>
      <c r="K524" s="410"/>
      <c r="L524" s="410"/>
      <c r="M524" s="410"/>
    </row>
    <row r="525" spans="1:13" ht="15.6" customHeight="1">
      <c r="A525" s="6"/>
      <c r="B525" s="51"/>
      <c r="C525" s="6"/>
      <c r="D525" s="428" t="s">
        <v>99</v>
      </c>
      <c r="E525" s="377"/>
      <c r="F525" s="377"/>
      <c r="G525" s="377">
        <v>133388</v>
      </c>
      <c r="H525" s="377"/>
      <c r="I525" s="377"/>
      <c r="J525" s="377"/>
      <c r="K525" s="377"/>
      <c r="L525" s="377"/>
      <c r="M525" s="377">
        <v>133388</v>
      </c>
    </row>
    <row r="526" spans="1:13" ht="15.6" customHeight="1">
      <c r="A526" s="6"/>
      <c r="B526" s="51"/>
      <c r="C526" s="6"/>
      <c r="D526" s="425"/>
      <c r="E526" s="378"/>
      <c r="F526" s="378"/>
      <c r="G526" s="378"/>
      <c r="H526" s="378"/>
      <c r="I526" s="378"/>
      <c r="J526" s="378"/>
      <c r="K526" s="378"/>
      <c r="L526" s="378"/>
      <c r="M526" s="378"/>
    </row>
    <row r="527" spans="1:13" ht="15.6" customHeight="1">
      <c r="A527" s="6"/>
      <c r="B527" s="51"/>
      <c r="C527" s="6"/>
      <c r="D527" s="429"/>
      <c r="E527" s="379"/>
      <c r="F527" s="379"/>
      <c r="G527" s="379"/>
      <c r="H527" s="379"/>
      <c r="I527" s="379"/>
      <c r="J527" s="379"/>
      <c r="K527" s="379"/>
      <c r="L527" s="379"/>
      <c r="M527" s="379"/>
    </row>
    <row r="528" spans="1:13" ht="15.6" customHeight="1">
      <c r="A528" s="6"/>
      <c r="B528" s="51"/>
      <c r="C528" s="6"/>
      <c r="D528" s="6"/>
      <c r="E528" s="6"/>
      <c r="F528" s="6"/>
      <c r="G528" s="6"/>
      <c r="H528" s="6"/>
      <c r="I528" s="6"/>
      <c r="J528" s="6"/>
      <c r="K528" s="6"/>
      <c r="L528" s="6"/>
      <c r="M528" s="6"/>
    </row>
    <row r="529" spans="1:13" ht="15.6" customHeight="1">
      <c r="A529" s="6"/>
      <c r="B529" s="51"/>
      <c r="C529" s="6"/>
      <c r="D529" s="170" t="s">
        <v>79</v>
      </c>
      <c r="E529" s="6"/>
      <c r="F529" s="6"/>
      <c r="G529" s="6"/>
      <c r="H529" s="6"/>
      <c r="I529" s="6"/>
      <c r="J529" s="6"/>
      <c r="K529" s="6"/>
      <c r="L529" s="6"/>
      <c r="M529" s="6"/>
    </row>
    <row r="530" spans="1:13" ht="15.6" customHeight="1">
      <c r="A530" s="6"/>
      <c r="B530" s="51"/>
      <c r="C530" s="6"/>
      <c r="D530" s="322" t="s">
        <v>104</v>
      </c>
      <c r="E530" s="431" t="s">
        <v>55</v>
      </c>
      <c r="F530" s="431"/>
      <c r="G530" s="431"/>
      <c r="H530" s="431"/>
      <c r="I530" s="431"/>
      <c r="J530" s="431"/>
      <c r="K530" s="431"/>
      <c r="L530" s="431"/>
      <c r="M530" s="431"/>
    </row>
    <row r="531" spans="1:13" ht="15.6" customHeight="1">
      <c r="A531" s="6"/>
      <c r="B531" s="51"/>
      <c r="C531" s="6"/>
      <c r="D531" s="323"/>
      <c r="E531" s="322" t="s">
        <v>105</v>
      </c>
      <c r="F531" s="322" t="s">
        <v>106</v>
      </c>
      <c r="G531" s="322" t="s">
        <v>1556</v>
      </c>
      <c r="H531" s="322" t="s">
        <v>110</v>
      </c>
      <c r="I531" s="322" t="s">
        <v>107</v>
      </c>
      <c r="J531" s="322" t="s">
        <v>108</v>
      </c>
      <c r="K531" s="322" t="s">
        <v>109</v>
      </c>
      <c r="L531" s="322" t="s">
        <v>1512</v>
      </c>
      <c r="M531" s="322" t="s">
        <v>78</v>
      </c>
    </row>
    <row r="532" spans="1:13" ht="15.6" customHeight="1">
      <c r="A532" s="6"/>
      <c r="B532" s="51"/>
      <c r="C532" s="6"/>
      <c r="D532" s="323"/>
      <c r="E532" s="323"/>
      <c r="F532" s="323"/>
      <c r="G532" s="323"/>
      <c r="H532" s="323"/>
      <c r="I532" s="323"/>
      <c r="J532" s="323"/>
      <c r="K532" s="323"/>
      <c r="L532" s="323"/>
      <c r="M532" s="323"/>
    </row>
    <row r="533" spans="1:13" ht="15.6" customHeight="1">
      <c r="A533" s="6"/>
      <c r="B533" s="51"/>
      <c r="C533" s="6"/>
      <c r="D533" s="323"/>
      <c r="E533" s="323"/>
      <c r="F533" s="323"/>
      <c r="G533" s="323"/>
      <c r="H533" s="323"/>
      <c r="I533" s="323"/>
      <c r="J533" s="323"/>
      <c r="K533" s="323"/>
      <c r="L533" s="323"/>
      <c r="M533" s="323"/>
    </row>
    <row r="534" spans="1:13" ht="15.6" customHeight="1">
      <c r="A534" s="6"/>
      <c r="B534" s="51"/>
      <c r="C534" s="6"/>
      <c r="D534" s="323"/>
      <c r="E534" s="323"/>
      <c r="F534" s="323"/>
      <c r="G534" s="323"/>
      <c r="H534" s="323"/>
      <c r="I534" s="323"/>
      <c r="J534" s="323"/>
      <c r="K534" s="323"/>
      <c r="L534" s="323"/>
      <c r="M534" s="323"/>
    </row>
    <row r="535" spans="1:13" ht="15.6" customHeight="1">
      <c r="A535" s="6"/>
      <c r="B535" s="51"/>
      <c r="C535" s="6"/>
      <c r="D535" s="324"/>
      <c r="E535" s="324"/>
      <c r="F535" s="324"/>
      <c r="G535" s="324"/>
      <c r="H535" s="324"/>
      <c r="I535" s="324"/>
      <c r="J535" s="324"/>
      <c r="K535" s="324"/>
      <c r="L535" s="324"/>
      <c r="M535" s="324"/>
    </row>
    <row r="536" spans="1:13" ht="15.6" customHeight="1">
      <c r="A536" s="6"/>
      <c r="B536" s="51"/>
      <c r="C536" s="6"/>
      <c r="D536" s="283" t="s">
        <v>68</v>
      </c>
      <c r="E536" s="283" t="s">
        <v>72</v>
      </c>
      <c r="F536" s="283" t="s">
        <v>73</v>
      </c>
      <c r="G536" s="283" t="s">
        <v>75</v>
      </c>
      <c r="H536" s="283" t="s">
        <v>77</v>
      </c>
      <c r="I536" s="283" t="s">
        <v>83</v>
      </c>
      <c r="J536" s="283" t="s">
        <v>91</v>
      </c>
      <c r="K536" s="283" t="s">
        <v>92</v>
      </c>
      <c r="L536" s="283" t="s">
        <v>93</v>
      </c>
      <c r="M536" s="107" t="s">
        <v>111</v>
      </c>
    </row>
    <row r="537" spans="1:13" ht="15.6" customHeight="1">
      <c r="A537" s="6"/>
      <c r="B537" s="51"/>
      <c r="C537" s="6"/>
      <c r="D537" s="446" t="s">
        <v>94</v>
      </c>
      <c r="E537" s="446"/>
      <c r="F537" s="446"/>
      <c r="G537" s="446"/>
      <c r="H537" s="446"/>
      <c r="I537" s="446"/>
      <c r="J537" s="446"/>
      <c r="K537" s="446"/>
      <c r="L537" s="446"/>
      <c r="M537" s="446"/>
    </row>
    <row r="538" spans="1:13" ht="15.6" customHeight="1">
      <c r="A538" s="6"/>
      <c r="B538" s="51"/>
      <c r="C538" s="6"/>
      <c r="D538" s="424" t="s">
        <v>95</v>
      </c>
      <c r="E538" s="427"/>
      <c r="F538" s="427"/>
      <c r="G538" s="427"/>
      <c r="H538" s="427"/>
      <c r="I538" s="427"/>
      <c r="J538" s="427"/>
      <c r="K538" s="427"/>
      <c r="L538" s="427"/>
      <c r="M538" s="427"/>
    </row>
    <row r="539" spans="1:13" ht="15.6" customHeight="1">
      <c r="A539" s="6"/>
      <c r="B539" s="51"/>
      <c r="C539" s="6"/>
      <c r="D539" s="425"/>
      <c r="E539" s="378"/>
      <c r="F539" s="378"/>
      <c r="G539" s="378"/>
      <c r="H539" s="378"/>
      <c r="I539" s="378"/>
      <c r="J539" s="378"/>
      <c r="K539" s="378"/>
      <c r="L539" s="378"/>
      <c r="M539" s="378"/>
    </row>
    <row r="540" spans="1:13" ht="15.6" customHeight="1">
      <c r="A540" s="6"/>
      <c r="B540" s="51"/>
      <c r="C540" s="6"/>
      <c r="D540" s="426"/>
      <c r="E540" s="410"/>
      <c r="F540" s="410"/>
      <c r="G540" s="410"/>
      <c r="H540" s="410"/>
      <c r="I540" s="410"/>
      <c r="J540" s="410"/>
      <c r="K540" s="410"/>
      <c r="L540" s="410"/>
      <c r="M540" s="410"/>
    </row>
    <row r="541" spans="1:13" ht="15.6" customHeight="1">
      <c r="A541" s="6"/>
      <c r="B541" s="51"/>
      <c r="C541" s="6"/>
      <c r="D541" s="60" t="s">
        <v>96</v>
      </c>
      <c r="E541" s="285"/>
      <c r="F541" s="285"/>
      <c r="G541" s="285"/>
      <c r="H541" s="285"/>
      <c r="I541" s="285"/>
      <c r="J541" s="285"/>
      <c r="K541" s="285"/>
      <c r="L541" s="285"/>
      <c r="M541" s="285"/>
    </row>
    <row r="542" spans="1:13" ht="15.6" customHeight="1">
      <c r="A542" s="6"/>
      <c r="B542" s="51"/>
      <c r="C542" s="6"/>
      <c r="D542" s="60" t="s">
        <v>97</v>
      </c>
      <c r="E542" s="285"/>
      <c r="F542" s="285"/>
      <c r="G542" s="285"/>
      <c r="H542" s="285"/>
      <c r="I542" s="285"/>
      <c r="J542" s="285"/>
      <c r="K542" s="285"/>
      <c r="L542" s="285"/>
      <c r="M542" s="285"/>
    </row>
    <row r="543" spans="1:13" ht="15.6" customHeight="1">
      <c r="A543" s="6"/>
      <c r="B543" s="51"/>
      <c r="C543" s="6"/>
      <c r="D543" s="60" t="s">
        <v>98</v>
      </c>
      <c r="E543" s="285"/>
      <c r="F543" s="285"/>
      <c r="G543" s="285"/>
      <c r="H543" s="285"/>
      <c r="I543" s="285"/>
      <c r="J543" s="285"/>
      <c r="K543" s="285"/>
      <c r="L543" s="285"/>
      <c r="M543" s="285"/>
    </row>
    <row r="544" spans="1:13" ht="15.6" customHeight="1">
      <c r="A544" s="6"/>
      <c r="B544" s="51"/>
      <c r="C544" s="6"/>
      <c r="D544" s="428" t="s">
        <v>99</v>
      </c>
      <c r="E544" s="377"/>
      <c r="F544" s="377"/>
      <c r="G544" s="377"/>
      <c r="H544" s="377"/>
      <c r="I544" s="377"/>
      <c r="J544" s="377"/>
      <c r="K544" s="377"/>
      <c r="L544" s="377"/>
      <c r="M544" s="377"/>
    </row>
    <row r="545" spans="1:13" ht="15.6" customHeight="1">
      <c r="A545" s="6"/>
      <c r="B545" s="51"/>
      <c r="C545" s="6"/>
      <c r="D545" s="425"/>
      <c r="E545" s="378"/>
      <c r="F545" s="378"/>
      <c r="G545" s="378"/>
      <c r="H545" s="378"/>
      <c r="I545" s="378"/>
      <c r="J545" s="378"/>
      <c r="K545" s="378"/>
      <c r="L545" s="378"/>
      <c r="M545" s="378"/>
    </row>
    <row r="546" spans="1:13" ht="15.6" customHeight="1">
      <c r="A546" s="6"/>
      <c r="B546" s="51"/>
      <c r="C546" s="6"/>
      <c r="D546" s="429"/>
      <c r="E546" s="379"/>
      <c r="F546" s="379"/>
      <c r="G546" s="379"/>
      <c r="H546" s="379"/>
      <c r="I546" s="379"/>
      <c r="J546" s="379"/>
      <c r="K546" s="379"/>
      <c r="L546" s="379"/>
      <c r="M546" s="379"/>
    </row>
    <row r="547" spans="1:13" ht="15.6" customHeight="1">
      <c r="A547" s="6"/>
      <c r="B547" s="51"/>
      <c r="C547" s="6"/>
      <c r="D547" s="446" t="s">
        <v>100</v>
      </c>
      <c r="E547" s="446"/>
      <c r="F547" s="446"/>
      <c r="G547" s="446"/>
      <c r="H547" s="446"/>
      <c r="I547" s="446"/>
      <c r="J547" s="446"/>
      <c r="K547" s="446"/>
      <c r="L547" s="446"/>
      <c r="M547" s="446"/>
    </row>
    <row r="548" spans="1:13" ht="15.6" customHeight="1">
      <c r="A548" s="6"/>
      <c r="B548" s="51"/>
      <c r="C548" s="6"/>
      <c r="D548" s="424" t="s">
        <v>95</v>
      </c>
      <c r="E548" s="427"/>
      <c r="F548" s="427"/>
      <c r="G548" s="427"/>
      <c r="H548" s="427"/>
      <c r="I548" s="427"/>
      <c r="J548" s="427"/>
      <c r="K548" s="427"/>
      <c r="L548" s="427"/>
      <c r="M548" s="427"/>
    </row>
    <row r="549" spans="1:13" ht="15.6" customHeight="1">
      <c r="A549" s="6"/>
      <c r="B549" s="51"/>
      <c r="C549" s="6"/>
      <c r="D549" s="425"/>
      <c r="E549" s="378"/>
      <c r="F549" s="378"/>
      <c r="G549" s="378"/>
      <c r="H549" s="378"/>
      <c r="I549" s="378"/>
      <c r="J549" s="378"/>
      <c r="K549" s="378"/>
      <c r="L549" s="378"/>
      <c r="M549" s="378"/>
    </row>
    <row r="550" spans="1:13" ht="15.6" customHeight="1">
      <c r="A550" s="6"/>
      <c r="B550" s="51"/>
      <c r="C550" s="6"/>
      <c r="D550" s="426"/>
      <c r="E550" s="410"/>
      <c r="F550" s="410"/>
      <c r="G550" s="410"/>
      <c r="H550" s="410"/>
      <c r="I550" s="410"/>
      <c r="J550" s="410"/>
      <c r="K550" s="410"/>
      <c r="L550" s="410"/>
      <c r="M550" s="410"/>
    </row>
    <row r="551" spans="1:13" ht="15.6" customHeight="1">
      <c r="A551" s="6"/>
      <c r="B551" s="51"/>
      <c r="C551" s="6"/>
      <c r="D551" s="60" t="s">
        <v>96</v>
      </c>
      <c r="E551" s="285"/>
      <c r="F551" s="285"/>
      <c r="G551" s="285"/>
      <c r="H551" s="285"/>
      <c r="I551" s="285"/>
      <c r="J551" s="285"/>
      <c r="K551" s="285"/>
      <c r="L551" s="285"/>
      <c r="M551" s="285"/>
    </row>
    <row r="552" spans="1:13" ht="15.6" customHeight="1">
      <c r="A552" s="6"/>
      <c r="B552" s="51"/>
      <c r="C552" s="6"/>
      <c r="D552" s="60" t="s">
        <v>97</v>
      </c>
      <c r="E552" s="285"/>
      <c r="F552" s="285"/>
      <c r="G552" s="285"/>
      <c r="H552" s="285"/>
      <c r="I552" s="285"/>
      <c r="J552" s="285"/>
      <c r="K552" s="285"/>
      <c r="L552" s="285"/>
      <c r="M552" s="285"/>
    </row>
    <row r="553" spans="1:13" ht="15.6" customHeight="1">
      <c r="A553" s="6"/>
      <c r="B553" s="51"/>
      <c r="C553" s="6"/>
      <c r="D553" s="428" t="s">
        <v>99</v>
      </c>
      <c r="E553" s="377"/>
      <c r="F553" s="377"/>
      <c r="G553" s="377"/>
      <c r="H553" s="377"/>
      <c r="I553" s="377"/>
      <c r="J553" s="377"/>
      <c r="K553" s="377"/>
      <c r="L553" s="377"/>
      <c r="M553" s="377"/>
    </row>
    <row r="554" spans="1:13" ht="15.6" customHeight="1">
      <c r="A554" s="6"/>
      <c r="B554" s="51"/>
      <c r="C554" s="6"/>
      <c r="D554" s="425"/>
      <c r="E554" s="378"/>
      <c r="F554" s="378"/>
      <c r="G554" s="378"/>
      <c r="H554" s="378"/>
      <c r="I554" s="378"/>
      <c r="J554" s="378"/>
      <c r="K554" s="378"/>
      <c r="L554" s="378"/>
      <c r="M554" s="378"/>
    </row>
    <row r="555" spans="1:13" ht="15.6" customHeight="1">
      <c r="A555" s="6"/>
      <c r="B555" s="51"/>
      <c r="C555" s="6"/>
      <c r="D555" s="429"/>
      <c r="E555" s="379"/>
      <c r="F555" s="379"/>
      <c r="G555" s="379"/>
      <c r="H555" s="379"/>
      <c r="I555" s="379"/>
      <c r="J555" s="379"/>
      <c r="K555" s="379"/>
      <c r="L555" s="379"/>
      <c r="M555" s="379"/>
    </row>
    <row r="556" spans="1:13" ht="15.6" customHeight="1">
      <c r="A556" s="6"/>
      <c r="B556" s="51"/>
      <c r="C556" s="6"/>
      <c r="D556" s="446" t="s">
        <v>101</v>
      </c>
      <c r="E556" s="446"/>
      <c r="F556" s="446"/>
      <c r="G556" s="446"/>
      <c r="H556" s="446"/>
      <c r="I556" s="446"/>
      <c r="J556" s="446"/>
      <c r="K556" s="446"/>
      <c r="L556" s="446"/>
      <c r="M556" s="446"/>
    </row>
    <row r="557" spans="1:13" ht="15.6" customHeight="1">
      <c r="A557" s="6"/>
      <c r="B557" s="51"/>
      <c r="C557" s="6"/>
      <c r="D557" s="424" t="s">
        <v>95</v>
      </c>
      <c r="E557" s="427"/>
      <c r="F557" s="427"/>
      <c r="G557" s="427"/>
      <c r="H557" s="427"/>
      <c r="I557" s="427"/>
      <c r="J557" s="427"/>
      <c r="K557" s="427"/>
      <c r="L557" s="427"/>
      <c r="M557" s="427"/>
    </row>
    <row r="558" spans="1:13" ht="15.6" customHeight="1">
      <c r="A558" s="6"/>
      <c r="B558" s="51"/>
      <c r="C558" s="6"/>
      <c r="D558" s="425"/>
      <c r="E558" s="378"/>
      <c r="F558" s="378"/>
      <c r="G558" s="378"/>
      <c r="H558" s="378"/>
      <c r="I558" s="378"/>
      <c r="J558" s="378"/>
      <c r="K558" s="378"/>
      <c r="L558" s="378"/>
      <c r="M558" s="378"/>
    </row>
    <row r="559" spans="1:13" ht="15.6" customHeight="1">
      <c r="A559" s="6"/>
      <c r="B559" s="51"/>
      <c r="C559" s="6"/>
      <c r="D559" s="426"/>
      <c r="E559" s="410"/>
      <c r="F559" s="410"/>
      <c r="G559" s="410"/>
      <c r="H559" s="410"/>
      <c r="I559" s="410"/>
      <c r="J559" s="410"/>
      <c r="K559" s="410"/>
      <c r="L559" s="410"/>
      <c r="M559" s="410"/>
    </row>
    <row r="560" spans="1:13" ht="15.6" customHeight="1">
      <c r="A560" s="6"/>
      <c r="B560" s="51"/>
      <c r="C560" s="6"/>
      <c r="D560" s="60" t="s">
        <v>96</v>
      </c>
      <c r="E560" s="285"/>
      <c r="F560" s="285"/>
      <c r="G560" s="285"/>
      <c r="H560" s="285"/>
      <c r="I560" s="285"/>
      <c r="J560" s="285"/>
      <c r="K560" s="285"/>
      <c r="L560" s="285"/>
      <c r="M560" s="285"/>
    </row>
    <row r="561" spans="1:13" ht="15.6" customHeight="1">
      <c r="A561" s="6"/>
      <c r="B561" s="51"/>
      <c r="C561" s="6"/>
      <c r="D561" s="60" t="s">
        <v>97</v>
      </c>
      <c r="E561" s="285"/>
      <c r="F561" s="285"/>
      <c r="G561" s="285"/>
      <c r="H561" s="285"/>
      <c r="I561" s="285"/>
      <c r="J561" s="285"/>
      <c r="K561" s="285"/>
      <c r="L561" s="285"/>
      <c r="M561" s="285"/>
    </row>
    <row r="562" spans="1:13" ht="15.6" customHeight="1">
      <c r="A562" s="6"/>
      <c r="B562" s="51"/>
      <c r="C562" s="6"/>
      <c r="D562" s="428" t="s">
        <v>99</v>
      </c>
      <c r="E562" s="377"/>
      <c r="F562" s="377"/>
      <c r="G562" s="377"/>
      <c r="H562" s="377"/>
      <c r="I562" s="377"/>
      <c r="J562" s="377"/>
      <c r="K562" s="377"/>
      <c r="L562" s="377"/>
      <c r="M562" s="377"/>
    </row>
    <row r="563" spans="1:13" ht="15.6" customHeight="1">
      <c r="A563" s="6"/>
      <c r="B563" s="51"/>
      <c r="C563" s="6"/>
      <c r="D563" s="425"/>
      <c r="E563" s="378"/>
      <c r="F563" s="378"/>
      <c r="G563" s="378"/>
      <c r="H563" s="378"/>
      <c r="I563" s="378"/>
      <c r="J563" s="378"/>
      <c r="K563" s="378"/>
      <c r="L563" s="378"/>
      <c r="M563" s="378"/>
    </row>
    <row r="564" spans="1:13" ht="15.6" customHeight="1">
      <c r="A564" s="6"/>
      <c r="B564" s="51"/>
      <c r="C564" s="6"/>
      <c r="D564" s="429"/>
      <c r="E564" s="379"/>
      <c r="F564" s="379"/>
      <c r="G564" s="379"/>
      <c r="H564" s="379"/>
      <c r="I564" s="379"/>
      <c r="J564" s="379"/>
      <c r="K564" s="379"/>
      <c r="L564" s="379"/>
      <c r="M564" s="379"/>
    </row>
    <row r="565" spans="1:13" ht="15.6" customHeight="1">
      <c r="A565" s="6"/>
      <c r="B565" s="51"/>
      <c r="C565" s="6"/>
      <c r="D565" s="446" t="s">
        <v>102</v>
      </c>
      <c r="E565" s="446"/>
      <c r="F565" s="446"/>
      <c r="G565" s="446"/>
      <c r="H565" s="446"/>
      <c r="I565" s="446"/>
      <c r="J565" s="446"/>
      <c r="K565" s="446"/>
      <c r="L565" s="446"/>
      <c r="M565" s="446"/>
    </row>
    <row r="566" spans="1:13" ht="15.6" customHeight="1">
      <c r="A566" s="6"/>
      <c r="B566" s="51"/>
      <c r="C566" s="6"/>
      <c r="D566" s="424" t="s">
        <v>95</v>
      </c>
      <c r="E566" s="427"/>
      <c r="F566" s="427"/>
      <c r="G566" s="427"/>
      <c r="H566" s="427"/>
      <c r="I566" s="427"/>
      <c r="J566" s="427"/>
      <c r="K566" s="427"/>
      <c r="L566" s="427"/>
      <c r="M566" s="427"/>
    </row>
    <row r="567" spans="1:13" ht="15.6" customHeight="1">
      <c r="A567" s="6"/>
      <c r="B567" s="51"/>
      <c r="C567" s="6"/>
      <c r="D567" s="425"/>
      <c r="E567" s="378"/>
      <c r="F567" s="378"/>
      <c r="G567" s="378"/>
      <c r="H567" s="378"/>
      <c r="I567" s="378"/>
      <c r="J567" s="378"/>
      <c r="K567" s="378"/>
      <c r="L567" s="378"/>
      <c r="M567" s="378"/>
    </row>
    <row r="568" spans="1:13" ht="15.6" customHeight="1">
      <c r="A568" s="6"/>
      <c r="B568" s="51"/>
      <c r="C568" s="6"/>
      <c r="D568" s="426"/>
      <c r="E568" s="410"/>
      <c r="F568" s="410"/>
      <c r="G568" s="410"/>
      <c r="H568" s="410"/>
      <c r="I568" s="410"/>
      <c r="J568" s="410"/>
      <c r="K568" s="410"/>
      <c r="L568" s="410"/>
      <c r="M568" s="410"/>
    </row>
    <row r="569" spans="1:13" ht="15.6" customHeight="1">
      <c r="A569" s="6"/>
      <c r="B569" s="51"/>
      <c r="C569" s="6"/>
      <c r="D569" s="428" t="s">
        <v>99</v>
      </c>
      <c r="E569" s="377"/>
      <c r="F569" s="377"/>
      <c r="G569" s="377"/>
      <c r="H569" s="377"/>
      <c r="I569" s="377"/>
      <c r="J569" s="377"/>
      <c r="K569" s="377"/>
      <c r="L569" s="377"/>
      <c r="M569" s="377"/>
    </row>
    <row r="570" spans="1:13" ht="15.6" customHeight="1">
      <c r="A570" s="6"/>
      <c r="B570" s="51"/>
      <c r="C570" s="6"/>
      <c r="D570" s="425"/>
      <c r="E570" s="378"/>
      <c r="F570" s="378"/>
      <c r="G570" s="378"/>
      <c r="H570" s="378"/>
      <c r="I570" s="378"/>
      <c r="J570" s="378"/>
      <c r="K570" s="378"/>
      <c r="L570" s="378"/>
      <c r="M570" s="378"/>
    </row>
    <row r="571" spans="1:13" ht="15.6" customHeight="1">
      <c r="A571" s="6"/>
      <c r="B571" s="51"/>
      <c r="C571" s="6"/>
      <c r="D571" s="429"/>
      <c r="E571" s="379"/>
      <c r="F571" s="379"/>
      <c r="G571" s="379"/>
      <c r="H571" s="379"/>
      <c r="I571" s="379"/>
      <c r="J571" s="379"/>
      <c r="K571" s="379"/>
      <c r="L571" s="379"/>
      <c r="M571" s="379"/>
    </row>
    <row r="572" spans="1:13" ht="15.6" customHeight="1">
      <c r="A572" s="6"/>
      <c r="B572" s="51"/>
      <c r="C572" s="6"/>
      <c r="D572" s="284"/>
      <c r="E572" s="6"/>
      <c r="F572" s="6"/>
      <c r="G572" s="6"/>
      <c r="H572" s="6"/>
      <c r="I572" s="6"/>
      <c r="J572" s="6"/>
      <c r="K572" s="6"/>
      <c r="L572" s="6"/>
      <c r="M572" s="6"/>
    </row>
    <row r="573" spans="1:13" ht="15.6" customHeight="1">
      <c r="A573" s="6"/>
      <c r="B573" s="51"/>
      <c r="C573" s="6"/>
      <c r="D573" s="64" t="s">
        <v>699</v>
      </c>
      <c r="E573" s="135"/>
      <c r="F573" s="135"/>
      <c r="G573" s="135"/>
      <c r="H573" s="135"/>
      <c r="I573" s="135"/>
      <c r="J573" s="135"/>
      <c r="K573" s="6"/>
      <c r="L573" s="6"/>
      <c r="M573" s="6"/>
    </row>
    <row r="574" spans="1:13" ht="15.6" customHeight="1">
      <c r="A574" s="6"/>
      <c r="B574" s="51"/>
      <c r="C574" s="6"/>
      <c r="D574" s="1"/>
      <c r="E574" s="135"/>
      <c r="F574" s="135"/>
      <c r="G574" s="135"/>
      <c r="H574" s="135"/>
      <c r="I574" s="135"/>
      <c r="J574" s="135"/>
      <c r="K574" s="6"/>
      <c r="L574" s="6"/>
      <c r="M574" s="6"/>
    </row>
    <row r="575" spans="1:13" ht="15.6" customHeight="1">
      <c r="A575" s="6"/>
      <c r="B575" s="51"/>
      <c r="C575" s="6"/>
      <c r="D575" s="437" t="s">
        <v>700</v>
      </c>
      <c r="E575" s="438"/>
      <c r="F575" s="437" t="s">
        <v>701</v>
      </c>
      <c r="G575" s="441"/>
      <c r="H575" s="438"/>
      <c r="I575" s="437" t="s">
        <v>1529</v>
      </c>
      <c r="J575" s="441"/>
      <c r="K575" s="438"/>
      <c r="L575" s="437" t="s">
        <v>702</v>
      </c>
      <c r="M575" s="438"/>
    </row>
    <row r="576" spans="1:13" ht="15.6" customHeight="1">
      <c r="A576" s="6"/>
      <c r="B576" s="51"/>
      <c r="C576" s="6"/>
      <c r="D576" s="439"/>
      <c r="E576" s="440"/>
      <c r="F576" s="439"/>
      <c r="G576" s="442"/>
      <c r="H576" s="440"/>
      <c r="I576" s="439"/>
      <c r="J576" s="442"/>
      <c r="K576" s="440"/>
      <c r="L576" s="439"/>
      <c r="M576" s="440"/>
    </row>
    <row r="577" spans="1:13" ht="15.6" customHeight="1">
      <c r="A577" s="6"/>
      <c r="B577" s="51"/>
      <c r="C577" s="6"/>
      <c r="D577" s="434"/>
      <c r="E577" s="434"/>
      <c r="F577" s="435"/>
      <c r="G577" s="435"/>
      <c r="H577" s="435"/>
      <c r="I577" s="435"/>
      <c r="J577" s="435"/>
      <c r="K577" s="435"/>
      <c r="L577" s="436"/>
      <c r="M577" s="436"/>
    </row>
    <row r="578" spans="1:13" ht="15.6" customHeight="1">
      <c r="A578" s="6"/>
      <c r="B578" s="51"/>
      <c r="C578" s="6"/>
      <c r="D578" s="537"/>
      <c r="E578" s="537"/>
      <c r="F578" s="537"/>
      <c r="G578" s="537"/>
      <c r="H578" s="537"/>
      <c r="I578" s="537"/>
      <c r="J578" s="537"/>
      <c r="K578" s="537"/>
      <c r="L578" s="538"/>
      <c r="M578" s="538"/>
    </row>
    <row r="579" spans="1:13" ht="15.6" customHeight="1">
      <c r="A579" s="6"/>
      <c r="B579" s="51"/>
      <c r="C579" s="6"/>
      <c r="D579" s="432"/>
      <c r="E579" s="432"/>
      <c r="F579" s="432"/>
      <c r="G579" s="432"/>
      <c r="H579" s="432"/>
      <c r="I579" s="432"/>
      <c r="J579" s="432"/>
      <c r="K579" s="432"/>
      <c r="L579" s="433"/>
      <c r="M579" s="433"/>
    </row>
    <row r="580" spans="1:13" ht="15.6" customHeight="1">
      <c r="A580" s="6"/>
      <c r="B580" s="51"/>
      <c r="C580" s="6"/>
      <c r="D580" s="6"/>
      <c r="E580" s="6"/>
      <c r="F580" s="6"/>
      <c r="G580" s="6"/>
      <c r="H580" s="6"/>
      <c r="I580" s="6"/>
      <c r="J580" s="6"/>
      <c r="K580" s="6"/>
      <c r="L580" s="6"/>
      <c r="M580" s="6"/>
    </row>
    <row r="581" spans="1:13" ht="15.6" customHeight="1">
      <c r="A581" s="6"/>
      <c r="B581" s="51"/>
      <c r="C581" s="6"/>
      <c r="D581" s="292" t="s">
        <v>1593</v>
      </c>
      <c r="E581" s="292"/>
      <c r="F581" s="292"/>
      <c r="G581" s="292"/>
      <c r="H581" s="292"/>
      <c r="I581" s="292"/>
      <c r="J581" s="292"/>
      <c r="K581" s="292"/>
      <c r="L581" s="293"/>
      <c r="M581" s="6"/>
    </row>
    <row r="582" spans="1:13" ht="15.6" customHeight="1">
      <c r="A582" s="6"/>
      <c r="B582" s="51"/>
      <c r="C582" s="6"/>
      <c r="D582" s="293"/>
      <c r="E582" s="293"/>
      <c r="F582" s="293"/>
      <c r="G582" s="293"/>
      <c r="H582" s="293"/>
      <c r="I582" s="293"/>
      <c r="J582" s="293"/>
      <c r="K582" s="293"/>
      <c r="L582" s="293"/>
      <c r="M582" s="6"/>
    </row>
    <row r="583" spans="1:13" ht="15.6" customHeight="1">
      <c r="A583" s="6"/>
      <c r="B583" s="51"/>
      <c r="C583" s="6"/>
      <c r="D583" s="6"/>
      <c r="E583" s="6"/>
      <c r="F583" s="6"/>
      <c r="G583" s="6"/>
      <c r="H583" s="6"/>
      <c r="I583" s="6"/>
      <c r="J583" s="6"/>
      <c r="K583" s="6"/>
      <c r="L583" s="6"/>
      <c r="M583" s="6"/>
    </row>
    <row r="584" spans="1:13" ht="15.6" customHeight="1">
      <c r="A584" s="6"/>
      <c r="B584" s="51"/>
      <c r="C584" s="6"/>
      <c r="D584" s="1" t="s">
        <v>1531</v>
      </c>
      <c r="E584" s="6"/>
      <c r="F584" s="6"/>
      <c r="G584" s="6"/>
      <c r="H584" s="6"/>
      <c r="I584" s="6"/>
      <c r="J584" s="6"/>
      <c r="K584" s="6"/>
      <c r="L584" s="6"/>
      <c r="M584" s="6"/>
    </row>
    <row r="585" spans="1:13" ht="15.6" customHeight="1">
      <c r="A585" s="6"/>
      <c r="B585" s="51"/>
      <c r="C585" s="6"/>
      <c r="D585" s="1"/>
      <c r="E585" s="6"/>
      <c r="F585" s="6"/>
      <c r="G585" s="6"/>
      <c r="H585" s="6"/>
      <c r="I585" s="6"/>
      <c r="J585" s="6"/>
      <c r="K585" s="6"/>
      <c r="L585" s="6"/>
      <c r="M585" s="6"/>
    </row>
    <row r="586" spans="1:13" ht="15.6" customHeight="1">
      <c r="A586" s="6"/>
      <c r="B586" s="51"/>
      <c r="C586" s="6"/>
      <c r="D586" s="542" t="s">
        <v>85</v>
      </c>
      <c r="E586" s="542"/>
      <c r="F586" s="542"/>
      <c r="G586" s="542"/>
      <c r="H586" s="542"/>
      <c r="I586" s="542"/>
      <c r="J586" s="543" t="s">
        <v>103</v>
      </c>
      <c r="K586" s="543"/>
      <c r="L586" s="543"/>
      <c r="M586" s="6"/>
    </row>
    <row r="587" spans="1:13" ht="15.6" customHeight="1">
      <c r="A587" s="6"/>
      <c r="B587" s="51"/>
      <c r="C587" s="6"/>
      <c r="D587" s="544" t="s">
        <v>707</v>
      </c>
      <c r="E587" s="544"/>
      <c r="F587" s="544"/>
      <c r="G587" s="544"/>
      <c r="H587" s="544"/>
      <c r="I587" s="544"/>
      <c r="J587" s="436"/>
      <c r="K587" s="436"/>
      <c r="L587" s="436"/>
      <c r="M587" s="6"/>
    </row>
    <row r="588" spans="1:13" ht="15.6" customHeight="1">
      <c r="A588" s="6"/>
      <c r="B588" s="51"/>
      <c r="C588" s="6"/>
      <c r="D588" s="854" t="s">
        <v>1534</v>
      </c>
      <c r="E588" s="855"/>
      <c r="F588" s="855"/>
      <c r="G588" s="855"/>
      <c r="H588" s="855"/>
      <c r="I588" s="856"/>
      <c r="J588" s="810"/>
      <c r="K588" s="860"/>
      <c r="L588" s="811"/>
      <c r="M588" s="6"/>
    </row>
    <row r="589" spans="1:13" ht="15.6" customHeight="1">
      <c r="A589" s="6"/>
      <c r="B589" s="51"/>
      <c r="C589" s="6"/>
      <c r="D589" s="857"/>
      <c r="E589" s="858"/>
      <c r="F589" s="858"/>
      <c r="G589" s="858"/>
      <c r="H589" s="858"/>
      <c r="I589" s="859"/>
      <c r="J589" s="674"/>
      <c r="K589" s="861"/>
      <c r="L589" s="675"/>
      <c r="M589" s="6"/>
    </row>
    <row r="590" spans="1:13" ht="15.6" customHeight="1">
      <c r="A590" s="6"/>
      <c r="B590" s="51"/>
      <c r="C590" s="6"/>
      <c r="D590" s="65"/>
      <c r="E590" s="65"/>
      <c r="F590" s="65"/>
      <c r="G590" s="65"/>
      <c r="H590" s="65"/>
      <c r="I590" s="65"/>
      <c r="J590" s="66"/>
      <c r="K590" s="66"/>
      <c r="L590" s="66"/>
      <c r="M590" s="6"/>
    </row>
    <row r="591" spans="1:13" ht="15.6" customHeight="1">
      <c r="A591" s="6"/>
      <c r="B591" s="51"/>
      <c r="C591" s="6"/>
      <c r="D591" s="1" t="s">
        <v>1532</v>
      </c>
      <c r="E591" s="6"/>
      <c r="F591" s="6"/>
      <c r="G591" s="6"/>
      <c r="H591" s="6"/>
      <c r="I591" s="6"/>
      <c r="J591" s="6"/>
      <c r="K591" s="6"/>
      <c r="L591" s="6"/>
      <c r="M591" s="6"/>
    </row>
    <row r="592" spans="1:13" ht="15.6" customHeight="1">
      <c r="A592" s="6"/>
      <c r="B592" s="51"/>
      <c r="C592" s="6"/>
      <c r="D592" s="1"/>
      <c r="E592" s="6"/>
      <c r="F592" s="6"/>
      <c r="G592" s="6"/>
      <c r="H592" s="6"/>
      <c r="I592" s="6"/>
      <c r="J592" s="6"/>
      <c r="K592" s="6"/>
      <c r="L592" s="6"/>
      <c r="M592" s="6"/>
    </row>
    <row r="593" spans="1:13" ht="15.6" customHeight="1">
      <c r="A593" s="6"/>
      <c r="B593" s="51"/>
      <c r="C593" s="6"/>
      <c r="D593" s="542" t="s">
        <v>104</v>
      </c>
      <c r="E593" s="542"/>
      <c r="F593" s="542"/>
      <c r="G593" s="542"/>
      <c r="H593" s="542"/>
      <c r="I593" s="542"/>
      <c r="J593" s="543" t="s">
        <v>103</v>
      </c>
      <c r="K593" s="543"/>
      <c r="L593" s="543"/>
      <c r="M593" s="6"/>
    </row>
    <row r="594" spans="1:13" ht="15.6" customHeight="1">
      <c r="A594" s="6"/>
      <c r="B594" s="51"/>
      <c r="C594" s="6"/>
      <c r="D594" s="544" t="s">
        <v>697</v>
      </c>
      <c r="E594" s="544"/>
      <c r="F594" s="544"/>
      <c r="G594" s="544"/>
      <c r="H594" s="544"/>
      <c r="I594" s="544"/>
      <c r="J594" s="436"/>
      <c r="K594" s="436"/>
      <c r="L594" s="436"/>
      <c r="M594" s="6"/>
    </row>
    <row r="595" spans="1:13" ht="15.6" customHeight="1">
      <c r="A595" s="6"/>
      <c r="B595" s="51"/>
      <c r="C595" s="6"/>
      <c r="D595" s="862" t="s">
        <v>698</v>
      </c>
      <c r="E595" s="855"/>
      <c r="F595" s="855"/>
      <c r="G595" s="855"/>
      <c r="H595" s="855"/>
      <c r="I595" s="856"/>
      <c r="J595" s="810"/>
      <c r="K595" s="860"/>
      <c r="L595" s="811"/>
      <c r="M595" s="6"/>
    </row>
    <row r="596" spans="1:13" ht="15.6" customHeight="1">
      <c r="A596" s="6"/>
      <c r="B596" s="51"/>
      <c r="C596" s="6"/>
      <c r="D596" s="857"/>
      <c r="E596" s="858"/>
      <c r="F596" s="858"/>
      <c r="G596" s="858"/>
      <c r="H596" s="858"/>
      <c r="I596" s="859"/>
      <c r="J596" s="674"/>
      <c r="K596" s="861"/>
      <c r="L596" s="675"/>
      <c r="M596" s="6"/>
    </row>
    <row r="597" spans="1:13" ht="15.6" customHeight="1">
      <c r="A597" s="6"/>
      <c r="B597" s="51"/>
      <c r="C597" s="6"/>
      <c r="D597" s="1"/>
      <c r="E597" s="6"/>
      <c r="F597" s="6"/>
      <c r="G597" s="6"/>
      <c r="H597" s="6"/>
      <c r="I597" s="6"/>
      <c r="J597" s="6"/>
      <c r="K597" s="6"/>
      <c r="L597" s="6"/>
      <c r="M597" s="6"/>
    </row>
    <row r="598" spans="1:13" ht="15.6" customHeight="1">
      <c r="A598" s="6"/>
      <c r="B598" s="51"/>
      <c r="C598" s="6"/>
      <c r="D598" s="92"/>
      <c r="E598" s="92"/>
      <c r="F598" s="92"/>
      <c r="G598" s="92"/>
      <c r="H598" s="92"/>
      <c r="I598" s="92"/>
      <c r="J598" s="92"/>
      <c r="K598" s="92"/>
      <c r="L598" s="92"/>
      <c r="M598" s="92"/>
    </row>
    <row r="599" spans="1:13" ht="15.6" customHeight="1">
      <c r="A599" s="6"/>
      <c r="B599" s="51"/>
      <c r="C599" s="6"/>
      <c r="D599" s="490"/>
      <c r="E599" s="490"/>
      <c r="F599" s="490"/>
      <c r="G599" s="490"/>
      <c r="H599" s="490"/>
      <c r="I599" s="490"/>
      <c r="J599" s="490"/>
      <c r="K599" s="490"/>
      <c r="L599" s="490"/>
      <c r="M599" s="490"/>
    </row>
    <row r="600" spans="1:13" ht="15.6" customHeight="1">
      <c r="A600" s="6"/>
      <c r="B600" s="51"/>
      <c r="C600" s="6"/>
      <c r="D600" s="490"/>
      <c r="E600" s="490"/>
      <c r="F600" s="490"/>
      <c r="G600" s="490"/>
      <c r="H600" s="490"/>
      <c r="I600" s="490"/>
      <c r="J600" s="490"/>
      <c r="K600" s="490"/>
      <c r="L600" s="490"/>
      <c r="M600" s="490"/>
    </row>
    <row r="601" spans="1:13" ht="15.6" customHeight="1">
      <c r="A601" s="6"/>
      <c r="B601" s="51"/>
      <c r="C601" s="6"/>
      <c r="D601" s="1" t="s">
        <v>703</v>
      </c>
      <c r="E601" s="92"/>
      <c r="F601" s="92"/>
      <c r="G601" s="92"/>
      <c r="H601" s="92"/>
      <c r="I601" s="92"/>
      <c r="J601" s="92"/>
      <c r="K601" s="92"/>
      <c r="L601" s="92"/>
      <c r="M601" s="92"/>
    </row>
    <row r="602" spans="1:13" ht="15.6" customHeight="1">
      <c r="A602" s="6"/>
      <c r="B602" s="51"/>
      <c r="C602" s="6"/>
      <c r="D602" s="1"/>
      <c r="E602" s="92"/>
      <c r="F602" s="92"/>
      <c r="G602" s="92"/>
      <c r="H602" s="92"/>
      <c r="I602" s="92"/>
      <c r="J602" s="92"/>
      <c r="K602" s="92"/>
      <c r="L602" s="92"/>
      <c r="M602" s="92"/>
    </row>
    <row r="603" spans="1:13" ht="15.6" customHeight="1">
      <c r="A603" s="6"/>
      <c r="B603" s="51"/>
      <c r="C603" s="6"/>
      <c r="D603" s="1"/>
      <c r="E603" s="92"/>
      <c r="F603" s="92"/>
      <c r="G603" s="92"/>
      <c r="H603" s="92"/>
      <c r="I603" s="92"/>
      <c r="J603" s="92"/>
      <c r="K603" s="92"/>
      <c r="L603" s="92"/>
      <c r="M603" s="92"/>
    </row>
    <row r="604" spans="1:13" ht="15.6" customHeight="1">
      <c r="A604" s="6"/>
      <c r="B604" s="51"/>
      <c r="C604" s="6"/>
      <c r="D604" s="443"/>
      <c r="E604" s="443"/>
      <c r="F604" s="443"/>
      <c r="G604" s="539" t="s">
        <v>54</v>
      </c>
      <c r="H604" s="539"/>
      <c r="I604" s="539" t="s">
        <v>55</v>
      </c>
      <c r="J604" s="539"/>
      <c r="K604" s="6"/>
      <c r="L604" s="92"/>
      <c r="M604" s="92"/>
    </row>
    <row r="605" spans="1:13" ht="15.6" customHeight="1">
      <c r="A605" s="6"/>
      <c r="B605" s="51"/>
      <c r="C605" s="6"/>
      <c r="D605" s="444"/>
      <c r="E605" s="444"/>
      <c r="F605" s="444"/>
      <c r="G605" s="522"/>
      <c r="H605" s="522"/>
      <c r="I605" s="522"/>
      <c r="J605" s="522"/>
      <c r="K605" s="6"/>
      <c r="L605" s="92"/>
      <c r="M605" s="92"/>
    </row>
    <row r="606" spans="1:13" ht="15.6" customHeight="1">
      <c r="A606" s="6"/>
      <c r="B606" s="51"/>
      <c r="C606" s="6"/>
      <c r="D606" s="445"/>
      <c r="E606" s="445"/>
      <c r="F606" s="445"/>
      <c r="G606" s="432"/>
      <c r="H606" s="432"/>
      <c r="I606" s="432"/>
      <c r="J606" s="432"/>
      <c r="K606" s="6"/>
      <c r="L606" s="92"/>
      <c r="M606" s="92"/>
    </row>
    <row r="607" spans="1:13" ht="15.6" customHeight="1">
      <c r="A607" s="6"/>
      <c r="B607" s="51"/>
      <c r="C607" s="6"/>
      <c r="D607" s="540" t="s">
        <v>704</v>
      </c>
      <c r="E607" s="540"/>
      <c r="F607" s="540"/>
      <c r="G607" s="541"/>
      <c r="H607" s="541"/>
      <c r="I607" s="541"/>
      <c r="J607" s="541"/>
      <c r="K607" s="92"/>
      <c r="L607" s="92"/>
      <c r="M607" s="92"/>
    </row>
    <row r="608" spans="1:13" ht="15.6" customHeight="1">
      <c r="A608" s="6"/>
      <c r="B608" s="51"/>
      <c r="C608" s="6"/>
      <c r="D608" s="550" t="s">
        <v>705</v>
      </c>
      <c r="E608" s="550"/>
      <c r="F608" s="550"/>
      <c r="G608" s="551"/>
      <c r="H608" s="551"/>
      <c r="I608" s="551"/>
      <c r="J608" s="551"/>
      <c r="K608" s="92"/>
      <c r="L608" s="92"/>
      <c r="M608" s="92"/>
    </row>
    <row r="609" spans="1:13" ht="15.6" customHeight="1">
      <c r="A609" s="6"/>
      <c r="B609" s="51"/>
      <c r="C609" s="6"/>
      <c r="D609" s="552" t="s">
        <v>706</v>
      </c>
      <c r="E609" s="552"/>
      <c r="F609" s="552"/>
      <c r="G609" s="553"/>
      <c r="H609" s="553"/>
      <c r="I609" s="553"/>
      <c r="J609" s="553"/>
      <c r="K609" s="92"/>
      <c r="L609" s="92"/>
      <c r="M609" s="92"/>
    </row>
    <row r="610" spans="1:13" ht="15.6" customHeight="1">
      <c r="A610" s="6"/>
      <c r="B610" s="51"/>
      <c r="C610" s="6"/>
      <c r="D610" s="545" t="s">
        <v>78</v>
      </c>
      <c r="E610" s="545"/>
      <c r="F610" s="545"/>
      <c r="G610" s="546"/>
      <c r="H610" s="546"/>
      <c r="I610" s="546"/>
      <c r="J610" s="546"/>
      <c r="K610" s="92"/>
      <c r="L610" s="92"/>
      <c r="M610" s="92"/>
    </row>
    <row r="611" spans="1:13" ht="15.6" customHeight="1">
      <c r="A611" s="6"/>
      <c r="B611" s="51"/>
      <c r="C611" s="6"/>
      <c r="D611" s="1"/>
      <c r="E611" s="92"/>
      <c r="F611" s="92"/>
      <c r="G611" s="92"/>
      <c r="H611" s="92"/>
      <c r="I611" s="92"/>
      <c r="J611" s="92"/>
      <c r="K611" s="92"/>
      <c r="L611" s="92"/>
      <c r="M611" s="92"/>
    </row>
    <row r="612" spans="1:13" ht="15.6" customHeight="1">
      <c r="A612" s="6"/>
      <c r="B612" s="51"/>
      <c r="C612" s="6"/>
      <c r="D612" s="6"/>
      <c r="E612" s="6"/>
      <c r="F612" s="6"/>
      <c r="G612" s="6"/>
      <c r="H612" s="6"/>
      <c r="I612" s="6"/>
      <c r="J612" s="6"/>
      <c r="K612" s="6"/>
      <c r="L612" s="6"/>
      <c r="M612" s="6"/>
    </row>
    <row r="613" spans="1:13" ht="15.6" customHeight="1">
      <c r="A613" s="6"/>
      <c r="B613" s="51" t="s">
        <v>45</v>
      </c>
      <c r="C613" s="6"/>
      <c r="D613" s="55" t="s">
        <v>114</v>
      </c>
      <c r="E613" s="6"/>
      <c r="F613" s="6"/>
      <c r="G613" s="6"/>
      <c r="H613" s="6"/>
      <c r="I613" s="6"/>
      <c r="J613" s="6"/>
      <c r="K613" s="6"/>
      <c r="L613" s="6"/>
      <c r="M613" s="6"/>
    </row>
    <row r="614" spans="1:13" ht="15.6" customHeight="1">
      <c r="A614" s="6"/>
      <c r="B614" s="51"/>
      <c r="C614" s="6"/>
      <c r="D614" s="376" t="s">
        <v>1594</v>
      </c>
      <c r="E614" s="376"/>
      <c r="F614" s="376"/>
      <c r="G614" s="376"/>
      <c r="H614" s="376"/>
      <c r="I614" s="376"/>
      <c r="J614" s="376"/>
      <c r="K614" s="376"/>
      <c r="L614" s="376"/>
      <c r="M614" s="376"/>
    </row>
    <row r="615" spans="1:13" ht="15.6" customHeight="1">
      <c r="A615" s="6"/>
      <c r="B615" s="51"/>
      <c r="C615" s="6"/>
      <c r="D615" s="376"/>
      <c r="E615" s="376"/>
      <c r="F615" s="376"/>
      <c r="G615" s="376"/>
      <c r="H615" s="376"/>
      <c r="I615" s="376"/>
      <c r="J615" s="376"/>
      <c r="K615" s="376"/>
      <c r="L615" s="376"/>
      <c r="M615" s="376"/>
    </row>
    <row r="616" spans="1:13" ht="15.6" customHeight="1">
      <c r="A616" s="6"/>
      <c r="B616" s="51"/>
      <c r="C616" s="6"/>
      <c r="D616" s="55"/>
      <c r="E616" s="6"/>
      <c r="F616" s="6"/>
      <c r="G616" s="6"/>
      <c r="H616" s="6"/>
      <c r="I616" s="6"/>
      <c r="J616" s="6"/>
      <c r="K616" s="6"/>
      <c r="L616" s="6"/>
      <c r="M616" s="6"/>
    </row>
    <row r="617" spans="1:13" ht="15.6" customHeight="1">
      <c r="A617" s="6"/>
      <c r="B617" s="51"/>
      <c r="C617" s="6"/>
      <c r="D617" s="170" t="s">
        <v>66</v>
      </c>
      <c r="E617" s="6"/>
      <c r="F617" s="6"/>
      <c r="G617" s="6"/>
      <c r="H617" s="6"/>
      <c r="I617" s="6"/>
      <c r="J617" s="6"/>
      <c r="K617" s="6"/>
      <c r="L617" s="6"/>
      <c r="M617" s="6"/>
    </row>
    <row r="618" spans="1:13" ht="15.6" customHeight="1">
      <c r="A618" s="6"/>
      <c r="B618" s="51"/>
      <c r="C618" s="6"/>
      <c r="D618" s="430" t="s">
        <v>114</v>
      </c>
      <c r="E618" s="547" t="s">
        <v>54</v>
      </c>
      <c r="F618" s="548"/>
      <c r="G618" s="548"/>
      <c r="H618" s="548"/>
      <c r="I618" s="548"/>
      <c r="J618" s="548"/>
      <c r="K618" s="548"/>
      <c r="L618" s="548"/>
      <c r="M618" s="549"/>
    </row>
    <row r="619" spans="1:13" ht="15.6" customHeight="1">
      <c r="A619" s="6"/>
      <c r="B619" s="51"/>
      <c r="C619" s="6"/>
      <c r="D619" s="322"/>
      <c r="E619" s="322" t="s">
        <v>115</v>
      </c>
      <c r="F619" s="322" t="s">
        <v>1513</v>
      </c>
      <c r="G619" s="322" t="s">
        <v>116</v>
      </c>
      <c r="H619" s="322" t="s">
        <v>117</v>
      </c>
      <c r="I619" s="322" t="s">
        <v>112</v>
      </c>
      <c r="J619" s="322" t="s">
        <v>113</v>
      </c>
      <c r="K619" s="322" t="s">
        <v>118</v>
      </c>
      <c r="L619" s="322" t="s">
        <v>708</v>
      </c>
      <c r="M619" s="322" t="s">
        <v>78</v>
      </c>
    </row>
    <row r="620" spans="1:13" ht="15.6" customHeight="1">
      <c r="A620" s="6"/>
      <c r="B620" s="51"/>
      <c r="C620" s="6"/>
      <c r="D620" s="322"/>
      <c r="E620" s="323"/>
      <c r="F620" s="323"/>
      <c r="G620" s="323"/>
      <c r="H620" s="323"/>
      <c r="I620" s="323"/>
      <c r="J620" s="323"/>
      <c r="K620" s="323"/>
      <c r="L620" s="323"/>
      <c r="M620" s="323"/>
    </row>
    <row r="621" spans="1:13" ht="15.6" customHeight="1">
      <c r="A621" s="6"/>
      <c r="B621" s="51"/>
      <c r="C621" s="6"/>
      <c r="D621" s="322"/>
      <c r="E621" s="323"/>
      <c r="F621" s="323"/>
      <c r="G621" s="323"/>
      <c r="H621" s="323"/>
      <c r="I621" s="323"/>
      <c r="J621" s="323"/>
      <c r="K621" s="323"/>
      <c r="L621" s="323"/>
      <c r="M621" s="323"/>
    </row>
    <row r="622" spans="1:13" ht="15.6" customHeight="1">
      <c r="A622" s="6"/>
      <c r="B622" s="51"/>
      <c r="C622" s="6"/>
      <c r="D622" s="322"/>
      <c r="E622" s="323"/>
      <c r="F622" s="323"/>
      <c r="G622" s="323"/>
      <c r="H622" s="323"/>
      <c r="I622" s="323"/>
      <c r="J622" s="323"/>
      <c r="K622" s="323"/>
      <c r="L622" s="323"/>
      <c r="M622" s="323"/>
    </row>
    <row r="623" spans="1:13" ht="15.6" customHeight="1">
      <c r="A623" s="6"/>
      <c r="B623" s="51"/>
      <c r="C623" s="6"/>
      <c r="D623" s="322"/>
      <c r="E623" s="323"/>
      <c r="F623" s="323"/>
      <c r="G623" s="323"/>
      <c r="H623" s="323"/>
      <c r="I623" s="323"/>
      <c r="J623" s="323"/>
      <c r="K623" s="323"/>
      <c r="L623" s="323"/>
      <c r="M623" s="323"/>
    </row>
    <row r="624" spans="1:13" ht="15.6" customHeight="1">
      <c r="A624" s="6"/>
      <c r="B624" s="51"/>
      <c r="C624" s="6"/>
      <c r="D624" s="344"/>
      <c r="E624" s="324"/>
      <c r="F624" s="324"/>
      <c r="G624" s="324"/>
      <c r="H624" s="324"/>
      <c r="I624" s="324"/>
      <c r="J624" s="324"/>
      <c r="K624" s="324"/>
      <c r="L624" s="324"/>
      <c r="M624" s="324"/>
    </row>
    <row r="625" spans="1:13" ht="15.6" customHeight="1">
      <c r="A625" s="6"/>
      <c r="B625" s="51"/>
      <c r="C625" s="6"/>
      <c r="D625" s="148" t="s">
        <v>68</v>
      </c>
      <c r="E625" s="148" t="s">
        <v>72</v>
      </c>
      <c r="F625" s="148" t="s">
        <v>73</v>
      </c>
      <c r="G625" s="148" t="s">
        <v>75</v>
      </c>
      <c r="H625" s="148" t="s">
        <v>77</v>
      </c>
      <c r="I625" s="148" t="s">
        <v>83</v>
      </c>
      <c r="J625" s="148" t="s">
        <v>91</v>
      </c>
      <c r="K625" s="148" t="s">
        <v>92</v>
      </c>
      <c r="L625" s="148" t="s">
        <v>93</v>
      </c>
      <c r="M625" s="108" t="s">
        <v>111</v>
      </c>
    </row>
    <row r="626" spans="1:13" ht="15.6" customHeight="1">
      <c r="A626" s="6"/>
      <c r="B626" s="51"/>
      <c r="C626" s="6"/>
      <c r="D626" s="423" t="s">
        <v>94</v>
      </c>
      <c r="E626" s="423"/>
      <c r="F626" s="423"/>
      <c r="G626" s="423"/>
      <c r="H626" s="423"/>
      <c r="I626" s="423"/>
      <c r="J626" s="423"/>
      <c r="K626" s="423"/>
      <c r="L626" s="423"/>
      <c r="M626" s="423"/>
    </row>
    <row r="627" spans="1:13" ht="15.6" customHeight="1">
      <c r="A627" s="6"/>
      <c r="B627" s="51"/>
      <c r="C627" s="6"/>
      <c r="D627" s="424" t="s">
        <v>95</v>
      </c>
      <c r="E627" s="427"/>
      <c r="F627" s="427"/>
      <c r="G627" s="427"/>
      <c r="H627" s="427"/>
      <c r="I627" s="427"/>
      <c r="J627" s="427"/>
      <c r="K627" s="427"/>
      <c r="L627" s="427"/>
      <c r="M627" s="427"/>
    </row>
    <row r="628" spans="1:13" ht="15.6" customHeight="1">
      <c r="A628" s="6"/>
      <c r="B628" s="51"/>
      <c r="C628" s="6"/>
      <c r="D628" s="425"/>
      <c r="E628" s="378"/>
      <c r="F628" s="378"/>
      <c r="G628" s="378"/>
      <c r="H628" s="378"/>
      <c r="I628" s="378"/>
      <c r="J628" s="378"/>
      <c r="K628" s="378"/>
      <c r="L628" s="378"/>
      <c r="M628" s="378"/>
    </row>
    <row r="629" spans="1:13" ht="15.6" customHeight="1">
      <c r="A629" s="6"/>
      <c r="B629" s="51"/>
      <c r="C629" s="6"/>
      <c r="D629" s="426"/>
      <c r="E629" s="410"/>
      <c r="F629" s="410"/>
      <c r="G629" s="410"/>
      <c r="H629" s="410"/>
      <c r="I629" s="410"/>
      <c r="J629" s="410"/>
      <c r="K629" s="410"/>
      <c r="L629" s="410"/>
      <c r="M629" s="410"/>
    </row>
    <row r="630" spans="1:13" ht="15.6" customHeight="1">
      <c r="A630" s="6"/>
      <c r="B630" s="51"/>
      <c r="C630" s="6"/>
      <c r="D630" s="60" t="s">
        <v>96</v>
      </c>
      <c r="E630" s="227"/>
      <c r="F630" s="227"/>
      <c r="G630" s="227"/>
      <c r="H630" s="227"/>
      <c r="I630" s="227"/>
      <c r="J630" s="227"/>
      <c r="K630" s="227"/>
      <c r="L630" s="227"/>
      <c r="M630" s="227"/>
    </row>
    <row r="631" spans="1:13" ht="15.6" customHeight="1">
      <c r="A631" s="6"/>
      <c r="B631" s="51"/>
      <c r="C631" s="6"/>
      <c r="D631" s="60" t="s">
        <v>97</v>
      </c>
      <c r="E631" s="227"/>
      <c r="F631" s="227"/>
      <c r="G631" s="227"/>
      <c r="H631" s="227"/>
      <c r="I631" s="227"/>
      <c r="J631" s="227"/>
      <c r="K631" s="227"/>
      <c r="L631" s="227"/>
      <c r="M631" s="227"/>
    </row>
    <row r="632" spans="1:13" ht="15.6" customHeight="1">
      <c r="A632" s="6"/>
      <c r="B632" s="51"/>
      <c r="C632" s="6"/>
      <c r="D632" s="60" t="s">
        <v>98</v>
      </c>
      <c r="E632" s="227"/>
      <c r="F632" s="227"/>
      <c r="G632" s="227"/>
      <c r="H632" s="227"/>
      <c r="I632" s="227"/>
      <c r="J632" s="227"/>
      <c r="K632" s="227"/>
      <c r="L632" s="227"/>
      <c r="M632" s="227"/>
    </row>
    <row r="633" spans="1:13" ht="15.6" customHeight="1">
      <c r="A633" s="6"/>
      <c r="B633" s="51"/>
      <c r="C633" s="6"/>
      <c r="D633" s="425" t="s">
        <v>99</v>
      </c>
      <c r="E633" s="378"/>
      <c r="F633" s="378"/>
      <c r="G633" s="378"/>
      <c r="H633" s="378"/>
      <c r="I633" s="378"/>
      <c r="J633" s="378"/>
      <c r="K633" s="378"/>
      <c r="L633" s="378"/>
      <c r="M633" s="378"/>
    </row>
    <row r="634" spans="1:13" ht="15.6" customHeight="1">
      <c r="A634" s="6"/>
      <c r="B634" s="51"/>
      <c r="C634" s="6"/>
      <c r="D634" s="425"/>
      <c r="E634" s="378"/>
      <c r="F634" s="378"/>
      <c r="G634" s="378"/>
      <c r="H634" s="378"/>
      <c r="I634" s="378"/>
      <c r="J634" s="378"/>
      <c r="K634" s="378"/>
      <c r="L634" s="378"/>
      <c r="M634" s="378"/>
    </row>
    <row r="635" spans="1:13" ht="15.6" customHeight="1">
      <c r="A635" s="6"/>
      <c r="B635" s="51"/>
      <c r="C635" s="6"/>
      <c r="D635" s="429"/>
      <c r="E635" s="410"/>
      <c r="F635" s="410"/>
      <c r="G635" s="410"/>
      <c r="H635" s="410"/>
      <c r="I635" s="410"/>
      <c r="J635" s="410"/>
      <c r="K635" s="410"/>
      <c r="L635" s="410"/>
      <c r="M635" s="410"/>
    </row>
    <row r="636" spans="1:13" ht="15.6" customHeight="1">
      <c r="A636" s="6"/>
      <c r="B636" s="51"/>
      <c r="C636" s="6"/>
      <c r="D636" s="423" t="s">
        <v>101</v>
      </c>
      <c r="E636" s="423"/>
      <c r="F636" s="423"/>
      <c r="G636" s="423"/>
      <c r="H636" s="423"/>
      <c r="I636" s="423"/>
      <c r="J636" s="423"/>
      <c r="K636" s="423"/>
      <c r="L636" s="423"/>
      <c r="M636" s="423"/>
    </row>
    <row r="637" spans="1:13" ht="15.6" customHeight="1">
      <c r="A637" s="6"/>
      <c r="B637" s="51"/>
      <c r="C637" s="6"/>
      <c r="D637" s="424" t="s">
        <v>95</v>
      </c>
      <c r="E637" s="427"/>
      <c r="F637" s="427"/>
      <c r="G637" s="427"/>
      <c r="H637" s="427"/>
      <c r="I637" s="427"/>
      <c r="J637" s="427"/>
      <c r="K637" s="427"/>
      <c r="L637" s="427"/>
      <c r="M637" s="427"/>
    </row>
    <row r="638" spans="1:13" ht="15.6" customHeight="1">
      <c r="A638" s="6"/>
      <c r="B638" s="51"/>
      <c r="C638" s="6"/>
      <c r="D638" s="425"/>
      <c r="E638" s="378"/>
      <c r="F638" s="378"/>
      <c r="G638" s="378"/>
      <c r="H638" s="378"/>
      <c r="I638" s="378"/>
      <c r="J638" s="378"/>
      <c r="K638" s="378"/>
      <c r="L638" s="378"/>
      <c r="M638" s="378"/>
    </row>
    <row r="639" spans="1:13" ht="15.6" customHeight="1">
      <c r="A639" s="6"/>
      <c r="B639" s="51"/>
      <c r="C639" s="6"/>
      <c r="D639" s="426"/>
      <c r="E639" s="410"/>
      <c r="F639" s="410"/>
      <c r="G639" s="410"/>
      <c r="H639" s="410"/>
      <c r="I639" s="410"/>
      <c r="J639" s="410"/>
      <c r="K639" s="410"/>
      <c r="L639" s="410"/>
      <c r="M639" s="410"/>
    </row>
    <row r="640" spans="1:13" ht="15.6" customHeight="1">
      <c r="A640" s="6"/>
      <c r="B640" s="51"/>
      <c r="C640" s="6"/>
      <c r="D640" s="61" t="s">
        <v>96</v>
      </c>
      <c r="E640" s="227"/>
      <c r="F640" s="227"/>
      <c r="G640" s="227"/>
      <c r="H640" s="227"/>
      <c r="I640" s="227"/>
      <c r="J640" s="227"/>
      <c r="K640" s="227"/>
      <c r="L640" s="227"/>
      <c r="M640" s="227"/>
    </row>
    <row r="641" spans="1:13" ht="15.6" customHeight="1">
      <c r="A641" s="6"/>
      <c r="B641" s="51"/>
      <c r="C641" s="6"/>
      <c r="D641" s="61" t="s">
        <v>97</v>
      </c>
      <c r="E641" s="227"/>
      <c r="F641" s="227"/>
      <c r="G641" s="227"/>
      <c r="H641" s="227"/>
      <c r="I641" s="227"/>
      <c r="J641" s="227"/>
      <c r="K641" s="227"/>
      <c r="L641" s="227"/>
      <c r="M641" s="227"/>
    </row>
    <row r="642" spans="1:13" ht="15.6" customHeight="1">
      <c r="A642" s="6"/>
      <c r="B642" s="51"/>
      <c r="C642" s="6"/>
      <c r="D642" s="425" t="s">
        <v>99</v>
      </c>
      <c r="E642" s="378"/>
      <c r="F642" s="378"/>
      <c r="G642" s="378"/>
      <c r="H642" s="378"/>
      <c r="I642" s="378"/>
      <c r="J642" s="378"/>
      <c r="K642" s="378"/>
      <c r="L642" s="378"/>
      <c r="M642" s="378"/>
    </row>
    <row r="643" spans="1:13" ht="15.6" customHeight="1">
      <c r="A643" s="6"/>
      <c r="B643" s="51"/>
      <c r="C643" s="6"/>
      <c r="D643" s="425"/>
      <c r="E643" s="378"/>
      <c r="F643" s="378"/>
      <c r="G643" s="378"/>
      <c r="H643" s="378"/>
      <c r="I643" s="378"/>
      <c r="J643" s="378"/>
      <c r="K643" s="378"/>
      <c r="L643" s="378"/>
      <c r="M643" s="378"/>
    </row>
    <row r="644" spans="1:13" ht="15.6" customHeight="1">
      <c r="A644" s="6"/>
      <c r="B644" s="51"/>
      <c r="C644" s="6"/>
      <c r="D644" s="429"/>
      <c r="E644" s="410"/>
      <c r="F644" s="410"/>
      <c r="G644" s="410"/>
      <c r="H644" s="410"/>
      <c r="I644" s="410"/>
      <c r="J644" s="410"/>
      <c r="K644" s="410"/>
      <c r="L644" s="410"/>
      <c r="M644" s="410"/>
    </row>
    <row r="645" spans="1:13" ht="15.6" customHeight="1">
      <c r="A645" s="6"/>
      <c r="B645" s="51"/>
      <c r="C645" s="6"/>
      <c r="D645" s="423" t="s">
        <v>102</v>
      </c>
      <c r="E645" s="423"/>
      <c r="F645" s="423"/>
      <c r="G645" s="423"/>
      <c r="H645" s="423"/>
      <c r="I645" s="423"/>
      <c r="J645" s="423"/>
      <c r="K645" s="423"/>
      <c r="L645" s="423"/>
      <c r="M645" s="423"/>
    </row>
    <row r="646" spans="1:13" ht="15.6" customHeight="1">
      <c r="A646" s="6"/>
      <c r="B646" s="51"/>
      <c r="C646" s="6"/>
      <c r="D646" s="424" t="s">
        <v>95</v>
      </c>
      <c r="E646" s="427"/>
      <c r="F646" s="427"/>
      <c r="G646" s="427"/>
      <c r="H646" s="427"/>
      <c r="I646" s="427"/>
      <c r="J646" s="427"/>
      <c r="K646" s="427"/>
      <c r="L646" s="427"/>
      <c r="M646" s="427"/>
    </row>
    <row r="647" spans="1:13" ht="15.6" customHeight="1">
      <c r="A647" s="6"/>
      <c r="B647" s="51"/>
      <c r="C647" s="6"/>
      <c r="D647" s="425"/>
      <c r="E647" s="378"/>
      <c r="F647" s="378"/>
      <c r="G647" s="378"/>
      <c r="H647" s="378"/>
      <c r="I647" s="378"/>
      <c r="J647" s="378"/>
      <c r="K647" s="378"/>
      <c r="L647" s="378"/>
      <c r="M647" s="378"/>
    </row>
    <row r="648" spans="1:13" ht="15.6" customHeight="1">
      <c r="A648" s="6"/>
      <c r="B648" s="51"/>
      <c r="C648" s="6"/>
      <c r="D648" s="426"/>
      <c r="E648" s="410"/>
      <c r="F648" s="410"/>
      <c r="G648" s="410"/>
      <c r="H648" s="410"/>
      <c r="I648" s="410"/>
      <c r="J648" s="410"/>
      <c r="K648" s="410"/>
      <c r="L648" s="410"/>
      <c r="M648" s="410"/>
    </row>
    <row r="649" spans="1:13" ht="15.6" customHeight="1">
      <c r="A649" s="6"/>
      <c r="B649" s="51"/>
      <c r="C649" s="6"/>
      <c r="D649" s="428" t="s">
        <v>99</v>
      </c>
      <c r="E649" s="377"/>
      <c r="F649" s="377"/>
      <c r="G649" s="377"/>
      <c r="H649" s="377"/>
      <c r="I649" s="377"/>
      <c r="J649" s="377"/>
      <c r="K649" s="377"/>
      <c r="L649" s="377"/>
      <c r="M649" s="377"/>
    </row>
    <row r="650" spans="1:13" ht="15.6" customHeight="1">
      <c r="A650" s="6"/>
      <c r="B650" s="51"/>
      <c r="C650" s="6"/>
      <c r="D650" s="425"/>
      <c r="E650" s="378"/>
      <c r="F650" s="378"/>
      <c r="G650" s="378"/>
      <c r="H650" s="378"/>
      <c r="I650" s="378"/>
      <c r="J650" s="378"/>
      <c r="K650" s="378"/>
      <c r="L650" s="378"/>
      <c r="M650" s="378"/>
    </row>
    <row r="651" spans="1:13" ht="15.6" customHeight="1">
      <c r="A651" s="6"/>
      <c r="B651" s="51"/>
      <c r="C651" s="6"/>
      <c r="D651" s="429"/>
      <c r="E651" s="379"/>
      <c r="F651" s="379"/>
      <c r="G651" s="379"/>
      <c r="H651" s="379"/>
      <c r="I651" s="379"/>
      <c r="J651" s="379"/>
      <c r="K651" s="379"/>
      <c r="L651" s="379"/>
      <c r="M651" s="379"/>
    </row>
    <row r="652" spans="1:13" ht="15.6" customHeight="1">
      <c r="A652" s="6"/>
      <c r="B652" s="51"/>
      <c r="C652" s="6"/>
      <c r="D652" s="55"/>
      <c r="E652" s="6"/>
      <c r="F652" s="6"/>
      <c r="G652" s="6"/>
      <c r="H652" s="6"/>
      <c r="I652" s="6"/>
      <c r="J652" s="6"/>
      <c r="K652" s="6"/>
      <c r="L652" s="6"/>
      <c r="M652" s="6"/>
    </row>
    <row r="653" spans="1:13" ht="15.6" customHeight="1">
      <c r="D653" s="170" t="s">
        <v>79</v>
      </c>
      <c r="E653" s="6"/>
      <c r="F653" s="6"/>
      <c r="G653" s="6"/>
      <c r="H653" s="6"/>
      <c r="I653" s="6"/>
      <c r="J653" s="6"/>
      <c r="K653" s="6"/>
      <c r="L653" s="6"/>
      <c r="M653" s="6"/>
    </row>
    <row r="654" spans="1:13" ht="15.6" customHeight="1">
      <c r="D654" s="430" t="s">
        <v>114</v>
      </c>
      <c r="E654" s="431" t="s">
        <v>55</v>
      </c>
      <c r="F654" s="431"/>
      <c r="G654" s="431"/>
      <c r="H654" s="431"/>
      <c r="I654" s="431"/>
      <c r="J654" s="431"/>
      <c r="K654" s="431"/>
      <c r="L654" s="431"/>
      <c r="M654" s="431"/>
    </row>
    <row r="655" spans="1:13" ht="15.6" customHeight="1">
      <c r="D655" s="322"/>
      <c r="E655" s="322" t="s">
        <v>115</v>
      </c>
      <c r="F655" s="322" t="s">
        <v>1513</v>
      </c>
      <c r="G655" s="322" t="s">
        <v>116</v>
      </c>
      <c r="H655" s="322" t="s">
        <v>117</v>
      </c>
      <c r="I655" s="322" t="s">
        <v>112</v>
      </c>
      <c r="J655" s="322" t="s">
        <v>113</v>
      </c>
      <c r="K655" s="322" t="s">
        <v>118</v>
      </c>
      <c r="L655" s="322" t="s">
        <v>708</v>
      </c>
      <c r="M655" s="322" t="s">
        <v>78</v>
      </c>
    </row>
    <row r="656" spans="1:13" ht="15.6" customHeight="1">
      <c r="D656" s="322"/>
      <c r="E656" s="323"/>
      <c r="F656" s="323"/>
      <c r="G656" s="323"/>
      <c r="H656" s="323"/>
      <c r="I656" s="323"/>
      <c r="J656" s="323"/>
      <c r="K656" s="323"/>
      <c r="L656" s="323"/>
      <c r="M656" s="323"/>
    </row>
    <row r="657" spans="4:13" ht="15.6" customHeight="1">
      <c r="D657" s="322"/>
      <c r="E657" s="323"/>
      <c r="F657" s="323"/>
      <c r="G657" s="323"/>
      <c r="H657" s="323"/>
      <c r="I657" s="323"/>
      <c r="J657" s="323"/>
      <c r="K657" s="323"/>
      <c r="L657" s="323"/>
      <c r="M657" s="323"/>
    </row>
    <row r="658" spans="4:13" ht="15.6" customHeight="1">
      <c r="D658" s="322"/>
      <c r="E658" s="323"/>
      <c r="F658" s="323"/>
      <c r="G658" s="323"/>
      <c r="H658" s="323"/>
      <c r="I658" s="323"/>
      <c r="J658" s="323"/>
      <c r="K658" s="323"/>
      <c r="L658" s="323"/>
      <c r="M658" s="323"/>
    </row>
    <row r="659" spans="4:13" ht="15.6" customHeight="1">
      <c r="D659" s="322"/>
      <c r="E659" s="323"/>
      <c r="F659" s="323"/>
      <c r="G659" s="323"/>
      <c r="H659" s="323"/>
      <c r="I659" s="323"/>
      <c r="J659" s="323"/>
      <c r="K659" s="323"/>
      <c r="L659" s="323"/>
      <c r="M659" s="323"/>
    </row>
    <row r="660" spans="4:13" ht="15.6" customHeight="1">
      <c r="D660" s="344"/>
      <c r="E660" s="324"/>
      <c r="F660" s="324"/>
      <c r="G660" s="324"/>
      <c r="H660" s="324"/>
      <c r="I660" s="324"/>
      <c r="J660" s="324"/>
      <c r="K660" s="324"/>
      <c r="L660" s="324"/>
      <c r="M660" s="324"/>
    </row>
    <row r="661" spans="4:13" ht="15.6" customHeight="1">
      <c r="D661" s="281" t="s">
        <v>68</v>
      </c>
      <c r="E661" s="281" t="s">
        <v>72</v>
      </c>
      <c r="F661" s="281" t="s">
        <v>73</v>
      </c>
      <c r="G661" s="281" t="s">
        <v>75</v>
      </c>
      <c r="H661" s="281" t="s">
        <v>77</v>
      </c>
      <c r="I661" s="281" t="s">
        <v>83</v>
      </c>
      <c r="J661" s="281" t="s">
        <v>91</v>
      </c>
      <c r="K661" s="281" t="s">
        <v>92</v>
      </c>
      <c r="L661" s="281" t="s">
        <v>93</v>
      </c>
      <c r="M661" s="108" t="s">
        <v>111</v>
      </c>
    </row>
    <row r="662" spans="4:13" ht="15.6" customHeight="1">
      <c r="D662" s="423" t="s">
        <v>94</v>
      </c>
      <c r="E662" s="423"/>
      <c r="F662" s="423"/>
      <c r="G662" s="423"/>
      <c r="H662" s="423"/>
      <c r="I662" s="423"/>
      <c r="J662" s="423"/>
      <c r="K662" s="423"/>
      <c r="L662" s="423"/>
      <c r="M662" s="423"/>
    </row>
    <row r="663" spans="4:13" ht="15.6" customHeight="1">
      <c r="D663" s="424" t="s">
        <v>95</v>
      </c>
      <c r="E663" s="427"/>
      <c r="F663" s="427"/>
      <c r="G663" s="427"/>
      <c r="H663" s="427"/>
      <c r="I663" s="427"/>
      <c r="J663" s="427"/>
      <c r="K663" s="427"/>
      <c r="L663" s="427"/>
      <c r="M663" s="427"/>
    </row>
    <row r="664" spans="4:13" ht="15.6" customHeight="1">
      <c r="D664" s="425"/>
      <c r="E664" s="378"/>
      <c r="F664" s="378"/>
      <c r="G664" s="378"/>
      <c r="H664" s="378"/>
      <c r="I664" s="378"/>
      <c r="J664" s="378"/>
      <c r="K664" s="378"/>
      <c r="L664" s="378"/>
      <c r="M664" s="378"/>
    </row>
    <row r="665" spans="4:13" ht="15.6" customHeight="1">
      <c r="D665" s="426"/>
      <c r="E665" s="410"/>
      <c r="F665" s="410"/>
      <c r="G665" s="410"/>
      <c r="H665" s="410"/>
      <c r="I665" s="410"/>
      <c r="J665" s="410"/>
      <c r="K665" s="410"/>
      <c r="L665" s="410"/>
      <c r="M665" s="410"/>
    </row>
    <row r="666" spans="4:13" ht="15.6" customHeight="1">
      <c r="D666" s="60" t="s">
        <v>96</v>
      </c>
      <c r="E666" s="227"/>
      <c r="F666" s="227"/>
      <c r="G666" s="227"/>
      <c r="H666" s="227"/>
      <c r="I666" s="227"/>
      <c r="J666" s="227"/>
      <c r="K666" s="227"/>
      <c r="L666" s="227"/>
      <c r="M666" s="227"/>
    </row>
    <row r="667" spans="4:13" ht="15.6" customHeight="1">
      <c r="D667" s="60" t="s">
        <v>97</v>
      </c>
      <c r="E667" s="227"/>
      <c r="F667" s="227"/>
      <c r="G667" s="227"/>
      <c r="H667" s="227"/>
      <c r="I667" s="227"/>
      <c r="J667" s="227"/>
      <c r="K667" s="227"/>
      <c r="L667" s="227"/>
      <c r="M667" s="227"/>
    </row>
    <row r="668" spans="4:13" ht="15.6" customHeight="1">
      <c r="D668" s="60" t="s">
        <v>98</v>
      </c>
      <c r="E668" s="227"/>
      <c r="F668" s="227"/>
      <c r="G668" s="227"/>
      <c r="H668" s="227"/>
      <c r="I668" s="227"/>
      <c r="J668" s="227"/>
      <c r="K668" s="227"/>
      <c r="L668" s="227"/>
      <c r="M668" s="227"/>
    </row>
    <row r="669" spans="4:13" ht="15.6" customHeight="1">
      <c r="D669" s="425" t="s">
        <v>99</v>
      </c>
      <c r="E669" s="378"/>
      <c r="F669" s="378"/>
      <c r="G669" s="378"/>
      <c r="H669" s="378"/>
      <c r="I669" s="378"/>
      <c r="J669" s="378"/>
      <c r="K669" s="378"/>
      <c r="L669" s="378"/>
      <c r="M669" s="378"/>
    </row>
    <row r="670" spans="4:13" ht="15.6" customHeight="1">
      <c r="D670" s="425"/>
      <c r="E670" s="378"/>
      <c r="F670" s="378"/>
      <c r="G670" s="378"/>
      <c r="H670" s="378"/>
      <c r="I670" s="378"/>
      <c r="J670" s="378"/>
      <c r="K670" s="378"/>
      <c r="L670" s="378"/>
      <c r="M670" s="378"/>
    </row>
    <row r="671" spans="4:13" ht="15.6" customHeight="1">
      <c r="D671" s="429"/>
      <c r="E671" s="410"/>
      <c r="F671" s="410"/>
      <c r="G671" s="410"/>
      <c r="H671" s="410"/>
      <c r="I671" s="410"/>
      <c r="J671" s="410"/>
      <c r="K671" s="410"/>
      <c r="L671" s="410"/>
      <c r="M671" s="410"/>
    </row>
    <row r="672" spans="4:13" ht="15.6" customHeight="1">
      <c r="D672" s="423" t="s">
        <v>101</v>
      </c>
      <c r="E672" s="423"/>
      <c r="F672" s="423"/>
      <c r="G672" s="423"/>
      <c r="H672" s="423"/>
      <c r="I672" s="423"/>
      <c r="J672" s="423"/>
      <c r="K672" s="423"/>
      <c r="L672" s="423"/>
      <c r="M672" s="423"/>
    </row>
    <row r="673" spans="4:13" ht="15.6" customHeight="1">
      <c r="D673" s="424" t="s">
        <v>95</v>
      </c>
      <c r="E673" s="427"/>
      <c r="F673" s="427"/>
      <c r="G673" s="427"/>
      <c r="H673" s="427"/>
      <c r="I673" s="427"/>
      <c r="J673" s="427"/>
      <c r="K673" s="427"/>
      <c r="L673" s="427"/>
      <c r="M673" s="427"/>
    </row>
    <row r="674" spans="4:13" ht="15.6" customHeight="1">
      <c r="D674" s="425"/>
      <c r="E674" s="378"/>
      <c r="F674" s="378"/>
      <c r="G674" s="378"/>
      <c r="H674" s="378"/>
      <c r="I674" s="378"/>
      <c r="J674" s="378"/>
      <c r="K674" s="378"/>
      <c r="L674" s="378"/>
      <c r="M674" s="378"/>
    </row>
    <row r="675" spans="4:13" ht="15.6" customHeight="1">
      <c r="D675" s="426"/>
      <c r="E675" s="410"/>
      <c r="F675" s="410"/>
      <c r="G675" s="410"/>
      <c r="H675" s="410"/>
      <c r="I675" s="410"/>
      <c r="J675" s="410"/>
      <c r="K675" s="410"/>
      <c r="L675" s="410"/>
      <c r="M675" s="410"/>
    </row>
    <row r="676" spans="4:13" ht="15.6" customHeight="1">
      <c r="D676" s="61" t="s">
        <v>96</v>
      </c>
      <c r="E676" s="227"/>
      <c r="F676" s="227"/>
      <c r="G676" s="227"/>
      <c r="H676" s="227"/>
      <c r="I676" s="227"/>
      <c r="J676" s="227"/>
      <c r="K676" s="227"/>
      <c r="L676" s="227"/>
      <c r="M676" s="227"/>
    </row>
    <row r="677" spans="4:13" ht="15.6" customHeight="1">
      <c r="D677" s="61" t="s">
        <v>97</v>
      </c>
      <c r="E677" s="227"/>
      <c r="F677" s="227"/>
      <c r="G677" s="227"/>
      <c r="H677" s="227"/>
      <c r="I677" s="227"/>
      <c r="J677" s="227"/>
      <c r="K677" s="227"/>
      <c r="L677" s="227"/>
      <c r="M677" s="227"/>
    </row>
    <row r="678" spans="4:13" ht="15.6" customHeight="1">
      <c r="D678" s="425" t="s">
        <v>99</v>
      </c>
      <c r="E678" s="378"/>
      <c r="F678" s="378"/>
      <c r="G678" s="378"/>
      <c r="H678" s="378"/>
      <c r="I678" s="378"/>
      <c r="J678" s="378"/>
      <c r="K678" s="378"/>
      <c r="L678" s="378"/>
      <c r="M678" s="378"/>
    </row>
    <row r="679" spans="4:13" ht="15.6" customHeight="1">
      <c r="D679" s="425"/>
      <c r="E679" s="378"/>
      <c r="F679" s="378"/>
      <c r="G679" s="378"/>
      <c r="H679" s="378"/>
      <c r="I679" s="378"/>
      <c r="J679" s="378"/>
      <c r="K679" s="378"/>
      <c r="L679" s="378"/>
      <c r="M679" s="378"/>
    </row>
    <row r="680" spans="4:13" ht="15.6" customHeight="1">
      <c r="D680" s="429"/>
      <c r="E680" s="410"/>
      <c r="F680" s="410"/>
      <c r="G680" s="410"/>
      <c r="H680" s="410"/>
      <c r="I680" s="410"/>
      <c r="J680" s="410"/>
      <c r="K680" s="410"/>
      <c r="L680" s="410"/>
      <c r="M680" s="410"/>
    </row>
    <row r="681" spans="4:13" ht="15.6" customHeight="1">
      <c r="D681" s="423" t="s">
        <v>102</v>
      </c>
      <c r="E681" s="423"/>
      <c r="F681" s="423"/>
      <c r="G681" s="423"/>
      <c r="H681" s="423"/>
      <c r="I681" s="423"/>
      <c r="J681" s="423"/>
      <c r="K681" s="423"/>
      <c r="L681" s="423"/>
      <c r="M681" s="423"/>
    </row>
    <row r="682" spans="4:13" ht="15.6" customHeight="1">
      <c r="D682" s="424" t="s">
        <v>95</v>
      </c>
      <c r="E682" s="427"/>
      <c r="F682" s="427"/>
      <c r="G682" s="427"/>
      <c r="H682" s="427"/>
      <c r="I682" s="427"/>
      <c r="J682" s="427"/>
      <c r="K682" s="427"/>
      <c r="L682" s="427"/>
      <c r="M682" s="427"/>
    </row>
    <row r="683" spans="4:13" ht="15.6" customHeight="1">
      <c r="D683" s="425"/>
      <c r="E683" s="378"/>
      <c r="F683" s="378"/>
      <c r="G683" s="378"/>
      <c r="H683" s="378"/>
      <c r="I683" s="378"/>
      <c r="J683" s="378"/>
      <c r="K683" s="378"/>
      <c r="L683" s="378"/>
      <c r="M683" s="378"/>
    </row>
    <row r="684" spans="4:13" ht="15.6" customHeight="1">
      <c r="D684" s="426"/>
      <c r="E684" s="410"/>
      <c r="F684" s="410"/>
      <c r="G684" s="410"/>
      <c r="H684" s="410"/>
      <c r="I684" s="410"/>
      <c r="J684" s="410"/>
      <c r="K684" s="410"/>
      <c r="L684" s="410"/>
      <c r="M684" s="410"/>
    </row>
    <row r="685" spans="4:13" ht="15.6" customHeight="1">
      <c r="D685" s="428" t="s">
        <v>99</v>
      </c>
      <c r="E685" s="377"/>
      <c r="F685" s="377"/>
      <c r="G685" s="377"/>
      <c r="H685" s="377"/>
      <c r="I685" s="377"/>
      <c r="J685" s="377"/>
      <c r="K685" s="377"/>
      <c r="L685" s="377"/>
      <c r="M685" s="377"/>
    </row>
    <row r="686" spans="4:13" ht="15.6" customHeight="1">
      <c r="D686" s="425"/>
      <c r="E686" s="378"/>
      <c r="F686" s="378"/>
      <c r="G686" s="378"/>
      <c r="H686" s="378"/>
      <c r="I686" s="378"/>
      <c r="J686" s="378"/>
      <c r="K686" s="378"/>
      <c r="L686" s="378"/>
      <c r="M686" s="378"/>
    </row>
    <row r="687" spans="4:13" ht="15.6" customHeight="1">
      <c r="D687" s="429"/>
      <c r="E687" s="379"/>
      <c r="F687" s="379"/>
      <c r="G687" s="379"/>
      <c r="H687" s="379"/>
      <c r="I687" s="379"/>
      <c r="J687" s="379"/>
      <c r="K687" s="379"/>
      <c r="L687" s="379"/>
      <c r="M687" s="379"/>
    </row>
    <row r="688" spans="4:13" ht="15.6" customHeight="1">
      <c r="D688" s="284"/>
      <c r="E688" s="6"/>
      <c r="F688" s="6"/>
      <c r="G688" s="6"/>
      <c r="H688" s="6"/>
      <c r="I688" s="6"/>
      <c r="J688" s="6"/>
      <c r="K688" s="6"/>
      <c r="L688" s="6"/>
      <c r="M688" s="6"/>
    </row>
    <row r="689" spans="4:13" ht="15.6" customHeight="1">
      <c r="D689" s="55"/>
      <c r="E689" s="6"/>
      <c r="F689" s="6"/>
      <c r="G689" s="6"/>
      <c r="H689" s="6"/>
      <c r="I689" s="6"/>
      <c r="J689" s="6"/>
      <c r="K689" s="6"/>
      <c r="L689" s="6"/>
      <c r="M689" s="6"/>
    </row>
    <row r="690" spans="4:13" ht="15.6" customHeight="1">
      <c r="D690" s="376" t="s">
        <v>1595</v>
      </c>
      <c r="E690" s="376"/>
      <c r="F690" s="376"/>
      <c r="G690" s="376"/>
      <c r="H690" s="376"/>
      <c r="I690" s="376"/>
      <c r="J690" s="376"/>
      <c r="K690" s="376"/>
      <c r="L690" s="376"/>
      <c r="M690" s="376"/>
    </row>
    <row r="691" spans="4:13" ht="15.6" customHeight="1">
      <c r="D691" s="376"/>
      <c r="E691" s="376"/>
      <c r="F691" s="376"/>
      <c r="G691" s="376"/>
      <c r="H691" s="376"/>
      <c r="I691" s="376"/>
      <c r="J691" s="376"/>
      <c r="K691" s="376"/>
      <c r="L691" s="376"/>
      <c r="M691" s="376"/>
    </row>
    <row r="692" spans="4:13" ht="15.6" customHeight="1">
      <c r="D692" s="55"/>
      <c r="E692" s="6"/>
      <c r="F692" s="6"/>
      <c r="G692" s="6"/>
      <c r="H692" s="6"/>
      <c r="I692" s="6"/>
      <c r="J692" s="6"/>
      <c r="K692" s="6"/>
      <c r="L692" s="6"/>
      <c r="M692" s="6"/>
    </row>
    <row r="693" spans="4:13" ht="15.6" customHeight="1">
      <c r="D693" s="430" t="s">
        <v>121</v>
      </c>
      <c r="E693" s="547" t="s">
        <v>54</v>
      </c>
      <c r="F693" s="548"/>
      <c r="G693" s="548"/>
      <c r="H693" s="548"/>
      <c r="I693" s="548"/>
      <c r="J693" s="548"/>
      <c r="K693" s="548"/>
      <c r="L693" s="549"/>
      <c r="M693" s="6"/>
    </row>
    <row r="694" spans="4:13" ht="15.6" customHeight="1">
      <c r="D694" s="322"/>
      <c r="E694" s="322" t="s">
        <v>122</v>
      </c>
      <c r="F694" s="322" t="s">
        <v>1535</v>
      </c>
      <c r="G694" s="322" t="s">
        <v>1536</v>
      </c>
      <c r="H694" s="322" t="s">
        <v>1537</v>
      </c>
      <c r="I694" s="322" t="s">
        <v>709</v>
      </c>
      <c r="J694" s="322" t="s">
        <v>1538</v>
      </c>
      <c r="K694" s="322" t="s">
        <v>1539</v>
      </c>
      <c r="L694" s="322" t="s">
        <v>1540</v>
      </c>
      <c r="M694" s="6"/>
    </row>
    <row r="695" spans="4:13" ht="15.6" customHeight="1">
      <c r="D695" s="322"/>
      <c r="E695" s="323"/>
      <c r="F695" s="323"/>
      <c r="G695" s="323"/>
      <c r="H695" s="323"/>
      <c r="I695" s="323"/>
      <c r="J695" s="323"/>
      <c r="K695" s="323"/>
      <c r="L695" s="323"/>
      <c r="M695" s="6"/>
    </row>
    <row r="696" spans="4:13" ht="15.6" customHeight="1">
      <c r="D696" s="322"/>
      <c r="E696" s="323"/>
      <c r="F696" s="323"/>
      <c r="G696" s="323"/>
      <c r="H696" s="323"/>
      <c r="I696" s="323"/>
      <c r="J696" s="323"/>
      <c r="K696" s="323"/>
      <c r="L696" s="323"/>
      <c r="M696" s="6"/>
    </row>
    <row r="697" spans="4:13" ht="15.6" customHeight="1">
      <c r="D697" s="322"/>
      <c r="E697" s="323"/>
      <c r="F697" s="323"/>
      <c r="G697" s="323"/>
      <c r="H697" s="323"/>
      <c r="I697" s="323"/>
      <c r="J697" s="323"/>
      <c r="K697" s="323"/>
      <c r="L697" s="323"/>
      <c r="M697" s="6"/>
    </row>
    <row r="698" spans="4:13" ht="15.6" customHeight="1">
      <c r="D698" s="322"/>
      <c r="E698" s="323"/>
      <c r="F698" s="323"/>
      <c r="G698" s="323"/>
      <c r="H698" s="323"/>
      <c r="I698" s="323"/>
      <c r="J698" s="323"/>
      <c r="K698" s="323"/>
      <c r="L698" s="323"/>
      <c r="M698" s="6"/>
    </row>
    <row r="699" spans="4:13" ht="15.6" customHeight="1">
      <c r="D699" s="344"/>
      <c r="E699" s="324"/>
      <c r="F699" s="324"/>
      <c r="G699" s="324"/>
      <c r="H699" s="324"/>
      <c r="I699" s="324"/>
      <c r="J699" s="324"/>
      <c r="K699" s="324"/>
      <c r="L699" s="324"/>
      <c r="M699" s="6"/>
    </row>
    <row r="700" spans="4:13" ht="15.6" customHeight="1">
      <c r="D700" s="106" t="s">
        <v>68</v>
      </c>
      <c r="E700" s="106" t="s">
        <v>72</v>
      </c>
      <c r="F700" s="106" t="s">
        <v>73</v>
      </c>
      <c r="G700" s="106" t="s">
        <v>75</v>
      </c>
      <c r="H700" s="106" t="s">
        <v>77</v>
      </c>
      <c r="I700" s="222" t="s">
        <v>83</v>
      </c>
      <c r="J700" s="62"/>
      <c r="K700" s="62"/>
      <c r="L700" s="62"/>
      <c r="M700" s="6"/>
    </row>
    <row r="701" spans="4:13" ht="15.6" customHeight="1">
      <c r="D701" s="70" t="s">
        <v>124</v>
      </c>
      <c r="E701" s="93"/>
      <c r="F701" s="93"/>
      <c r="G701" s="155"/>
      <c r="H701" s="155"/>
      <c r="I701" s="152"/>
      <c r="J701" s="63"/>
      <c r="K701" s="63"/>
      <c r="L701" s="63"/>
      <c r="M701" s="6"/>
    </row>
    <row r="702" spans="4:13" ht="15.6" customHeight="1">
      <c r="D702" s="67"/>
      <c r="E702" s="94"/>
      <c r="F702" s="94"/>
      <c r="G702" s="156"/>
      <c r="H702" s="156"/>
      <c r="I702" s="153"/>
      <c r="J702" s="59"/>
      <c r="K702" s="59"/>
      <c r="L702" s="59"/>
      <c r="M702" s="6"/>
    </row>
    <row r="703" spans="4:13" ht="15.6" customHeight="1">
      <c r="D703" s="67"/>
      <c r="E703" s="94"/>
      <c r="F703" s="94"/>
      <c r="G703" s="156"/>
      <c r="H703" s="156"/>
      <c r="I703" s="153"/>
      <c r="J703" s="59"/>
      <c r="K703" s="59"/>
      <c r="L703" s="59"/>
      <c r="M703" s="6"/>
    </row>
    <row r="704" spans="4:13" ht="15.6" customHeight="1">
      <c r="D704" s="71"/>
      <c r="E704" s="95"/>
      <c r="F704" s="95"/>
      <c r="G704" s="157"/>
      <c r="H704" s="157"/>
      <c r="I704" s="154"/>
      <c r="J704" s="62"/>
      <c r="K704" s="62"/>
      <c r="L704" s="62"/>
      <c r="M704" s="6"/>
    </row>
    <row r="705" spans="4:13" ht="15.6" customHeight="1">
      <c r="D705" s="70" t="s">
        <v>125</v>
      </c>
      <c r="E705" s="93"/>
      <c r="F705" s="93"/>
      <c r="G705" s="155"/>
      <c r="H705" s="155"/>
      <c r="I705" s="152"/>
      <c r="J705" s="63"/>
      <c r="K705" s="63"/>
      <c r="L705" s="63"/>
      <c r="M705" s="6"/>
    </row>
    <row r="706" spans="4:13" ht="15.6" customHeight="1">
      <c r="D706" s="68"/>
      <c r="E706" s="96"/>
      <c r="F706" s="96"/>
      <c r="G706" s="150"/>
      <c r="H706" s="150"/>
      <c r="I706" s="151"/>
      <c r="J706" s="59"/>
      <c r="K706" s="59"/>
      <c r="L706" s="59"/>
      <c r="M706" s="6"/>
    </row>
    <row r="707" spans="4:13" ht="15.6" customHeight="1">
      <c r="D707" s="67"/>
      <c r="E707" s="94"/>
      <c r="F707" s="94"/>
      <c r="G707" s="156"/>
      <c r="H707" s="156"/>
      <c r="I707" s="153"/>
      <c r="J707" s="59"/>
      <c r="K707" s="59"/>
      <c r="L707" s="59"/>
      <c r="M707" s="6"/>
    </row>
    <row r="708" spans="4:13" ht="15.6" customHeight="1">
      <c r="D708" s="71"/>
      <c r="E708" s="95"/>
      <c r="F708" s="95"/>
      <c r="G708" s="157"/>
      <c r="H708" s="157"/>
      <c r="I708" s="154"/>
      <c r="J708" s="62"/>
      <c r="K708" s="62"/>
      <c r="L708" s="62"/>
      <c r="M708" s="6"/>
    </row>
    <row r="709" spans="4:13" ht="15.6" customHeight="1">
      <c r="D709" s="70" t="s">
        <v>126</v>
      </c>
      <c r="E709" s="93"/>
      <c r="F709" s="93"/>
      <c r="G709" s="155"/>
      <c r="H709" s="155"/>
      <c r="I709" s="152"/>
      <c r="J709" s="63"/>
      <c r="K709" s="63"/>
      <c r="L709" s="63"/>
      <c r="M709" s="6"/>
    </row>
    <row r="710" spans="4:13" ht="15.6" customHeight="1">
      <c r="D710" s="67"/>
      <c r="E710" s="94"/>
      <c r="F710" s="94"/>
      <c r="G710" s="156"/>
      <c r="H710" s="156"/>
      <c r="I710" s="153"/>
      <c r="J710" s="59"/>
      <c r="K710" s="59"/>
      <c r="L710" s="59"/>
      <c r="M710" s="6"/>
    </row>
    <row r="711" spans="4:13" ht="15.6" customHeight="1">
      <c r="D711" s="67"/>
      <c r="E711" s="94"/>
      <c r="F711" s="94"/>
      <c r="G711" s="156"/>
      <c r="H711" s="156"/>
      <c r="I711" s="153"/>
      <c r="J711" s="59"/>
      <c r="K711" s="59"/>
      <c r="L711" s="59"/>
      <c r="M711" s="6"/>
    </row>
    <row r="712" spans="4:13" ht="15.6" customHeight="1">
      <c r="D712" s="71"/>
      <c r="E712" s="95"/>
      <c r="F712" s="95"/>
      <c r="G712" s="157"/>
      <c r="H712" s="157"/>
      <c r="I712" s="154"/>
      <c r="J712" s="62"/>
      <c r="K712" s="62"/>
      <c r="L712" s="62"/>
      <c r="M712" s="6"/>
    </row>
    <row r="713" spans="4:13" ht="15.6" customHeight="1">
      <c r="D713" s="70" t="s">
        <v>1514</v>
      </c>
      <c r="E713" s="93"/>
      <c r="F713" s="93"/>
      <c r="G713" s="155"/>
      <c r="H713" s="155"/>
      <c r="I713" s="152"/>
      <c r="J713" s="63"/>
      <c r="K713" s="63"/>
      <c r="L713" s="63"/>
      <c r="M713" s="6"/>
    </row>
    <row r="714" spans="4:13" ht="15.6" customHeight="1">
      <c r="D714" s="67"/>
      <c r="E714" s="94"/>
      <c r="F714" s="94"/>
      <c r="G714" s="156"/>
      <c r="H714" s="156"/>
      <c r="I714" s="153"/>
      <c r="J714" s="59"/>
      <c r="K714" s="59"/>
      <c r="L714" s="59"/>
      <c r="M714" s="6"/>
    </row>
    <row r="715" spans="4:13" ht="15.6" customHeight="1">
      <c r="D715" s="62"/>
      <c r="E715" s="95"/>
      <c r="F715" s="95"/>
      <c r="G715" s="157"/>
      <c r="H715" s="157"/>
      <c r="I715" s="154"/>
      <c r="J715" s="62"/>
      <c r="K715" s="62"/>
      <c r="L715" s="62"/>
      <c r="M715" s="6"/>
    </row>
    <row r="716" spans="4:13" ht="15.6" customHeight="1">
      <c r="D716" s="69" t="s">
        <v>128</v>
      </c>
      <c r="E716" s="149" t="s">
        <v>5</v>
      </c>
      <c r="F716" s="149" t="s">
        <v>5</v>
      </c>
      <c r="G716" s="149" t="s">
        <v>5</v>
      </c>
      <c r="H716" s="149" t="s">
        <v>5</v>
      </c>
      <c r="I716" s="223">
        <f>SUM(I701:I715)</f>
        <v>0</v>
      </c>
      <c r="J716" s="224"/>
      <c r="K716" s="224"/>
      <c r="L716" s="224"/>
      <c r="M716" s="6"/>
    </row>
    <row r="717" spans="4:13" ht="15.6" customHeight="1">
      <c r="D717" s="55"/>
      <c r="E717" s="6"/>
      <c r="F717" s="6"/>
      <c r="G717" s="6"/>
      <c r="H717" s="6"/>
      <c r="I717" s="6"/>
      <c r="J717" s="6"/>
      <c r="K717" s="6"/>
      <c r="L717" s="6"/>
      <c r="M717" s="6"/>
    </row>
    <row r="718" spans="4:13" ht="15.6" customHeight="1">
      <c r="D718" s="530" t="s">
        <v>731</v>
      </c>
      <c r="E718" s="530"/>
      <c r="F718" s="530"/>
      <c r="G718" s="530"/>
      <c r="H718" s="530"/>
      <c r="I718" s="530"/>
      <c r="J718" s="530"/>
      <c r="K718" s="530"/>
      <c r="L718" s="530"/>
      <c r="M718" s="530"/>
    </row>
    <row r="719" spans="4:13" ht="15.6" customHeight="1">
      <c r="D719" s="139"/>
      <c r="E719" s="139"/>
      <c r="F719" s="139"/>
      <c r="G719" s="139"/>
      <c r="H719" s="139"/>
      <c r="I719" s="139"/>
      <c r="J719" s="139"/>
      <c r="K719" s="139"/>
      <c r="L719" s="139"/>
      <c r="M719" s="139"/>
    </row>
    <row r="720" spans="4:13" ht="15.6" customHeight="1">
      <c r="D720" s="325" t="s">
        <v>121</v>
      </c>
      <c r="E720" s="326"/>
      <c r="F720" s="322" t="s">
        <v>206</v>
      </c>
      <c r="G720" s="325" t="s">
        <v>1541</v>
      </c>
      <c r="H720" s="326"/>
      <c r="I720" s="411" t="s">
        <v>1551</v>
      </c>
      <c r="J720" s="412"/>
      <c r="K720" s="6"/>
      <c r="L720" s="6"/>
      <c r="M720" s="6"/>
    </row>
    <row r="721" spans="4:13" ht="15.6" customHeight="1">
      <c r="D721" s="327"/>
      <c r="E721" s="328"/>
      <c r="F721" s="323"/>
      <c r="G721" s="327"/>
      <c r="H721" s="328"/>
      <c r="I721" s="413"/>
      <c r="J721" s="414"/>
      <c r="K721" s="6"/>
      <c r="L721" s="6"/>
      <c r="M721" s="6"/>
    </row>
    <row r="722" spans="4:13" ht="15.6" customHeight="1">
      <c r="D722" s="334"/>
      <c r="E722" s="336"/>
      <c r="F722" s="390"/>
      <c r="G722" s="334"/>
      <c r="H722" s="336"/>
      <c r="I722" s="415"/>
      <c r="J722" s="416"/>
      <c r="K722" s="6"/>
      <c r="L722" s="6"/>
      <c r="M722" s="6"/>
    </row>
    <row r="723" spans="4:13" ht="15.6" customHeight="1">
      <c r="D723" s="705" t="s">
        <v>124</v>
      </c>
      <c r="E723" s="706"/>
      <c r="F723" s="806"/>
      <c r="G723" s="891"/>
      <c r="H723" s="892"/>
      <c r="I723" s="417"/>
      <c r="J723" s="418"/>
      <c r="K723" s="6"/>
      <c r="L723" s="6"/>
      <c r="M723" s="6"/>
    </row>
    <row r="724" spans="4:13" ht="15.6" customHeight="1">
      <c r="D724" s="804"/>
      <c r="E724" s="805"/>
      <c r="F724" s="807"/>
      <c r="G724" s="893"/>
      <c r="H724" s="894"/>
      <c r="I724" s="419"/>
      <c r="J724" s="420"/>
      <c r="K724" s="6"/>
      <c r="L724" s="6"/>
      <c r="M724" s="6"/>
    </row>
    <row r="725" spans="4:13" ht="15.6" customHeight="1">
      <c r="D725" s="577"/>
      <c r="E725" s="577"/>
      <c r="F725" s="267"/>
      <c r="G725" s="354"/>
      <c r="H725" s="356"/>
      <c r="I725" s="421"/>
      <c r="J725" s="422"/>
      <c r="K725" s="6"/>
      <c r="L725" s="6"/>
      <c r="M725" s="6"/>
    </row>
    <row r="726" spans="4:13" ht="15.6" customHeight="1">
      <c r="D726" s="577"/>
      <c r="E726" s="577"/>
      <c r="F726" s="267"/>
      <c r="G726" s="354"/>
      <c r="H726" s="356"/>
      <c r="I726" s="421"/>
      <c r="J726" s="422"/>
      <c r="K726" s="6"/>
      <c r="L726" s="6"/>
      <c r="M726" s="6"/>
    </row>
    <row r="727" spans="4:13" ht="15.6" customHeight="1">
      <c r="D727" s="577"/>
      <c r="E727" s="577"/>
      <c r="F727" s="267"/>
      <c r="G727" s="354"/>
      <c r="H727" s="356"/>
      <c r="I727" s="421"/>
      <c r="J727" s="422"/>
      <c r="K727" s="6"/>
      <c r="L727" s="6"/>
      <c r="M727" s="6"/>
    </row>
    <row r="728" spans="4:13" ht="15.6" customHeight="1">
      <c r="D728" s="804" t="s">
        <v>125</v>
      </c>
      <c r="E728" s="805"/>
      <c r="F728" s="350"/>
      <c r="G728" s="354"/>
      <c r="H728" s="356"/>
      <c r="I728" s="419"/>
      <c r="J728" s="420"/>
      <c r="K728" s="6"/>
      <c r="L728" s="6"/>
      <c r="M728" s="6"/>
    </row>
    <row r="729" spans="4:13" ht="15.6" customHeight="1">
      <c r="D729" s="804"/>
      <c r="E729" s="805"/>
      <c r="F729" s="350"/>
      <c r="G729" s="354"/>
      <c r="H729" s="356"/>
      <c r="I729" s="419"/>
      <c r="J729" s="420"/>
      <c r="K729" s="6"/>
      <c r="L729" s="6"/>
      <c r="M729" s="6"/>
    </row>
    <row r="730" spans="4:13" ht="15.6" customHeight="1">
      <c r="D730" s="797"/>
      <c r="E730" s="797"/>
      <c r="F730" s="267"/>
      <c r="G730" s="354"/>
      <c r="H730" s="356"/>
      <c r="I730" s="421"/>
      <c r="J730" s="422"/>
      <c r="K730" s="6"/>
      <c r="L730" s="6"/>
      <c r="M730" s="6"/>
    </row>
    <row r="731" spans="4:13" ht="15.6" customHeight="1">
      <c r="D731" s="797"/>
      <c r="E731" s="797"/>
      <c r="F731" s="267"/>
      <c r="G731" s="354"/>
      <c r="H731" s="356"/>
      <c r="I731" s="421"/>
      <c r="J731" s="422"/>
      <c r="K731" s="6"/>
      <c r="L731" s="6"/>
      <c r="M731" s="6"/>
    </row>
    <row r="732" spans="4:13" ht="15.6" customHeight="1">
      <c r="D732" s="797"/>
      <c r="E732" s="797"/>
      <c r="F732" s="267"/>
      <c r="G732" s="354"/>
      <c r="H732" s="356"/>
      <c r="I732" s="421"/>
      <c r="J732" s="422"/>
      <c r="K732" s="6"/>
      <c r="L732" s="6"/>
      <c r="M732" s="6"/>
    </row>
    <row r="733" spans="4:13" ht="15.6" customHeight="1">
      <c r="D733" s="797"/>
      <c r="E733" s="797"/>
      <c r="F733" s="267"/>
      <c r="G733" s="354"/>
      <c r="H733" s="356"/>
      <c r="I733" s="421"/>
      <c r="J733" s="422"/>
      <c r="K733" s="6"/>
      <c r="L733" s="6"/>
      <c r="M733" s="6"/>
    </row>
    <row r="734" spans="4:13" ht="15.6" customHeight="1">
      <c r="D734" s="577"/>
      <c r="E734" s="577"/>
      <c r="F734" s="267"/>
      <c r="G734" s="354"/>
      <c r="H734" s="356"/>
      <c r="I734" s="421"/>
      <c r="J734" s="422"/>
      <c r="K734" s="6"/>
      <c r="L734" s="6"/>
      <c r="M734" s="6"/>
    </row>
    <row r="735" spans="4:13" ht="15.6" customHeight="1">
      <c r="D735" s="577"/>
      <c r="E735" s="577"/>
      <c r="F735" s="267"/>
      <c r="G735" s="354"/>
      <c r="H735" s="356"/>
      <c r="I735" s="421"/>
      <c r="J735" s="422"/>
      <c r="K735" s="6"/>
      <c r="L735" s="6"/>
      <c r="M735" s="6"/>
    </row>
    <row r="736" spans="4:13" ht="15.6" customHeight="1">
      <c r="D736" s="804" t="s">
        <v>126</v>
      </c>
      <c r="E736" s="805"/>
      <c r="F736" s="350"/>
      <c r="G736" s="354"/>
      <c r="H736" s="356"/>
      <c r="I736" s="419"/>
      <c r="J736" s="420"/>
      <c r="K736" s="6"/>
      <c r="L736" s="6"/>
      <c r="M736" s="6"/>
    </row>
    <row r="737" spans="4:13" ht="15.6" customHeight="1">
      <c r="D737" s="804"/>
      <c r="E737" s="805"/>
      <c r="F737" s="350"/>
      <c r="G737" s="354"/>
      <c r="H737" s="356"/>
      <c r="I737" s="419"/>
      <c r="J737" s="420"/>
      <c r="K737" s="6"/>
      <c r="L737" s="6"/>
      <c r="M737" s="6"/>
    </row>
    <row r="738" spans="4:13" ht="15.6" customHeight="1">
      <c r="D738" s="577"/>
      <c r="E738" s="577"/>
      <c r="F738" s="267"/>
      <c r="G738" s="354"/>
      <c r="H738" s="356"/>
      <c r="I738" s="421"/>
      <c r="J738" s="422"/>
      <c r="K738" s="6"/>
      <c r="L738" s="6"/>
      <c r="M738" s="6"/>
    </row>
    <row r="739" spans="4:13" ht="15.6" customHeight="1">
      <c r="D739" s="577"/>
      <c r="E739" s="577"/>
      <c r="F739" s="267"/>
      <c r="G739" s="354"/>
      <c r="H739" s="356"/>
      <c r="I739" s="421"/>
      <c r="J739" s="422"/>
      <c r="K739" s="6"/>
      <c r="L739" s="6"/>
      <c r="M739" s="6"/>
    </row>
    <row r="740" spans="4:13" ht="15.6" customHeight="1">
      <c r="D740" s="804" t="s">
        <v>127</v>
      </c>
      <c r="E740" s="805"/>
      <c r="F740" s="350"/>
      <c r="G740" s="354"/>
      <c r="H740" s="356"/>
      <c r="I740" s="419"/>
      <c r="J740" s="420"/>
      <c r="K740" s="6"/>
      <c r="L740" s="6"/>
      <c r="M740" s="6"/>
    </row>
    <row r="741" spans="4:13" ht="15.6" customHeight="1">
      <c r="D741" s="804"/>
      <c r="E741" s="805"/>
      <c r="F741" s="350"/>
      <c r="G741" s="354"/>
      <c r="H741" s="356"/>
      <c r="I741" s="419"/>
      <c r="J741" s="420"/>
      <c r="K741" s="6"/>
      <c r="L741" s="6"/>
      <c r="M741" s="6"/>
    </row>
    <row r="742" spans="4:13" ht="15.6" customHeight="1">
      <c r="D742" s="804"/>
      <c r="E742" s="805"/>
      <c r="F742" s="350"/>
      <c r="G742" s="354"/>
      <c r="H742" s="356"/>
      <c r="I742" s="419"/>
      <c r="J742" s="420"/>
      <c r="K742" s="6"/>
      <c r="L742" s="6"/>
      <c r="M742" s="6"/>
    </row>
    <row r="743" spans="4:13" ht="15.6" customHeight="1">
      <c r="D743" s="577"/>
      <c r="E743" s="577"/>
      <c r="F743" s="267"/>
      <c r="G743" s="354"/>
      <c r="H743" s="356"/>
      <c r="I743" s="421"/>
      <c r="J743" s="422"/>
      <c r="K743" s="6"/>
      <c r="L743" s="6"/>
      <c r="M743" s="6"/>
    </row>
    <row r="744" spans="4:13" ht="15.6" customHeight="1">
      <c r="D744" s="774"/>
      <c r="E744" s="774"/>
      <c r="F744" s="259"/>
      <c r="G744" s="767"/>
      <c r="H744" s="768"/>
      <c r="I744" s="878"/>
      <c r="J744" s="879"/>
      <c r="K744" s="6"/>
      <c r="L744" s="6"/>
      <c r="M744" s="6"/>
    </row>
    <row r="745" spans="4:13" ht="15.6" customHeight="1">
      <c r="D745" s="705" t="s">
        <v>128</v>
      </c>
      <c r="E745" s="706"/>
      <c r="F745" s="337">
        <f>SUM(F724:F744)</f>
        <v>0</v>
      </c>
      <c r="G745" s="765"/>
      <c r="H745" s="766"/>
      <c r="I745" s="380">
        <f>SUM(I723:J744)</f>
        <v>0</v>
      </c>
      <c r="J745" s="381"/>
      <c r="K745" s="6"/>
      <c r="L745" s="6"/>
      <c r="M745" s="6"/>
    </row>
    <row r="746" spans="4:13" ht="15.6" customHeight="1">
      <c r="D746" s="895"/>
      <c r="E746" s="896"/>
      <c r="F746" s="661"/>
      <c r="G746" s="767"/>
      <c r="H746" s="768"/>
      <c r="I746" s="382"/>
      <c r="J746" s="383"/>
      <c r="K746" s="6"/>
      <c r="L746" s="6"/>
      <c r="M746" s="6"/>
    </row>
    <row r="747" spans="4:13" ht="15.6" customHeight="1">
      <c r="D747" s="275"/>
      <c r="E747" s="275"/>
      <c r="F747" s="220"/>
      <c r="G747" s="273"/>
      <c r="H747" s="273"/>
      <c r="I747" s="220"/>
      <c r="J747" s="6"/>
      <c r="K747" s="6"/>
      <c r="L747" s="6"/>
      <c r="M747" s="6"/>
    </row>
    <row r="748" spans="4:13" ht="15.6" customHeight="1">
      <c r="D748" s="55"/>
      <c r="E748" s="6"/>
      <c r="F748" s="6"/>
      <c r="G748" s="6"/>
      <c r="H748" s="6"/>
      <c r="I748" s="6"/>
      <c r="J748" s="6"/>
      <c r="K748" s="6"/>
      <c r="L748" s="6"/>
      <c r="M748" s="6"/>
    </row>
    <row r="749" spans="4:13" ht="15.6" customHeight="1">
      <c r="D749" s="384" t="s">
        <v>114</v>
      </c>
      <c r="E749" s="385"/>
      <c r="F749" s="386"/>
      <c r="G749" s="325" t="s">
        <v>103</v>
      </c>
      <c r="H749" s="332"/>
      <c r="I749" s="326"/>
      <c r="J749" s="6"/>
      <c r="K749" s="6"/>
      <c r="L749" s="6"/>
      <c r="M749" s="6"/>
    </row>
    <row r="750" spans="4:13" ht="15.6" customHeight="1">
      <c r="D750" s="387"/>
      <c r="E750" s="388"/>
      <c r="F750" s="389"/>
      <c r="G750" s="334"/>
      <c r="H750" s="335"/>
      <c r="I750" s="336"/>
      <c r="J750" s="6"/>
      <c r="K750" s="6"/>
      <c r="L750" s="6"/>
      <c r="M750" s="6"/>
    </row>
    <row r="751" spans="4:13" ht="15.6" customHeight="1">
      <c r="D751" s="897" t="s">
        <v>119</v>
      </c>
      <c r="E751" s="898"/>
      <c r="F751" s="899"/>
      <c r="G751" s="900"/>
      <c r="H751" s="901"/>
      <c r="I751" s="902"/>
      <c r="J751" s="6"/>
      <c r="K751" s="6"/>
      <c r="L751" s="6"/>
      <c r="M751" s="6"/>
    </row>
    <row r="752" spans="4:13" ht="15.6" customHeight="1">
      <c r="D752" s="462"/>
      <c r="E752" s="463"/>
      <c r="F752" s="464"/>
      <c r="G752" s="903"/>
      <c r="H752" s="904"/>
      <c r="I752" s="905"/>
      <c r="J752" s="6"/>
      <c r="K752" s="6"/>
      <c r="L752" s="6"/>
      <c r="M752" s="6"/>
    </row>
    <row r="753" spans="2:13" ht="15.6" customHeight="1">
      <c r="D753" s="459" t="s">
        <v>120</v>
      </c>
      <c r="E753" s="460"/>
      <c r="F753" s="461"/>
      <c r="G753" s="909"/>
      <c r="H753" s="910"/>
      <c r="I753" s="911"/>
      <c r="J753" s="6"/>
      <c r="K753" s="6"/>
      <c r="L753" s="6"/>
      <c r="M753" s="6"/>
    </row>
    <row r="754" spans="2:13" ht="15.6" customHeight="1">
      <c r="D754" s="906"/>
      <c r="E754" s="907"/>
      <c r="F754" s="908"/>
      <c r="G754" s="912"/>
      <c r="H754" s="913"/>
      <c r="I754" s="914"/>
      <c r="J754" s="6"/>
      <c r="K754" s="6"/>
      <c r="L754" s="6"/>
      <c r="M754" s="6"/>
    </row>
    <row r="755" spans="2:13" ht="15.6" customHeight="1">
      <c r="D755" s="863"/>
      <c r="E755" s="864"/>
      <c r="F755" s="865"/>
      <c r="G755" s="915"/>
      <c r="H755" s="916"/>
      <c r="I755" s="917"/>
      <c r="J755" s="6"/>
      <c r="K755" s="6"/>
      <c r="L755" s="6"/>
      <c r="M755" s="6"/>
    </row>
    <row r="756" spans="2:13" ht="15.6" customHeight="1">
      <c r="D756" s="276"/>
      <c r="E756" s="276"/>
      <c r="F756" s="276"/>
    </row>
    <row r="757" spans="2:13" ht="15.6" customHeight="1">
      <c r="B757" s="51" t="s">
        <v>46</v>
      </c>
      <c r="C757" s="6"/>
      <c r="D757" s="271" t="s">
        <v>131</v>
      </c>
      <c r="E757" s="272"/>
      <c r="F757" s="272"/>
      <c r="G757" s="140"/>
      <c r="H757" s="140"/>
      <c r="I757" s="140"/>
      <c r="J757" s="140"/>
      <c r="K757" s="140"/>
      <c r="L757" s="140"/>
      <c r="M757" s="140"/>
    </row>
    <row r="758" spans="2:13" ht="15.6" customHeight="1">
      <c r="B758" s="51"/>
      <c r="C758" s="6"/>
      <c r="D758" s="147"/>
      <c r="E758" s="140"/>
      <c r="F758" s="140"/>
      <c r="G758" s="140"/>
      <c r="H758" s="140"/>
      <c r="I758" s="140"/>
      <c r="J758" s="140"/>
      <c r="K758" s="140"/>
      <c r="L758" s="140"/>
      <c r="M758" s="140"/>
    </row>
    <row r="759" spans="2:13" ht="15.6" customHeight="1">
      <c r="B759" s="51"/>
      <c r="C759" s="6"/>
      <c r="D759" s="160" t="s">
        <v>710</v>
      </c>
      <c r="E759" s="160"/>
      <c r="F759" s="160"/>
      <c r="G759" s="160"/>
      <c r="H759" s="160"/>
      <c r="I759" s="160"/>
      <c r="J759" s="140"/>
      <c r="K759" s="140"/>
      <c r="L759" s="140"/>
      <c r="M759" s="140"/>
    </row>
    <row r="760" spans="2:13" ht="15.6" customHeight="1">
      <c r="B760" s="51"/>
      <c r="C760" s="6"/>
      <c r="D760" s="160" t="s">
        <v>66</v>
      </c>
      <c r="E760" s="6"/>
      <c r="F760" s="6"/>
      <c r="G760" s="6"/>
      <c r="H760" s="6"/>
      <c r="I760" s="6"/>
      <c r="J760" s="6"/>
      <c r="K760" s="6"/>
      <c r="L760" s="6"/>
      <c r="M760" s="6"/>
    </row>
    <row r="761" spans="2:13" ht="15.6" customHeight="1">
      <c r="B761" s="51"/>
      <c r="C761" s="6"/>
      <c r="D761" s="569" t="s">
        <v>1515</v>
      </c>
      <c r="E761" s="570"/>
      <c r="F761" s="367" t="s">
        <v>54</v>
      </c>
      <c r="G761" s="367"/>
      <c r="H761" s="367"/>
      <c r="I761" s="367"/>
      <c r="J761" s="368"/>
      <c r="K761" s="6"/>
      <c r="L761" s="6"/>
      <c r="M761" s="6"/>
    </row>
    <row r="762" spans="2:13" ht="15.6" customHeight="1">
      <c r="B762" s="51"/>
      <c r="C762" s="6"/>
      <c r="D762" s="571"/>
      <c r="E762" s="572"/>
      <c r="F762" s="322" t="s">
        <v>1544</v>
      </c>
      <c r="G762" s="322" t="s">
        <v>133</v>
      </c>
      <c r="H762" s="322" t="s">
        <v>1543</v>
      </c>
      <c r="I762" s="322" t="s">
        <v>1516</v>
      </c>
      <c r="J762" s="322" t="s">
        <v>132</v>
      </c>
      <c r="K762" s="6"/>
      <c r="L762" s="6"/>
      <c r="M762" s="6"/>
    </row>
    <row r="763" spans="2:13" ht="15.6" customHeight="1">
      <c r="B763" s="51"/>
      <c r="C763" s="6"/>
      <c r="D763" s="571"/>
      <c r="E763" s="572"/>
      <c r="F763" s="323"/>
      <c r="G763" s="323"/>
      <c r="H763" s="323"/>
      <c r="I763" s="323"/>
      <c r="J763" s="323"/>
      <c r="K763" s="6"/>
      <c r="L763" s="6"/>
      <c r="M763" s="6"/>
    </row>
    <row r="764" spans="2:13" ht="15.6" customHeight="1">
      <c r="B764" s="51"/>
      <c r="C764" s="6"/>
      <c r="D764" s="571"/>
      <c r="E764" s="572"/>
      <c r="F764" s="323"/>
      <c r="G764" s="323"/>
      <c r="H764" s="323"/>
      <c r="I764" s="323"/>
      <c r="J764" s="323"/>
      <c r="K764" s="6"/>
      <c r="L764" s="6"/>
      <c r="M764" s="6"/>
    </row>
    <row r="765" spans="2:13" ht="15.6" customHeight="1">
      <c r="B765" s="51"/>
      <c r="C765" s="6"/>
      <c r="D765" s="571"/>
      <c r="E765" s="572"/>
      <c r="F765" s="323"/>
      <c r="G765" s="323"/>
      <c r="H765" s="323"/>
      <c r="I765" s="323"/>
      <c r="J765" s="323"/>
      <c r="K765" s="6"/>
      <c r="L765" s="6"/>
      <c r="M765" s="6"/>
    </row>
    <row r="766" spans="2:13" ht="15.6" customHeight="1">
      <c r="B766" s="51"/>
      <c r="C766" s="6"/>
      <c r="D766" s="573"/>
      <c r="E766" s="574"/>
      <c r="F766" s="390"/>
      <c r="G766" s="390"/>
      <c r="H766" s="390"/>
      <c r="I766" s="390"/>
      <c r="J766" s="390"/>
      <c r="K766" s="6"/>
      <c r="L766" s="6"/>
      <c r="M766" s="6"/>
    </row>
    <row r="767" spans="2:13" ht="15.6" customHeight="1">
      <c r="B767" s="51"/>
      <c r="C767" s="6"/>
      <c r="D767" s="575" t="s">
        <v>68</v>
      </c>
      <c r="E767" s="576"/>
      <c r="F767" s="228" t="s">
        <v>72</v>
      </c>
      <c r="G767" s="109" t="s">
        <v>73</v>
      </c>
      <c r="H767" s="109" t="s">
        <v>75</v>
      </c>
      <c r="I767" s="109" t="s">
        <v>77</v>
      </c>
      <c r="J767" s="109" t="s">
        <v>83</v>
      </c>
      <c r="K767" s="6"/>
      <c r="L767" s="6"/>
      <c r="M767" s="6"/>
    </row>
    <row r="768" spans="2:13" ht="15.6" customHeight="1">
      <c r="B768" s="51"/>
      <c r="C768" s="6"/>
      <c r="D768" s="232" t="s">
        <v>134</v>
      </c>
      <c r="E768" s="229"/>
      <c r="F768" s="229"/>
      <c r="G768" s="119"/>
      <c r="H768" s="119"/>
      <c r="I768" s="119"/>
      <c r="J768" s="123"/>
      <c r="K768" s="6"/>
      <c r="L768" s="6"/>
      <c r="M768" s="6"/>
    </row>
    <row r="769" spans="2:13" ht="15.6" customHeight="1">
      <c r="B769" s="51"/>
      <c r="C769" s="6"/>
      <c r="D769" s="459" t="s">
        <v>1542</v>
      </c>
      <c r="E769" s="461"/>
      <c r="F769" s="918"/>
      <c r="G769" s="918"/>
      <c r="H769" s="918"/>
      <c r="I769" s="918"/>
      <c r="J769" s="921"/>
      <c r="K769" s="6"/>
      <c r="L769" s="6"/>
      <c r="M769" s="6"/>
    </row>
    <row r="770" spans="2:13" ht="15.6" customHeight="1">
      <c r="B770" s="51"/>
      <c r="C770" s="6"/>
      <c r="D770" s="462"/>
      <c r="E770" s="464"/>
      <c r="F770" s="919"/>
      <c r="G770" s="919"/>
      <c r="H770" s="919"/>
      <c r="I770" s="919"/>
      <c r="J770" s="541"/>
      <c r="K770" s="6"/>
      <c r="L770" s="6"/>
      <c r="M770" s="6"/>
    </row>
    <row r="771" spans="2:13" ht="15.6" customHeight="1">
      <c r="B771" s="51"/>
      <c r="C771" s="6"/>
      <c r="D771" s="233" t="s">
        <v>135</v>
      </c>
      <c r="E771" s="230"/>
      <c r="F771" s="230"/>
      <c r="G771" s="120"/>
      <c r="H771" s="120"/>
      <c r="I771" s="120"/>
      <c r="J771" s="270"/>
      <c r="K771" s="6"/>
      <c r="L771" s="6"/>
      <c r="M771" s="6"/>
    </row>
    <row r="772" spans="2:13" ht="15.6" customHeight="1">
      <c r="B772" s="51"/>
      <c r="C772" s="6"/>
      <c r="D772" s="233" t="s">
        <v>136</v>
      </c>
      <c r="E772" s="230"/>
      <c r="F772" s="230"/>
      <c r="G772" s="120"/>
      <c r="H772" s="120"/>
      <c r="I772" s="120"/>
      <c r="J772" s="270"/>
      <c r="K772" s="6"/>
      <c r="L772" s="6"/>
      <c r="M772" s="6"/>
    </row>
    <row r="773" spans="2:13" ht="15.6" customHeight="1">
      <c r="B773" s="51"/>
      <c r="C773" s="6"/>
      <c r="D773" s="233" t="s">
        <v>137</v>
      </c>
      <c r="E773" s="230"/>
      <c r="F773" s="230"/>
      <c r="G773" s="120"/>
      <c r="H773" s="120"/>
      <c r="I773" s="120"/>
      <c r="J773" s="270"/>
      <c r="K773" s="6"/>
      <c r="L773" s="6"/>
      <c r="M773" s="6"/>
    </row>
    <row r="774" spans="2:13" ht="15.6" customHeight="1">
      <c r="B774" s="51"/>
      <c r="C774" s="6"/>
      <c r="D774" s="234" t="s">
        <v>138</v>
      </c>
      <c r="E774" s="235"/>
      <c r="F774" s="230"/>
      <c r="G774" s="120"/>
      <c r="H774" s="120"/>
      <c r="I774" s="120"/>
      <c r="J774" s="270"/>
      <c r="K774" s="6"/>
      <c r="L774" s="6"/>
      <c r="M774" s="6"/>
    </row>
    <row r="775" spans="2:13" ht="15.6" customHeight="1">
      <c r="B775" s="51"/>
      <c r="C775" s="6"/>
      <c r="D775" s="459" t="s">
        <v>139</v>
      </c>
      <c r="E775" s="461"/>
      <c r="F775" s="918"/>
      <c r="G775" s="918"/>
      <c r="H775" s="918"/>
      <c r="I775" s="918"/>
      <c r="J775" s="921"/>
      <c r="K775" s="6"/>
      <c r="L775" s="6"/>
      <c r="M775" s="6"/>
    </row>
    <row r="776" spans="2:13" ht="15.6" customHeight="1">
      <c r="B776" s="51"/>
      <c r="C776" s="6"/>
      <c r="D776" s="863"/>
      <c r="E776" s="865"/>
      <c r="F776" s="920"/>
      <c r="G776" s="920"/>
      <c r="H776" s="920"/>
      <c r="I776" s="920"/>
      <c r="J776" s="922"/>
      <c r="K776" s="6"/>
      <c r="L776" s="6"/>
      <c r="M776" s="6"/>
    </row>
    <row r="777" spans="2:13" ht="15.6" customHeight="1">
      <c r="B777" s="51"/>
      <c r="C777" s="6"/>
      <c r="D777" s="221" t="s">
        <v>140</v>
      </c>
      <c r="E777" s="231" t="s">
        <v>604</v>
      </c>
      <c r="F777" s="231"/>
      <c r="G777" s="161"/>
      <c r="H777" s="161"/>
      <c r="I777" s="161"/>
      <c r="J777" s="161"/>
      <c r="K777" s="6"/>
      <c r="L777" s="6"/>
      <c r="M777" s="6"/>
    </row>
    <row r="778" spans="2:13" ht="15.6" customHeight="1">
      <c r="B778" s="51"/>
      <c r="C778" s="6"/>
      <c r="D778" s="6"/>
      <c r="E778" s="6"/>
      <c r="F778" s="6"/>
      <c r="G778" s="6"/>
      <c r="H778" s="6"/>
      <c r="I778" s="6"/>
      <c r="J778" s="6"/>
      <c r="K778" s="6"/>
      <c r="L778" s="6"/>
      <c r="M778" s="6"/>
    </row>
    <row r="779" spans="2:13" ht="15.6" customHeight="1">
      <c r="B779" s="51"/>
      <c r="C779" s="6"/>
      <c r="D779" s="6"/>
      <c r="E779" s="6"/>
      <c r="F779" s="6"/>
      <c r="G779" s="6"/>
      <c r="H779" s="6"/>
      <c r="I779" s="6"/>
      <c r="J779" s="6"/>
      <c r="K779" s="6"/>
      <c r="L779" s="6"/>
      <c r="M779" s="6"/>
    </row>
    <row r="780" spans="2:13" ht="15.6" customHeight="1">
      <c r="B780" s="51"/>
      <c r="C780" s="6"/>
      <c r="D780" s="1" t="s">
        <v>79</v>
      </c>
      <c r="E780" s="6"/>
      <c r="F780" s="6"/>
      <c r="G780" s="6"/>
      <c r="H780" s="6"/>
      <c r="I780" s="6"/>
      <c r="J780" s="6"/>
      <c r="K780" s="6"/>
      <c r="L780" s="6"/>
      <c r="M780" s="6"/>
    </row>
    <row r="781" spans="2:13" ht="15.6" customHeight="1">
      <c r="B781" s="51"/>
      <c r="C781" s="6"/>
      <c r="D781" s="341" t="s">
        <v>138</v>
      </c>
      <c r="E781" s="341"/>
      <c r="F781" s="341"/>
      <c r="G781" s="341"/>
      <c r="H781" s="341"/>
      <c r="I781" s="564" t="s">
        <v>123</v>
      </c>
      <c r="J781" s="564"/>
      <c r="K781" s="564"/>
      <c r="L781" s="564"/>
      <c r="M781" s="6"/>
    </row>
    <row r="782" spans="2:13" ht="15.6" customHeight="1">
      <c r="B782" s="51"/>
      <c r="C782" s="6"/>
      <c r="D782" s="565" t="s">
        <v>141</v>
      </c>
      <c r="E782" s="566"/>
      <c r="F782" s="566"/>
      <c r="G782" s="566"/>
      <c r="H782" s="567"/>
      <c r="I782" s="568"/>
      <c r="J782" s="568"/>
      <c r="K782" s="568"/>
      <c r="L782" s="568"/>
      <c r="M782" s="6"/>
    </row>
    <row r="783" spans="2:13" ht="15.6" customHeight="1">
      <c r="B783" s="51"/>
      <c r="C783" s="6"/>
      <c r="D783" s="459" t="s">
        <v>142</v>
      </c>
      <c r="E783" s="460"/>
      <c r="F783" s="460"/>
      <c r="G783" s="460"/>
      <c r="H783" s="461"/>
      <c r="I783" s="868"/>
      <c r="J783" s="869"/>
      <c r="K783" s="869"/>
      <c r="L783" s="870"/>
      <c r="M783" s="6"/>
    </row>
    <row r="784" spans="2:13" ht="15.6" customHeight="1">
      <c r="B784" s="51"/>
      <c r="C784" s="6"/>
      <c r="D784" s="863"/>
      <c r="E784" s="864"/>
      <c r="F784" s="864"/>
      <c r="G784" s="864"/>
      <c r="H784" s="865"/>
      <c r="I784" s="871"/>
      <c r="J784" s="872"/>
      <c r="K784" s="872"/>
      <c r="L784" s="873"/>
      <c r="M784" s="6"/>
    </row>
    <row r="785" spans="2:14" ht="15.6" customHeight="1">
      <c r="B785" s="51"/>
      <c r="C785" s="6"/>
      <c r="D785" s="6"/>
      <c r="E785" s="6"/>
      <c r="F785" s="6"/>
      <c r="G785" s="6"/>
      <c r="H785" s="6"/>
      <c r="I785" s="6"/>
      <c r="J785" s="6"/>
      <c r="K785" s="6"/>
      <c r="L785" s="6"/>
      <c r="M785" s="6"/>
    </row>
    <row r="786" spans="2:14" ht="15.6" customHeight="1">
      <c r="B786" s="51"/>
      <c r="C786" s="6"/>
      <c r="D786" s="490" t="s">
        <v>849</v>
      </c>
      <c r="E786" s="490"/>
      <c r="F786" s="490"/>
      <c r="G786" s="490"/>
      <c r="H786" s="490"/>
      <c r="I786" s="490"/>
      <c r="J786" s="490"/>
      <c r="K786" s="490"/>
      <c r="L786" s="490"/>
      <c r="M786" s="490"/>
    </row>
    <row r="787" spans="2:14" ht="15.6" customHeight="1">
      <c r="B787" s="51"/>
      <c r="C787" s="6"/>
      <c r="D787" s="39"/>
      <c r="E787" s="39"/>
      <c r="F787" s="39"/>
      <c r="G787" s="39"/>
      <c r="H787" s="39"/>
      <c r="I787" s="39"/>
      <c r="J787" s="39"/>
      <c r="K787" s="39"/>
      <c r="L787" s="39"/>
      <c r="M787" s="39"/>
    </row>
    <row r="788" spans="2:14" ht="15.6" customHeight="1">
      <c r="B788" s="51"/>
      <c r="C788" s="6"/>
      <c r="D788" s="341" t="s">
        <v>131</v>
      </c>
      <c r="E788" s="341"/>
      <c r="F788" s="341"/>
      <c r="G788" s="341"/>
      <c r="H788" s="341"/>
      <c r="I788" s="430" t="s">
        <v>103</v>
      </c>
      <c r="J788" s="430"/>
      <c r="K788" s="430"/>
      <c r="L788" s="430"/>
      <c r="M788" s="6"/>
    </row>
    <row r="789" spans="2:14" ht="15.6" customHeight="1">
      <c r="B789" s="51"/>
      <c r="C789" s="6"/>
      <c r="D789" s="580" t="s">
        <v>143</v>
      </c>
      <c r="E789" s="580"/>
      <c r="F789" s="580"/>
      <c r="G789" s="580"/>
      <c r="H789" s="580"/>
      <c r="I789" s="349"/>
      <c r="J789" s="349"/>
      <c r="K789" s="349"/>
      <c r="L789" s="349"/>
      <c r="M789" s="6"/>
    </row>
    <row r="790" spans="2:14" ht="15.6" customHeight="1">
      <c r="B790" s="51"/>
      <c r="C790" s="6"/>
      <c r="D790" s="459" t="s">
        <v>144</v>
      </c>
      <c r="E790" s="460"/>
      <c r="F790" s="460"/>
      <c r="G790" s="460"/>
      <c r="H790" s="461"/>
      <c r="I790" s="810"/>
      <c r="J790" s="860"/>
      <c r="K790" s="860"/>
      <c r="L790" s="811"/>
      <c r="M790" s="6"/>
    </row>
    <row r="791" spans="2:14" ht="15.6" customHeight="1">
      <c r="B791" s="51"/>
      <c r="C791" s="6"/>
      <c r="D791" s="863"/>
      <c r="E791" s="864"/>
      <c r="F791" s="864"/>
      <c r="G791" s="864"/>
      <c r="H791" s="865"/>
      <c r="I791" s="674"/>
      <c r="J791" s="861"/>
      <c r="K791" s="861"/>
      <c r="L791" s="675"/>
      <c r="M791" s="6"/>
    </row>
    <row r="792" spans="2:14" ht="15.6" customHeight="1">
      <c r="B792" s="51"/>
      <c r="C792" s="6"/>
      <c r="D792" s="6"/>
      <c r="E792" s="6"/>
      <c r="F792" s="6"/>
      <c r="G792" s="6"/>
      <c r="H792" s="6"/>
      <c r="I792" s="6"/>
      <c r="J792" s="6"/>
      <c r="K792" s="6"/>
      <c r="L792" s="6"/>
      <c r="M792" s="6"/>
    </row>
    <row r="793" spans="2:14" ht="15.6" customHeight="1">
      <c r="B793" s="51"/>
      <c r="C793" s="6"/>
      <c r="D793" s="375"/>
      <c r="E793" s="375"/>
      <c r="F793" s="375"/>
      <c r="G793" s="375"/>
      <c r="H793" s="375"/>
      <c r="I793" s="375"/>
      <c r="J793" s="375"/>
      <c r="K793" s="375"/>
      <c r="L793" s="375"/>
      <c r="M793" s="375"/>
    </row>
    <row r="794" spans="2:14" ht="15.6" customHeight="1">
      <c r="B794" s="51"/>
      <c r="C794" s="6"/>
      <c r="D794" s="83"/>
      <c r="E794" s="6"/>
      <c r="F794" s="6"/>
      <c r="G794" s="6"/>
      <c r="H794" s="6"/>
      <c r="I794" s="6"/>
      <c r="J794" s="6"/>
      <c r="K794" s="6"/>
      <c r="L794" s="6"/>
      <c r="M794" s="6"/>
    </row>
    <row r="795" spans="2:14" ht="15.6" customHeight="1">
      <c r="B795" s="51" t="s">
        <v>712</v>
      </c>
      <c r="C795" s="6"/>
      <c r="D795" s="37" t="s">
        <v>713</v>
      </c>
      <c r="E795" s="6"/>
      <c r="F795" s="6"/>
      <c r="G795" s="6"/>
      <c r="H795" s="6"/>
      <c r="I795" s="6"/>
      <c r="J795" s="6"/>
      <c r="K795" s="6"/>
      <c r="L795" s="6"/>
      <c r="M795" s="6"/>
    </row>
    <row r="796" spans="2:14" ht="15.6" customHeight="1">
      <c r="B796" s="51"/>
      <c r="C796" s="6"/>
      <c r="D796" s="37"/>
      <c r="E796" s="6"/>
      <c r="F796" s="6"/>
      <c r="G796" s="6"/>
      <c r="H796" s="6"/>
      <c r="I796" s="6"/>
      <c r="J796" s="6"/>
      <c r="K796" s="6"/>
      <c r="L796" s="6"/>
      <c r="M796" s="6"/>
    </row>
    <row r="797" spans="2:14" ht="15.6" customHeight="1">
      <c r="B797" s="51"/>
      <c r="C797" s="6"/>
      <c r="D797" s="376" t="s">
        <v>714</v>
      </c>
      <c r="E797" s="376"/>
      <c r="F797" s="376"/>
      <c r="G797" s="376"/>
      <c r="H797" s="376"/>
      <c r="I797" s="376"/>
      <c r="J797" s="376"/>
      <c r="K797" s="376"/>
      <c r="L797" s="376"/>
      <c r="M797" s="376"/>
      <c r="N797" s="376"/>
    </row>
    <row r="798" spans="2:14" ht="15.6" customHeight="1">
      <c r="B798" s="51"/>
      <c r="C798" s="6"/>
      <c r="D798" s="376"/>
      <c r="E798" s="376"/>
      <c r="F798" s="376"/>
      <c r="G798" s="376"/>
      <c r="H798" s="376"/>
      <c r="I798" s="376"/>
      <c r="J798" s="376"/>
      <c r="K798" s="376"/>
      <c r="L798" s="376"/>
      <c r="M798" s="376"/>
      <c r="N798" s="376"/>
    </row>
    <row r="799" spans="2:14" ht="15.6" customHeight="1">
      <c r="B799" s="51"/>
      <c r="C799" s="6"/>
      <c r="D799" s="376"/>
      <c r="E799" s="376"/>
      <c r="F799" s="376"/>
      <c r="G799" s="376"/>
      <c r="H799" s="376"/>
      <c r="I799" s="376"/>
      <c r="J799" s="376"/>
      <c r="K799" s="376"/>
      <c r="L799" s="376"/>
      <c r="M799" s="376"/>
      <c r="N799" s="376"/>
    </row>
    <row r="800" spans="2:14" ht="15.6" customHeight="1">
      <c r="B800" s="51"/>
      <c r="C800" s="6"/>
      <c r="D800" s="39"/>
      <c r="E800" s="39"/>
      <c r="F800" s="39"/>
      <c r="G800" s="39"/>
      <c r="H800" s="39"/>
      <c r="I800" s="39"/>
      <c r="J800" s="39"/>
      <c r="K800" s="39"/>
      <c r="L800" s="39"/>
      <c r="M800" s="39"/>
    </row>
    <row r="801" spans="2:13" ht="15.6" customHeight="1">
      <c r="B801" s="51"/>
      <c r="C801" s="6"/>
      <c r="D801" s="8" t="s">
        <v>715</v>
      </c>
      <c r="E801" s="8"/>
      <c r="F801" s="8"/>
      <c r="G801" s="8"/>
      <c r="H801" s="8"/>
      <c r="I801" s="6"/>
      <c r="J801" s="6"/>
      <c r="K801" s="6"/>
      <c r="L801" s="6"/>
      <c r="M801" s="6"/>
    </row>
    <row r="802" spans="2:13" ht="15.6" customHeight="1">
      <c r="B802" s="51"/>
      <c r="C802" s="6"/>
      <c r="D802" s="6"/>
      <c r="E802" s="6"/>
      <c r="F802" s="6"/>
      <c r="G802" s="6"/>
      <c r="H802" s="6"/>
      <c r="I802" s="6"/>
      <c r="J802" s="6"/>
      <c r="K802" s="6"/>
      <c r="L802" s="6"/>
      <c r="M802" s="6"/>
    </row>
    <row r="803" spans="2:13" ht="15.6" customHeight="1">
      <c r="B803" s="51"/>
      <c r="C803" s="6"/>
      <c r="D803" s="160" t="s">
        <v>66</v>
      </c>
      <c r="E803" s="6"/>
      <c r="F803" s="6"/>
      <c r="G803" s="6"/>
      <c r="H803" s="6"/>
      <c r="I803" s="6"/>
      <c r="J803" s="6"/>
      <c r="K803" s="6"/>
      <c r="L803" s="6"/>
      <c r="M803" s="6"/>
    </row>
    <row r="804" spans="2:13" ht="15.6" customHeight="1">
      <c r="B804" s="51"/>
      <c r="C804" s="6"/>
      <c r="D804" s="325" t="s">
        <v>53</v>
      </c>
      <c r="E804" s="332"/>
      <c r="F804" s="332"/>
      <c r="G804" s="326"/>
      <c r="H804" s="325" t="s">
        <v>145</v>
      </c>
      <c r="I804" s="326"/>
      <c r="J804" s="325" t="s">
        <v>146</v>
      </c>
      <c r="K804" s="326"/>
      <c r="L804" s="325" t="s">
        <v>147</v>
      </c>
      <c r="M804" s="326"/>
    </row>
    <row r="805" spans="2:13" ht="15.6" customHeight="1">
      <c r="B805" s="51"/>
      <c r="C805" s="6"/>
      <c r="D805" s="327"/>
      <c r="E805" s="333"/>
      <c r="F805" s="333"/>
      <c r="G805" s="328"/>
      <c r="H805" s="327"/>
      <c r="I805" s="328"/>
      <c r="J805" s="327"/>
      <c r="K805" s="328"/>
      <c r="L805" s="327"/>
      <c r="M805" s="328"/>
    </row>
    <row r="806" spans="2:13" ht="15.6" customHeight="1">
      <c r="B806" s="51"/>
      <c r="C806" s="6"/>
      <c r="D806" s="329"/>
      <c r="E806" s="482"/>
      <c r="F806" s="482"/>
      <c r="G806" s="330"/>
      <c r="H806" s="329"/>
      <c r="I806" s="330"/>
      <c r="J806" s="329"/>
      <c r="K806" s="330"/>
      <c r="L806" s="329"/>
      <c r="M806" s="330"/>
    </row>
    <row r="807" spans="2:13" ht="15.6" customHeight="1">
      <c r="B807" s="51"/>
      <c r="C807" s="6"/>
      <c r="D807" s="594" t="s">
        <v>68</v>
      </c>
      <c r="E807" s="595"/>
      <c r="F807" s="595"/>
      <c r="G807" s="596"/>
      <c r="H807" s="594" t="s">
        <v>72</v>
      </c>
      <c r="I807" s="595"/>
      <c r="J807" s="594" t="s">
        <v>73</v>
      </c>
      <c r="K807" s="596"/>
      <c r="L807" s="594" t="s">
        <v>75</v>
      </c>
      <c r="M807" s="596"/>
    </row>
    <row r="808" spans="2:13" ht="15.6" customHeight="1">
      <c r="B808" s="51"/>
      <c r="C808" s="6"/>
      <c r="D808" s="565" t="s">
        <v>148</v>
      </c>
      <c r="E808" s="566"/>
      <c r="F808" s="566"/>
      <c r="G808" s="567"/>
      <c r="H808" s="799"/>
      <c r="I808" s="801"/>
      <c r="J808" s="799"/>
      <c r="K808" s="800"/>
      <c r="L808" s="799"/>
      <c r="M808" s="800"/>
    </row>
    <row r="809" spans="2:13" ht="15.6" customHeight="1">
      <c r="B809" s="51"/>
      <c r="C809" s="6"/>
      <c r="D809" s="398" t="s">
        <v>149</v>
      </c>
      <c r="E809" s="399"/>
      <c r="F809" s="399"/>
      <c r="G809" s="400"/>
      <c r="H809" s="802"/>
      <c r="I809" s="803"/>
      <c r="J809" s="802"/>
      <c r="K809" s="923"/>
      <c r="L809" s="802"/>
      <c r="M809" s="923"/>
    </row>
    <row r="810" spans="2:13" ht="15.6" customHeight="1">
      <c r="B810" s="51"/>
      <c r="C810" s="6"/>
      <c r="D810" s="394" t="s">
        <v>150</v>
      </c>
      <c r="E810" s="395"/>
      <c r="F810" s="395"/>
      <c r="G810" s="401"/>
      <c r="H810" s="586"/>
      <c r="I810" s="587"/>
      <c r="J810" s="586"/>
      <c r="K810" s="924"/>
      <c r="L810" s="586"/>
      <c r="M810" s="924"/>
    </row>
    <row r="811" spans="2:13" ht="15.6" customHeight="1">
      <c r="B811" s="51"/>
      <c r="C811" s="6"/>
      <c r="D811" s="277"/>
      <c r="E811" s="277"/>
      <c r="F811" s="277"/>
      <c r="G811" s="277"/>
      <c r="H811" s="6"/>
      <c r="I811" s="6"/>
      <c r="J811" s="6"/>
      <c r="K811" s="6"/>
      <c r="L811" s="6"/>
      <c r="M811" s="6"/>
    </row>
    <row r="812" spans="2:13" ht="15.6" customHeight="1">
      <c r="B812" s="51"/>
      <c r="C812" s="6"/>
      <c r="D812" s="160" t="s">
        <v>79</v>
      </c>
      <c r="E812" s="6"/>
      <c r="F812" s="6"/>
      <c r="G812" s="6"/>
      <c r="H812" s="6"/>
      <c r="I812" s="6"/>
      <c r="J812" s="6"/>
      <c r="K812" s="6"/>
      <c r="L812" s="6"/>
      <c r="M812" s="6"/>
    </row>
    <row r="813" spans="2:13" ht="15.6" customHeight="1">
      <c r="B813" s="51"/>
      <c r="C813" s="6"/>
      <c r="D813" s="325" t="s">
        <v>151</v>
      </c>
      <c r="E813" s="332"/>
      <c r="F813" s="332"/>
      <c r="G813" s="326"/>
      <c r="H813" s="325" t="s">
        <v>145</v>
      </c>
      <c r="I813" s="326"/>
      <c r="J813" s="325" t="s">
        <v>145</v>
      </c>
      <c r="K813" s="326"/>
      <c r="L813" s="325" t="s">
        <v>147</v>
      </c>
      <c r="M813" s="326"/>
    </row>
    <row r="814" spans="2:13" ht="15.6" customHeight="1">
      <c r="B814" s="51"/>
      <c r="C814" s="6"/>
      <c r="D814" s="327"/>
      <c r="E814" s="333"/>
      <c r="F814" s="333"/>
      <c r="G814" s="328"/>
      <c r="H814" s="327"/>
      <c r="I814" s="328"/>
      <c r="J814" s="327"/>
      <c r="K814" s="328"/>
      <c r="L814" s="327"/>
      <c r="M814" s="328"/>
    </row>
    <row r="815" spans="2:13" ht="15.6" customHeight="1">
      <c r="B815" s="51"/>
      <c r="C815" s="6"/>
      <c r="D815" s="329"/>
      <c r="E815" s="482"/>
      <c r="F815" s="482"/>
      <c r="G815" s="330"/>
      <c r="H815" s="327"/>
      <c r="I815" s="328"/>
      <c r="J815" s="327"/>
      <c r="K815" s="328"/>
      <c r="L815" s="327"/>
      <c r="M815" s="328"/>
    </row>
    <row r="816" spans="2:13" ht="15.6" customHeight="1">
      <c r="B816" s="51"/>
      <c r="C816" s="6"/>
      <c r="D816" s="594" t="s">
        <v>68</v>
      </c>
      <c r="E816" s="595"/>
      <c r="F816" s="595"/>
      <c r="G816" s="596"/>
      <c r="H816" s="798" t="s">
        <v>72</v>
      </c>
      <c r="I816" s="798"/>
      <c r="J816" s="798" t="s">
        <v>72</v>
      </c>
      <c r="K816" s="798"/>
      <c r="L816" s="874" t="s">
        <v>73</v>
      </c>
      <c r="M816" s="875"/>
    </row>
    <row r="817" spans="2:13" ht="15.6" customHeight="1">
      <c r="B817" s="51"/>
      <c r="C817" s="6"/>
      <c r="D817" s="897" t="s">
        <v>152</v>
      </c>
      <c r="E817" s="898"/>
      <c r="F817" s="898"/>
      <c r="G817" s="899"/>
      <c r="H817" s="925"/>
      <c r="I817" s="926"/>
      <c r="J817" s="925"/>
      <c r="K817" s="926"/>
      <c r="L817" s="925"/>
      <c r="M817" s="926"/>
    </row>
    <row r="818" spans="2:13" ht="15.6" customHeight="1">
      <c r="B818" s="51"/>
      <c r="C818" s="6"/>
      <c r="D818" s="462"/>
      <c r="E818" s="463"/>
      <c r="F818" s="463"/>
      <c r="G818" s="464"/>
      <c r="H818" s="927"/>
      <c r="I818" s="928"/>
      <c r="J818" s="927"/>
      <c r="K818" s="928"/>
      <c r="L818" s="927"/>
      <c r="M818" s="928"/>
    </row>
    <row r="819" spans="2:13" ht="15.6" customHeight="1">
      <c r="B819" s="51"/>
      <c r="C819" s="6"/>
      <c r="D819" s="459" t="s">
        <v>153</v>
      </c>
      <c r="E819" s="460"/>
      <c r="F819" s="460"/>
      <c r="G819" s="461"/>
      <c r="H819" s="927"/>
      <c r="I819" s="928"/>
      <c r="J819" s="927"/>
      <c r="K819" s="928"/>
      <c r="L819" s="927"/>
      <c r="M819" s="928"/>
    </row>
    <row r="820" spans="2:13" ht="15.6" customHeight="1">
      <c r="B820" s="51"/>
      <c r="C820" s="6"/>
      <c r="D820" s="462"/>
      <c r="E820" s="463"/>
      <c r="F820" s="463"/>
      <c r="G820" s="464"/>
      <c r="H820" s="927"/>
      <c r="I820" s="928"/>
      <c r="J820" s="927"/>
      <c r="K820" s="928"/>
      <c r="L820" s="927"/>
      <c r="M820" s="928"/>
    </row>
    <row r="821" spans="2:13" ht="15.6" customHeight="1">
      <c r="B821" s="51"/>
      <c r="C821" s="6"/>
      <c r="D821" s="398" t="s">
        <v>154</v>
      </c>
      <c r="E821" s="399"/>
      <c r="F821" s="399"/>
      <c r="G821" s="400"/>
      <c r="H821" s="408"/>
      <c r="I821" s="409"/>
      <c r="J821" s="408"/>
      <c r="K821" s="409"/>
      <c r="L821" s="262"/>
      <c r="M821" s="263"/>
    </row>
    <row r="822" spans="2:13" ht="15.6" customHeight="1">
      <c r="B822" s="51"/>
      <c r="C822" s="6"/>
      <c r="D822" s="394" t="s">
        <v>155</v>
      </c>
      <c r="E822" s="395"/>
      <c r="F822" s="395"/>
      <c r="G822" s="401"/>
      <c r="H822" s="584"/>
      <c r="I822" s="585"/>
      <c r="J822" s="584"/>
      <c r="K822" s="585"/>
      <c r="L822" s="264"/>
      <c r="M822" s="265"/>
    </row>
    <row r="823" spans="2:13" ht="15.6" customHeight="1">
      <c r="B823" s="51"/>
      <c r="C823" s="6"/>
      <c r="D823" s="6"/>
      <c r="E823" s="6"/>
      <c r="F823" s="6"/>
      <c r="G823" s="6"/>
      <c r="H823" s="6"/>
      <c r="I823" s="6"/>
      <c r="J823" s="6"/>
      <c r="K823" s="6"/>
      <c r="L823" s="6"/>
      <c r="M823" s="6"/>
    </row>
    <row r="824" spans="2:13" ht="15.6" customHeight="1">
      <c r="B824" s="51"/>
      <c r="C824" s="6"/>
      <c r="D824" s="6" t="s">
        <v>850</v>
      </c>
      <c r="E824" s="6"/>
      <c r="F824" s="6"/>
      <c r="G824" s="6"/>
      <c r="H824" s="6"/>
      <c r="I824" s="6"/>
      <c r="J824" s="6"/>
      <c r="K824" s="6"/>
      <c r="L824" s="6"/>
      <c r="M824" s="6"/>
    </row>
    <row r="825" spans="2:13" ht="15.6" customHeight="1">
      <c r="B825" s="51"/>
      <c r="C825" s="6"/>
      <c r="D825" s="6"/>
      <c r="E825" s="6"/>
      <c r="F825" s="6"/>
      <c r="G825" s="6"/>
      <c r="H825" s="6"/>
      <c r="I825" s="6"/>
      <c r="J825" s="6"/>
      <c r="K825" s="6"/>
      <c r="L825" s="6"/>
      <c r="M825" s="6"/>
    </row>
    <row r="826" spans="2:13" ht="15.6" customHeight="1">
      <c r="B826" s="51"/>
      <c r="C826" s="6"/>
      <c r="D826" s="160" t="s">
        <v>156</v>
      </c>
      <c r="E826" s="6"/>
      <c r="F826" s="6"/>
      <c r="G826" s="6"/>
      <c r="H826" s="6"/>
      <c r="I826" s="6"/>
      <c r="J826" s="6"/>
      <c r="K826" s="6"/>
      <c r="L826" s="6"/>
      <c r="M826" s="6"/>
    </row>
    <row r="827" spans="2:13" ht="15.6" customHeight="1">
      <c r="B827" s="51"/>
      <c r="C827" s="6"/>
      <c r="D827" s="325" t="s">
        <v>53</v>
      </c>
      <c r="E827" s="332"/>
      <c r="F827" s="332"/>
      <c r="G827" s="332"/>
      <c r="H827" s="326"/>
      <c r="I827" s="322" t="s">
        <v>145</v>
      </c>
      <c r="J827" s="325" t="s">
        <v>146</v>
      </c>
      <c r="K827" s="326"/>
      <c r="L827" s="325" t="s">
        <v>157</v>
      </c>
      <c r="M827" s="326"/>
    </row>
    <row r="828" spans="2:13" ht="15.6" customHeight="1">
      <c r="B828" s="51"/>
      <c r="C828" s="6"/>
      <c r="D828" s="327"/>
      <c r="E828" s="333"/>
      <c r="F828" s="333"/>
      <c r="G828" s="333"/>
      <c r="H828" s="328"/>
      <c r="I828" s="323"/>
      <c r="J828" s="327"/>
      <c r="K828" s="328"/>
      <c r="L828" s="327"/>
      <c r="M828" s="328"/>
    </row>
    <row r="829" spans="2:13" ht="15.6" customHeight="1">
      <c r="B829" s="51"/>
      <c r="C829" s="6"/>
      <c r="D829" s="327"/>
      <c r="E829" s="333"/>
      <c r="F829" s="333"/>
      <c r="G829" s="333"/>
      <c r="H829" s="328"/>
      <c r="I829" s="323"/>
      <c r="J829" s="327"/>
      <c r="K829" s="328"/>
      <c r="L829" s="327"/>
      <c r="M829" s="328"/>
    </row>
    <row r="830" spans="2:13" ht="15.6" customHeight="1">
      <c r="B830" s="51"/>
      <c r="C830" s="6"/>
      <c r="D830" s="327"/>
      <c r="E830" s="333"/>
      <c r="F830" s="333"/>
      <c r="G830" s="333"/>
      <c r="H830" s="328"/>
      <c r="I830" s="323"/>
      <c r="J830" s="327"/>
      <c r="K830" s="328"/>
      <c r="L830" s="327"/>
      <c r="M830" s="328"/>
    </row>
    <row r="831" spans="2:13" ht="15.6" customHeight="1">
      <c r="B831" s="51"/>
      <c r="C831" s="6"/>
      <c r="D831" s="329"/>
      <c r="E831" s="482"/>
      <c r="F831" s="482"/>
      <c r="G831" s="482"/>
      <c r="H831" s="330"/>
      <c r="I831" s="324"/>
      <c r="J831" s="329"/>
      <c r="K831" s="330"/>
      <c r="L831" s="329"/>
      <c r="M831" s="330"/>
    </row>
    <row r="832" spans="2:13" ht="15.6" customHeight="1">
      <c r="B832" s="51"/>
      <c r="C832" s="6"/>
      <c r="D832" s="594" t="s">
        <v>68</v>
      </c>
      <c r="E832" s="595"/>
      <c r="F832" s="595"/>
      <c r="G832" s="595"/>
      <c r="H832" s="596"/>
      <c r="I832" s="266" t="s">
        <v>72</v>
      </c>
      <c r="J832" s="874" t="s">
        <v>73</v>
      </c>
      <c r="K832" s="875"/>
      <c r="L832" s="874" t="s">
        <v>75</v>
      </c>
      <c r="M832" s="875"/>
    </row>
    <row r="833" spans="2:13" ht="15.6" customHeight="1">
      <c r="B833" s="51"/>
      <c r="C833" s="6"/>
      <c r="D833" s="835" t="s">
        <v>158</v>
      </c>
      <c r="E833" s="483"/>
      <c r="F833" s="483"/>
      <c r="G833" s="483"/>
      <c r="H833" s="484"/>
      <c r="I833" s="268"/>
      <c r="J833" s="876"/>
      <c r="K833" s="877"/>
      <c r="L833" s="876"/>
      <c r="M833" s="877"/>
    </row>
    <row r="834" spans="2:13" ht="15.6" customHeight="1">
      <c r="B834" s="51"/>
      <c r="C834" s="6"/>
      <c r="D834" s="351" t="s">
        <v>159</v>
      </c>
      <c r="E834" s="352"/>
      <c r="F834" s="352"/>
      <c r="G834" s="352"/>
      <c r="H834" s="353"/>
      <c r="I834" s="267"/>
      <c r="J834" s="421"/>
      <c r="K834" s="422"/>
      <c r="L834" s="421"/>
      <c r="M834" s="422"/>
    </row>
    <row r="835" spans="2:13" ht="15.6" customHeight="1">
      <c r="B835" s="51"/>
      <c r="C835" s="6"/>
      <c r="D835" s="476" t="s">
        <v>150</v>
      </c>
      <c r="E835" s="478"/>
      <c r="F835" s="478"/>
      <c r="G835" s="478"/>
      <c r="H835" s="479"/>
      <c r="I835" s="259"/>
      <c r="J835" s="878"/>
      <c r="K835" s="879"/>
      <c r="L835" s="878"/>
      <c r="M835" s="879"/>
    </row>
    <row r="836" spans="2:13" ht="15.6" customHeight="1">
      <c r="B836" s="51"/>
      <c r="C836" s="6"/>
      <c r="D836" s="6"/>
      <c r="E836" s="6"/>
      <c r="F836" s="6"/>
      <c r="G836" s="6"/>
      <c r="H836" s="6"/>
      <c r="I836" s="6"/>
      <c r="J836" s="6"/>
      <c r="K836" s="6"/>
      <c r="L836" s="6"/>
      <c r="M836" s="6"/>
    </row>
    <row r="837" spans="2:13" ht="15.6" customHeight="1">
      <c r="B837" s="51"/>
      <c r="C837" s="6"/>
      <c r="D837" s="142" t="s">
        <v>160</v>
      </c>
      <c r="E837" s="6"/>
      <c r="F837" s="6"/>
      <c r="G837" s="6"/>
      <c r="H837" s="6"/>
      <c r="I837" s="6"/>
      <c r="J837" s="6"/>
      <c r="K837" s="6"/>
      <c r="L837" s="6"/>
      <c r="M837" s="6"/>
    </row>
    <row r="838" spans="2:13" ht="15.6" customHeight="1">
      <c r="B838" s="51"/>
      <c r="C838" s="6"/>
      <c r="D838" s="325" t="s">
        <v>161</v>
      </c>
      <c r="E838" s="332"/>
      <c r="F838" s="332"/>
      <c r="G838" s="332"/>
      <c r="H838" s="326"/>
      <c r="I838" s="322" t="s">
        <v>145</v>
      </c>
      <c r="J838" s="325" t="s">
        <v>157</v>
      </c>
      <c r="K838" s="326"/>
      <c r="L838" s="6"/>
      <c r="M838" s="6"/>
    </row>
    <row r="839" spans="2:13" ht="15.6" customHeight="1">
      <c r="B839" s="51"/>
      <c r="C839" s="6"/>
      <c r="D839" s="327"/>
      <c r="E839" s="333"/>
      <c r="F839" s="333"/>
      <c r="G839" s="333"/>
      <c r="H839" s="328"/>
      <c r="I839" s="323"/>
      <c r="J839" s="327"/>
      <c r="K839" s="328"/>
      <c r="L839" s="6"/>
      <c r="M839" s="6"/>
    </row>
    <row r="840" spans="2:13" ht="15.6" customHeight="1">
      <c r="B840" s="51"/>
      <c r="C840" s="6"/>
      <c r="D840" s="327"/>
      <c r="E840" s="333"/>
      <c r="F840" s="333"/>
      <c r="G840" s="333"/>
      <c r="H840" s="328"/>
      <c r="I840" s="323"/>
      <c r="J840" s="327"/>
      <c r="K840" s="328"/>
      <c r="L840" s="6"/>
      <c r="M840" s="6"/>
    </row>
    <row r="841" spans="2:13" ht="15.6" customHeight="1">
      <c r="B841" s="51"/>
      <c r="C841" s="6"/>
      <c r="D841" s="327"/>
      <c r="E841" s="333"/>
      <c r="F841" s="333"/>
      <c r="G841" s="333"/>
      <c r="H841" s="328"/>
      <c r="I841" s="323"/>
      <c r="J841" s="327"/>
      <c r="K841" s="328"/>
      <c r="L841" s="6"/>
      <c r="M841" s="6"/>
    </row>
    <row r="842" spans="2:13" ht="15.6" customHeight="1">
      <c r="B842" s="51"/>
      <c r="C842" s="6"/>
      <c r="D842" s="329"/>
      <c r="E842" s="482"/>
      <c r="F842" s="482"/>
      <c r="G842" s="482"/>
      <c r="H842" s="330"/>
      <c r="I842" s="324"/>
      <c r="J842" s="329"/>
      <c r="K842" s="330"/>
      <c r="L842" s="6"/>
      <c r="M842" s="6"/>
    </row>
    <row r="843" spans="2:13" ht="15.6" customHeight="1">
      <c r="B843" s="51"/>
      <c r="C843" s="6"/>
      <c r="D843" s="594" t="s">
        <v>68</v>
      </c>
      <c r="E843" s="595"/>
      <c r="F843" s="595"/>
      <c r="G843" s="595"/>
      <c r="H843" s="596"/>
      <c r="I843" s="266" t="s">
        <v>72</v>
      </c>
      <c r="J843" s="594" t="s">
        <v>73</v>
      </c>
      <c r="K843" s="596"/>
      <c r="L843" s="6"/>
      <c r="M843" s="6"/>
    </row>
    <row r="844" spans="2:13" ht="15.6" customHeight="1">
      <c r="B844" s="51"/>
      <c r="C844" s="6"/>
      <c r="D844" s="897" t="s">
        <v>162</v>
      </c>
      <c r="E844" s="898"/>
      <c r="F844" s="898"/>
      <c r="G844" s="898"/>
      <c r="H844" s="899"/>
      <c r="I844" s="579"/>
      <c r="J844" s="360"/>
      <c r="K844" s="362"/>
      <c r="L844" s="6"/>
      <c r="M844" s="6"/>
    </row>
    <row r="845" spans="2:13" ht="15.6" customHeight="1">
      <c r="B845" s="51"/>
      <c r="C845" s="6"/>
      <c r="D845" s="462"/>
      <c r="E845" s="463"/>
      <c r="F845" s="463"/>
      <c r="G845" s="463"/>
      <c r="H845" s="464"/>
      <c r="I845" s="436"/>
      <c r="J845" s="372"/>
      <c r="K845" s="374"/>
      <c r="L845" s="6"/>
      <c r="M845" s="6"/>
    </row>
    <row r="846" spans="2:13" ht="15.6" customHeight="1">
      <c r="B846" s="51"/>
      <c r="C846" s="6"/>
      <c r="D846" s="351" t="s">
        <v>153</v>
      </c>
      <c r="E846" s="352"/>
      <c r="F846" s="352"/>
      <c r="G846" s="352"/>
      <c r="H846" s="353"/>
      <c r="I846" s="267"/>
      <c r="J846" s="354"/>
      <c r="K846" s="356"/>
      <c r="L846" s="6"/>
      <c r="M846" s="6"/>
    </row>
    <row r="847" spans="2:13" ht="15.6" customHeight="1">
      <c r="B847" s="51"/>
      <c r="C847" s="6"/>
      <c r="D847" s="351" t="s">
        <v>154</v>
      </c>
      <c r="E847" s="352"/>
      <c r="F847" s="352"/>
      <c r="G847" s="352"/>
      <c r="H847" s="353"/>
      <c r="I847" s="267"/>
      <c r="J847" s="354"/>
      <c r="K847" s="356"/>
      <c r="L847" s="6"/>
      <c r="M847" s="6"/>
    </row>
    <row r="848" spans="2:13" ht="15.6" customHeight="1">
      <c r="B848" s="51"/>
      <c r="C848" s="6"/>
      <c r="D848" s="476" t="s">
        <v>155</v>
      </c>
      <c r="E848" s="478"/>
      <c r="F848" s="478"/>
      <c r="G848" s="478"/>
      <c r="H848" s="479"/>
      <c r="I848" s="259"/>
      <c r="J848" s="767"/>
      <c r="K848" s="768"/>
      <c r="L848" s="6"/>
      <c r="M848" s="6"/>
    </row>
    <row r="849" spans="2:13" ht="15.6" customHeight="1">
      <c r="B849" s="51"/>
      <c r="C849" s="6"/>
      <c r="D849" s="47"/>
      <c r="E849" s="47"/>
      <c r="F849" s="47"/>
      <c r="G849" s="47"/>
      <c r="H849" s="273"/>
      <c r="I849" s="273"/>
      <c r="J849" s="273"/>
      <c r="K849" s="6"/>
      <c r="L849" s="6"/>
      <c r="M849" s="6"/>
    </row>
    <row r="850" spans="2:13" ht="15.6" customHeight="1">
      <c r="B850" s="51" t="s">
        <v>716</v>
      </c>
      <c r="C850" s="6"/>
      <c r="D850" s="55" t="s">
        <v>164</v>
      </c>
      <c r="E850" s="6"/>
      <c r="F850" s="6"/>
      <c r="G850" s="6"/>
      <c r="H850" s="6"/>
      <c r="I850" s="6"/>
      <c r="J850" s="6"/>
      <c r="K850" s="6"/>
      <c r="L850" s="6"/>
      <c r="M850" s="6"/>
    </row>
    <row r="851" spans="2:13" ht="15.6" customHeight="1">
      <c r="B851" s="51"/>
      <c r="C851" s="6"/>
      <c r="D851" s="55"/>
      <c r="E851" s="6"/>
      <c r="F851" s="6"/>
      <c r="G851" s="6"/>
      <c r="H851" s="6"/>
      <c r="I851" s="6"/>
      <c r="J851" s="6"/>
      <c r="K851" s="6"/>
      <c r="L851" s="6"/>
      <c r="M851" s="6"/>
    </row>
    <row r="852" spans="2:13" ht="15.6" customHeight="1">
      <c r="B852" s="51"/>
      <c r="C852" s="6"/>
      <c r="D852" s="160" t="s">
        <v>717</v>
      </c>
      <c r="E852" s="6"/>
      <c r="F852" s="6"/>
      <c r="G852" s="6"/>
      <c r="H852" s="6"/>
      <c r="I852" s="6"/>
      <c r="J852" s="6"/>
      <c r="K852" s="6"/>
      <c r="L852" s="6"/>
      <c r="M852" s="6"/>
    </row>
    <row r="853" spans="2:13" ht="15.6" customHeight="1">
      <c r="B853" s="51"/>
      <c r="C853" s="6"/>
      <c r="D853" s="384" t="s">
        <v>164</v>
      </c>
      <c r="E853" s="385"/>
      <c r="F853" s="386"/>
      <c r="G853" s="366" t="s">
        <v>54</v>
      </c>
      <c r="H853" s="367"/>
      <c r="I853" s="367"/>
      <c r="J853" s="367"/>
      <c r="K853" s="368"/>
      <c r="L853" s="6"/>
      <c r="M853" s="6"/>
    </row>
    <row r="854" spans="2:13" ht="15.6" customHeight="1">
      <c r="B854" s="51"/>
      <c r="C854" s="6"/>
      <c r="D854" s="402"/>
      <c r="E854" s="403"/>
      <c r="F854" s="404"/>
      <c r="G854" s="322" t="s">
        <v>895</v>
      </c>
      <c r="H854" s="322" t="s">
        <v>133</v>
      </c>
      <c r="I854" s="322" t="s">
        <v>711</v>
      </c>
      <c r="J854" s="322" t="s">
        <v>1517</v>
      </c>
      <c r="K854" s="322" t="s">
        <v>132</v>
      </c>
      <c r="L854" s="6"/>
      <c r="M854" s="6"/>
    </row>
    <row r="855" spans="2:13" ht="15.6" customHeight="1">
      <c r="B855" s="51"/>
      <c r="C855" s="6"/>
      <c r="D855" s="402"/>
      <c r="E855" s="403"/>
      <c r="F855" s="404"/>
      <c r="G855" s="323"/>
      <c r="H855" s="323"/>
      <c r="I855" s="323"/>
      <c r="J855" s="323"/>
      <c r="K855" s="323"/>
      <c r="L855" s="6"/>
      <c r="M855" s="6"/>
    </row>
    <row r="856" spans="2:13" ht="15.6" customHeight="1">
      <c r="B856" s="51"/>
      <c r="C856" s="6"/>
      <c r="D856" s="402"/>
      <c r="E856" s="403"/>
      <c r="F856" s="404"/>
      <c r="G856" s="323"/>
      <c r="H856" s="323"/>
      <c r="I856" s="323"/>
      <c r="J856" s="323"/>
      <c r="K856" s="323"/>
      <c r="L856" s="6"/>
      <c r="M856" s="6"/>
    </row>
    <row r="857" spans="2:13" ht="15.6" customHeight="1">
      <c r="B857" s="51"/>
      <c r="C857" s="6"/>
      <c r="D857" s="402"/>
      <c r="E857" s="403"/>
      <c r="F857" s="404"/>
      <c r="G857" s="323"/>
      <c r="H857" s="323"/>
      <c r="I857" s="323"/>
      <c r="J857" s="323"/>
      <c r="K857" s="323"/>
      <c r="L857" s="6"/>
      <c r="M857" s="6"/>
    </row>
    <row r="858" spans="2:13" ht="15.6" customHeight="1">
      <c r="B858" s="51"/>
      <c r="C858" s="6"/>
      <c r="D858" s="405"/>
      <c r="E858" s="406"/>
      <c r="F858" s="407"/>
      <c r="G858" s="324"/>
      <c r="H858" s="324"/>
      <c r="I858" s="324"/>
      <c r="J858" s="324"/>
      <c r="K858" s="324"/>
      <c r="L858" s="6"/>
      <c r="M858" s="6"/>
    </row>
    <row r="859" spans="2:13" ht="15.6" customHeight="1">
      <c r="B859" s="51"/>
      <c r="C859" s="6"/>
      <c r="D859" s="594" t="s">
        <v>68</v>
      </c>
      <c r="E859" s="595"/>
      <c r="F859" s="596"/>
      <c r="G859" s="158" t="s">
        <v>72</v>
      </c>
      <c r="H859" s="158" t="s">
        <v>73</v>
      </c>
      <c r="I859" s="158" t="s">
        <v>75</v>
      </c>
      <c r="J859" s="158" t="s">
        <v>77</v>
      </c>
      <c r="K859" s="158" t="s">
        <v>83</v>
      </c>
      <c r="L859" s="6"/>
      <c r="M859" s="6"/>
    </row>
    <row r="860" spans="2:13" ht="15.6" customHeight="1">
      <c r="B860" s="51"/>
      <c r="C860" s="6"/>
      <c r="D860" s="565" t="s">
        <v>165</v>
      </c>
      <c r="E860" s="566"/>
      <c r="F860" s="567"/>
      <c r="G860" s="236"/>
      <c r="H860" s="236"/>
      <c r="I860" s="236"/>
      <c r="J860" s="236"/>
      <c r="K860" s="236">
        <f>G860+H860-I860-J860</f>
        <v>0</v>
      </c>
      <c r="L860" s="6"/>
      <c r="M860" s="6"/>
    </row>
    <row r="861" spans="2:13" ht="15.6" customHeight="1">
      <c r="B861" s="51"/>
      <c r="C861" s="6"/>
      <c r="D861" s="459" t="s">
        <v>166</v>
      </c>
      <c r="E861" s="460"/>
      <c r="F861" s="461"/>
      <c r="G861" s="467"/>
      <c r="H861" s="467"/>
      <c r="I861" s="467"/>
      <c r="J861" s="467"/>
      <c r="K861" s="467"/>
      <c r="L861" s="6"/>
      <c r="M861" s="6"/>
    </row>
    <row r="862" spans="2:13" ht="15.6" customHeight="1">
      <c r="B862" s="51"/>
      <c r="C862" s="6"/>
      <c r="D862" s="462"/>
      <c r="E862" s="463"/>
      <c r="F862" s="464"/>
      <c r="G862" s="436"/>
      <c r="H862" s="436"/>
      <c r="I862" s="436"/>
      <c r="J862" s="436"/>
      <c r="K862" s="436"/>
      <c r="L862" s="6"/>
      <c r="M862" s="6"/>
    </row>
    <row r="863" spans="2:13" ht="15.6" customHeight="1">
      <c r="B863" s="51"/>
      <c r="C863" s="6"/>
      <c r="D863" s="398" t="s">
        <v>167</v>
      </c>
      <c r="E863" s="399"/>
      <c r="F863" s="400"/>
      <c r="G863" s="178"/>
      <c r="H863" s="178"/>
      <c r="I863" s="178"/>
      <c r="J863" s="178"/>
      <c r="K863" s="178"/>
      <c r="L863" s="6"/>
      <c r="M863" s="6"/>
    </row>
    <row r="864" spans="2:13" ht="15.6" customHeight="1">
      <c r="B864" s="51"/>
      <c r="C864" s="6"/>
      <c r="D864" s="398" t="s">
        <v>1510</v>
      </c>
      <c r="E864" s="399"/>
      <c r="F864" s="400"/>
      <c r="G864" s="178"/>
      <c r="H864" s="178"/>
      <c r="I864" s="178"/>
      <c r="J864" s="178"/>
      <c r="K864" s="178"/>
      <c r="L864" s="6"/>
      <c r="M864" s="6"/>
    </row>
    <row r="865" spans="2:14" ht="15.6" customHeight="1">
      <c r="B865" s="51"/>
      <c r="C865" s="6"/>
      <c r="D865" s="394" t="s">
        <v>168</v>
      </c>
      <c r="E865" s="395"/>
      <c r="F865" s="401"/>
      <c r="G865" s="237"/>
      <c r="H865" s="237"/>
      <c r="I865" s="237"/>
      <c r="J865" s="237"/>
      <c r="K865" s="178"/>
      <c r="L865" s="6"/>
      <c r="M865" s="6"/>
    </row>
    <row r="866" spans="2:14" ht="15.6" customHeight="1">
      <c r="B866" s="51"/>
      <c r="C866" s="6"/>
      <c r="D866" s="590" t="s">
        <v>169</v>
      </c>
      <c r="E866" s="591"/>
      <c r="F866" s="929"/>
      <c r="G866" s="238"/>
      <c r="H866" s="238"/>
      <c r="I866" s="238"/>
      <c r="J866" s="238"/>
      <c r="K866" s="238"/>
      <c r="L866" s="6"/>
      <c r="M866" s="6"/>
    </row>
    <row r="867" spans="2:14" ht="15.6" customHeight="1">
      <c r="B867" s="51"/>
      <c r="C867" s="6"/>
      <c r="D867" s="6"/>
      <c r="E867" s="6"/>
      <c r="F867" s="6"/>
      <c r="G867" s="6"/>
      <c r="H867" s="6"/>
      <c r="I867" s="6"/>
      <c r="J867" s="6"/>
      <c r="K867" s="6"/>
      <c r="L867" s="6"/>
      <c r="M867" s="6"/>
    </row>
    <row r="868" spans="2:14" ht="15.6" customHeight="1">
      <c r="B868" s="51"/>
      <c r="C868" s="6"/>
      <c r="D868" s="293" t="s">
        <v>851</v>
      </c>
      <c r="E868" s="293"/>
      <c r="F868" s="293"/>
      <c r="G868" s="293"/>
      <c r="H868" s="6"/>
      <c r="I868" s="6"/>
      <c r="J868" s="6"/>
      <c r="K868" s="6"/>
      <c r="L868" s="6"/>
      <c r="M868" s="6"/>
    </row>
    <row r="869" spans="2:14" ht="15.6" customHeight="1">
      <c r="B869" s="51"/>
      <c r="C869" s="6"/>
      <c r="D869" s="293"/>
      <c r="E869" s="293"/>
      <c r="F869" s="293"/>
      <c r="G869" s="293"/>
      <c r="H869" s="6"/>
      <c r="I869" s="6"/>
      <c r="J869" s="6"/>
      <c r="K869" s="6"/>
      <c r="L869" s="6"/>
      <c r="M869" s="6"/>
    </row>
    <row r="870" spans="2:14" ht="15.6" customHeight="1">
      <c r="B870" s="51"/>
      <c r="C870" s="6"/>
      <c r="D870" s="376" t="s">
        <v>718</v>
      </c>
      <c r="E870" s="376"/>
      <c r="F870" s="376"/>
      <c r="G870" s="376"/>
      <c r="H870" s="376"/>
      <c r="I870" s="376"/>
      <c r="J870" s="376"/>
      <c r="K870" s="376"/>
      <c r="L870" s="376"/>
      <c r="M870" s="376"/>
      <c r="N870" s="376"/>
    </row>
    <row r="871" spans="2:14" ht="15.6" customHeight="1">
      <c r="B871" s="51"/>
      <c r="C871" s="6"/>
      <c r="D871" s="6"/>
      <c r="E871" s="6"/>
      <c r="F871" s="6"/>
      <c r="G871" s="6"/>
      <c r="H871" s="6"/>
      <c r="I871" s="6"/>
      <c r="J871" s="6"/>
      <c r="K871" s="6"/>
      <c r="L871" s="6"/>
      <c r="M871" s="6"/>
    </row>
    <row r="872" spans="2:14" ht="15.6" customHeight="1">
      <c r="B872" s="51"/>
      <c r="C872" s="6"/>
      <c r="D872" s="160" t="s">
        <v>66</v>
      </c>
      <c r="E872" s="6"/>
      <c r="F872" s="6"/>
      <c r="G872" s="6"/>
      <c r="H872" s="6"/>
      <c r="I872" s="6"/>
      <c r="J872" s="6"/>
      <c r="K872" s="6"/>
      <c r="L872" s="6"/>
      <c r="M872" s="6"/>
    </row>
    <row r="873" spans="2:14" ht="15.6" customHeight="1">
      <c r="B873" s="51"/>
      <c r="C873" s="6"/>
      <c r="D873" s="325" t="s">
        <v>170</v>
      </c>
      <c r="E873" s="332"/>
      <c r="F873" s="326"/>
      <c r="G873" s="325" t="s">
        <v>171</v>
      </c>
      <c r="H873" s="326"/>
      <c r="I873" s="325" t="s">
        <v>1518</v>
      </c>
      <c r="J873" s="326"/>
      <c r="K873" s="384" t="s">
        <v>169</v>
      </c>
      <c r="L873" s="386"/>
      <c r="M873" s="6"/>
    </row>
    <row r="874" spans="2:14" ht="15.6" customHeight="1">
      <c r="B874" s="51"/>
      <c r="C874" s="6"/>
      <c r="D874" s="329"/>
      <c r="E874" s="482"/>
      <c r="F874" s="330"/>
      <c r="G874" s="329"/>
      <c r="H874" s="330"/>
      <c r="I874" s="329"/>
      <c r="J874" s="330"/>
      <c r="K874" s="405"/>
      <c r="L874" s="407"/>
      <c r="M874" s="6"/>
    </row>
    <row r="875" spans="2:14" ht="15.6" customHeight="1">
      <c r="B875" s="51"/>
      <c r="C875" s="6"/>
      <c r="D875" s="594" t="s">
        <v>68</v>
      </c>
      <c r="E875" s="595"/>
      <c r="F875" s="595"/>
      <c r="G875" s="808" t="s">
        <v>72</v>
      </c>
      <c r="H875" s="809"/>
      <c r="I875" s="808" t="s">
        <v>73</v>
      </c>
      <c r="J875" s="809"/>
      <c r="K875" s="808" t="s">
        <v>75</v>
      </c>
      <c r="L875" s="809"/>
      <c r="M875" s="6"/>
    </row>
    <row r="876" spans="2:14" ht="15.6" customHeight="1">
      <c r="B876" s="51"/>
      <c r="C876" s="6"/>
      <c r="D876" s="592" t="s">
        <v>172</v>
      </c>
      <c r="E876" s="593"/>
      <c r="F876" s="593"/>
      <c r="G876" s="795" t="s">
        <v>604</v>
      </c>
      <c r="H876" s="796"/>
      <c r="I876" s="795"/>
      <c r="J876" s="796"/>
      <c r="K876" s="795"/>
      <c r="L876" s="796"/>
      <c r="M876" s="6"/>
    </row>
    <row r="877" spans="2:14" ht="15.6" customHeight="1">
      <c r="B877" s="51"/>
      <c r="C877" s="6"/>
      <c r="D877" s="565" t="s">
        <v>173</v>
      </c>
      <c r="E877" s="566"/>
      <c r="F877" s="566"/>
      <c r="G877" s="392"/>
      <c r="H877" s="393"/>
      <c r="I877" s="392"/>
      <c r="J877" s="393"/>
      <c r="K877" s="392"/>
      <c r="L877" s="393"/>
      <c r="M877" s="6"/>
    </row>
    <row r="878" spans="2:14" ht="15.6" customHeight="1">
      <c r="B878" s="51"/>
      <c r="C878" s="6"/>
      <c r="D878" s="459" t="s">
        <v>166</v>
      </c>
      <c r="E878" s="460"/>
      <c r="F878" s="461"/>
      <c r="G878" s="810"/>
      <c r="H878" s="811"/>
      <c r="I878" s="810"/>
      <c r="J878" s="811"/>
      <c r="K878" s="810"/>
      <c r="L878" s="811"/>
      <c r="M878" s="6"/>
    </row>
    <row r="879" spans="2:14" ht="15.6" customHeight="1">
      <c r="B879" s="51"/>
      <c r="C879" s="6"/>
      <c r="D879" s="462"/>
      <c r="E879" s="463"/>
      <c r="F879" s="464"/>
      <c r="G879" s="372"/>
      <c r="H879" s="374"/>
      <c r="I879" s="372"/>
      <c r="J879" s="374"/>
      <c r="K879" s="372"/>
      <c r="L879" s="374"/>
      <c r="M879" s="6"/>
    </row>
    <row r="880" spans="2:14" ht="15.6" customHeight="1">
      <c r="B880" s="51"/>
      <c r="C880" s="6"/>
      <c r="D880" s="459" t="s">
        <v>174</v>
      </c>
      <c r="E880" s="460"/>
      <c r="F880" s="461"/>
      <c r="G880" s="810"/>
      <c r="H880" s="811"/>
      <c r="I880" s="810"/>
      <c r="J880" s="811"/>
      <c r="K880" s="810"/>
      <c r="L880" s="811"/>
      <c r="M880" s="6"/>
    </row>
    <row r="881" spans="2:13" ht="15.6" customHeight="1">
      <c r="B881" s="51"/>
      <c r="C881" s="6"/>
      <c r="D881" s="462"/>
      <c r="E881" s="463"/>
      <c r="F881" s="464"/>
      <c r="G881" s="372"/>
      <c r="H881" s="374"/>
      <c r="I881" s="372"/>
      <c r="J881" s="374"/>
      <c r="K881" s="372"/>
      <c r="L881" s="374"/>
      <c r="M881" s="6"/>
    </row>
    <row r="882" spans="2:13" ht="15.6" customHeight="1">
      <c r="B882" s="51"/>
      <c r="C882" s="6"/>
      <c r="D882" s="398" t="s">
        <v>1510</v>
      </c>
      <c r="E882" s="399"/>
      <c r="F882" s="399"/>
      <c r="G882" s="562"/>
      <c r="H882" s="563"/>
      <c r="I882" s="562"/>
      <c r="J882" s="563"/>
      <c r="K882" s="392"/>
      <c r="L882" s="393"/>
      <c r="M882" s="6"/>
    </row>
    <row r="883" spans="2:13" ht="15.6" customHeight="1">
      <c r="B883" s="51"/>
      <c r="C883" s="6"/>
      <c r="D883" s="394" t="s">
        <v>168</v>
      </c>
      <c r="E883" s="395"/>
      <c r="F883" s="395"/>
      <c r="G883" s="791"/>
      <c r="H883" s="792"/>
      <c r="I883" s="791"/>
      <c r="J883" s="792"/>
      <c r="K883" s="392"/>
      <c r="L883" s="393"/>
      <c r="M883" s="6"/>
    </row>
    <row r="884" spans="2:13" ht="15.6" customHeight="1">
      <c r="B884" s="51"/>
      <c r="C884" s="6"/>
      <c r="D884" s="590" t="s">
        <v>175</v>
      </c>
      <c r="E884" s="591"/>
      <c r="F884" s="591"/>
      <c r="G884" s="597"/>
      <c r="H884" s="598"/>
      <c r="I884" s="597"/>
      <c r="J884" s="598"/>
      <c r="K884" s="597"/>
      <c r="L884" s="598"/>
      <c r="M884" s="6"/>
    </row>
    <row r="885" spans="2:13" ht="15.6" customHeight="1">
      <c r="B885" s="51"/>
      <c r="C885" s="6"/>
      <c r="D885" s="592" t="s">
        <v>176</v>
      </c>
      <c r="E885" s="593"/>
      <c r="F885" s="593"/>
      <c r="G885" s="396" t="s">
        <v>604</v>
      </c>
      <c r="H885" s="397"/>
      <c r="I885" s="396"/>
      <c r="J885" s="397"/>
      <c r="K885" s="396"/>
      <c r="L885" s="397"/>
      <c r="M885" s="6"/>
    </row>
    <row r="886" spans="2:13" ht="15.6" customHeight="1">
      <c r="B886" s="51"/>
      <c r="C886" s="6"/>
      <c r="D886" s="565" t="s">
        <v>165</v>
      </c>
      <c r="E886" s="566"/>
      <c r="F886" s="566"/>
      <c r="G886" s="392">
        <v>167542</v>
      </c>
      <c r="H886" s="393"/>
      <c r="I886" s="392">
        <v>134000</v>
      </c>
      <c r="J886" s="393"/>
      <c r="K886" s="392">
        <v>301542</v>
      </c>
      <c r="L886" s="393"/>
      <c r="M886" s="6"/>
    </row>
    <row r="887" spans="2:13" ht="15.6" customHeight="1">
      <c r="B887" s="51"/>
      <c r="C887" s="6"/>
      <c r="D887" s="459" t="s">
        <v>166</v>
      </c>
      <c r="E887" s="460"/>
      <c r="F887" s="461"/>
      <c r="G887" s="810" t="s">
        <v>604</v>
      </c>
      <c r="H887" s="811"/>
      <c r="I887" s="810" t="s">
        <v>604</v>
      </c>
      <c r="J887" s="811"/>
      <c r="K887" s="810"/>
      <c r="L887" s="811"/>
      <c r="M887" s="6"/>
    </row>
    <row r="888" spans="2:13" ht="15.6" customHeight="1">
      <c r="B888" s="51"/>
      <c r="C888" s="6"/>
      <c r="D888" s="462"/>
      <c r="E888" s="463"/>
      <c r="F888" s="464"/>
      <c r="G888" s="372"/>
      <c r="H888" s="374"/>
      <c r="I888" s="372"/>
      <c r="J888" s="374"/>
      <c r="K888" s="372"/>
      <c r="L888" s="374"/>
      <c r="M888" s="6"/>
    </row>
    <row r="889" spans="2:13" ht="15.6" customHeight="1">
      <c r="B889" s="51"/>
      <c r="C889" s="6"/>
      <c r="D889" s="459" t="s">
        <v>174</v>
      </c>
      <c r="E889" s="460"/>
      <c r="F889" s="461"/>
      <c r="G889" s="810" t="s">
        <v>604</v>
      </c>
      <c r="H889" s="811"/>
      <c r="I889" s="810" t="s">
        <v>604</v>
      </c>
      <c r="J889" s="811"/>
      <c r="K889" s="810"/>
      <c r="L889" s="811"/>
      <c r="M889" s="6"/>
    </row>
    <row r="890" spans="2:13" ht="15.6" customHeight="1">
      <c r="B890" s="51"/>
      <c r="C890" s="6"/>
      <c r="D890" s="462"/>
      <c r="E890" s="463"/>
      <c r="F890" s="464"/>
      <c r="G890" s="372"/>
      <c r="H890" s="374"/>
      <c r="I890" s="372"/>
      <c r="J890" s="374"/>
      <c r="K890" s="372"/>
      <c r="L890" s="374"/>
      <c r="M890" s="6"/>
    </row>
    <row r="891" spans="2:13" ht="15.6" customHeight="1">
      <c r="B891" s="51"/>
      <c r="C891" s="6"/>
      <c r="D891" s="398" t="s">
        <v>1510</v>
      </c>
      <c r="E891" s="399"/>
      <c r="F891" s="399"/>
      <c r="G891" s="562">
        <v>67084</v>
      </c>
      <c r="H891" s="563"/>
      <c r="I891" s="562"/>
      <c r="J891" s="563"/>
      <c r="K891" s="392">
        <v>67084</v>
      </c>
      <c r="L891" s="393"/>
      <c r="M891" s="6"/>
    </row>
    <row r="892" spans="2:13" ht="15.6" customHeight="1">
      <c r="B892" s="51"/>
      <c r="C892" s="6"/>
      <c r="D892" s="398" t="s">
        <v>177</v>
      </c>
      <c r="E892" s="399"/>
      <c r="F892" s="399"/>
      <c r="G892" s="562" t="s">
        <v>604</v>
      </c>
      <c r="H892" s="563"/>
      <c r="I892" s="562"/>
      <c r="J892" s="563"/>
      <c r="K892" s="392"/>
      <c r="L892" s="393"/>
      <c r="M892" s="6"/>
    </row>
    <row r="893" spans="2:13" ht="15.6" customHeight="1">
      <c r="B893" s="51"/>
      <c r="C893" s="6"/>
      <c r="D893" s="398" t="s">
        <v>178</v>
      </c>
      <c r="E893" s="399"/>
      <c r="F893" s="399"/>
      <c r="G893" s="562">
        <v>27307</v>
      </c>
      <c r="H893" s="563"/>
      <c r="I893" s="562"/>
      <c r="J893" s="563"/>
      <c r="K893" s="392">
        <v>27307</v>
      </c>
      <c r="L893" s="393"/>
      <c r="M893" s="6"/>
    </row>
    <row r="894" spans="2:13" ht="15.6" customHeight="1">
      <c r="B894" s="51"/>
      <c r="C894" s="6"/>
      <c r="D894" s="394" t="s">
        <v>168</v>
      </c>
      <c r="E894" s="395"/>
      <c r="F894" s="395"/>
      <c r="G894" s="791" t="s">
        <v>604</v>
      </c>
      <c r="H894" s="792"/>
      <c r="I894" s="791"/>
      <c r="J894" s="792"/>
      <c r="K894" s="392"/>
      <c r="L894" s="393"/>
      <c r="M894" s="6"/>
    </row>
    <row r="895" spans="2:13" ht="15.6" customHeight="1">
      <c r="B895" s="51"/>
      <c r="C895" s="6"/>
      <c r="D895" s="793" t="s">
        <v>179</v>
      </c>
      <c r="E895" s="794"/>
      <c r="F895" s="794"/>
      <c r="G895" s="597">
        <f>SUM(G886:H894)</f>
        <v>261933</v>
      </c>
      <c r="H895" s="598"/>
      <c r="I895" s="597">
        <f t="shared" ref="I895" si="0">SUM(I886:J894)</f>
        <v>134000</v>
      </c>
      <c r="J895" s="598"/>
      <c r="K895" s="597">
        <f t="shared" ref="K895" si="1">SUM(K886:L894)</f>
        <v>395933</v>
      </c>
      <c r="L895" s="598"/>
      <c r="M895" s="6"/>
    </row>
    <row r="896" spans="2:13" ht="15.6" customHeight="1">
      <c r="B896" s="51"/>
      <c r="C896" s="6"/>
      <c r="D896" s="6"/>
      <c r="E896" s="6"/>
      <c r="F896" s="6"/>
      <c r="G896" s="6"/>
      <c r="H896" s="6"/>
      <c r="I896" s="6"/>
      <c r="J896" s="6"/>
      <c r="K896" s="6"/>
      <c r="L896" s="6"/>
      <c r="M896" s="6"/>
    </row>
    <row r="897" spans="2:13" ht="15.6" customHeight="1">
      <c r="B897" s="51"/>
      <c r="C897" s="6"/>
      <c r="D897" s="588"/>
      <c r="E897" s="588"/>
      <c r="F897" s="588"/>
      <c r="G897" s="588"/>
      <c r="H897" s="588"/>
      <c r="I897" s="588"/>
      <c r="J897" s="588"/>
      <c r="K897" s="588"/>
      <c r="L897" s="588"/>
      <c r="M897" s="588"/>
    </row>
    <row r="898" spans="2:13" ht="15.6" customHeight="1">
      <c r="B898" s="51"/>
      <c r="C898" s="6"/>
      <c r="D898" s="85"/>
      <c r="E898" s="86"/>
      <c r="F898" s="86"/>
      <c r="G898" s="86"/>
      <c r="H898" s="86"/>
      <c r="I898" s="86"/>
      <c r="J898" s="86"/>
      <c r="K898" s="86"/>
      <c r="L898" s="86"/>
      <c r="M898" s="86"/>
    </row>
    <row r="899" spans="2:13" ht="15.6" customHeight="1">
      <c r="B899" s="51"/>
      <c r="C899" s="6"/>
      <c r="D899" s="294"/>
      <c r="E899" s="294"/>
      <c r="F899" s="294"/>
      <c r="G899" s="294"/>
      <c r="H899" s="294"/>
      <c r="I899" s="294"/>
      <c r="J899" s="294"/>
      <c r="K899" s="294"/>
      <c r="L899" s="294"/>
      <c r="M899" s="294"/>
    </row>
    <row r="900" spans="2:13" ht="15.6" customHeight="1">
      <c r="B900" s="51"/>
      <c r="C900" s="6"/>
      <c r="D900" s="589" t="s">
        <v>1596</v>
      </c>
      <c r="E900" s="589"/>
      <c r="F900" s="589"/>
      <c r="G900" s="589"/>
      <c r="H900" s="589"/>
      <c r="I900" s="589"/>
      <c r="J900" s="589"/>
      <c r="K900" s="589"/>
      <c r="L900" s="589"/>
      <c r="M900" s="589"/>
    </row>
    <row r="901" spans="2:13" ht="15.6" customHeight="1">
      <c r="B901" s="51"/>
      <c r="C901" s="6"/>
      <c r="D901" s="589"/>
      <c r="E901" s="589"/>
      <c r="F901" s="589"/>
      <c r="G901" s="589"/>
      <c r="H901" s="589"/>
      <c r="I901" s="589"/>
      <c r="J901" s="589"/>
      <c r="K901" s="589"/>
      <c r="L901" s="589"/>
      <c r="M901" s="589"/>
    </row>
    <row r="902" spans="2:13" ht="15.6" customHeight="1">
      <c r="B902" s="51"/>
      <c r="C902" s="6"/>
      <c r="D902" s="85"/>
      <c r="E902" s="86"/>
      <c r="F902" s="86"/>
      <c r="G902" s="86"/>
      <c r="H902" s="86"/>
      <c r="I902" s="86"/>
      <c r="J902" s="86"/>
      <c r="K902" s="86"/>
      <c r="L902" s="86"/>
      <c r="M902" s="86"/>
    </row>
    <row r="903" spans="2:13" ht="15.6" customHeight="1">
      <c r="B903" s="51"/>
      <c r="C903" s="6"/>
      <c r="D903" s="685"/>
      <c r="E903" s="685"/>
      <c r="F903" s="685"/>
      <c r="G903" s="685"/>
      <c r="H903" s="685"/>
      <c r="I903" s="685"/>
      <c r="J903" s="685"/>
      <c r="K903" s="685"/>
      <c r="L903" s="685"/>
      <c r="M903" s="685"/>
    </row>
    <row r="904" spans="2:13" ht="15.6" customHeight="1">
      <c r="B904" s="51"/>
      <c r="C904" s="6"/>
      <c r="D904" s="6"/>
      <c r="E904" s="6"/>
      <c r="F904" s="6"/>
      <c r="G904" s="6"/>
      <c r="H904" s="6"/>
      <c r="I904" s="6"/>
      <c r="J904" s="6"/>
      <c r="K904" s="6"/>
      <c r="L904" s="6"/>
      <c r="M904" s="6"/>
    </row>
    <row r="905" spans="2:13" ht="15.6" customHeight="1">
      <c r="B905" s="51"/>
      <c r="C905" s="6"/>
      <c r="D905" s="269" t="s">
        <v>719</v>
      </c>
      <c r="E905" s="278"/>
      <c r="F905" s="278"/>
      <c r="G905" s="278"/>
      <c r="H905" s="278"/>
      <c r="I905" s="278"/>
      <c r="J905" s="278"/>
      <c r="K905" s="6"/>
      <c r="L905" s="6"/>
      <c r="M905" s="6"/>
    </row>
    <row r="906" spans="2:13" ht="15.6" customHeight="1">
      <c r="B906" s="51"/>
      <c r="C906" s="6"/>
      <c r="D906" s="325" t="s">
        <v>170</v>
      </c>
      <c r="E906" s="332"/>
      <c r="F906" s="326"/>
      <c r="G906" s="325" t="s">
        <v>171</v>
      </c>
      <c r="H906" s="326"/>
      <c r="I906" s="325" t="s">
        <v>1518</v>
      </c>
      <c r="J906" s="326"/>
      <c r="K906" s="384" t="s">
        <v>169</v>
      </c>
      <c r="L906" s="386"/>
      <c r="M906" s="6"/>
    </row>
    <row r="907" spans="2:13" ht="15.6" customHeight="1">
      <c r="B907" s="51"/>
      <c r="C907" s="6"/>
      <c r="D907" s="329"/>
      <c r="E907" s="482"/>
      <c r="F907" s="330"/>
      <c r="G907" s="329"/>
      <c r="H907" s="330"/>
      <c r="I907" s="329"/>
      <c r="J907" s="330"/>
      <c r="K907" s="405"/>
      <c r="L907" s="407"/>
      <c r="M907" s="6"/>
    </row>
    <row r="908" spans="2:13" ht="15.6" customHeight="1">
      <c r="B908" s="51"/>
      <c r="C908" s="6"/>
      <c r="D908" s="594" t="s">
        <v>68</v>
      </c>
      <c r="E908" s="595"/>
      <c r="F908" s="595"/>
      <c r="G908" s="808" t="s">
        <v>72</v>
      </c>
      <c r="H908" s="809"/>
      <c r="I908" s="808" t="s">
        <v>73</v>
      </c>
      <c r="J908" s="809"/>
      <c r="K908" s="808" t="s">
        <v>75</v>
      </c>
      <c r="L908" s="809"/>
      <c r="M908" s="6"/>
    </row>
    <row r="909" spans="2:13" ht="15.6" customHeight="1">
      <c r="B909" s="51"/>
      <c r="C909" s="6"/>
      <c r="D909" s="592" t="s">
        <v>172</v>
      </c>
      <c r="E909" s="593"/>
      <c r="F909" s="593"/>
      <c r="G909" s="795" t="s">
        <v>604</v>
      </c>
      <c r="H909" s="796"/>
      <c r="I909" s="795"/>
      <c r="J909" s="796"/>
      <c r="K909" s="795"/>
      <c r="L909" s="796"/>
      <c r="M909" s="6"/>
    </row>
    <row r="910" spans="2:13" ht="15.6" customHeight="1">
      <c r="B910" s="51"/>
      <c r="C910" s="6"/>
      <c r="D910" s="565" t="s">
        <v>173</v>
      </c>
      <c r="E910" s="566"/>
      <c r="F910" s="566"/>
      <c r="G910" s="392" t="s">
        <v>604</v>
      </c>
      <c r="H910" s="393"/>
      <c r="I910" s="392"/>
      <c r="J910" s="393"/>
      <c r="K910" s="392"/>
      <c r="L910" s="393"/>
      <c r="M910" s="6"/>
    </row>
    <row r="911" spans="2:13" ht="15.6" customHeight="1">
      <c r="B911" s="51"/>
      <c r="C911" s="6"/>
      <c r="D911" s="459" t="s">
        <v>166</v>
      </c>
      <c r="E911" s="460"/>
      <c r="F911" s="461"/>
      <c r="G911" s="810" t="s">
        <v>604</v>
      </c>
      <c r="H911" s="811"/>
      <c r="I911" s="810" t="s">
        <v>604</v>
      </c>
      <c r="J911" s="811"/>
      <c r="K911" s="810"/>
      <c r="L911" s="811"/>
      <c r="M911" s="6"/>
    </row>
    <row r="912" spans="2:13" ht="15.6" customHeight="1">
      <c r="B912" s="51"/>
      <c r="C912" s="6"/>
      <c r="D912" s="462"/>
      <c r="E912" s="463"/>
      <c r="F912" s="464"/>
      <c r="G912" s="372"/>
      <c r="H912" s="374"/>
      <c r="I912" s="372"/>
      <c r="J912" s="374"/>
      <c r="K912" s="372"/>
      <c r="L912" s="374"/>
      <c r="M912" s="6"/>
    </row>
    <row r="913" spans="2:13" ht="15.6" customHeight="1">
      <c r="B913" s="51"/>
      <c r="C913" s="6"/>
      <c r="D913" s="459" t="s">
        <v>174</v>
      </c>
      <c r="E913" s="460"/>
      <c r="F913" s="461"/>
      <c r="G913" s="810" t="s">
        <v>604</v>
      </c>
      <c r="H913" s="811"/>
      <c r="I913" s="810" t="s">
        <v>604</v>
      </c>
      <c r="J913" s="811"/>
      <c r="K913" s="810"/>
      <c r="L913" s="811"/>
      <c r="M913" s="6"/>
    </row>
    <row r="914" spans="2:13" ht="15.6" customHeight="1">
      <c r="B914" s="51"/>
      <c r="C914" s="6"/>
      <c r="D914" s="462"/>
      <c r="E914" s="463"/>
      <c r="F914" s="464"/>
      <c r="G914" s="372"/>
      <c r="H914" s="374"/>
      <c r="I914" s="372"/>
      <c r="J914" s="374"/>
      <c r="K914" s="372"/>
      <c r="L914" s="374"/>
      <c r="M914" s="6"/>
    </row>
    <row r="915" spans="2:13" ht="15.6" customHeight="1">
      <c r="B915" s="51"/>
      <c r="C915" s="6"/>
      <c r="D915" s="398" t="s">
        <v>1510</v>
      </c>
      <c r="E915" s="399"/>
      <c r="F915" s="399"/>
      <c r="G915" s="562" t="s">
        <v>604</v>
      </c>
      <c r="H915" s="563"/>
      <c r="I915" s="562"/>
      <c r="J915" s="563"/>
      <c r="K915" s="392"/>
      <c r="L915" s="393"/>
      <c r="M915" s="6"/>
    </row>
    <row r="916" spans="2:13" ht="15.6" customHeight="1">
      <c r="B916" s="51"/>
      <c r="C916" s="6"/>
      <c r="D916" s="394" t="s">
        <v>168</v>
      </c>
      <c r="E916" s="395"/>
      <c r="F916" s="395"/>
      <c r="G916" s="791" t="s">
        <v>604</v>
      </c>
      <c r="H916" s="792"/>
      <c r="I916" s="791"/>
      <c r="J916" s="792"/>
      <c r="K916" s="392"/>
      <c r="L916" s="393"/>
      <c r="M916" s="6"/>
    </row>
    <row r="917" spans="2:13" ht="15.6" customHeight="1">
      <c r="B917" s="51"/>
      <c r="C917" s="6"/>
      <c r="D917" s="590" t="s">
        <v>175</v>
      </c>
      <c r="E917" s="591"/>
      <c r="F917" s="591"/>
      <c r="G917" s="597"/>
      <c r="H917" s="598"/>
      <c r="I917" s="597"/>
      <c r="J917" s="598"/>
      <c r="K917" s="597"/>
      <c r="L917" s="598"/>
      <c r="M917" s="6"/>
    </row>
    <row r="918" spans="2:13" ht="15.6" customHeight="1">
      <c r="B918" s="51"/>
      <c r="C918" s="6"/>
      <c r="D918" s="592" t="s">
        <v>176</v>
      </c>
      <c r="E918" s="593"/>
      <c r="F918" s="593"/>
      <c r="G918" s="812" t="s">
        <v>604</v>
      </c>
      <c r="H918" s="813"/>
      <c r="I918" s="812"/>
      <c r="J918" s="813"/>
      <c r="K918" s="812"/>
      <c r="L918" s="813"/>
      <c r="M918" s="6"/>
    </row>
    <row r="919" spans="2:13" ht="15.6" customHeight="1">
      <c r="B919" s="51"/>
      <c r="C919" s="6"/>
      <c r="D919" s="565" t="s">
        <v>165</v>
      </c>
      <c r="E919" s="566"/>
      <c r="F919" s="566"/>
      <c r="G919" s="1006">
        <v>300</v>
      </c>
      <c r="H919" s="1007"/>
      <c r="I919" s="1006">
        <v>134000</v>
      </c>
      <c r="J919" s="1007"/>
      <c r="K919" s="1006">
        <v>134300</v>
      </c>
      <c r="L919" s="1007"/>
      <c r="M919" s="6"/>
    </row>
    <row r="920" spans="2:13" ht="15.6" customHeight="1">
      <c r="B920" s="51"/>
      <c r="C920" s="6"/>
      <c r="D920" s="459" t="s">
        <v>166</v>
      </c>
      <c r="E920" s="460"/>
      <c r="F920" s="461"/>
      <c r="G920" s="1008" t="s">
        <v>604</v>
      </c>
      <c r="H920" s="1009"/>
      <c r="I920" s="1008"/>
      <c r="J920" s="1009"/>
      <c r="K920" s="1008">
        <f t="shared" ref="K920" si="2">SUM(G920:J921)</f>
        <v>0</v>
      </c>
      <c r="L920" s="1009"/>
      <c r="M920" s="6"/>
    </row>
    <row r="921" spans="2:13" ht="15.6" customHeight="1">
      <c r="B921" s="51"/>
      <c r="C921" s="6"/>
      <c r="D921" s="462"/>
      <c r="E921" s="463"/>
      <c r="F921" s="464"/>
      <c r="G921" s="1010"/>
      <c r="H921" s="1011"/>
      <c r="I921" s="1010"/>
      <c r="J921" s="1011"/>
      <c r="K921" s="1010"/>
      <c r="L921" s="1011"/>
      <c r="M921" s="6"/>
    </row>
    <row r="922" spans="2:13" ht="15.6" customHeight="1">
      <c r="B922" s="51"/>
      <c r="C922" s="6"/>
      <c r="D922" s="459" t="s">
        <v>174</v>
      </c>
      <c r="E922" s="460"/>
      <c r="F922" s="461"/>
      <c r="G922" s="1008" t="s">
        <v>604</v>
      </c>
      <c r="H922" s="1009"/>
      <c r="I922" s="1008"/>
      <c r="J922" s="1009"/>
      <c r="K922" s="1008">
        <f t="shared" ref="K922" si="3">SUM(G922:J923)</f>
        <v>0</v>
      </c>
      <c r="L922" s="1009"/>
      <c r="M922" s="6"/>
    </row>
    <row r="923" spans="2:13" ht="15.6" customHeight="1">
      <c r="B923" s="51"/>
      <c r="C923" s="6"/>
      <c r="D923" s="462"/>
      <c r="E923" s="463"/>
      <c r="F923" s="464"/>
      <c r="G923" s="1010"/>
      <c r="H923" s="1011"/>
      <c r="I923" s="1010"/>
      <c r="J923" s="1011"/>
      <c r="K923" s="1010"/>
      <c r="L923" s="1011"/>
      <c r="M923" s="6"/>
    </row>
    <row r="924" spans="2:13" ht="15.6" customHeight="1">
      <c r="B924" s="51"/>
      <c r="C924" s="6"/>
      <c r="D924" s="398" t="s">
        <v>1510</v>
      </c>
      <c r="E924" s="399"/>
      <c r="F924" s="399"/>
      <c r="G924" s="1012">
        <v>17545</v>
      </c>
      <c r="H924" s="1013"/>
      <c r="I924" s="1012"/>
      <c r="J924" s="1013"/>
      <c r="K924" s="1006">
        <v>17545</v>
      </c>
      <c r="L924" s="1007"/>
      <c r="M924" s="6"/>
    </row>
    <row r="925" spans="2:13" ht="15.6" customHeight="1">
      <c r="B925" s="51"/>
      <c r="C925" s="6"/>
      <c r="D925" s="398" t="s">
        <v>177</v>
      </c>
      <c r="E925" s="399"/>
      <c r="F925" s="399"/>
      <c r="G925" s="1012" t="s">
        <v>604</v>
      </c>
      <c r="H925" s="1013"/>
      <c r="I925" s="1012"/>
      <c r="J925" s="1013"/>
      <c r="K925" s="1006">
        <f t="shared" ref="K925:K927" si="4">SUM(G925:J925)</f>
        <v>0</v>
      </c>
      <c r="L925" s="1007"/>
      <c r="M925" s="6"/>
    </row>
    <row r="926" spans="2:13" ht="15.6" customHeight="1">
      <c r="B926" s="51"/>
      <c r="C926" s="6"/>
      <c r="D926" s="398" t="s">
        <v>178</v>
      </c>
      <c r="E926" s="399"/>
      <c r="F926" s="399"/>
      <c r="G926" s="1012">
        <v>5782</v>
      </c>
      <c r="H926" s="1013"/>
      <c r="I926" s="1012"/>
      <c r="J926" s="1013"/>
      <c r="K926" s="1006">
        <v>5782</v>
      </c>
      <c r="L926" s="1007"/>
      <c r="M926" s="6"/>
    </row>
    <row r="927" spans="2:13" ht="15.6" customHeight="1">
      <c r="B927" s="51"/>
      <c r="C927" s="6"/>
      <c r="D927" s="394" t="s">
        <v>168</v>
      </c>
      <c r="E927" s="395"/>
      <c r="F927" s="395"/>
      <c r="G927" s="1014"/>
      <c r="H927" s="1015"/>
      <c r="I927" s="1014"/>
      <c r="J927" s="1015"/>
      <c r="K927" s="1006">
        <f t="shared" si="4"/>
        <v>0</v>
      </c>
      <c r="L927" s="1007"/>
      <c r="M927" s="6"/>
    </row>
    <row r="928" spans="2:13" ht="15.6" customHeight="1">
      <c r="B928" s="51"/>
      <c r="C928" s="6"/>
      <c r="D928" s="793" t="s">
        <v>179</v>
      </c>
      <c r="E928" s="794"/>
      <c r="F928" s="794"/>
      <c r="G928" s="597">
        <f>SUM(G919:H927)</f>
        <v>23627</v>
      </c>
      <c r="H928" s="598"/>
      <c r="I928" s="597">
        <f>SUM(I919:J927)</f>
        <v>134000</v>
      </c>
      <c r="J928" s="598"/>
      <c r="K928" s="597">
        <f>SUM(K919:L927)</f>
        <v>157627</v>
      </c>
      <c r="L928" s="598"/>
      <c r="M928" s="6"/>
    </row>
    <row r="929" spans="2:13" ht="15.6" customHeight="1">
      <c r="B929" s="51"/>
      <c r="C929" s="6"/>
      <c r="D929" s="6"/>
      <c r="E929" s="6"/>
      <c r="F929" s="6"/>
      <c r="G929" s="6"/>
      <c r="H929" s="6"/>
      <c r="I929" s="6"/>
      <c r="J929" s="6"/>
      <c r="K929" s="6"/>
      <c r="L929" s="6"/>
      <c r="M929" s="6"/>
    </row>
    <row r="930" spans="2:13" ht="15.6" customHeight="1">
      <c r="B930" s="51"/>
      <c r="C930" s="6"/>
      <c r="D930" s="160" t="s">
        <v>720</v>
      </c>
      <c r="E930" s="6"/>
      <c r="F930" s="6"/>
      <c r="G930" s="6"/>
      <c r="H930" s="6"/>
      <c r="I930" s="6"/>
      <c r="J930" s="6"/>
      <c r="K930" s="6"/>
      <c r="L930" s="6"/>
      <c r="M930" s="6"/>
    </row>
    <row r="931" spans="2:13" ht="15.6" customHeight="1">
      <c r="B931" s="51"/>
      <c r="C931" s="6"/>
      <c r="D931" s="84" t="s">
        <v>79</v>
      </c>
      <c r="E931" s="6"/>
      <c r="F931" s="6"/>
      <c r="G931" s="6"/>
      <c r="H931" s="6"/>
      <c r="I931" s="6"/>
      <c r="J931" s="6"/>
      <c r="K931" s="6"/>
      <c r="L931" s="6"/>
      <c r="M931" s="6"/>
    </row>
    <row r="932" spans="2:13" ht="15.6" customHeight="1">
      <c r="B932" s="51"/>
      <c r="C932" s="6"/>
      <c r="D932" s="325" t="s">
        <v>180</v>
      </c>
      <c r="E932" s="332"/>
      <c r="F932" s="326"/>
      <c r="G932" s="826" t="s">
        <v>54</v>
      </c>
      <c r="H932" s="827"/>
      <c r="I932" s="826" t="s">
        <v>55</v>
      </c>
      <c r="J932" s="827"/>
      <c r="K932" s="6"/>
      <c r="L932" s="6"/>
      <c r="M932" s="6"/>
    </row>
    <row r="933" spans="2:13" ht="15.6" customHeight="1">
      <c r="B933" s="51"/>
      <c r="C933" s="6"/>
      <c r="D933" s="327"/>
      <c r="E933" s="333"/>
      <c r="F933" s="328"/>
      <c r="G933" s="828"/>
      <c r="H933" s="829"/>
      <c r="I933" s="828"/>
      <c r="J933" s="829"/>
      <c r="K933" s="6"/>
      <c r="L933" s="6"/>
      <c r="M933" s="6"/>
    </row>
    <row r="934" spans="2:13" ht="15.6" customHeight="1">
      <c r="B934" s="51"/>
      <c r="C934" s="6"/>
      <c r="D934" s="329"/>
      <c r="E934" s="482"/>
      <c r="F934" s="330"/>
      <c r="G934" s="830"/>
      <c r="H934" s="831"/>
      <c r="I934" s="830"/>
      <c r="J934" s="831"/>
      <c r="K934" s="6"/>
      <c r="L934" s="6"/>
      <c r="M934" s="6"/>
    </row>
    <row r="935" spans="2:13" ht="15.6" customHeight="1">
      <c r="B935" s="51"/>
      <c r="C935" s="6"/>
      <c r="D935" s="415" t="s">
        <v>68</v>
      </c>
      <c r="E935" s="819"/>
      <c r="F935" s="819"/>
      <c r="G935" s="822" t="s">
        <v>72</v>
      </c>
      <c r="H935" s="823"/>
      <c r="I935" s="558" t="s">
        <v>1519</v>
      </c>
      <c r="J935" s="559"/>
      <c r="K935" s="6"/>
      <c r="L935" s="6"/>
      <c r="M935" s="6"/>
    </row>
    <row r="936" spans="2:13" ht="15.6" customHeight="1">
      <c r="B936" s="51"/>
      <c r="C936" s="6"/>
      <c r="D936" s="565" t="s">
        <v>181</v>
      </c>
      <c r="E936" s="566"/>
      <c r="F936" s="566"/>
      <c r="G936" s="824">
        <v>134000</v>
      </c>
      <c r="H936" s="825"/>
      <c r="I936" s="560">
        <v>134000</v>
      </c>
      <c r="J936" s="561"/>
      <c r="K936" s="6"/>
      <c r="L936" s="6"/>
      <c r="M936" s="6"/>
    </row>
    <row r="937" spans="2:13" ht="15.6" customHeight="1">
      <c r="B937" s="51"/>
      <c r="C937" s="6"/>
      <c r="D937" s="459" t="s">
        <v>182</v>
      </c>
      <c r="E937" s="460"/>
      <c r="F937" s="461"/>
      <c r="G937" s="930">
        <v>301542</v>
      </c>
      <c r="H937" s="931"/>
      <c r="I937" s="810">
        <v>31000</v>
      </c>
      <c r="J937" s="811"/>
      <c r="K937" s="6"/>
      <c r="L937" s="6"/>
      <c r="M937" s="6"/>
    </row>
    <row r="938" spans="2:13" ht="15.6" customHeight="1">
      <c r="B938" s="51"/>
      <c r="C938" s="6"/>
      <c r="D938" s="863"/>
      <c r="E938" s="864"/>
      <c r="F938" s="865"/>
      <c r="G938" s="932"/>
      <c r="H938" s="933"/>
      <c r="I938" s="674"/>
      <c r="J938" s="675"/>
      <c r="K938" s="6"/>
      <c r="L938" s="6"/>
      <c r="M938" s="6"/>
    </row>
    <row r="939" spans="2:13" ht="15.6" customHeight="1">
      <c r="B939" s="51"/>
      <c r="C939" s="6"/>
      <c r="D939" s="820" t="s">
        <v>179</v>
      </c>
      <c r="E939" s="821"/>
      <c r="F939" s="821"/>
      <c r="G939" s="817"/>
      <c r="H939" s="818"/>
      <c r="I939" s="817"/>
      <c r="J939" s="818"/>
      <c r="K939" s="6"/>
      <c r="L939" s="6"/>
      <c r="M939" s="6"/>
    </row>
    <row r="940" spans="2:13" ht="15.6" customHeight="1">
      <c r="B940" s="51"/>
      <c r="C940" s="6"/>
      <c r="D940" s="897" t="s">
        <v>183</v>
      </c>
      <c r="E940" s="898"/>
      <c r="F940" s="899"/>
      <c r="G940" s="960"/>
      <c r="H940" s="961"/>
      <c r="I940" s="960"/>
      <c r="J940" s="961"/>
      <c r="K940" s="6"/>
      <c r="L940" s="6"/>
      <c r="M940" s="6"/>
    </row>
    <row r="941" spans="2:13" ht="15.6" customHeight="1">
      <c r="B941" s="51"/>
      <c r="C941" s="6"/>
      <c r="D941" s="462"/>
      <c r="E941" s="463"/>
      <c r="F941" s="464"/>
      <c r="G941" s="962"/>
      <c r="H941" s="963"/>
      <c r="I941" s="962"/>
      <c r="J941" s="963"/>
      <c r="K941" s="6"/>
      <c r="L941" s="6"/>
      <c r="M941" s="6"/>
    </row>
    <row r="942" spans="2:13" ht="15.6" customHeight="1">
      <c r="B942" s="51"/>
      <c r="C942" s="6"/>
      <c r="D942" s="459" t="s">
        <v>184</v>
      </c>
      <c r="E942" s="460"/>
      <c r="F942" s="461"/>
      <c r="G942" s="964"/>
      <c r="H942" s="965"/>
      <c r="I942" s="810"/>
      <c r="J942" s="811"/>
      <c r="K942" s="6"/>
      <c r="L942" s="6"/>
      <c r="M942" s="6"/>
    </row>
    <row r="943" spans="2:13" ht="15.6" customHeight="1">
      <c r="B943" s="51"/>
      <c r="C943" s="6"/>
      <c r="D943" s="863"/>
      <c r="E943" s="864"/>
      <c r="F943" s="865"/>
      <c r="G943" s="966"/>
      <c r="H943" s="967"/>
      <c r="I943" s="674"/>
      <c r="J943" s="675"/>
      <c r="K943" s="6"/>
      <c r="L943" s="6"/>
      <c r="M943" s="6"/>
    </row>
    <row r="944" spans="2:13" ht="15.6" customHeight="1">
      <c r="B944" s="51"/>
      <c r="C944" s="6"/>
      <c r="D944" s="820" t="s">
        <v>175</v>
      </c>
      <c r="E944" s="821"/>
      <c r="F944" s="821"/>
      <c r="G944" s="817"/>
      <c r="H944" s="818"/>
      <c r="I944" s="817"/>
      <c r="J944" s="818"/>
      <c r="K944" s="6"/>
      <c r="L944" s="6"/>
      <c r="M944" s="6"/>
    </row>
    <row r="945" spans="2:13" ht="15.6" customHeight="1">
      <c r="B945" s="51"/>
      <c r="C945" s="6"/>
      <c r="D945" s="6"/>
      <c r="E945" s="6"/>
      <c r="F945" s="6"/>
      <c r="G945" s="6"/>
      <c r="H945" s="6"/>
      <c r="I945" s="6"/>
      <c r="J945" s="6"/>
      <c r="K945" s="6"/>
      <c r="L945" s="6"/>
      <c r="M945" s="6"/>
    </row>
    <row r="946" spans="2:13" ht="15.6" customHeight="1">
      <c r="B946" s="51"/>
      <c r="C946" s="6"/>
      <c r="D946" s="160" t="s">
        <v>721</v>
      </c>
      <c r="E946" s="8"/>
      <c r="F946" s="8"/>
      <c r="G946" s="8"/>
      <c r="H946" s="8"/>
      <c r="I946" s="8"/>
      <c r="J946" s="8"/>
      <c r="K946" s="8"/>
      <c r="L946" s="8"/>
      <c r="M946" s="6"/>
    </row>
    <row r="947" spans="2:13" ht="15.6" customHeight="1">
      <c r="B947" s="51"/>
      <c r="C947" s="6"/>
      <c r="D947" s="325" t="s">
        <v>185</v>
      </c>
      <c r="E947" s="332"/>
      <c r="F947" s="326"/>
      <c r="G947" s="814" t="s">
        <v>54</v>
      </c>
      <c r="H947" s="815"/>
      <c r="I947" s="815"/>
      <c r="J947" s="816"/>
      <c r="K947" s="6"/>
      <c r="L947" s="6"/>
      <c r="M947" s="6"/>
    </row>
    <row r="948" spans="2:13" ht="15.6" customHeight="1">
      <c r="B948" s="51"/>
      <c r="C948" s="6"/>
      <c r="D948" s="334"/>
      <c r="E948" s="335"/>
      <c r="F948" s="336"/>
      <c r="G948" s="866" t="s">
        <v>722</v>
      </c>
      <c r="H948" s="867"/>
      <c r="I948" s="547" t="s">
        <v>1520</v>
      </c>
      <c r="J948" s="549"/>
      <c r="K948" s="6"/>
      <c r="L948" s="6"/>
      <c r="M948" s="6"/>
    </row>
    <row r="949" spans="2:13" ht="15.6" customHeight="1">
      <c r="B949" s="51"/>
      <c r="C949" s="6"/>
      <c r="D949" s="897" t="s">
        <v>186</v>
      </c>
      <c r="E949" s="898"/>
      <c r="F949" s="899"/>
      <c r="G949" s="900" t="s">
        <v>604</v>
      </c>
      <c r="H949" s="902"/>
      <c r="I949" s="940"/>
      <c r="J949" s="941"/>
      <c r="K949" s="6"/>
      <c r="L949" s="6"/>
      <c r="M949" s="6"/>
    </row>
    <row r="950" spans="2:13" ht="15.6" customHeight="1">
      <c r="B950" s="51"/>
      <c r="C950" s="6"/>
      <c r="D950" s="462"/>
      <c r="E950" s="463"/>
      <c r="F950" s="464"/>
      <c r="G950" s="903"/>
      <c r="H950" s="905"/>
      <c r="I950" s="741"/>
      <c r="J950" s="742"/>
      <c r="K950" s="6"/>
      <c r="L950" s="6"/>
      <c r="M950" s="6"/>
    </row>
    <row r="951" spans="2:13" ht="15.6" customHeight="1">
      <c r="B951" s="51"/>
      <c r="C951" s="6"/>
      <c r="D951" s="459" t="s">
        <v>187</v>
      </c>
      <c r="E951" s="460"/>
      <c r="F951" s="461"/>
      <c r="G951" s="934" t="s">
        <v>5</v>
      </c>
      <c r="H951" s="935"/>
      <c r="I951" s="739"/>
      <c r="J951" s="740"/>
      <c r="K951" s="6"/>
      <c r="L951" s="6"/>
      <c r="M951" s="6"/>
    </row>
    <row r="952" spans="2:13" ht="15.6" customHeight="1">
      <c r="B952" s="51"/>
      <c r="C952" s="6"/>
      <c r="D952" s="462"/>
      <c r="E952" s="463"/>
      <c r="F952" s="464"/>
      <c r="G952" s="936"/>
      <c r="H952" s="937"/>
      <c r="I952" s="741"/>
      <c r="J952" s="742"/>
      <c r="K952" s="6"/>
      <c r="L952" s="6"/>
      <c r="M952" s="6"/>
    </row>
    <row r="953" spans="2:13" ht="15.6" customHeight="1">
      <c r="B953" s="51"/>
      <c r="C953" s="6"/>
      <c r="D953" s="459" t="s">
        <v>188</v>
      </c>
      <c r="E953" s="460"/>
      <c r="F953" s="461"/>
      <c r="G953" s="934" t="s">
        <v>5</v>
      </c>
      <c r="H953" s="935"/>
      <c r="I953" s="739"/>
      <c r="J953" s="740"/>
      <c r="K953" s="6"/>
      <c r="L953" s="6"/>
      <c r="M953" s="6"/>
    </row>
    <row r="954" spans="2:13" ht="15.6" customHeight="1">
      <c r="B954" s="51"/>
      <c r="C954" s="6"/>
      <c r="D954" s="863"/>
      <c r="E954" s="864"/>
      <c r="F954" s="865"/>
      <c r="G954" s="938"/>
      <c r="H954" s="939"/>
      <c r="I954" s="958"/>
      <c r="J954" s="959"/>
      <c r="K954" s="6"/>
      <c r="L954" s="6"/>
      <c r="M954" s="6"/>
    </row>
    <row r="955" spans="2:13" ht="15.6" customHeight="1">
      <c r="B955" s="51"/>
      <c r="C955" s="6"/>
      <c r="D955" s="6"/>
      <c r="E955" s="6"/>
      <c r="F955" s="6"/>
      <c r="G955" s="6"/>
      <c r="H955" s="6"/>
      <c r="I955" s="6"/>
      <c r="J955" s="6"/>
      <c r="K955" s="6"/>
      <c r="L955" s="6"/>
      <c r="M955" s="6"/>
    </row>
    <row r="956" spans="2:13" ht="15.6" customHeight="1">
      <c r="B956" s="51" t="s">
        <v>724</v>
      </c>
      <c r="C956" s="6"/>
      <c r="D956" s="37" t="s">
        <v>723</v>
      </c>
      <c r="E956" s="6"/>
      <c r="F956" s="6"/>
      <c r="G956" s="6"/>
      <c r="H956" s="6"/>
      <c r="I956" s="6"/>
      <c r="J956" s="6"/>
      <c r="K956" s="6"/>
      <c r="L956" s="6"/>
      <c r="M956" s="6"/>
    </row>
    <row r="957" spans="2:13" ht="15.6" customHeight="1">
      <c r="B957" s="51"/>
      <c r="C957" s="6"/>
      <c r="D957" s="6"/>
      <c r="E957" s="6"/>
      <c r="F957" s="6"/>
      <c r="G957" s="6"/>
      <c r="H957" s="6"/>
      <c r="I957" s="6"/>
      <c r="J957" s="6"/>
      <c r="K957" s="6"/>
      <c r="L957" s="6"/>
      <c r="M957" s="6"/>
    </row>
    <row r="958" spans="2:13" ht="15.6" customHeight="1">
      <c r="B958" s="51"/>
      <c r="C958" s="6"/>
      <c r="D958" s="589" t="s">
        <v>1561</v>
      </c>
      <c r="E958" s="589"/>
      <c r="F958" s="589"/>
      <c r="G958" s="589"/>
      <c r="H958" s="589"/>
      <c r="I958" s="589"/>
      <c r="J958" s="589"/>
      <c r="K958" s="589"/>
      <c r="L958" s="589"/>
      <c r="M958" s="589"/>
    </row>
    <row r="959" spans="2:13" ht="15.6" customHeight="1">
      <c r="B959" s="51"/>
      <c r="C959" s="6"/>
      <c r="D959" s="589"/>
      <c r="E959" s="589"/>
      <c r="F959" s="589"/>
      <c r="G959" s="589"/>
      <c r="H959" s="589"/>
      <c r="I959" s="589"/>
      <c r="J959" s="589"/>
      <c r="K959" s="589"/>
      <c r="L959" s="589"/>
      <c r="M959" s="589"/>
    </row>
    <row r="960" spans="2:13" ht="15.6" customHeight="1">
      <c r="B960" s="51"/>
      <c r="C960" s="6"/>
      <c r="D960" s="6"/>
      <c r="E960" s="6"/>
      <c r="F960" s="6"/>
      <c r="G960" s="6"/>
      <c r="H960" s="6"/>
      <c r="I960" s="6"/>
      <c r="J960" s="6"/>
      <c r="K960" s="6"/>
      <c r="L960" s="6"/>
      <c r="M960" s="6"/>
    </row>
    <row r="961" spans="2:13" ht="15.6" customHeight="1">
      <c r="B961" s="51"/>
      <c r="C961" s="6"/>
      <c r="D961" s="8" t="s">
        <v>725</v>
      </c>
      <c r="E961" s="8"/>
      <c r="F961" s="8"/>
      <c r="G961" s="6"/>
      <c r="H961" s="6"/>
      <c r="I961" s="6"/>
      <c r="J961" s="6"/>
      <c r="K961" s="6"/>
      <c r="L961" s="6"/>
      <c r="M961" s="6"/>
    </row>
    <row r="962" spans="2:13" ht="15.6" customHeight="1">
      <c r="B962" s="51"/>
      <c r="C962" s="6"/>
      <c r="D962" s="84" t="s">
        <v>193</v>
      </c>
      <c r="E962" s="6"/>
      <c r="F962" s="6"/>
      <c r="G962" s="6"/>
      <c r="H962" s="6"/>
      <c r="I962" s="6"/>
      <c r="J962" s="6"/>
      <c r="K962" s="6"/>
      <c r="L962" s="6"/>
      <c r="M962" s="6"/>
    </row>
    <row r="963" spans="2:13" ht="15.6" customHeight="1">
      <c r="B963" s="51"/>
      <c r="C963" s="6"/>
      <c r="D963" s="325" t="s">
        <v>170</v>
      </c>
      <c r="E963" s="332"/>
      <c r="F963" s="326"/>
      <c r="G963" s="325" t="s">
        <v>54</v>
      </c>
      <c r="H963" s="326"/>
      <c r="I963" s="325" t="s">
        <v>55</v>
      </c>
      <c r="J963" s="326"/>
      <c r="K963" s="6"/>
      <c r="L963" s="6"/>
      <c r="M963" s="6"/>
    </row>
    <row r="964" spans="2:13" ht="15.6" customHeight="1">
      <c r="B964" s="51"/>
      <c r="C964" s="6"/>
      <c r="D964" s="327"/>
      <c r="E964" s="333"/>
      <c r="F964" s="328"/>
      <c r="G964" s="327"/>
      <c r="H964" s="328"/>
      <c r="I964" s="327"/>
      <c r="J964" s="328"/>
      <c r="K964" s="6"/>
      <c r="L964" s="6"/>
      <c r="M964" s="6"/>
    </row>
    <row r="965" spans="2:13" ht="15.6" customHeight="1">
      <c r="B965" s="51"/>
      <c r="C965" s="6"/>
      <c r="D965" s="334"/>
      <c r="E965" s="335"/>
      <c r="F965" s="336"/>
      <c r="G965" s="334"/>
      <c r="H965" s="336"/>
      <c r="I965" s="334"/>
      <c r="J965" s="336"/>
      <c r="K965" s="6"/>
      <c r="L965" s="6"/>
      <c r="M965" s="6"/>
    </row>
    <row r="966" spans="2:13" ht="15.6" customHeight="1">
      <c r="B966" s="51"/>
      <c r="C966" s="6"/>
      <c r="D966" s="232" t="s">
        <v>189</v>
      </c>
      <c r="E966" s="239"/>
      <c r="F966" s="240"/>
      <c r="G966" s="554">
        <v>284</v>
      </c>
      <c r="H966" s="555"/>
      <c r="I966" s="560">
        <v>2310</v>
      </c>
      <c r="J966" s="561"/>
      <c r="K966" s="6"/>
      <c r="L966" s="6"/>
      <c r="M966" s="6"/>
    </row>
    <row r="967" spans="2:13" ht="15.6" customHeight="1">
      <c r="B967" s="51"/>
      <c r="C967" s="6"/>
      <c r="D967" s="233" t="s">
        <v>190</v>
      </c>
      <c r="E967" s="241"/>
      <c r="F967" s="242"/>
      <c r="G967" s="556">
        <v>13976</v>
      </c>
      <c r="H967" s="557"/>
      <c r="I967" s="836">
        <v>4460</v>
      </c>
      <c r="J967" s="837"/>
      <c r="K967" s="6"/>
      <c r="L967" s="6"/>
      <c r="M967" s="6"/>
    </row>
    <row r="968" spans="2:13" ht="15.6" customHeight="1">
      <c r="B968" s="51"/>
      <c r="C968" s="6"/>
      <c r="D968" s="233" t="s">
        <v>191</v>
      </c>
      <c r="E968" s="241"/>
      <c r="F968" s="242"/>
      <c r="G968" s="556" t="s">
        <v>604</v>
      </c>
      <c r="H968" s="557"/>
      <c r="I968" s="836"/>
      <c r="J968" s="837"/>
      <c r="K968" s="6"/>
      <c r="L968" s="6"/>
      <c r="M968" s="6"/>
    </row>
    <row r="969" spans="2:13" ht="15.6" customHeight="1">
      <c r="B969" s="51"/>
      <c r="C969" s="6"/>
      <c r="D969" s="243" t="s">
        <v>192</v>
      </c>
      <c r="E969" s="244"/>
      <c r="F969" s="245"/>
      <c r="G969" s="786" t="s">
        <v>604</v>
      </c>
      <c r="H969" s="787"/>
      <c r="I969" s="838"/>
      <c r="J969" s="839"/>
      <c r="K969" s="6"/>
      <c r="L969" s="6"/>
      <c r="M969" s="6"/>
    </row>
    <row r="970" spans="2:13" ht="15.6" customHeight="1">
      <c r="B970" s="51"/>
      <c r="C970" s="6"/>
      <c r="D970" s="363" t="s">
        <v>78</v>
      </c>
      <c r="E970" s="364"/>
      <c r="F970" s="365"/>
      <c r="G970" s="817">
        <f>SUM(G966:H969)</f>
        <v>14260</v>
      </c>
      <c r="H970" s="818"/>
      <c r="I970" s="817">
        <f>SUM(I966:J969)</f>
        <v>6770</v>
      </c>
      <c r="J970" s="818"/>
      <c r="K970" s="6"/>
      <c r="L970" s="6"/>
      <c r="M970" s="6"/>
    </row>
    <row r="971" spans="2:13" ht="15.6" customHeight="1">
      <c r="B971" s="51"/>
      <c r="C971" s="6"/>
      <c r="D971" s="6"/>
      <c r="E971" s="6"/>
      <c r="F971" s="6"/>
      <c r="G971" s="6"/>
      <c r="H971" s="6"/>
      <c r="I971" s="6"/>
      <c r="J971" s="6"/>
      <c r="K971" s="6"/>
      <c r="L971" s="6"/>
      <c r="M971" s="6"/>
    </row>
    <row r="972" spans="2:13" ht="15.6" customHeight="1">
      <c r="B972" s="51"/>
      <c r="C972" s="6"/>
      <c r="D972" s="6"/>
      <c r="E972" s="6"/>
      <c r="F972" s="6"/>
      <c r="G972" s="6"/>
      <c r="H972" s="6"/>
      <c r="I972" s="6"/>
      <c r="J972" s="6"/>
      <c r="K972" s="6"/>
      <c r="L972" s="6"/>
      <c r="M972" s="6"/>
    </row>
    <row r="973" spans="2:13" ht="15.6" customHeight="1">
      <c r="B973" s="51" t="s">
        <v>726</v>
      </c>
      <c r="C973" s="6"/>
      <c r="D973" s="55" t="s">
        <v>194</v>
      </c>
      <c r="E973" s="6"/>
      <c r="F973" s="6"/>
      <c r="G973" s="6"/>
      <c r="H973" s="6"/>
      <c r="I973" s="6"/>
      <c r="J973" s="6"/>
      <c r="K973" s="6"/>
      <c r="L973" s="6"/>
      <c r="M973" s="6"/>
    </row>
    <row r="974" spans="2:13" ht="15.6" customHeight="1">
      <c r="B974" s="51"/>
      <c r="C974" s="6"/>
      <c r="D974" s="295" t="s">
        <v>1521</v>
      </c>
      <c r="E974" s="295"/>
      <c r="F974" s="295"/>
      <c r="G974" s="295"/>
      <c r="H974" s="295"/>
      <c r="I974" s="295"/>
      <c r="J974" s="293"/>
      <c r="K974" s="6"/>
      <c r="L974" s="6"/>
      <c r="M974" s="6"/>
    </row>
    <row r="975" spans="2:13" ht="15.6" customHeight="1">
      <c r="B975" s="51"/>
      <c r="C975" s="6"/>
      <c r="D975" s="84" t="s">
        <v>79</v>
      </c>
      <c r="E975" s="6"/>
      <c r="F975" s="6"/>
      <c r="G975" s="6"/>
      <c r="H975" s="6"/>
      <c r="I975" s="6"/>
      <c r="J975" s="6"/>
      <c r="K975" s="6"/>
      <c r="L975" s="6"/>
      <c r="M975" s="6"/>
    </row>
    <row r="976" spans="2:13" ht="15.6" customHeight="1">
      <c r="B976" s="51"/>
      <c r="C976" s="6"/>
      <c r="D976" s="430" t="s">
        <v>194</v>
      </c>
      <c r="E976" s="430"/>
      <c r="F976" s="430"/>
      <c r="G976" s="430"/>
      <c r="H976" s="366" t="s">
        <v>54</v>
      </c>
      <c r="I976" s="367"/>
      <c r="J976" s="367"/>
      <c r="K976" s="368"/>
      <c r="L976" s="6"/>
      <c r="M976" s="6"/>
    </row>
    <row r="977" spans="2:13" ht="15.6" customHeight="1">
      <c r="B977" s="51"/>
      <c r="C977" s="6"/>
      <c r="D977" s="322"/>
      <c r="E977" s="322"/>
      <c r="F977" s="322"/>
      <c r="G977" s="322"/>
      <c r="H977" s="322" t="s">
        <v>727</v>
      </c>
      <c r="I977" s="322" t="s">
        <v>96</v>
      </c>
      <c r="J977" s="322" t="s">
        <v>97</v>
      </c>
      <c r="K977" s="322" t="s">
        <v>1545</v>
      </c>
      <c r="L977" s="6"/>
      <c r="M977" s="6"/>
    </row>
    <row r="978" spans="2:13" ht="15.6" customHeight="1">
      <c r="B978" s="51"/>
      <c r="C978" s="6"/>
      <c r="D978" s="322"/>
      <c r="E978" s="322"/>
      <c r="F978" s="322"/>
      <c r="G978" s="322"/>
      <c r="H978" s="323"/>
      <c r="I978" s="323"/>
      <c r="J978" s="323"/>
      <c r="K978" s="323"/>
      <c r="L978" s="6"/>
      <c r="M978" s="6"/>
    </row>
    <row r="979" spans="2:13" ht="15.6" customHeight="1">
      <c r="B979" s="51"/>
      <c r="C979" s="6"/>
      <c r="D979" s="322"/>
      <c r="E979" s="322"/>
      <c r="F979" s="322"/>
      <c r="G979" s="322"/>
      <c r="H979" s="323"/>
      <c r="I979" s="323"/>
      <c r="J979" s="323"/>
      <c r="K979" s="323"/>
      <c r="L979" s="6"/>
      <c r="M979" s="6"/>
    </row>
    <row r="980" spans="2:13" ht="15.6" customHeight="1">
      <c r="B980" s="51"/>
      <c r="C980" s="6"/>
      <c r="D980" s="344"/>
      <c r="E980" s="344"/>
      <c r="F980" s="344"/>
      <c r="G980" s="344"/>
      <c r="H980" s="324"/>
      <c r="I980" s="324"/>
      <c r="J980" s="324"/>
      <c r="K980" s="324"/>
      <c r="L980" s="6"/>
      <c r="M980" s="6"/>
    </row>
    <row r="981" spans="2:13" ht="15.6" customHeight="1">
      <c r="B981" s="51"/>
      <c r="C981" s="6"/>
      <c r="D981" s="599" t="s">
        <v>68</v>
      </c>
      <c r="E981" s="599"/>
      <c r="F981" s="599"/>
      <c r="G981" s="599"/>
      <c r="H981" s="148" t="s">
        <v>72</v>
      </c>
      <c r="I981" s="148" t="s">
        <v>73</v>
      </c>
      <c r="J981" s="148" t="s">
        <v>75</v>
      </c>
      <c r="K981" s="148" t="s">
        <v>77</v>
      </c>
      <c r="L981" s="6"/>
      <c r="M981" s="6"/>
    </row>
    <row r="982" spans="2:13" ht="15.6" customHeight="1">
      <c r="B982" s="51"/>
      <c r="C982" s="6"/>
      <c r="D982" s="835" t="s">
        <v>195</v>
      </c>
      <c r="E982" s="483"/>
      <c r="F982" s="483"/>
      <c r="G982" s="484"/>
      <c r="H982" s="155"/>
      <c r="I982" s="155"/>
      <c r="J982" s="155"/>
      <c r="K982" s="155"/>
      <c r="L982" s="6"/>
      <c r="M982" s="6"/>
    </row>
    <row r="983" spans="2:13" ht="15.6" customHeight="1">
      <c r="B983" s="51"/>
      <c r="C983" s="6"/>
      <c r="D983" s="351" t="s">
        <v>196</v>
      </c>
      <c r="E983" s="352"/>
      <c r="F983" s="352"/>
      <c r="G983" s="353"/>
      <c r="H983" s="156"/>
      <c r="I983" s="156"/>
      <c r="J983" s="156"/>
      <c r="K983" s="156"/>
      <c r="L983" s="6"/>
      <c r="M983" s="6"/>
    </row>
    <row r="984" spans="2:13" ht="15.6" customHeight="1">
      <c r="B984" s="51"/>
      <c r="C984" s="6"/>
      <c r="D984" s="351" t="s">
        <v>197</v>
      </c>
      <c r="E984" s="352"/>
      <c r="F984" s="352"/>
      <c r="G984" s="353"/>
      <c r="H984" s="156"/>
      <c r="I984" s="156"/>
      <c r="J984" s="156"/>
      <c r="K984" s="156"/>
      <c r="L984" s="6"/>
      <c r="M984" s="6"/>
    </row>
    <row r="985" spans="2:13" ht="15.6" customHeight="1">
      <c r="B985" s="51"/>
      <c r="C985" s="6"/>
      <c r="D985" s="459" t="s">
        <v>198</v>
      </c>
      <c r="E985" s="460"/>
      <c r="F985" s="460"/>
      <c r="G985" s="461"/>
      <c r="H985" s="467"/>
      <c r="I985" s="467"/>
      <c r="J985" s="467"/>
      <c r="K985" s="467"/>
      <c r="L985" s="6"/>
      <c r="M985" s="6"/>
    </row>
    <row r="986" spans="2:13" ht="15.6" customHeight="1">
      <c r="B986" s="51"/>
      <c r="C986" s="6"/>
      <c r="D986" s="462"/>
      <c r="E986" s="463"/>
      <c r="F986" s="463"/>
      <c r="G986" s="464"/>
      <c r="H986" s="436"/>
      <c r="I986" s="436"/>
      <c r="J986" s="436"/>
      <c r="K986" s="436"/>
      <c r="L986" s="6"/>
      <c r="M986" s="6"/>
    </row>
    <row r="987" spans="2:13" ht="15.6" customHeight="1">
      <c r="B987" s="51"/>
      <c r="C987" s="6"/>
      <c r="D987" s="351" t="s">
        <v>199</v>
      </c>
      <c r="E987" s="352"/>
      <c r="F987" s="352"/>
      <c r="G987" s="353"/>
      <c r="H987" s="156"/>
      <c r="I987" s="156"/>
      <c r="J987" s="156"/>
      <c r="K987" s="156"/>
      <c r="L987" s="6"/>
      <c r="M987" s="6"/>
    </row>
    <row r="988" spans="2:13" ht="15.6" customHeight="1">
      <c r="B988" s="51"/>
      <c r="C988" s="6"/>
      <c r="D988" s="476" t="s">
        <v>200</v>
      </c>
      <c r="E988" s="478"/>
      <c r="F988" s="478"/>
      <c r="G988" s="479"/>
      <c r="H988" s="157"/>
      <c r="I988" s="157"/>
      <c r="J988" s="157"/>
      <c r="K988" s="157"/>
      <c r="L988" s="6"/>
      <c r="M988" s="6"/>
    </row>
    <row r="989" spans="2:13" ht="15.6" customHeight="1">
      <c r="B989" s="51"/>
      <c r="C989" s="6"/>
      <c r="D989" s="832" t="s">
        <v>201</v>
      </c>
      <c r="E989" s="833"/>
      <c r="F989" s="833"/>
      <c r="G989" s="834"/>
      <c r="H989" s="169"/>
      <c r="I989" s="274"/>
      <c r="J989" s="274"/>
      <c r="K989" s="274"/>
      <c r="L989" s="6"/>
      <c r="M989" s="6"/>
    </row>
    <row r="990" spans="2:13" ht="15.6" customHeight="1">
      <c r="B990" s="51"/>
      <c r="C990" s="6"/>
      <c r="D990" s="6"/>
      <c r="E990" s="6"/>
      <c r="F990" s="6"/>
      <c r="G990" s="6"/>
      <c r="H990" s="6"/>
      <c r="I990" s="6"/>
      <c r="J990" s="6"/>
      <c r="K990" s="6"/>
      <c r="L990" s="6"/>
      <c r="M990" s="6"/>
    </row>
    <row r="991" spans="2:13" ht="15.6" customHeight="1">
      <c r="B991" s="51"/>
      <c r="C991" s="6"/>
      <c r="D991" s="391" t="s">
        <v>717</v>
      </c>
      <c r="E991" s="391"/>
      <c r="F991" s="391"/>
      <c r="G991" s="391"/>
      <c r="H991" s="391"/>
      <c r="I991" s="391"/>
      <c r="J991" s="391"/>
      <c r="K991" s="391"/>
      <c r="L991" s="391"/>
      <c r="M991" s="6"/>
    </row>
    <row r="992" spans="2:13" ht="15.6" customHeight="1">
      <c r="B992" s="51"/>
      <c r="C992" s="6"/>
      <c r="D992" s="322" t="s">
        <v>194</v>
      </c>
      <c r="E992" s="322"/>
      <c r="F992" s="322"/>
      <c r="G992" s="322"/>
      <c r="H992" s="322" t="s">
        <v>1546</v>
      </c>
      <c r="I992" s="322" t="s">
        <v>1547</v>
      </c>
      <c r="J992" s="322" t="s">
        <v>1548</v>
      </c>
      <c r="K992" s="322" t="s">
        <v>1549</v>
      </c>
      <c r="L992" s="322" t="s">
        <v>1550</v>
      </c>
      <c r="M992" s="6"/>
    </row>
    <row r="993" spans="2:13" ht="15.6" customHeight="1">
      <c r="B993" s="51"/>
      <c r="C993" s="6"/>
      <c r="D993" s="323"/>
      <c r="E993" s="323"/>
      <c r="F993" s="323"/>
      <c r="G993" s="323"/>
      <c r="H993" s="323"/>
      <c r="I993" s="323"/>
      <c r="J993" s="323"/>
      <c r="K993" s="323"/>
      <c r="L993" s="323"/>
      <c r="M993" s="6"/>
    </row>
    <row r="994" spans="2:13" ht="15.6" customHeight="1">
      <c r="B994" s="51"/>
      <c r="C994" s="6"/>
      <c r="D994" s="323"/>
      <c r="E994" s="323"/>
      <c r="F994" s="323"/>
      <c r="G994" s="323"/>
      <c r="H994" s="323"/>
      <c r="I994" s="323"/>
      <c r="J994" s="323"/>
      <c r="K994" s="323"/>
      <c r="L994" s="323"/>
      <c r="M994" s="6"/>
    </row>
    <row r="995" spans="2:13" ht="15.6" customHeight="1">
      <c r="B995" s="51"/>
      <c r="C995" s="6"/>
      <c r="D995" s="323"/>
      <c r="E995" s="323"/>
      <c r="F995" s="323"/>
      <c r="G995" s="323"/>
      <c r="H995" s="323"/>
      <c r="I995" s="323"/>
      <c r="J995" s="323"/>
      <c r="K995" s="323"/>
      <c r="L995" s="323"/>
      <c r="M995" s="6"/>
    </row>
    <row r="996" spans="2:13" ht="15.6" customHeight="1">
      <c r="B996" s="51"/>
      <c r="C996" s="6"/>
      <c r="D996" s="323"/>
      <c r="E996" s="323"/>
      <c r="F996" s="323"/>
      <c r="G996" s="323"/>
      <c r="H996" s="323"/>
      <c r="I996" s="323"/>
      <c r="J996" s="323"/>
      <c r="K996" s="323"/>
      <c r="L996" s="323"/>
      <c r="M996" s="6"/>
    </row>
    <row r="997" spans="2:13" ht="15.6" customHeight="1">
      <c r="B997" s="51"/>
      <c r="C997" s="6"/>
      <c r="D997" s="324"/>
      <c r="E997" s="324"/>
      <c r="F997" s="324"/>
      <c r="G997" s="324"/>
      <c r="H997" s="324"/>
      <c r="I997" s="324"/>
      <c r="J997" s="324"/>
      <c r="K997" s="324"/>
      <c r="L997" s="324"/>
      <c r="M997" s="6"/>
    </row>
    <row r="998" spans="2:13" ht="15.6" customHeight="1">
      <c r="B998" s="51"/>
      <c r="C998" s="6"/>
      <c r="D998" s="390" t="s">
        <v>68</v>
      </c>
      <c r="E998" s="390"/>
      <c r="F998" s="390"/>
      <c r="G998" s="390"/>
      <c r="H998" s="148" t="s">
        <v>72</v>
      </c>
      <c r="I998" s="148" t="s">
        <v>73</v>
      </c>
      <c r="J998" s="148" t="s">
        <v>75</v>
      </c>
      <c r="K998" s="148" t="s">
        <v>77</v>
      </c>
      <c r="L998" s="148" t="s">
        <v>83</v>
      </c>
      <c r="M998" s="6"/>
    </row>
    <row r="999" spans="2:13" ht="15.6" customHeight="1">
      <c r="B999" s="51"/>
      <c r="C999" s="6"/>
      <c r="D999" s="565" t="s">
        <v>199</v>
      </c>
      <c r="E999" s="566"/>
      <c r="F999" s="566"/>
      <c r="G999" s="567"/>
      <c r="H999" s="155"/>
      <c r="I999" s="155"/>
      <c r="J999" s="155"/>
      <c r="K999" s="155"/>
      <c r="L999" s="155"/>
      <c r="M999" s="6"/>
    </row>
    <row r="1000" spans="2:13" ht="15.6" customHeight="1">
      <c r="B1000" s="51"/>
      <c r="C1000" s="6"/>
      <c r="D1000" s="394" t="s">
        <v>200</v>
      </c>
      <c r="E1000" s="395"/>
      <c r="F1000" s="395"/>
      <c r="G1000" s="401"/>
      <c r="H1000" s="157"/>
      <c r="I1000" s="157"/>
      <c r="J1000" s="157"/>
      <c r="K1000" s="157"/>
      <c r="L1000" s="157"/>
      <c r="M1000" s="6"/>
    </row>
    <row r="1001" spans="2:13" ht="15.6" customHeight="1">
      <c r="B1001" s="51"/>
      <c r="C1001" s="6"/>
      <c r="D1001" s="700" t="s">
        <v>201</v>
      </c>
      <c r="E1001" s="880"/>
      <c r="F1001" s="880"/>
      <c r="G1001" s="701"/>
      <c r="H1001" s="169"/>
      <c r="I1001" s="169"/>
      <c r="J1001" s="169"/>
      <c r="K1001" s="169"/>
      <c r="L1001" s="169"/>
      <c r="M1001" s="6"/>
    </row>
    <row r="1002" spans="2:13" ht="15.6" customHeight="1">
      <c r="B1002" s="51"/>
      <c r="C1002" s="6"/>
      <c r="D1002" s="139"/>
      <c r="E1002" s="139"/>
      <c r="F1002" s="139"/>
      <c r="G1002" s="139"/>
      <c r="H1002" s="139"/>
      <c r="I1002" s="139"/>
      <c r="J1002" s="6"/>
      <c r="K1002" s="6"/>
      <c r="L1002" s="6"/>
      <c r="M1002" s="6"/>
    </row>
    <row r="1003" spans="2:13" ht="15.6" customHeight="1">
      <c r="B1003" s="51"/>
      <c r="C1003" s="6"/>
      <c r="D1003" s="490" t="s">
        <v>852</v>
      </c>
      <c r="E1003" s="490"/>
      <c r="F1003" s="490"/>
      <c r="G1003" s="490"/>
      <c r="H1003" s="490"/>
      <c r="I1003" s="490"/>
      <c r="J1003" s="490"/>
      <c r="K1003" s="490"/>
      <c r="L1003" s="490"/>
      <c r="M1003" s="490"/>
    </row>
    <row r="1004" spans="2:13" ht="15.6" customHeight="1">
      <c r="B1004" s="51"/>
      <c r="C1004" s="6"/>
      <c r="D1004" s="490"/>
      <c r="E1004" s="490"/>
      <c r="F1004" s="490"/>
      <c r="G1004" s="490"/>
      <c r="H1004" s="490"/>
      <c r="I1004" s="490"/>
      <c r="J1004" s="490"/>
      <c r="K1004" s="490"/>
      <c r="L1004" s="490"/>
      <c r="M1004" s="490"/>
    </row>
    <row r="1005" spans="2:13" ht="15.6" customHeight="1">
      <c r="B1005" s="51"/>
      <c r="C1005" s="6"/>
      <c r="D1005" s="136"/>
      <c r="E1005" s="136"/>
      <c r="F1005" s="136"/>
      <c r="G1005" s="136"/>
      <c r="H1005" s="136"/>
      <c r="I1005" s="136"/>
      <c r="J1005" s="136"/>
      <c r="K1005" s="136"/>
      <c r="L1005" s="136"/>
      <c r="M1005" s="136"/>
    </row>
    <row r="1006" spans="2:13" ht="15.6" customHeight="1">
      <c r="B1006" s="51"/>
      <c r="C1006" s="6"/>
      <c r="D1006" s="881" t="s">
        <v>170</v>
      </c>
      <c r="E1006" s="882"/>
      <c r="F1006" s="882"/>
      <c r="G1006" s="882"/>
      <c r="H1006" s="882"/>
      <c r="I1006" s="883"/>
      <c r="J1006" s="884" t="s">
        <v>202</v>
      </c>
      <c r="K1006" s="885"/>
      <c r="L1006" s="886"/>
    </row>
    <row r="1007" spans="2:13" ht="15.6" customHeight="1">
      <c r="B1007" s="51"/>
      <c r="C1007" s="6"/>
      <c r="D1007" s="835" t="s">
        <v>203</v>
      </c>
      <c r="E1007" s="483"/>
      <c r="F1007" s="483"/>
      <c r="G1007" s="483"/>
      <c r="H1007" s="483"/>
      <c r="I1007" s="484"/>
      <c r="J1007" s="876"/>
      <c r="K1007" s="887"/>
      <c r="L1007" s="877"/>
    </row>
    <row r="1008" spans="2:13" ht="15.6" customHeight="1">
      <c r="B1008" s="51"/>
      <c r="C1008" s="6"/>
      <c r="D1008" s="476" t="s">
        <v>204</v>
      </c>
      <c r="E1008" s="478"/>
      <c r="F1008" s="478"/>
      <c r="G1008" s="478"/>
      <c r="H1008" s="478"/>
      <c r="I1008" s="479"/>
      <c r="J1008" s="878"/>
      <c r="K1008" s="888"/>
      <c r="L1008" s="879"/>
    </row>
    <row r="1009" spans="2:13" ht="15.6" customHeight="1">
      <c r="B1009" s="51"/>
      <c r="C1009" s="6"/>
      <c r="D1009" s="139"/>
      <c r="E1009" s="139"/>
      <c r="F1009" s="139"/>
      <c r="G1009" s="139"/>
      <c r="H1009" s="139"/>
      <c r="I1009" s="139"/>
      <c r="J1009" s="6"/>
      <c r="K1009" s="6"/>
      <c r="L1009" s="6"/>
      <c r="M1009" s="6"/>
    </row>
    <row r="1010" spans="2:13" ht="15.6" customHeight="1">
      <c r="B1010" s="51"/>
      <c r="C1010" s="6"/>
      <c r="D1010" s="375" t="s">
        <v>731</v>
      </c>
      <c r="E1010" s="375"/>
      <c r="F1010" s="375"/>
      <c r="G1010" s="375"/>
      <c r="H1010" s="375"/>
      <c r="I1010" s="375"/>
      <c r="J1010" s="375"/>
      <c r="K1010" s="375"/>
      <c r="L1010" s="375"/>
      <c r="M1010" s="375"/>
    </row>
    <row r="1011" spans="2:13" ht="15.6" customHeight="1">
      <c r="B1011" s="51"/>
      <c r="C1011" s="6"/>
      <c r="D1011" s="139"/>
      <c r="E1011" s="139"/>
      <c r="F1011" s="139"/>
      <c r="G1011" s="139"/>
      <c r="H1011" s="139"/>
      <c r="I1011" s="139"/>
      <c r="J1011" s="139"/>
      <c r="K1011" s="139"/>
      <c r="L1011" s="139"/>
      <c r="M1011" s="139"/>
    </row>
    <row r="1012" spans="2:13" ht="15.6" customHeight="1">
      <c r="B1012" s="51"/>
      <c r="C1012" s="6"/>
      <c r="D1012" s="325" t="s">
        <v>205</v>
      </c>
      <c r="E1012" s="326"/>
      <c r="F1012" s="322" t="s">
        <v>206</v>
      </c>
      <c r="G1012" s="325" t="s">
        <v>1541</v>
      </c>
      <c r="H1012" s="326"/>
      <c r="I1012" s="325" t="s">
        <v>1551</v>
      </c>
      <c r="J1012" s="326"/>
      <c r="K1012" s="139"/>
      <c r="L1012" s="139"/>
      <c r="M1012" s="139"/>
    </row>
    <row r="1013" spans="2:13" ht="15.6" customHeight="1">
      <c r="B1013" s="51"/>
      <c r="C1013" s="6"/>
      <c r="D1013" s="327"/>
      <c r="E1013" s="328"/>
      <c r="F1013" s="323"/>
      <c r="G1013" s="327"/>
      <c r="H1013" s="328"/>
      <c r="I1013" s="327"/>
      <c r="J1013" s="328"/>
      <c r="K1013" s="280"/>
      <c r="L1013" s="280"/>
      <c r="M1013" s="280"/>
    </row>
    <row r="1014" spans="2:13" ht="15.6" customHeight="1">
      <c r="B1014" s="51"/>
      <c r="C1014" s="6"/>
      <c r="D1014" s="329"/>
      <c r="E1014" s="330"/>
      <c r="F1014" s="324"/>
      <c r="G1014" s="329"/>
      <c r="H1014" s="330"/>
      <c r="I1014" s="329"/>
      <c r="J1014" s="330"/>
      <c r="K1014" s="280"/>
      <c r="L1014" s="280"/>
      <c r="M1014" s="280"/>
    </row>
    <row r="1015" spans="2:13" ht="15.6" customHeight="1">
      <c r="B1015" s="51"/>
      <c r="C1015" s="6"/>
      <c r="D1015" s="599" t="s">
        <v>68</v>
      </c>
      <c r="E1015" s="599"/>
      <c r="F1015" s="261" t="s">
        <v>72</v>
      </c>
      <c r="G1015" s="889" t="s">
        <v>73</v>
      </c>
      <c r="H1015" s="890"/>
      <c r="I1015" s="850" t="s">
        <v>75</v>
      </c>
      <c r="J1015" s="851"/>
      <c r="K1015" s="139"/>
      <c r="L1015" s="139"/>
      <c r="M1015" s="139"/>
    </row>
    <row r="1016" spans="2:13" ht="15.6" customHeight="1">
      <c r="B1016" s="51"/>
      <c r="C1016" s="6"/>
      <c r="D1016" s="462" t="s">
        <v>195</v>
      </c>
      <c r="E1016" s="464"/>
      <c r="F1016" s="681"/>
      <c r="G1016" s="842"/>
      <c r="H1016" s="843"/>
      <c r="I1016" s="852"/>
      <c r="J1016" s="853"/>
      <c r="K1016" s="258"/>
      <c r="L1016" s="258"/>
      <c r="M1016" s="258"/>
    </row>
    <row r="1017" spans="2:13" ht="15.6" customHeight="1">
      <c r="B1017" s="51"/>
      <c r="C1017" s="6"/>
      <c r="D1017" s="398"/>
      <c r="E1017" s="400"/>
      <c r="F1017" s="720"/>
      <c r="G1017" s="844"/>
      <c r="H1017" s="845"/>
      <c r="I1017" s="844"/>
      <c r="J1017" s="845"/>
      <c r="K1017" s="139"/>
      <c r="L1017" s="139"/>
      <c r="M1017" s="139"/>
    </row>
    <row r="1018" spans="2:13" ht="15.6" customHeight="1">
      <c r="B1018" s="51"/>
      <c r="C1018" s="6"/>
      <c r="D1018" s="398" t="s">
        <v>196</v>
      </c>
      <c r="E1018" s="400"/>
      <c r="F1018" s="267"/>
      <c r="G1018" s="354"/>
      <c r="H1018" s="356"/>
      <c r="I1018" s="354"/>
      <c r="J1018" s="356"/>
      <c r="K1018" s="139"/>
      <c r="L1018" s="139"/>
      <c r="M1018" s="139"/>
    </row>
    <row r="1019" spans="2:13" ht="15.6" customHeight="1">
      <c r="B1019" s="51"/>
      <c r="C1019" s="6"/>
      <c r="D1019" s="398" t="s">
        <v>207</v>
      </c>
      <c r="E1019" s="400"/>
      <c r="F1019" s="267"/>
      <c r="G1019" s="354"/>
      <c r="H1019" s="356"/>
      <c r="I1019" s="354"/>
      <c r="J1019" s="356"/>
      <c r="K1019" s="139"/>
      <c r="L1019" s="139"/>
      <c r="M1019" s="139"/>
    </row>
    <row r="1020" spans="2:13" ht="15.6" customHeight="1">
      <c r="B1020" s="51"/>
      <c r="C1020" s="6"/>
      <c r="D1020" s="394" t="s">
        <v>199</v>
      </c>
      <c r="E1020" s="401"/>
      <c r="F1020" s="259"/>
      <c r="G1020" s="767"/>
      <c r="H1020" s="768"/>
      <c r="I1020" s="767"/>
      <c r="J1020" s="768"/>
      <c r="K1020" s="139"/>
      <c r="L1020" s="139"/>
      <c r="M1020" s="139"/>
    </row>
    <row r="1021" spans="2:13" ht="15.6" customHeight="1">
      <c r="B1021" s="51"/>
      <c r="C1021" s="6"/>
      <c r="D1021" s="678" t="s">
        <v>201</v>
      </c>
      <c r="E1021" s="679"/>
      <c r="F1021" s="410"/>
      <c r="G1021" s="848"/>
      <c r="H1021" s="849"/>
      <c r="I1021" s="380"/>
      <c r="J1021" s="381"/>
      <c r="K1021" s="258"/>
      <c r="L1021" s="258"/>
      <c r="M1021" s="258"/>
    </row>
    <row r="1022" spans="2:13" ht="15.6" customHeight="1">
      <c r="B1022" s="51"/>
      <c r="C1022" s="6"/>
      <c r="D1022" s="846"/>
      <c r="E1022" s="847"/>
      <c r="F1022" s="661"/>
      <c r="G1022" s="382"/>
      <c r="H1022" s="383"/>
      <c r="I1022" s="382"/>
      <c r="J1022" s="383"/>
      <c r="K1022" s="139"/>
      <c r="L1022" s="139"/>
      <c r="M1022" s="139"/>
    </row>
    <row r="1023" spans="2:13" ht="15.6" customHeight="1">
      <c r="B1023" s="51"/>
      <c r="C1023" s="6"/>
      <c r="D1023" s="139" t="s">
        <v>1522</v>
      </c>
      <c r="E1023" s="139"/>
      <c r="F1023" s="139"/>
      <c r="G1023" s="139"/>
      <c r="H1023" s="139"/>
      <c r="I1023" s="139"/>
      <c r="J1023" s="139"/>
      <c r="K1023" s="139"/>
      <c r="L1023" s="139"/>
      <c r="M1023" s="139"/>
    </row>
    <row r="1025" spans="2:10" ht="15.6" customHeight="1">
      <c r="B1025" s="51" t="s">
        <v>728</v>
      </c>
      <c r="C1025" s="6"/>
      <c r="D1025" s="55" t="s">
        <v>729</v>
      </c>
      <c r="E1025" s="6"/>
      <c r="F1025" s="6"/>
      <c r="G1025" s="6"/>
      <c r="H1025" s="6"/>
    </row>
    <row r="1026" spans="2:10" ht="15.6" customHeight="1">
      <c r="B1026" s="51"/>
      <c r="C1026" s="6"/>
      <c r="D1026" s="1" t="s">
        <v>730</v>
      </c>
      <c r="E1026" s="6"/>
      <c r="F1026" s="6"/>
      <c r="G1026" s="6"/>
      <c r="H1026" s="6"/>
    </row>
    <row r="1027" spans="2:10" ht="15.6" customHeight="1">
      <c r="B1027" s="51"/>
      <c r="C1027" s="6"/>
      <c r="D1027" s="6"/>
      <c r="E1027" s="6"/>
      <c r="F1027" s="6"/>
      <c r="G1027" s="6"/>
      <c r="H1027" s="6"/>
    </row>
    <row r="1028" spans="2:10" ht="15.6" customHeight="1">
      <c r="B1028" s="51"/>
      <c r="C1028" s="6"/>
      <c r="D1028" s="325" t="s">
        <v>208</v>
      </c>
      <c r="E1028" s="332"/>
      <c r="F1028" s="326"/>
      <c r="G1028" s="325" t="s">
        <v>54</v>
      </c>
      <c r="H1028" s="326"/>
      <c r="I1028" s="325" t="s">
        <v>55</v>
      </c>
      <c r="J1028" s="326"/>
    </row>
    <row r="1029" spans="2:10" ht="15.6" customHeight="1">
      <c r="B1029" s="51"/>
      <c r="C1029" s="6"/>
      <c r="D1029" s="334"/>
      <c r="E1029" s="335"/>
      <c r="F1029" s="336"/>
      <c r="G1029" s="334"/>
      <c r="H1029" s="336"/>
      <c r="I1029" s="334"/>
      <c r="J1029" s="336"/>
    </row>
    <row r="1030" spans="2:10" ht="15.6" customHeight="1">
      <c r="B1030" s="51"/>
      <c r="C1030" s="6"/>
      <c r="D1030" s="665" t="s">
        <v>209</v>
      </c>
      <c r="E1030" s="950"/>
      <c r="F1030" s="666"/>
      <c r="G1030" s="694"/>
      <c r="H1030" s="695"/>
      <c r="I1030" s="694"/>
      <c r="J1030" s="695"/>
    </row>
    <row r="1031" spans="2:10" ht="15.6" customHeight="1">
      <c r="B1031" s="51"/>
      <c r="C1031" s="6"/>
      <c r="D1031" s="951"/>
      <c r="E1031" s="952"/>
      <c r="F1031" s="953"/>
      <c r="G1031" s="848"/>
      <c r="H1031" s="849"/>
      <c r="I1031" s="848"/>
      <c r="J1031" s="849"/>
    </row>
    <row r="1032" spans="2:10" ht="15.6" customHeight="1">
      <c r="B1032" s="51"/>
      <c r="C1032" s="6"/>
      <c r="D1032" s="788"/>
      <c r="E1032" s="789"/>
      <c r="F1032" s="790"/>
      <c r="G1032" s="562"/>
      <c r="H1032" s="563"/>
      <c r="I1032" s="562"/>
      <c r="J1032" s="563"/>
    </row>
    <row r="1033" spans="2:10" ht="15.6" customHeight="1">
      <c r="B1033" s="51"/>
      <c r="C1033" s="6"/>
      <c r="D1033" s="783"/>
      <c r="E1033" s="784"/>
      <c r="F1033" s="785"/>
      <c r="G1033" s="840"/>
      <c r="H1033" s="841"/>
      <c r="I1033" s="840"/>
      <c r="J1033" s="841"/>
    </row>
    <row r="1034" spans="2:10" ht="15.6" customHeight="1">
      <c r="B1034" s="51"/>
      <c r="C1034" s="6"/>
      <c r="D1034" s="665" t="s">
        <v>210</v>
      </c>
      <c r="E1034" s="950"/>
      <c r="F1034" s="666"/>
      <c r="G1034" s="954"/>
      <c r="H1034" s="955"/>
      <c r="I1034" s="954"/>
      <c r="J1034" s="955"/>
    </row>
    <row r="1035" spans="2:10" ht="15.6" customHeight="1">
      <c r="B1035" s="51"/>
      <c r="C1035" s="6"/>
      <c r="D1035" s="951"/>
      <c r="E1035" s="952"/>
      <c r="F1035" s="953"/>
      <c r="G1035" s="956"/>
      <c r="H1035" s="957"/>
      <c r="I1035" s="956"/>
      <c r="J1035" s="957"/>
    </row>
    <row r="1036" spans="2:10" ht="15.6" customHeight="1">
      <c r="B1036" s="51"/>
      <c r="C1036" s="6"/>
      <c r="D1036" s="398" t="s">
        <v>211</v>
      </c>
      <c r="E1036" s="399"/>
      <c r="F1036" s="400"/>
      <c r="G1036" s="562"/>
      <c r="H1036" s="563"/>
      <c r="I1036" s="562"/>
      <c r="J1036" s="563"/>
    </row>
    <row r="1037" spans="2:10" ht="15.6" customHeight="1">
      <c r="B1037" s="51"/>
      <c r="C1037" s="6"/>
      <c r="D1037" s="398" t="s">
        <v>213</v>
      </c>
      <c r="E1037" s="399"/>
      <c r="F1037" s="400"/>
      <c r="G1037" s="562"/>
      <c r="H1037" s="563"/>
      <c r="I1037" s="562"/>
      <c r="J1037" s="563"/>
    </row>
    <row r="1038" spans="2:10" ht="15.6" customHeight="1">
      <c r="B1038" s="51"/>
      <c r="C1038" s="6"/>
      <c r="D1038" s="398" t="s">
        <v>212</v>
      </c>
      <c r="E1038" s="399"/>
      <c r="F1038" s="400"/>
      <c r="G1038" s="562"/>
      <c r="H1038" s="563"/>
      <c r="I1038" s="562"/>
      <c r="J1038" s="563"/>
    </row>
    <row r="1039" spans="2:10" ht="15.6" customHeight="1">
      <c r="B1039" s="51"/>
      <c r="C1039" s="6"/>
      <c r="D1039" s="398" t="s">
        <v>1587</v>
      </c>
      <c r="E1039" s="399"/>
      <c r="F1039" s="400"/>
      <c r="G1039" s="562">
        <v>8541</v>
      </c>
      <c r="H1039" s="563"/>
      <c r="I1039" s="562">
        <v>8696</v>
      </c>
      <c r="J1039" s="563"/>
    </row>
    <row r="1040" spans="2:10" ht="15.6" customHeight="1">
      <c r="B1040" s="51"/>
      <c r="C1040" s="6"/>
      <c r="D1040" s="783"/>
      <c r="E1040" s="784"/>
      <c r="F1040" s="785"/>
      <c r="G1040" s="840"/>
      <c r="H1040" s="841"/>
      <c r="I1040" s="840"/>
      <c r="J1040" s="841"/>
    </row>
    <row r="1041" spans="1:16" ht="15.6" customHeight="1">
      <c r="B1041" s="51"/>
      <c r="C1041" s="6"/>
      <c r="D1041" s="665" t="s">
        <v>214</v>
      </c>
      <c r="E1041" s="950"/>
      <c r="F1041" s="666"/>
      <c r="G1041" s="694"/>
      <c r="H1041" s="695"/>
      <c r="I1041" s="694"/>
      <c r="J1041" s="695"/>
    </row>
    <row r="1042" spans="1:16" ht="15.6" customHeight="1">
      <c r="B1042" s="51"/>
      <c r="C1042" s="6"/>
      <c r="D1042" s="951"/>
      <c r="E1042" s="952"/>
      <c r="F1042" s="953"/>
      <c r="G1042" s="848"/>
      <c r="H1042" s="849"/>
      <c r="I1042" s="848"/>
      <c r="J1042" s="849"/>
    </row>
    <row r="1043" spans="1:16" ht="15.6" customHeight="1">
      <c r="B1043" s="51"/>
      <c r="C1043" s="6"/>
      <c r="D1043" s="788"/>
      <c r="E1043" s="789"/>
      <c r="F1043" s="790"/>
      <c r="G1043" s="562"/>
      <c r="H1043" s="563"/>
      <c r="I1043" s="562"/>
      <c r="J1043" s="563"/>
    </row>
    <row r="1044" spans="1:16" ht="15.6" customHeight="1">
      <c r="B1044" s="51"/>
      <c r="C1044" s="6"/>
      <c r="D1044" s="783"/>
      <c r="E1044" s="784"/>
      <c r="F1044" s="785"/>
      <c r="G1044" s="840"/>
      <c r="H1044" s="841"/>
      <c r="I1044" s="840"/>
      <c r="J1044" s="841"/>
    </row>
    <row r="1045" spans="1:16" ht="15.6" customHeight="1">
      <c r="B1045" s="51"/>
      <c r="C1045" s="6"/>
      <c r="D1045" s="665" t="s">
        <v>215</v>
      </c>
      <c r="E1045" s="950"/>
      <c r="F1045" s="666"/>
      <c r="G1045" s="694"/>
      <c r="H1045" s="695"/>
      <c r="I1045" s="694"/>
      <c r="J1045" s="695"/>
    </row>
    <row r="1046" spans="1:16" ht="15.6" customHeight="1">
      <c r="B1046" s="51"/>
      <c r="C1046" s="6"/>
      <c r="D1046" s="951"/>
      <c r="E1046" s="952"/>
      <c r="F1046" s="953"/>
      <c r="G1046" s="848"/>
      <c r="H1046" s="849"/>
      <c r="I1046" s="848"/>
      <c r="J1046" s="849"/>
    </row>
    <row r="1047" spans="1:16" ht="15.6" customHeight="1">
      <c r="B1047" s="51"/>
      <c r="C1047" s="6"/>
      <c r="D1047" s="788"/>
      <c r="E1047" s="789"/>
      <c r="F1047" s="790"/>
      <c r="G1047" s="562"/>
      <c r="H1047" s="563"/>
      <c r="I1047" s="562"/>
      <c r="J1047" s="563"/>
    </row>
    <row r="1048" spans="1:16" ht="15.6" customHeight="1">
      <c r="B1048" s="51"/>
      <c r="C1048" s="6"/>
      <c r="D1048" s="788"/>
      <c r="E1048" s="789"/>
      <c r="F1048" s="790"/>
      <c r="G1048" s="562"/>
      <c r="H1048" s="563"/>
      <c r="I1048" s="562"/>
      <c r="J1048" s="563"/>
    </row>
    <row r="1049" spans="1:16" ht="15.6" customHeight="1">
      <c r="B1049" s="51"/>
      <c r="C1049" s="6"/>
      <c r="D1049" s="594"/>
      <c r="E1049" s="595"/>
      <c r="F1049" s="596"/>
      <c r="G1049" s="840"/>
      <c r="H1049" s="841"/>
      <c r="I1049" s="840"/>
      <c r="J1049" s="841"/>
    </row>
    <row r="1050" spans="1:16" ht="15.6" customHeight="1">
      <c r="B1050" s="51"/>
      <c r="C1050" s="6"/>
      <c r="D1050" s="6"/>
      <c r="E1050" s="6"/>
      <c r="F1050" s="6"/>
      <c r="G1050" s="6"/>
      <c r="H1050" s="6"/>
    </row>
    <row r="1051" spans="1:16" ht="15.6" customHeight="1">
      <c r="A1051" s="1"/>
      <c r="B1051" s="50"/>
      <c r="C1051" s="1"/>
      <c r="D1051" s="1"/>
      <c r="E1051" s="1"/>
      <c r="F1051" s="1"/>
      <c r="G1051" s="1"/>
      <c r="H1051" s="1"/>
      <c r="I1051" s="1"/>
      <c r="J1051" s="1"/>
      <c r="K1051" s="1"/>
      <c r="L1051" s="1"/>
      <c r="M1051" s="1"/>
      <c r="N1051" s="1"/>
      <c r="O1051" s="1"/>
      <c r="P1051" s="1"/>
    </row>
    <row r="1052" spans="1:16" ht="15.6" customHeight="1">
      <c r="A1052" s="1"/>
      <c r="B1052" s="54" t="s">
        <v>732</v>
      </c>
      <c r="C1052" s="1"/>
      <c r="D1052" s="52" t="s">
        <v>733</v>
      </c>
      <c r="E1052" s="1"/>
      <c r="F1052" s="1"/>
      <c r="G1052" s="1"/>
      <c r="H1052" s="1"/>
      <c r="I1052" s="1"/>
      <c r="J1052" s="1"/>
      <c r="K1052" s="1"/>
      <c r="L1052" s="1"/>
      <c r="M1052" s="1"/>
      <c r="N1052" s="1"/>
      <c r="O1052" s="1"/>
      <c r="P1052" s="1"/>
    </row>
    <row r="1053" spans="1:16" ht="15.6" customHeight="1">
      <c r="A1053" s="1"/>
      <c r="B1053" s="50"/>
      <c r="C1053" s="1"/>
      <c r="D1053" s="52"/>
      <c r="E1053" s="1"/>
      <c r="F1053" s="1"/>
      <c r="G1053" s="1"/>
      <c r="H1053" s="1"/>
      <c r="I1053" s="1"/>
      <c r="J1053" s="1"/>
      <c r="K1053" s="1"/>
      <c r="L1053" s="1"/>
      <c r="M1053" s="1"/>
      <c r="N1053" s="1"/>
      <c r="O1053" s="1"/>
      <c r="P1053" s="1"/>
    </row>
    <row r="1054" spans="1:16" ht="15.6" customHeight="1">
      <c r="A1054" s="1"/>
      <c r="B1054" s="50" t="s">
        <v>52</v>
      </c>
      <c r="C1054" s="1"/>
      <c r="D1054" s="37" t="s">
        <v>735</v>
      </c>
      <c r="E1054" s="1"/>
      <c r="F1054" s="1"/>
      <c r="G1054" s="1"/>
      <c r="H1054" s="1"/>
      <c r="I1054" s="1"/>
      <c r="J1054" s="1"/>
      <c r="K1054" s="1"/>
      <c r="L1054" s="1"/>
      <c r="M1054" s="1"/>
      <c r="N1054" s="1"/>
      <c r="O1054" s="1"/>
      <c r="P1054" s="1"/>
    </row>
    <row r="1055" spans="1:16" ht="15.6" customHeight="1">
      <c r="A1055" s="1"/>
      <c r="B1055" s="50"/>
      <c r="C1055" s="1"/>
      <c r="D1055" s="1" t="s">
        <v>853</v>
      </c>
      <c r="E1055" s="1"/>
      <c r="F1055" s="1"/>
      <c r="G1055" s="1"/>
      <c r="H1055" s="1"/>
      <c r="I1055" s="1"/>
      <c r="J1055" s="1"/>
      <c r="K1055" s="1"/>
      <c r="L1055" s="1"/>
      <c r="M1055" s="1"/>
      <c r="N1055" s="1"/>
      <c r="O1055" s="1"/>
      <c r="P1055" s="1"/>
    </row>
    <row r="1056" spans="1:16" ht="15.6" customHeight="1">
      <c r="A1056" s="1"/>
      <c r="B1056" s="50"/>
      <c r="C1056" s="1"/>
      <c r="D1056" s="1" t="s">
        <v>1559</v>
      </c>
      <c r="E1056" s="1"/>
      <c r="F1056" s="1"/>
      <c r="G1056" s="1"/>
      <c r="H1056" s="1"/>
      <c r="I1056" s="1"/>
      <c r="J1056" s="1"/>
      <c r="K1056" s="1"/>
      <c r="L1056" s="1"/>
      <c r="M1056" s="1"/>
      <c r="N1056" s="1"/>
      <c r="O1056" s="1"/>
      <c r="P1056" s="1"/>
    </row>
    <row r="1057" spans="1:16" ht="15.6" customHeight="1">
      <c r="A1057" s="1"/>
      <c r="B1057" s="50"/>
      <c r="C1057" s="1"/>
      <c r="D1057" s="375" t="s">
        <v>1528</v>
      </c>
      <c r="E1057" s="375"/>
      <c r="F1057" s="375"/>
      <c r="G1057" s="375"/>
      <c r="H1057" s="375"/>
      <c r="I1057" s="375"/>
      <c r="J1057" s="375"/>
      <c r="K1057" s="375"/>
      <c r="L1057" s="375"/>
      <c r="M1057" s="375"/>
      <c r="N1057" s="375"/>
      <c r="O1057" s="375"/>
      <c r="P1057" s="1"/>
    </row>
    <row r="1058" spans="1:16" ht="15.6" customHeight="1">
      <c r="A1058" s="1"/>
      <c r="B1058" s="50"/>
      <c r="C1058" s="1"/>
      <c r="D1058" s="139"/>
      <c r="E1058" s="139"/>
      <c r="F1058" s="139"/>
      <c r="G1058" s="139"/>
      <c r="H1058" s="139"/>
      <c r="I1058" s="139"/>
      <c r="J1058" s="139"/>
      <c r="K1058" s="139"/>
      <c r="L1058" s="139"/>
      <c r="M1058" s="139"/>
      <c r="N1058" s="139"/>
      <c r="O1058" s="139"/>
      <c r="P1058" s="1"/>
    </row>
    <row r="1059" spans="1:16" ht="15.6" customHeight="1">
      <c r="A1059" s="1"/>
      <c r="B1059" s="50"/>
      <c r="C1059" s="1"/>
      <c r="D1059" s="1" t="s">
        <v>66</v>
      </c>
      <c r="E1059" s="1"/>
      <c r="F1059" s="1"/>
      <c r="G1059" s="1"/>
      <c r="H1059" s="1"/>
      <c r="I1059" s="1"/>
      <c r="J1059" s="1"/>
      <c r="K1059" s="1"/>
      <c r="L1059" s="1"/>
      <c r="M1059" s="1"/>
      <c r="N1059" s="1"/>
      <c r="O1059" s="1"/>
      <c r="P1059" s="1"/>
    </row>
    <row r="1060" spans="1:16" ht="15.6" customHeight="1">
      <c r="A1060" s="1"/>
      <c r="B1060" s="50"/>
      <c r="C1060" s="1"/>
      <c r="D1060" s="325" t="s">
        <v>53</v>
      </c>
      <c r="E1060" s="332"/>
      <c r="F1060" s="332"/>
      <c r="G1060" s="326"/>
      <c r="H1060" s="325" t="s">
        <v>55</v>
      </c>
      <c r="I1060" s="332"/>
      <c r="J1060" s="326"/>
      <c r="K1060" s="1"/>
      <c r="L1060" s="1"/>
      <c r="M1060" s="1"/>
      <c r="N1060" s="1"/>
      <c r="O1060" s="1"/>
      <c r="P1060" s="1"/>
    </row>
    <row r="1061" spans="1:16" ht="15.6" customHeight="1">
      <c r="A1061" s="1"/>
      <c r="B1061" s="50"/>
      <c r="C1061" s="1"/>
      <c r="D1061" s="334"/>
      <c r="E1061" s="335"/>
      <c r="F1061" s="335"/>
      <c r="G1061" s="336"/>
      <c r="H1061" s="334"/>
      <c r="I1061" s="335"/>
      <c r="J1061" s="336"/>
      <c r="K1061" s="1"/>
      <c r="L1061" s="1"/>
      <c r="M1061" s="1"/>
      <c r="N1061" s="1"/>
      <c r="O1061" s="1"/>
      <c r="P1061" s="1"/>
    </row>
    <row r="1062" spans="1:16" ht="15.6" customHeight="1">
      <c r="A1062" s="1"/>
      <c r="B1062" s="50"/>
      <c r="C1062" s="1"/>
      <c r="D1062" s="357" t="s">
        <v>221</v>
      </c>
      <c r="E1062" s="358"/>
      <c r="F1062" s="358"/>
      <c r="G1062" s="359"/>
      <c r="H1062" s="360"/>
      <c r="I1062" s="361"/>
      <c r="J1062" s="362"/>
      <c r="K1062" s="1"/>
      <c r="L1062" s="1"/>
      <c r="M1062" s="1"/>
      <c r="N1062" s="1"/>
      <c r="O1062" s="1"/>
      <c r="P1062" s="1"/>
    </row>
    <row r="1063" spans="1:16" ht="15.6" customHeight="1">
      <c r="A1063" s="1"/>
      <c r="B1063" s="50"/>
      <c r="C1063" s="1"/>
      <c r="D1063" s="363" t="s">
        <v>222</v>
      </c>
      <c r="E1063" s="364"/>
      <c r="F1063" s="364"/>
      <c r="G1063" s="365"/>
      <c r="H1063" s="366" t="s">
        <v>54</v>
      </c>
      <c r="I1063" s="367"/>
      <c r="J1063" s="368"/>
      <c r="K1063" s="1"/>
      <c r="L1063" s="1"/>
      <c r="M1063" s="1"/>
      <c r="N1063" s="1"/>
      <c r="O1063" s="1"/>
      <c r="P1063" s="1"/>
    </row>
    <row r="1064" spans="1:16" ht="15.6" customHeight="1">
      <c r="A1064" s="1"/>
      <c r="B1064" s="50"/>
      <c r="C1064" s="1"/>
      <c r="D1064" s="369" t="s">
        <v>223</v>
      </c>
      <c r="E1064" s="370"/>
      <c r="F1064" s="370"/>
      <c r="G1064" s="371"/>
      <c r="H1064" s="372"/>
      <c r="I1064" s="373"/>
      <c r="J1064" s="374"/>
      <c r="K1064" s="1"/>
      <c r="L1064" s="1"/>
      <c r="M1064" s="1"/>
      <c r="N1064" s="1"/>
      <c r="O1064" s="1"/>
      <c r="P1064" s="1"/>
    </row>
    <row r="1065" spans="1:16" ht="15.6" customHeight="1">
      <c r="A1065" s="1"/>
      <c r="B1065" s="50"/>
      <c r="C1065" s="1"/>
      <c r="D1065" s="351" t="s">
        <v>224</v>
      </c>
      <c r="E1065" s="352"/>
      <c r="F1065" s="352"/>
      <c r="G1065" s="353"/>
      <c r="H1065" s="354"/>
      <c r="I1065" s="355"/>
      <c r="J1065" s="356"/>
      <c r="K1065" s="1"/>
      <c r="L1065" s="1"/>
      <c r="M1065" s="1"/>
      <c r="N1065" s="1"/>
      <c r="O1065" s="1"/>
      <c r="P1065" s="1"/>
    </row>
    <row r="1066" spans="1:16" ht="15.6" customHeight="1">
      <c r="A1066" s="1"/>
      <c r="B1066" s="50"/>
      <c r="C1066" s="1"/>
      <c r="D1066" s="339" t="s">
        <v>225</v>
      </c>
      <c r="E1066" s="339"/>
      <c r="F1066" s="339"/>
      <c r="G1066" s="339"/>
      <c r="H1066" s="350"/>
      <c r="I1066" s="350"/>
      <c r="J1066" s="350"/>
      <c r="K1066" s="1"/>
      <c r="L1066" s="1"/>
      <c r="M1066" s="1"/>
      <c r="N1066" s="1"/>
      <c r="O1066" s="1"/>
      <c r="P1066" s="1"/>
    </row>
    <row r="1067" spans="1:16" ht="15.6" customHeight="1">
      <c r="A1067" s="1"/>
      <c r="B1067" s="50"/>
      <c r="C1067" s="1"/>
      <c r="D1067" s="339" t="s">
        <v>226</v>
      </c>
      <c r="E1067" s="339"/>
      <c r="F1067" s="339"/>
      <c r="G1067" s="339"/>
      <c r="H1067" s="350"/>
      <c r="I1067" s="350"/>
      <c r="J1067" s="350"/>
      <c r="K1067" s="1"/>
      <c r="L1067" s="1"/>
      <c r="M1067" s="1"/>
      <c r="N1067" s="1"/>
      <c r="O1067" s="1"/>
      <c r="P1067" s="1"/>
    </row>
    <row r="1068" spans="1:16" ht="15.6" customHeight="1">
      <c r="A1068" s="1"/>
      <c r="B1068" s="50"/>
      <c r="C1068" s="1"/>
      <c r="D1068" s="339" t="s">
        <v>227</v>
      </c>
      <c r="E1068" s="339"/>
      <c r="F1068" s="339"/>
      <c r="G1068" s="339"/>
      <c r="H1068" s="350"/>
      <c r="I1068" s="350"/>
      <c r="J1068" s="350"/>
      <c r="K1068" s="1"/>
      <c r="L1068" s="1"/>
      <c r="M1068" s="1"/>
      <c r="N1068" s="1"/>
      <c r="O1068" s="1"/>
      <c r="P1068" s="1"/>
    </row>
    <row r="1069" spans="1:16" ht="15.6" customHeight="1">
      <c r="A1069" s="1"/>
      <c r="B1069" s="50"/>
      <c r="C1069" s="1"/>
      <c r="D1069" s="339" t="s">
        <v>228</v>
      </c>
      <c r="E1069" s="339"/>
      <c r="F1069" s="339"/>
      <c r="G1069" s="339"/>
      <c r="H1069" s="350"/>
      <c r="I1069" s="350"/>
      <c r="J1069" s="350"/>
      <c r="K1069" s="1"/>
      <c r="L1069" s="1"/>
      <c r="M1069" s="1"/>
      <c r="N1069" s="1"/>
      <c r="O1069" s="1"/>
      <c r="P1069" s="1"/>
    </row>
    <row r="1070" spans="1:16" ht="15.6" customHeight="1">
      <c r="A1070" s="1"/>
      <c r="B1070" s="50"/>
      <c r="C1070" s="1"/>
      <c r="D1070" s="339" t="s">
        <v>229</v>
      </c>
      <c r="E1070" s="339"/>
      <c r="F1070" s="339"/>
      <c r="G1070" s="339"/>
      <c r="H1070" s="350"/>
      <c r="I1070" s="350"/>
      <c r="J1070" s="350"/>
      <c r="K1070" s="1"/>
      <c r="L1070" s="1"/>
      <c r="M1070" s="1"/>
      <c r="N1070" s="1"/>
      <c r="O1070" s="1"/>
      <c r="P1070" s="1"/>
    </row>
    <row r="1071" spans="1:16" ht="15.6" customHeight="1">
      <c r="A1071" s="1"/>
      <c r="B1071" s="50"/>
      <c r="C1071" s="1"/>
      <c r="D1071" s="340" t="s">
        <v>230</v>
      </c>
      <c r="E1071" s="340"/>
      <c r="F1071" s="340"/>
      <c r="G1071" s="340"/>
      <c r="H1071" s="581"/>
      <c r="I1071" s="581"/>
      <c r="J1071" s="581"/>
      <c r="K1071" s="1"/>
      <c r="L1071" s="1"/>
      <c r="M1071" s="1"/>
      <c r="N1071" s="1"/>
      <c r="O1071" s="1"/>
      <c r="P1071" s="1"/>
    </row>
    <row r="1072" spans="1:16" ht="15.6" customHeight="1">
      <c r="A1072" s="1"/>
      <c r="B1072" s="50"/>
      <c r="C1072" s="1"/>
      <c r="D1072" s="582" t="s">
        <v>78</v>
      </c>
      <c r="E1072" s="582"/>
      <c r="F1072" s="582"/>
      <c r="G1072" s="582"/>
      <c r="H1072" s="379"/>
      <c r="I1072" s="379"/>
      <c r="J1072" s="379"/>
      <c r="K1072" s="1"/>
      <c r="L1072" s="1"/>
      <c r="M1072" s="1"/>
      <c r="N1072" s="1"/>
      <c r="O1072" s="1"/>
      <c r="P1072" s="1"/>
    </row>
    <row r="1073" spans="1:16" ht="15.6" customHeight="1">
      <c r="A1073" s="1"/>
      <c r="B1073" s="50"/>
      <c r="C1073" s="1"/>
      <c r="D1073" s="75"/>
      <c r="E1073" s="75"/>
      <c r="F1073" s="75"/>
      <c r="G1073" s="75"/>
      <c r="H1073" s="146"/>
      <c r="I1073" s="146"/>
      <c r="J1073" s="146"/>
      <c r="K1073" s="1"/>
      <c r="L1073" s="1"/>
      <c r="M1073" s="1"/>
      <c r="N1073" s="1"/>
      <c r="O1073" s="1"/>
      <c r="P1073" s="1"/>
    </row>
    <row r="1074" spans="1:16" ht="15.6" customHeight="1">
      <c r="A1074" s="1"/>
      <c r="B1074" s="50"/>
      <c r="C1074" s="1"/>
      <c r="D1074" s="160" t="s">
        <v>79</v>
      </c>
      <c r="E1074" s="1"/>
      <c r="F1074" s="1"/>
      <c r="G1074" s="1"/>
      <c r="H1074" s="1"/>
      <c r="I1074" s="1"/>
      <c r="J1074" s="146"/>
      <c r="K1074" s="1"/>
      <c r="L1074" s="1"/>
      <c r="M1074" s="1"/>
      <c r="N1074" s="1"/>
      <c r="O1074" s="1"/>
      <c r="P1074" s="1"/>
    </row>
    <row r="1075" spans="1:16" ht="15.6" customHeight="1">
      <c r="A1075" s="1"/>
      <c r="B1075" s="50"/>
      <c r="C1075" s="1"/>
      <c r="D1075" s="564" t="s">
        <v>170</v>
      </c>
      <c r="E1075" s="564"/>
      <c r="F1075" s="564"/>
      <c r="G1075" s="564"/>
      <c r="H1075" s="430" t="s">
        <v>55</v>
      </c>
      <c r="I1075" s="430"/>
      <c r="J1075" s="430"/>
      <c r="K1075" s="1"/>
      <c r="L1075" s="1"/>
      <c r="M1075" s="1"/>
      <c r="N1075" s="1"/>
      <c r="O1075" s="1"/>
      <c r="P1075" s="1"/>
    </row>
    <row r="1076" spans="1:16" ht="15.6" customHeight="1">
      <c r="A1076" s="1"/>
      <c r="B1076" s="50"/>
      <c r="C1076" s="1"/>
      <c r="D1076" s="583"/>
      <c r="E1076" s="583"/>
      <c r="F1076" s="583"/>
      <c r="G1076" s="583"/>
      <c r="H1076" s="322"/>
      <c r="I1076" s="322"/>
      <c r="J1076" s="322"/>
      <c r="K1076" s="1"/>
      <c r="L1076" s="1"/>
      <c r="M1076" s="1"/>
      <c r="N1076" s="1"/>
      <c r="O1076" s="1"/>
      <c r="P1076" s="1"/>
    </row>
    <row r="1077" spans="1:16" ht="15.6" customHeight="1">
      <c r="A1077" s="1"/>
      <c r="B1077" s="50"/>
      <c r="C1077" s="1"/>
      <c r="D1077" s="578" t="s">
        <v>231</v>
      </c>
      <c r="E1077" s="578"/>
      <c r="F1077" s="578"/>
      <c r="G1077" s="578"/>
      <c r="H1077" s="579">
        <v>-3039</v>
      </c>
      <c r="I1077" s="579"/>
      <c r="J1077" s="579"/>
      <c r="K1077" s="1"/>
      <c r="L1077" s="1"/>
      <c r="M1077" s="1"/>
      <c r="N1077" s="1"/>
      <c r="O1077" s="1"/>
      <c r="P1077" s="1"/>
    </row>
    <row r="1078" spans="1:16" ht="15.6" customHeight="1">
      <c r="A1078" s="1"/>
      <c r="B1078" s="50"/>
      <c r="C1078" s="1"/>
      <c r="D1078" s="341" t="s">
        <v>232</v>
      </c>
      <c r="E1078" s="341"/>
      <c r="F1078" s="341"/>
      <c r="G1078" s="341"/>
      <c r="H1078" s="430" t="s">
        <v>54</v>
      </c>
      <c r="I1078" s="430"/>
      <c r="J1078" s="430"/>
      <c r="K1078" s="1"/>
      <c r="L1078" s="1"/>
      <c r="M1078" s="1"/>
      <c r="N1078" s="1"/>
      <c r="O1078" s="1"/>
      <c r="P1078" s="1"/>
    </row>
    <row r="1079" spans="1:16" ht="15.6" customHeight="1">
      <c r="A1079" s="1"/>
      <c r="B1079" s="50"/>
      <c r="C1079" s="1"/>
      <c r="D1079" s="580" t="s">
        <v>233</v>
      </c>
      <c r="E1079" s="580"/>
      <c r="F1079" s="580"/>
      <c r="G1079" s="580"/>
      <c r="H1079" s="436"/>
      <c r="I1079" s="436"/>
      <c r="J1079" s="436"/>
      <c r="K1079" s="1"/>
      <c r="L1079" s="1"/>
      <c r="M1079" s="1"/>
      <c r="N1079" s="1"/>
      <c r="O1079" s="1"/>
      <c r="P1079" s="1"/>
    </row>
    <row r="1080" spans="1:16" ht="15.6" customHeight="1">
      <c r="A1080" s="1"/>
      <c r="B1080" s="50"/>
      <c r="C1080" s="1"/>
      <c r="D1080" s="339" t="s">
        <v>234</v>
      </c>
      <c r="E1080" s="339"/>
      <c r="F1080" s="339"/>
      <c r="G1080" s="339"/>
      <c r="H1080" s="350"/>
      <c r="I1080" s="350"/>
      <c r="J1080" s="350"/>
      <c r="K1080" s="1"/>
      <c r="L1080" s="1"/>
      <c r="M1080" s="1"/>
      <c r="N1080" s="1"/>
      <c r="O1080" s="1"/>
      <c r="P1080" s="1"/>
    </row>
    <row r="1081" spans="1:16" ht="15.6" customHeight="1">
      <c r="A1081" s="1"/>
      <c r="B1081" s="50"/>
      <c r="C1081" s="1"/>
      <c r="D1081" s="339" t="s">
        <v>235</v>
      </c>
      <c r="E1081" s="339"/>
      <c r="F1081" s="339"/>
      <c r="G1081" s="339"/>
      <c r="H1081" s="350"/>
      <c r="I1081" s="350"/>
      <c r="J1081" s="350"/>
      <c r="K1081" s="1"/>
      <c r="L1081" s="1"/>
      <c r="M1081" s="1"/>
      <c r="N1081" s="1"/>
      <c r="O1081" s="1"/>
      <c r="P1081" s="1"/>
    </row>
    <row r="1082" spans="1:16" ht="15.6" customHeight="1">
      <c r="A1082" s="1"/>
      <c r="B1082" s="50"/>
      <c r="C1082" s="1"/>
      <c r="D1082" s="339" t="s">
        <v>236</v>
      </c>
      <c r="E1082" s="339"/>
      <c r="F1082" s="339"/>
      <c r="G1082" s="339"/>
      <c r="H1082" s="350"/>
      <c r="I1082" s="350"/>
      <c r="J1082" s="350"/>
      <c r="K1082" s="1"/>
      <c r="L1082" s="1"/>
      <c r="M1082" s="1"/>
      <c r="N1082" s="1"/>
      <c r="O1082" s="1"/>
      <c r="P1082" s="1"/>
    </row>
    <row r="1083" spans="1:16" ht="15.6" customHeight="1">
      <c r="A1083" s="1"/>
      <c r="B1083" s="50"/>
      <c r="C1083" s="1"/>
      <c r="D1083" s="339" t="s">
        <v>237</v>
      </c>
      <c r="E1083" s="339"/>
      <c r="F1083" s="339"/>
      <c r="G1083" s="339"/>
      <c r="H1083" s="350">
        <v>-3039</v>
      </c>
      <c r="I1083" s="350"/>
      <c r="J1083" s="350"/>
      <c r="K1083" s="1"/>
      <c r="L1083" s="1"/>
      <c r="M1083" s="1"/>
      <c r="N1083" s="1"/>
      <c r="O1083" s="1"/>
      <c r="P1083" s="1"/>
    </row>
    <row r="1084" spans="1:16" ht="15.6" customHeight="1">
      <c r="A1084" s="1"/>
      <c r="B1084" s="50"/>
      <c r="C1084" s="1"/>
      <c r="D1084" s="600" t="s">
        <v>230</v>
      </c>
      <c r="E1084" s="600"/>
      <c r="F1084" s="600"/>
      <c r="G1084" s="600"/>
      <c r="H1084" s="467"/>
      <c r="I1084" s="467"/>
      <c r="J1084" s="467"/>
      <c r="K1084" s="1"/>
      <c r="L1084" s="1"/>
      <c r="M1084" s="1"/>
      <c r="N1084" s="1"/>
      <c r="O1084" s="1"/>
      <c r="P1084" s="1"/>
    </row>
    <row r="1085" spans="1:16" ht="15.6" customHeight="1">
      <c r="A1085" s="1"/>
      <c r="B1085" s="50"/>
      <c r="C1085" s="1"/>
      <c r="D1085" s="341" t="s">
        <v>238</v>
      </c>
      <c r="E1085" s="341"/>
      <c r="F1085" s="341"/>
      <c r="G1085" s="341"/>
      <c r="H1085" s="601">
        <v>-3039</v>
      </c>
      <c r="I1085" s="601"/>
      <c r="J1085" s="601"/>
      <c r="K1085" s="1"/>
      <c r="L1085" s="1"/>
      <c r="M1085" s="1"/>
      <c r="N1085" s="1"/>
      <c r="O1085" s="1"/>
      <c r="P1085" s="1"/>
    </row>
    <row r="1086" spans="1:16" ht="15.6" customHeight="1">
      <c r="A1086" s="1"/>
      <c r="B1086" s="50"/>
      <c r="C1086" s="1"/>
      <c r="D1086" s="1"/>
      <c r="E1086" s="1"/>
      <c r="F1086" s="1"/>
      <c r="G1086" s="1"/>
      <c r="H1086" s="1"/>
      <c r="I1086" s="1"/>
      <c r="J1086" s="146"/>
      <c r="K1086" s="1"/>
      <c r="L1086" s="1"/>
      <c r="M1086" s="1"/>
      <c r="N1086" s="1"/>
      <c r="O1086" s="1"/>
      <c r="P1086" s="1"/>
    </row>
    <row r="1087" spans="1:16" ht="15.6" customHeight="1">
      <c r="A1087" s="1"/>
      <c r="B1087" s="50"/>
      <c r="C1087" s="1"/>
      <c r="D1087" s="1"/>
      <c r="E1087" s="1"/>
      <c r="F1087" s="1"/>
      <c r="G1087" s="1"/>
      <c r="H1087" s="1"/>
      <c r="I1087" s="1"/>
      <c r="J1087" s="146"/>
      <c r="K1087" s="1"/>
      <c r="L1087" s="1"/>
      <c r="M1087" s="1"/>
      <c r="N1087" s="1"/>
      <c r="O1087" s="1"/>
      <c r="P1087" s="1"/>
    </row>
    <row r="1088" spans="1:16" ht="15.6" customHeight="1">
      <c r="A1088" s="1"/>
      <c r="B1088" s="50" t="s">
        <v>736</v>
      </c>
      <c r="C1088" s="1"/>
      <c r="D1088" s="78" t="s">
        <v>642</v>
      </c>
      <c r="E1088" s="75"/>
      <c r="F1088" s="75"/>
      <c r="G1088" s="75"/>
      <c r="H1088" s="146"/>
      <c r="I1088" s="146"/>
      <c r="J1088" s="146"/>
      <c r="K1088" s="1"/>
      <c r="L1088" s="1"/>
      <c r="M1088" s="1"/>
      <c r="N1088" s="1"/>
      <c r="O1088" s="1"/>
      <c r="P1088" s="1"/>
    </row>
    <row r="1089" spans="1:16" ht="15.6" customHeight="1">
      <c r="A1089" s="1"/>
      <c r="B1089" s="50"/>
      <c r="C1089" s="1"/>
      <c r="D1089" s="375" t="s">
        <v>737</v>
      </c>
      <c r="E1089" s="375"/>
      <c r="F1089" s="375"/>
      <c r="G1089" s="375"/>
      <c r="H1089" s="375"/>
      <c r="I1089" s="375"/>
      <c r="J1089" s="375"/>
      <c r="K1089" s="1"/>
      <c r="L1089" s="1"/>
      <c r="M1089" s="1"/>
      <c r="N1089" s="1"/>
      <c r="O1089" s="1"/>
      <c r="P1089" s="1"/>
    </row>
    <row r="1090" spans="1:16" ht="15.6" customHeight="1">
      <c r="A1090" s="1"/>
      <c r="B1090" s="50"/>
      <c r="C1090" s="1"/>
      <c r="D1090" s="160" t="s">
        <v>66</v>
      </c>
      <c r="E1090" s="75"/>
      <c r="F1090" s="75"/>
      <c r="G1090" s="75"/>
      <c r="H1090" s="146"/>
      <c r="I1090" s="146"/>
      <c r="J1090" s="146"/>
      <c r="K1090" s="1"/>
      <c r="L1090" s="1"/>
      <c r="M1090" s="1"/>
      <c r="N1090" s="1"/>
      <c r="O1090" s="1"/>
      <c r="P1090" s="1"/>
    </row>
    <row r="1091" spans="1:16" ht="15.6" customHeight="1">
      <c r="A1091" s="1"/>
      <c r="B1091" s="50"/>
      <c r="C1091" s="1"/>
      <c r="D1091" s="430" t="s">
        <v>740</v>
      </c>
      <c r="E1091" s="430"/>
      <c r="F1091" s="430"/>
      <c r="G1091" s="430"/>
      <c r="H1091" s="547" t="s">
        <v>54</v>
      </c>
      <c r="I1091" s="548"/>
      <c r="J1091" s="548"/>
      <c r="K1091" s="548"/>
      <c r="L1091" s="549"/>
      <c r="M1091" s="1"/>
      <c r="N1091" s="1"/>
      <c r="O1091" s="1"/>
      <c r="P1091" s="1"/>
    </row>
    <row r="1092" spans="1:16" ht="15.6" customHeight="1">
      <c r="A1092" s="1"/>
      <c r="B1092" s="50"/>
      <c r="C1092" s="1"/>
      <c r="D1092" s="322"/>
      <c r="E1092" s="322"/>
      <c r="F1092" s="322"/>
      <c r="G1092" s="322"/>
      <c r="H1092" s="322" t="s">
        <v>1557</v>
      </c>
      <c r="I1092" s="322" t="s">
        <v>163</v>
      </c>
      <c r="J1092" s="322" t="s">
        <v>239</v>
      </c>
      <c r="K1092" s="322" t="s">
        <v>240</v>
      </c>
      <c r="L1092" s="322" t="s">
        <v>1558</v>
      </c>
      <c r="M1092" s="1"/>
      <c r="N1092" s="1"/>
      <c r="O1092" s="1"/>
      <c r="P1092" s="1"/>
    </row>
    <row r="1093" spans="1:16" ht="15.6" customHeight="1">
      <c r="A1093" s="1"/>
      <c r="B1093" s="50"/>
      <c r="C1093" s="1"/>
      <c r="D1093" s="322"/>
      <c r="E1093" s="322"/>
      <c r="F1093" s="322"/>
      <c r="G1093" s="322"/>
      <c r="H1093" s="323"/>
      <c r="I1093" s="323"/>
      <c r="J1093" s="323"/>
      <c r="K1093" s="323"/>
      <c r="L1093" s="323"/>
      <c r="M1093" s="1"/>
      <c r="N1093" s="1"/>
      <c r="O1093" s="1"/>
      <c r="P1093" s="1"/>
    </row>
    <row r="1094" spans="1:16" ht="15.6" customHeight="1">
      <c r="A1094" s="1"/>
      <c r="B1094" s="50"/>
      <c r="C1094" s="1"/>
      <c r="D1094" s="322"/>
      <c r="E1094" s="322"/>
      <c r="F1094" s="322"/>
      <c r="G1094" s="322"/>
      <c r="H1094" s="323"/>
      <c r="I1094" s="323"/>
      <c r="J1094" s="323"/>
      <c r="K1094" s="323"/>
      <c r="L1094" s="323"/>
      <c r="M1094" s="1"/>
      <c r="N1094" s="1"/>
      <c r="O1094" s="1"/>
      <c r="P1094" s="1"/>
    </row>
    <row r="1095" spans="1:16" ht="15.6" customHeight="1">
      <c r="A1095" s="1"/>
      <c r="B1095" s="50"/>
      <c r="C1095" s="1"/>
      <c r="D1095" s="344"/>
      <c r="E1095" s="344"/>
      <c r="F1095" s="344"/>
      <c r="G1095" s="344"/>
      <c r="H1095" s="324"/>
      <c r="I1095" s="324"/>
      <c r="J1095" s="324"/>
      <c r="K1095" s="324"/>
      <c r="L1095" s="324"/>
      <c r="M1095" s="1"/>
      <c r="N1095" s="1"/>
      <c r="O1095" s="1"/>
      <c r="P1095" s="1"/>
    </row>
    <row r="1096" spans="1:16" ht="15.6" customHeight="1">
      <c r="A1096" s="1"/>
      <c r="B1096" s="50"/>
      <c r="C1096" s="1"/>
      <c r="D1096" s="599" t="s">
        <v>68</v>
      </c>
      <c r="E1096" s="599"/>
      <c r="F1096" s="599"/>
      <c r="G1096" s="599"/>
      <c r="H1096" s="149" t="s">
        <v>72</v>
      </c>
      <c r="I1096" s="149" t="s">
        <v>73</v>
      </c>
      <c r="J1096" s="149" t="s">
        <v>75</v>
      </c>
      <c r="K1096" s="149" t="s">
        <v>77</v>
      </c>
      <c r="L1096" s="149" t="s">
        <v>83</v>
      </c>
      <c r="M1096" s="1"/>
      <c r="N1096" s="1"/>
      <c r="O1096" s="1"/>
      <c r="P1096" s="1"/>
    </row>
    <row r="1097" spans="1:16" ht="15.6" customHeight="1">
      <c r="A1097" s="1"/>
      <c r="B1097" s="50"/>
      <c r="C1097" s="1"/>
      <c r="D1097" s="623" t="s">
        <v>241</v>
      </c>
      <c r="E1097" s="624"/>
      <c r="F1097" s="624"/>
      <c r="G1097" s="625"/>
      <c r="H1097" s="163"/>
      <c r="I1097" s="163"/>
      <c r="J1097" s="163"/>
      <c r="K1097" s="163"/>
      <c r="L1097" s="163"/>
      <c r="M1097" s="1"/>
      <c r="N1097" s="1"/>
      <c r="O1097" s="1"/>
      <c r="P1097" s="1"/>
    </row>
    <row r="1098" spans="1:16" ht="15.6" customHeight="1">
      <c r="A1098" s="1"/>
      <c r="B1098" s="50"/>
      <c r="C1098" s="1"/>
      <c r="D1098" s="611" t="s">
        <v>738</v>
      </c>
      <c r="E1098" s="612"/>
      <c r="F1098" s="612"/>
      <c r="G1098" s="613"/>
      <c r="H1098" s="156"/>
      <c r="I1098" s="156"/>
      <c r="J1098" s="156"/>
      <c r="K1098" s="156"/>
      <c r="L1098" s="156"/>
      <c r="M1098" s="1"/>
      <c r="N1098" s="1"/>
      <c r="O1098" s="1"/>
      <c r="P1098" s="1"/>
    </row>
    <row r="1099" spans="1:16" ht="15.6" customHeight="1">
      <c r="A1099" s="1"/>
      <c r="B1099" s="50"/>
      <c r="C1099" s="1"/>
      <c r="D1099" s="605" t="s">
        <v>247</v>
      </c>
      <c r="E1099" s="606"/>
      <c r="F1099" s="606"/>
      <c r="G1099" s="607"/>
      <c r="H1099" s="156"/>
      <c r="I1099" s="156"/>
      <c r="J1099" s="156"/>
      <c r="K1099" s="156"/>
      <c r="L1099" s="156"/>
      <c r="M1099" s="1"/>
      <c r="N1099" s="1"/>
      <c r="O1099" s="1"/>
      <c r="P1099" s="1"/>
    </row>
    <row r="1100" spans="1:16" ht="15.6" customHeight="1">
      <c r="A1100" s="1"/>
      <c r="B1100" s="50"/>
      <c r="C1100" s="1"/>
      <c r="D1100" s="605" t="s">
        <v>248</v>
      </c>
      <c r="E1100" s="606"/>
      <c r="F1100" s="606"/>
      <c r="G1100" s="607"/>
      <c r="H1100" s="156"/>
      <c r="I1100" s="156"/>
      <c r="J1100" s="156"/>
      <c r="K1100" s="156"/>
      <c r="L1100" s="156"/>
      <c r="M1100" s="1"/>
      <c r="N1100" s="1"/>
      <c r="O1100" s="1"/>
      <c r="P1100" s="1"/>
    </row>
    <row r="1101" spans="1:16" ht="15.6" customHeight="1">
      <c r="A1101" s="1"/>
      <c r="B1101" s="50"/>
      <c r="C1101" s="1"/>
      <c r="D1101" s="608" t="s">
        <v>739</v>
      </c>
      <c r="E1101" s="609"/>
      <c r="F1101" s="609"/>
      <c r="G1101" s="610"/>
      <c r="H1101" s="124"/>
      <c r="I1101" s="124"/>
      <c r="J1101" s="124"/>
      <c r="K1101" s="124"/>
      <c r="L1101" s="124"/>
      <c r="M1101" s="1"/>
      <c r="N1101" s="1"/>
      <c r="O1101" s="1"/>
      <c r="P1101" s="1"/>
    </row>
    <row r="1102" spans="1:16" ht="15.6" customHeight="1">
      <c r="A1102" s="1"/>
      <c r="B1102" s="50"/>
      <c r="C1102" s="1"/>
      <c r="D1102" s="626" t="s">
        <v>242</v>
      </c>
      <c r="E1102" s="627"/>
      <c r="F1102" s="627"/>
      <c r="G1102" s="628"/>
      <c r="H1102" s="168"/>
      <c r="I1102" s="168"/>
      <c r="J1102" s="168"/>
      <c r="K1102" s="168"/>
      <c r="L1102" s="163"/>
      <c r="M1102" s="1"/>
      <c r="N1102" s="1"/>
      <c r="O1102" s="1"/>
      <c r="P1102" s="1"/>
    </row>
    <row r="1103" spans="1:16" ht="15.6" customHeight="1">
      <c r="A1103" s="1"/>
      <c r="B1103" s="50"/>
      <c r="C1103" s="1"/>
      <c r="D1103" s="611" t="s">
        <v>896</v>
      </c>
      <c r="E1103" s="612"/>
      <c r="F1103" s="612"/>
      <c r="G1103" s="613"/>
      <c r="H1103" s="156"/>
      <c r="I1103" s="156"/>
      <c r="J1103" s="156"/>
      <c r="K1103" s="156"/>
      <c r="L1103" s="156"/>
      <c r="M1103" s="1"/>
      <c r="N1103" s="1"/>
      <c r="O1103" s="1"/>
      <c r="P1103" s="1"/>
    </row>
    <row r="1104" spans="1:16" ht="15.6" customHeight="1">
      <c r="A1104" s="1"/>
      <c r="B1104" s="50"/>
      <c r="C1104" s="1"/>
      <c r="D1104" s="614" t="s">
        <v>243</v>
      </c>
      <c r="E1104" s="615"/>
      <c r="F1104" s="615"/>
      <c r="G1104" s="616"/>
      <c r="H1104" s="156"/>
      <c r="I1104" s="156"/>
      <c r="J1104" s="156"/>
      <c r="K1104" s="156"/>
      <c r="L1104" s="156"/>
      <c r="M1104" s="1"/>
      <c r="N1104" s="1"/>
      <c r="O1104" s="1"/>
      <c r="P1104" s="1"/>
    </row>
    <row r="1105" spans="1:16" ht="15.6" customHeight="1">
      <c r="A1105" s="1"/>
      <c r="B1105" s="50"/>
      <c r="C1105" s="1"/>
      <c r="D1105" s="605" t="s">
        <v>244</v>
      </c>
      <c r="E1105" s="606"/>
      <c r="F1105" s="606"/>
      <c r="G1105" s="607"/>
      <c r="H1105" s="156"/>
      <c r="I1105" s="156"/>
      <c r="J1105" s="156"/>
      <c r="K1105" s="156"/>
      <c r="L1105" s="156"/>
      <c r="M1105" s="1"/>
      <c r="N1105" s="1"/>
      <c r="O1105" s="1"/>
      <c r="P1105" s="1"/>
    </row>
    <row r="1106" spans="1:16" ht="15.6" customHeight="1">
      <c r="A1106" s="1"/>
      <c r="B1106" s="50"/>
      <c r="C1106" s="1"/>
      <c r="D1106" s="602" t="s">
        <v>245</v>
      </c>
      <c r="E1106" s="603"/>
      <c r="F1106" s="603"/>
      <c r="G1106" s="604"/>
      <c r="H1106" s="156"/>
      <c r="I1106" s="156"/>
      <c r="J1106" s="156"/>
      <c r="K1106" s="156"/>
      <c r="L1106" s="156"/>
      <c r="M1106" s="1"/>
      <c r="N1106" s="1"/>
      <c r="O1106" s="1"/>
      <c r="P1106" s="1"/>
    </row>
    <row r="1107" spans="1:16" ht="15.6" customHeight="1">
      <c r="A1107" s="1"/>
      <c r="B1107" s="50"/>
      <c r="C1107" s="1"/>
      <c r="D1107" s="617" t="s">
        <v>741</v>
      </c>
      <c r="E1107" s="618"/>
      <c r="F1107" s="618"/>
      <c r="G1107" s="619"/>
      <c r="H1107" s="179"/>
      <c r="I1107" s="179"/>
      <c r="J1107" s="179"/>
      <c r="K1107" s="179"/>
      <c r="L1107" s="179"/>
      <c r="M1107" s="1"/>
      <c r="N1107" s="1"/>
      <c r="O1107" s="1"/>
      <c r="P1107" s="1"/>
    </row>
    <row r="1108" spans="1:16" ht="15.6" customHeight="1">
      <c r="A1108" s="1"/>
      <c r="B1108" s="50"/>
      <c r="C1108" s="1"/>
      <c r="D1108" s="620" t="s">
        <v>897</v>
      </c>
      <c r="E1108" s="621"/>
      <c r="F1108" s="621"/>
      <c r="G1108" s="622"/>
      <c r="H1108" s="156"/>
      <c r="I1108" s="156"/>
      <c r="J1108" s="156"/>
      <c r="K1108" s="156"/>
      <c r="L1108" s="156"/>
      <c r="M1108" s="1"/>
      <c r="N1108" s="1"/>
      <c r="O1108" s="1"/>
      <c r="P1108" s="1"/>
    </row>
    <row r="1109" spans="1:16" ht="15.6" customHeight="1">
      <c r="A1109" s="1"/>
      <c r="B1109" s="50"/>
      <c r="C1109" s="1"/>
      <c r="D1109" s="602" t="s">
        <v>247</v>
      </c>
      <c r="E1109" s="603"/>
      <c r="F1109" s="603"/>
      <c r="G1109" s="604"/>
      <c r="H1109" s="156"/>
      <c r="I1109" s="156"/>
      <c r="J1109" s="156"/>
      <c r="K1109" s="156"/>
      <c r="L1109" s="156"/>
      <c r="M1109" s="1"/>
      <c r="N1109" s="1"/>
      <c r="O1109" s="1"/>
      <c r="P1109" s="1"/>
    </row>
    <row r="1110" spans="1:16" ht="15.6" customHeight="1">
      <c r="A1110" s="1"/>
      <c r="B1110" s="50"/>
      <c r="C1110" s="1"/>
      <c r="D1110" s="602" t="s">
        <v>743</v>
      </c>
      <c r="E1110" s="603"/>
      <c r="F1110" s="603"/>
      <c r="G1110" s="604"/>
      <c r="H1110" s="171"/>
      <c r="I1110" s="171"/>
      <c r="J1110" s="171"/>
      <c r="K1110" s="171"/>
      <c r="L1110" s="156"/>
      <c r="M1110" s="1"/>
      <c r="N1110" s="1"/>
      <c r="O1110" s="1"/>
      <c r="P1110" s="1"/>
    </row>
    <row r="1111" spans="1:16" ht="15.6" customHeight="1">
      <c r="A1111" s="1"/>
      <c r="B1111" s="50"/>
      <c r="C1111" s="1"/>
      <c r="D1111" s="602" t="s">
        <v>248</v>
      </c>
      <c r="E1111" s="603"/>
      <c r="F1111" s="603"/>
      <c r="G1111" s="604"/>
      <c r="H1111" s="171"/>
      <c r="I1111" s="171"/>
      <c r="J1111" s="171"/>
      <c r="K1111" s="171"/>
      <c r="L1111" s="156"/>
      <c r="M1111" s="1"/>
      <c r="N1111" s="1"/>
      <c r="O1111" s="1"/>
      <c r="P1111" s="1"/>
    </row>
    <row r="1112" spans="1:16" ht="15.6" customHeight="1">
      <c r="A1112" s="1"/>
      <c r="B1112" s="50"/>
      <c r="C1112" s="1"/>
      <c r="D1112" s="605"/>
      <c r="E1112" s="606"/>
      <c r="F1112" s="606"/>
      <c r="G1112" s="607"/>
      <c r="H1112" s="121"/>
      <c r="I1112" s="121"/>
      <c r="J1112" s="121"/>
      <c r="K1112" s="121"/>
      <c r="L1112" s="121"/>
      <c r="M1112" s="1"/>
      <c r="N1112" s="1"/>
      <c r="O1112" s="1"/>
      <c r="P1112" s="1"/>
    </row>
    <row r="1113" spans="1:16" ht="15.6" customHeight="1">
      <c r="A1113" s="1"/>
      <c r="B1113" s="50"/>
      <c r="C1113" s="1"/>
      <c r="D1113" s="602" t="s">
        <v>246</v>
      </c>
      <c r="E1113" s="603"/>
      <c r="F1113" s="603"/>
      <c r="G1113" s="604"/>
      <c r="H1113" s="171"/>
      <c r="I1113" s="171"/>
      <c r="J1113" s="171"/>
      <c r="K1113" s="171"/>
      <c r="L1113" s="171"/>
      <c r="M1113" s="1"/>
      <c r="N1113" s="1"/>
      <c r="O1113" s="1"/>
      <c r="P1113" s="1"/>
    </row>
    <row r="1114" spans="1:16" ht="15.6" customHeight="1">
      <c r="A1114" s="1"/>
      <c r="B1114" s="50"/>
      <c r="C1114" s="1"/>
      <c r="D1114" s="608" t="s">
        <v>742</v>
      </c>
      <c r="E1114" s="609"/>
      <c r="F1114" s="609"/>
      <c r="G1114" s="610"/>
      <c r="H1114" s="122"/>
      <c r="I1114" s="122"/>
      <c r="J1114" s="122"/>
      <c r="K1114" s="122"/>
      <c r="L1114" s="122"/>
      <c r="M1114" s="1"/>
      <c r="N1114" s="1"/>
      <c r="O1114" s="1"/>
      <c r="P1114" s="1"/>
    </row>
    <row r="1115" spans="1:16" ht="15.6" customHeight="1">
      <c r="A1115" s="1"/>
      <c r="B1115" s="50"/>
      <c r="C1115" s="1"/>
      <c r="D1115" s="1"/>
      <c r="E1115" s="1"/>
      <c r="F1115" s="1"/>
      <c r="G1115" s="1"/>
      <c r="H1115" s="1"/>
      <c r="I1115" s="1"/>
      <c r="J1115" s="1"/>
      <c r="K1115" s="1"/>
      <c r="L1115" s="1"/>
      <c r="M1115" s="1"/>
      <c r="N1115" s="1"/>
      <c r="O1115" s="1"/>
      <c r="P1115" s="1"/>
    </row>
    <row r="1116" spans="1:16" ht="15.6" customHeight="1">
      <c r="A1116" s="1"/>
      <c r="B1116" s="50"/>
      <c r="C1116" s="1"/>
      <c r="D1116" s="376" t="s">
        <v>744</v>
      </c>
      <c r="E1116" s="376"/>
      <c r="F1116" s="376"/>
      <c r="G1116" s="376"/>
      <c r="H1116" s="376"/>
      <c r="I1116" s="376"/>
      <c r="J1116" s="376"/>
      <c r="K1116" s="376"/>
      <c r="L1116" s="376"/>
      <c r="M1116" s="376"/>
      <c r="N1116" s="376"/>
      <c r="O1116" s="376"/>
      <c r="P1116" s="1"/>
    </row>
    <row r="1117" spans="1:16" ht="15.6" customHeight="1">
      <c r="A1117" s="1"/>
      <c r="B1117" s="50"/>
      <c r="C1117" s="1"/>
      <c r="D1117" s="1" t="s">
        <v>79</v>
      </c>
      <c r="E1117" s="1"/>
      <c r="F1117" s="1"/>
      <c r="G1117" s="1"/>
      <c r="H1117" s="1"/>
      <c r="I1117" s="1"/>
      <c r="J1117" s="1"/>
      <c r="K1117" s="1"/>
      <c r="L1117" s="1"/>
      <c r="M1117" s="1"/>
      <c r="N1117" s="1"/>
      <c r="O1117" s="1"/>
      <c r="P1117" s="1"/>
    </row>
    <row r="1118" spans="1:16" ht="15.6" customHeight="1">
      <c r="A1118" s="1"/>
      <c r="B1118" s="50"/>
      <c r="C1118" s="1"/>
      <c r="D1118" s="430" t="s">
        <v>740</v>
      </c>
      <c r="E1118" s="430"/>
      <c r="F1118" s="430"/>
      <c r="G1118" s="430"/>
      <c r="H1118" s="547" t="s">
        <v>55</v>
      </c>
      <c r="I1118" s="548"/>
      <c r="J1118" s="548"/>
      <c r="K1118" s="548"/>
      <c r="L1118" s="549"/>
      <c r="M1118" s="1"/>
      <c r="N1118" s="1"/>
      <c r="O1118" s="1"/>
      <c r="P1118" s="1"/>
    </row>
    <row r="1119" spans="1:16" ht="15.6" customHeight="1">
      <c r="A1119" s="1"/>
      <c r="B1119" s="50"/>
      <c r="C1119" s="1"/>
      <c r="D1119" s="322"/>
      <c r="E1119" s="322"/>
      <c r="F1119" s="322"/>
      <c r="G1119" s="322"/>
      <c r="H1119" s="322" t="s">
        <v>1557</v>
      </c>
      <c r="I1119" s="322" t="s">
        <v>163</v>
      </c>
      <c r="J1119" s="322" t="s">
        <v>239</v>
      </c>
      <c r="K1119" s="322" t="s">
        <v>240</v>
      </c>
      <c r="L1119" s="322" t="s">
        <v>1558</v>
      </c>
      <c r="M1119" s="1"/>
      <c r="N1119" s="1"/>
      <c r="O1119" s="1"/>
      <c r="P1119" s="1"/>
    </row>
    <row r="1120" spans="1:16" ht="15.6" customHeight="1">
      <c r="A1120" s="1"/>
      <c r="B1120" s="50"/>
      <c r="C1120" s="1"/>
      <c r="D1120" s="322"/>
      <c r="E1120" s="322"/>
      <c r="F1120" s="322"/>
      <c r="G1120" s="322"/>
      <c r="H1120" s="323"/>
      <c r="I1120" s="323"/>
      <c r="J1120" s="323"/>
      <c r="K1120" s="323"/>
      <c r="L1120" s="323"/>
      <c r="M1120" s="1"/>
      <c r="N1120" s="1"/>
      <c r="O1120" s="1"/>
      <c r="P1120" s="1"/>
    </row>
    <row r="1121" spans="1:16" ht="15.6" customHeight="1">
      <c r="A1121" s="1"/>
      <c r="B1121" s="50"/>
      <c r="C1121" s="1"/>
      <c r="D1121" s="322"/>
      <c r="E1121" s="322"/>
      <c r="F1121" s="322"/>
      <c r="G1121" s="322"/>
      <c r="H1121" s="323"/>
      <c r="I1121" s="323"/>
      <c r="J1121" s="323"/>
      <c r="K1121" s="323"/>
      <c r="L1121" s="323"/>
      <c r="M1121" s="1"/>
      <c r="N1121" s="1"/>
      <c r="O1121" s="1"/>
      <c r="P1121" s="1"/>
    </row>
    <row r="1122" spans="1:16" ht="15.6" customHeight="1">
      <c r="A1122" s="1"/>
      <c r="B1122" s="50"/>
      <c r="C1122" s="1"/>
      <c r="D1122" s="344"/>
      <c r="E1122" s="344"/>
      <c r="F1122" s="344"/>
      <c r="G1122" s="344"/>
      <c r="H1122" s="324"/>
      <c r="I1122" s="324"/>
      <c r="J1122" s="324"/>
      <c r="K1122" s="324"/>
      <c r="L1122" s="324"/>
      <c r="M1122" s="1"/>
      <c r="N1122" s="1"/>
      <c r="O1122" s="1"/>
      <c r="P1122" s="1"/>
    </row>
    <row r="1123" spans="1:16" ht="15.6" customHeight="1">
      <c r="A1123" s="1"/>
      <c r="B1123" s="50"/>
      <c r="C1123" s="1"/>
      <c r="D1123" s="599" t="s">
        <v>68</v>
      </c>
      <c r="E1123" s="599"/>
      <c r="F1123" s="599"/>
      <c r="G1123" s="599"/>
      <c r="H1123" s="149" t="s">
        <v>72</v>
      </c>
      <c r="I1123" s="149" t="s">
        <v>73</v>
      </c>
      <c r="J1123" s="149" t="s">
        <v>75</v>
      </c>
      <c r="K1123" s="149" t="s">
        <v>77</v>
      </c>
      <c r="L1123" s="149" t="s">
        <v>83</v>
      </c>
      <c r="M1123" s="1"/>
      <c r="N1123" s="1"/>
      <c r="O1123" s="1"/>
      <c r="P1123" s="1"/>
    </row>
    <row r="1124" spans="1:16" ht="15.6" customHeight="1">
      <c r="A1124" s="1"/>
      <c r="B1124" s="50"/>
      <c r="C1124" s="1"/>
      <c r="D1124" s="644" t="s">
        <v>241</v>
      </c>
      <c r="E1124" s="645"/>
      <c r="F1124" s="645"/>
      <c r="G1124" s="646"/>
      <c r="H1124" s="163"/>
      <c r="I1124" s="163"/>
      <c r="J1124" s="163"/>
      <c r="K1124" s="163"/>
      <c r="L1124" s="163"/>
      <c r="M1124" s="1"/>
      <c r="N1124" s="1"/>
      <c r="O1124" s="1"/>
      <c r="P1124" s="1"/>
    </row>
    <row r="1125" spans="1:16" ht="15.6" customHeight="1">
      <c r="A1125" s="1"/>
      <c r="B1125" s="50"/>
      <c r="C1125" s="1"/>
      <c r="D1125" s="611" t="s">
        <v>738</v>
      </c>
      <c r="E1125" s="612"/>
      <c r="F1125" s="612"/>
      <c r="G1125" s="613"/>
      <c r="H1125" s="156"/>
      <c r="I1125" s="156"/>
      <c r="J1125" s="156"/>
      <c r="K1125" s="156"/>
      <c r="L1125" s="156"/>
      <c r="M1125" s="1"/>
      <c r="N1125" s="1"/>
      <c r="O1125" s="1"/>
      <c r="P1125" s="1"/>
    </row>
    <row r="1126" spans="1:16" ht="15.6" customHeight="1">
      <c r="A1126" s="1"/>
      <c r="B1126" s="50"/>
      <c r="C1126" s="1"/>
      <c r="D1126" s="605" t="s">
        <v>247</v>
      </c>
      <c r="E1126" s="606"/>
      <c r="F1126" s="606"/>
      <c r="G1126" s="607"/>
      <c r="H1126" s="156"/>
      <c r="I1126" s="156"/>
      <c r="J1126" s="156"/>
      <c r="K1126" s="156"/>
      <c r="L1126" s="156"/>
      <c r="M1126" s="1"/>
      <c r="N1126" s="1"/>
      <c r="O1126" s="1"/>
      <c r="P1126" s="1"/>
    </row>
    <row r="1127" spans="1:16" ht="15.6" customHeight="1">
      <c r="A1127" s="1"/>
      <c r="B1127" s="50"/>
      <c r="C1127" s="1"/>
      <c r="D1127" s="605" t="s">
        <v>248</v>
      </c>
      <c r="E1127" s="606"/>
      <c r="F1127" s="606"/>
      <c r="G1127" s="607"/>
      <c r="H1127" s="156"/>
      <c r="I1127" s="156"/>
      <c r="J1127" s="156"/>
      <c r="K1127" s="156"/>
      <c r="L1127" s="156"/>
      <c r="M1127" s="1"/>
      <c r="N1127" s="1"/>
      <c r="O1127" s="1"/>
      <c r="P1127" s="1"/>
    </row>
    <row r="1128" spans="1:16" ht="15.6" customHeight="1">
      <c r="A1128" s="1"/>
      <c r="B1128" s="50"/>
      <c r="C1128" s="1"/>
      <c r="D1128" s="608" t="s">
        <v>739</v>
      </c>
      <c r="E1128" s="609"/>
      <c r="F1128" s="609"/>
      <c r="G1128" s="610"/>
      <c r="H1128" s="124"/>
      <c r="I1128" s="124"/>
      <c r="J1128" s="124"/>
      <c r="K1128" s="124"/>
      <c r="L1128" s="124"/>
      <c r="M1128" s="1"/>
      <c r="N1128" s="1"/>
      <c r="O1128" s="1"/>
      <c r="P1128" s="1"/>
    </row>
    <row r="1129" spans="1:16" ht="15.6" customHeight="1">
      <c r="A1129" s="1"/>
      <c r="B1129" s="50"/>
      <c r="C1129" s="1"/>
      <c r="D1129" s="626" t="s">
        <v>242</v>
      </c>
      <c r="E1129" s="627"/>
      <c r="F1129" s="627"/>
      <c r="G1129" s="628"/>
      <c r="H1129" s="168"/>
      <c r="I1129" s="168"/>
      <c r="J1129" s="168"/>
      <c r="K1129" s="168"/>
      <c r="L1129" s="163"/>
      <c r="M1129" s="1"/>
      <c r="N1129" s="1"/>
      <c r="O1129" s="1"/>
      <c r="P1129" s="1"/>
    </row>
    <row r="1130" spans="1:16" ht="15.6" customHeight="1">
      <c r="A1130" s="1"/>
      <c r="B1130" s="50"/>
      <c r="C1130" s="1"/>
      <c r="D1130" s="638" t="s">
        <v>898</v>
      </c>
      <c r="E1130" s="639"/>
      <c r="F1130" s="639"/>
      <c r="G1130" s="640"/>
      <c r="H1130" s="156"/>
      <c r="I1130" s="156"/>
      <c r="J1130" s="156"/>
      <c r="K1130" s="156"/>
      <c r="L1130" s="156"/>
      <c r="M1130" s="1"/>
      <c r="N1130" s="1"/>
      <c r="O1130" s="1"/>
      <c r="P1130" s="1"/>
    </row>
    <row r="1131" spans="1:16" ht="15.6" customHeight="1">
      <c r="A1131" s="1"/>
      <c r="B1131" s="50"/>
      <c r="C1131" s="1"/>
      <c r="D1131" s="641" t="s">
        <v>243</v>
      </c>
      <c r="E1131" s="642"/>
      <c r="F1131" s="642"/>
      <c r="G1131" s="643"/>
      <c r="H1131" s="156"/>
      <c r="I1131" s="156"/>
      <c r="J1131" s="156"/>
      <c r="K1131" s="156"/>
      <c r="L1131" s="156"/>
      <c r="M1131" s="1"/>
      <c r="N1131" s="1"/>
      <c r="O1131" s="1"/>
      <c r="P1131" s="1"/>
    </row>
    <row r="1132" spans="1:16" ht="15.6" customHeight="1">
      <c r="A1132" s="1"/>
      <c r="B1132" s="50"/>
      <c r="C1132" s="1"/>
      <c r="D1132" s="629" t="s">
        <v>244</v>
      </c>
      <c r="E1132" s="630"/>
      <c r="F1132" s="630"/>
      <c r="G1132" s="631"/>
      <c r="H1132" s="156"/>
      <c r="I1132" s="156"/>
      <c r="J1132" s="156"/>
      <c r="K1132" s="156"/>
      <c r="L1132" s="156"/>
      <c r="M1132" s="1"/>
      <c r="N1132" s="1"/>
      <c r="O1132" s="1"/>
      <c r="P1132" s="1"/>
    </row>
    <row r="1133" spans="1:16" ht="15.6" customHeight="1">
      <c r="A1133" s="1"/>
      <c r="B1133" s="50"/>
      <c r="C1133" s="1"/>
      <c r="D1133" s="632" t="s">
        <v>245</v>
      </c>
      <c r="E1133" s="633"/>
      <c r="F1133" s="633"/>
      <c r="G1133" s="634"/>
      <c r="H1133" s="156"/>
      <c r="I1133" s="156"/>
      <c r="J1133" s="156"/>
      <c r="K1133" s="156"/>
      <c r="L1133" s="156"/>
      <c r="M1133" s="1"/>
      <c r="N1133" s="1"/>
      <c r="O1133" s="1"/>
      <c r="P1133" s="1"/>
    </row>
    <row r="1134" spans="1:16" ht="15.6" customHeight="1">
      <c r="A1134" s="1"/>
      <c r="B1134" s="50"/>
      <c r="C1134" s="1"/>
      <c r="D1134" s="635" t="s">
        <v>741</v>
      </c>
      <c r="E1134" s="636"/>
      <c r="F1134" s="636"/>
      <c r="G1134" s="637"/>
      <c r="H1134" s="179"/>
      <c r="I1134" s="179"/>
      <c r="J1134" s="179"/>
      <c r="K1134" s="179"/>
      <c r="L1134" s="179"/>
      <c r="M1134" s="1"/>
      <c r="N1134" s="1"/>
      <c r="O1134" s="1"/>
      <c r="P1134" s="1"/>
    </row>
    <row r="1135" spans="1:16" ht="15.6" customHeight="1">
      <c r="A1135" s="1"/>
      <c r="B1135" s="50"/>
      <c r="C1135" s="1"/>
      <c r="D1135" s="635" t="s">
        <v>899</v>
      </c>
      <c r="E1135" s="636"/>
      <c r="F1135" s="636"/>
      <c r="G1135" s="637"/>
      <c r="H1135" s="156">
        <v>600</v>
      </c>
      <c r="I1135" s="156"/>
      <c r="J1135" s="156"/>
      <c r="K1135" s="156"/>
      <c r="L1135" s="156">
        <v>600</v>
      </c>
      <c r="M1135" s="1"/>
      <c r="N1135" s="1"/>
      <c r="O1135" s="1"/>
      <c r="P1135" s="1"/>
    </row>
    <row r="1136" spans="1:16" ht="15.6" customHeight="1">
      <c r="A1136" s="1"/>
      <c r="B1136" s="50"/>
      <c r="C1136" s="1"/>
      <c r="D1136" s="632" t="s">
        <v>247</v>
      </c>
      <c r="E1136" s="633"/>
      <c r="F1136" s="633"/>
      <c r="G1136" s="634"/>
      <c r="H1136" s="156"/>
      <c r="I1136" s="156"/>
      <c r="J1136" s="156"/>
      <c r="K1136" s="156"/>
      <c r="L1136" s="156"/>
      <c r="M1136" s="1"/>
      <c r="N1136" s="1"/>
      <c r="O1136" s="1"/>
      <c r="P1136" s="1"/>
    </row>
    <row r="1137" spans="1:16" ht="15.6" customHeight="1">
      <c r="A1137" s="1"/>
      <c r="B1137" s="50"/>
      <c r="C1137" s="1"/>
      <c r="D1137" s="632" t="s">
        <v>743</v>
      </c>
      <c r="E1137" s="633"/>
      <c r="F1137" s="633"/>
      <c r="G1137" s="634"/>
      <c r="H1137" s="171"/>
      <c r="I1137" s="171"/>
      <c r="J1137" s="171"/>
      <c r="K1137" s="171"/>
      <c r="L1137" s="156"/>
      <c r="M1137" s="1"/>
      <c r="N1137" s="1"/>
      <c r="O1137" s="1"/>
      <c r="P1137" s="1"/>
    </row>
    <row r="1138" spans="1:16" ht="15.6" customHeight="1">
      <c r="A1138" s="1"/>
      <c r="B1138" s="50"/>
      <c r="C1138" s="1"/>
      <c r="D1138" s="632" t="s">
        <v>248</v>
      </c>
      <c r="E1138" s="633"/>
      <c r="F1138" s="633"/>
      <c r="G1138" s="634"/>
      <c r="H1138" s="171"/>
      <c r="I1138" s="171"/>
      <c r="J1138" s="171"/>
      <c r="K1138" s="171"/>
      <c r="L1138" s="156"/>
      <c r="M1138" s="1"/>
      <c r="N1138" s="1"/>
      <c r="O1138" s="1"/>
      <c r="P1138" s="1"/>
    </row>
    <row r="1139" spans="1:16" ht="15.6" customHeight="1">
      <c r="A1139" s="1"/>
      <c r="B1139" s="50"/>
      <c r="C1139" s="1"/>
      <c r="D1139" s="629"/>
      <c r="E1139" s="630"/>
      <c r="F1139" s="630"/>
      <c r="G1139" s="631"/>
      <c r="H1139" s="121"/>
      <c r="I1139" s="121"/>
      <c r="J1139" s="121"/>
      <c r="K1139" s="121"/>
      <c r="L1139" s="179"/>
      <c r="M1139" s="1"/>
      <c r="N1139" s="1"/>
      <c r="O1139" s="1"/>
      <c r="P1139" s="1"/>
    </row>
    <row r="1140" spans="1:16" ht="15.6" customHeight="1">
      <c r="A1140" s="1"/>
      <c r="B1140" s="50"/>
      <c r="C1140" s="1"/>
      <c r="D1140" s="632" t="s">
        <v>246</v>
      </c>
      <c r="E1140" s="633"/>
      <c r="F1140" s="633"/>
      <c r="G1140" s="634"/>
      <c r="H1140" s="171"/>
      <c r="I1140" s="171"/>
      <c r="J1140" s="171"/>
      <c r="K1140" s="171"/>
      <c r="L1140" s="156"/>
      <c r="M1140" s="1"/>
      <c r="N1140" s="1"/>
      <c r="O1140" s="1"/>
      <c r="P1140" s="1"/>
    </row>
    <row r="1141" spans="1:16" ht="15.6" customHeight="1">
      <c r="A1141" s="1"/>
      <c r="B1141" s="50"/>
      <c r="C1141" s="1"/>
      <c r="D1141" s="649" t="s">
        <v>742</v>
      </c>
      <c r="E1141" s="650"/>
      <c r="F1141" s="650"/>
      <c r="G1141" s="651"/>
      <c r="H1141" s="122">
        <v>600</v>
      </c>
      <c r="I1141" s="122"/>
      <c r="J1141" s="122"/>
      <c r="K1141" s="122"/>
      <c r="L1141" s="122">
        <v>600</v>
      </c>
      <c r="M1141" s="1"/>
      <c r="N1141" s="1"/>
      <c r="O1141" s="1"/>
      <c r="P1141" s="1"/>
    </row>
    <row r="1142" spans="1:16" ht="15.6" customHeight="1">
      <c r="A1142" s="1"/>
      <c r="B1142" s="50"/>
      <c r="C1142" s="1"/>
      <c r="D1142" s="41"/>
      <c r="E1142" s="44"/>
      <c r="F1142" s="45"/>
      <c r="G1142" s="43"/>
      <c r="H1142" s="43"/>
      <c r="I1142" s="43"/>
      <c r="J1142" s="43"/>
      <c r="K1142" s="44"/>
      <c r="L1142" s="1"/>
      <c r="M1142" s="1"/>
      <c r="N1142" s="1"/>
      <c r="O1142" s="1"/>
      <c r="P1142" s="1"/>
    </row>
    <row r="1143" spans="1:16" ht="15.6" customHeight="1">
      <c r="A1143" s="1"/>
      <c r="B1143" s="50"/>
      <c r="C1143" s="1"/>
      <c r="D1143" s="1"/>
      <c r="E1143" s="170"/>
      <c r="F1143" s="170"/>
      <c r="G1143" s="170"/>
      <c r="H1143" s="170"/>
      <c r="I1143" s="170"/>
      <c r="J1143" s="170"/>
      <c r="K1143" s="170"/>
      <c r="L1143" s="1"/>
      <c r="M1143" s="1"/>
      <c r="N1143" s="1"/>
      <c r="O1143" s="1"/>
      <c r="P1143" s="1"/>
    </row>
    <row r="1144" spans="1:16" ht="15.6" customHeight="1">
      <c r="A1144" s="1"/>
      <c r="B1144" s="50"/>
      <c r="C1144" s="1"/>
      <c r="D1144" s="43"/>
      <c r="E1144" s="170"/>
      <c r="F1144" s="647"/>
      <c r="G1144" s="647"/>
      <c r="H1144" s="647"/>
      <c r="I1144" s="647"/>
      <c r="J1144" s="170"/>
      <c r="K1144" s="170"/>
      <c r="L1144" s="1"/>
      <c r="M1144" s="1"/>
      <c r="N1144" s="1"/>
      <c r="O1144" s="1"/>
      <c r="P1144" s="1"/>
    </row>
    <row r="1145" spans="1:16" ht="15.6" customHeight="1">
      <c r="A1145" s="1"/>
      <c r="B1145" s="50"/>
      <c r="C1145" s="1"/>
      <c r="D1145" s="648" t="s">
        <v>858</v>
      </c>
      <c r="E1145" s="648"/>
      <c r="F1145" s="648"/>
      <c r="G1145" s="648"/>
      <c r="H1145" s="647"/>
      <c r="I1145" s="647"/>
      <c r="J1145" s="170"/>
      <c r="K1145" s="170"/>
      <c r="L1145" s="1"/>
      <c r="M1145" s="1"/>
      <c r="N1145" s="1"/>
      <c r="O1145" s="1"/>
      <c r="P1145" s="1"/>
    </row>
    <row r="1146" spans="1:16" ht="15.6" customHeight="1">
      <c r="A1146" s="1"/>
      <c r="B1146" s="50"/>
      <c r="C1146" s="1"/>
      <c r="D1146" s="535"/>
      <c r="E1146" s="535"/>
      <c r="F1146" s="535"/>
      <c r="G1146" s="535"/>
      <c r="H1146" s="535"/>
      <c r="I1146" s="535"/>
      <c r="J1146" s="535"/>
      <c r="K1146" s="535"/>
      <c r="L1146" s="535"/>
      <c r="M1146" s="1"/>
      <c r="N1146" s="1"/>
      <c r="O1146" s="1"/>
      <c r="P1146" s="1"/>
    </row>
    <row r="1147" spans="1:16" ht="15.6" customHeight="1">
      <c r="A1147" s="1"/>
      <c r="B1147" s="50"/>
      <c r="C1147" s="1"/>
      <c r="D1147" s="76"/>
      <c r="E1147" s="170"/>
      <c r="F1147" s="170"/>
      <c r="G1147" s="170"/>
      <c r="H1147" s="170"/>
      <c r="I1147" s="170"/>
      <c r="J1147" s="170"/>
      <c r="K1147" s="170"/>
      <c r="L1147" s="1"/>
      <c r="M1147" s="1"/>
      <c r="N1147" s="1"/>
      <c r="O1147" s="1"/>
      <c r="P1147" s="1"/>
    </row>
    <row r="1148" spans="1:16" ht="15.6" customHeight="1">
      <c r="A1148" s="1"/>
      <c r="B1148" s="50" t="s">
        <v>46</v>
      </c>
      <c r="C1148" s="1"/>
      <c r="D1148" s="37" t="s">
        <v>645</v>
      </c>
      <c r="E1148" s="170"/>
      <c r="F1148" s="170"/>
      <c r="G1148" s="170"/>
      <c r="H1148" s="170"/>
      <c r="I1148" s="170"/>
      <c r="J1148" s="170"/>
      <c r="K1148" s="170"/>
      <c r="L1148" s="1"/>
      <c r="M1148" s="1"/>
      <c r="N1148" s="1"/>
      <c r="O1148" s="1"/>
      <c r="P1148" s="1"/>
    </row>
    <row r="1149" spans="1:16" ht="15.6" customHeight="1">
      <c r="A1149" s="1"/>
      <c r="B1149" s="50"/>
      <c r="C1149" s="1"/>
      <c r="D1149" s="375" t="s">
        <v>745</v>
      </c>
      <c r="E1149" s="375"/>
      <c r="F1149" s="375"/>
      <c r="G1149" s="375"/>
      <c r="H1149" s="375"/>
      <c r="I1149" s="375"/>
      <c r="J1149" s="375"/>
      <c r="K1149" s="375"/>
      <c r="L1149" s="375"/>
      <c r="M1149" s="375"/>
      <c r="N1149" s="1"/>
      <c r="O1149" s="1"/>
      <c r="P1149" s="1"/>
    </row>
    <row r="1150" spans="1:16" ht="15.6" customHeight="1">
      <c r="A1150" s="1"/>
      <c r="B1150" s="50"/>
      <c r="C1150" s="1"/>
      <c r="D1150" s="76"/>
      <c r="E1150" s="170"/>
      <c r="F1150" s="170"/>
      <c r="G1150" s="170"/>
      <c r="H1150" s="170"/>
      <c r="I1150" s="170"/>
      <c r="J1150" s="170"/>
      <c r="K1150" s="170"/>
      <c r="L1150" s="1"/>
      <c r="M1150" s="1"/>
      <c r="N1150" s="1"/>
      <c r="O1150" s="1"/>
      <c r="P1150" s="1"/>
    </row>
    <row r="1151" spans="1:16" ht="15.6" customHeight="1">
      <c r="A1151" s="1"/>
      <c r="B1151" s="50"/>
      <c r="C1151" s="1"/>
      <c r="D1151" s="325" t="s">
        <v>170</v>
      </c>
      <c r="E1151" s="332"/>
      <c r="F1151" s="332"/>
      <c r="G1151" s="332"/>
      <c r="H1151" s="326"/>
      <c r="I1151" s="325" t="s">
        <v>54</v>
      </c>
      <c r="J1151" s="326"/>
      <c r="K1151" s="325" t="s">
        <v>55</v>
      </c>
      <c r="L1151" s="326"/>
      <c r="M1151" s="1"/>
      <c r="N1151" s="1"/>
      <c r="O1151" s="1"/>
      <c r="P1151" s="1"/>
    </row>
    <row r="1152" spans="1:16" ht="15.6" customHeight="1">
      <c r="A1152" s="1"/>
      <c r="B1152" s="50"/>
      <c r="C1152" s="1"/>
      <c r="D1152" s="327"/>
      <c r="E1152" s="333"/>
      <c r="F1152" s="333"/>
      <c r="G1152" s="333"/>
      <c r="H1152" s="328"/>
      <c r="I1152" s="327"/>
      <c r="J1152" s="328"/>
      <c r="K1152" s="327"/>
      <c r="L1152" s="328"/>
      <c r="M1152" s="1"/>
      <c r="N1152" s="1"/>
      <c r="O1152" s="1"/>
      <c r="P1152" s="1"/>
    </row>
    <row r="1153" spans="1:16" ht="15.6" customHeight="1">
      <c r="A1153" s="1"/>
      <c r="B1153" s="50"/>
      <c r="C1153" s="1"/>
      <c r="D1153" s="334"/>
      <c r="E1153" s="335"/>
      <c r="F1153" s="335"/>
      <c r="G1153" s="335"/>
      <c r="H1153" s="336"/>
      <c r="I1153" s="334"/>
      <c r="J1153" s="336"/>
      <c r="K1153" s="334"/>
      <c r="L1153" s="336"/>
      <c r="M1153" s="1"/>
      <c r="N1153" s="1"/>
      <c r="O1153" s="1"/>
      <c r="P1153" s="1"/>
    </row>
    <row r="1154" spans="1:16" ht="15.6" customHeight="1">
      <c r="A1154" s="1"/>
      <c r="B1154" s="50"/>
      <c r="C1154" s="1"/>
      <c r="D1154" s="652" t="s">
        <v>249</v>
      </c>
      <c r="E1154" s="652"/>
      <c r="F1154" s="652"/>
      <c r="G1154" s="652"/>
      <c r="H1154" s="652"/>
      <c r="I1154" s="349">
        <v>189578</v>
      </c>
      <c r="J1154" s="349"/>
      <c r="K1154" s="349">
        <v>93788</v>
      </c>
      <c r="L1154" s="349"/>
      <c r="M1154" s="1"/>
      <c r="N1154" s="1"/>
      <c r="O1154" s="1"/>
      <c r="P1154" s="1"/>
    </row>
    <row r="1155" spans="1:16" ht="15.6" customHeight="1">
      <c r="A1155" s="1"/>
      <c r="B1155" s="50"/>
      <c r="C1155" s="1"/>
      <c r="D1155" s="653" t="s">
        <v>250</v>
      </c>
      <c r="E1155" s="653"/>
      <c r="F1155" s="653"/>
      <c r="G1155" s="653"/>
      <c r="H1155" s="653"/>
      <c r="I1155" s="581">
        <v>375009</v>
      </c>
      <c r="J1155" s="581"/>
      <c r="K1155" s="581">
        <v>6499</v>
      </c>
      <c r="L1155" s="581"/>
      <c r="M1155" s="1"/>
      <c r="N1155" s="1"/>
      <c r="O1155" s="1"/>
      <c r="P1155" s="1"/>
    </row>
    <row r="1156" spans="1:16" ht="15.6" customHeight="1">
      <c r="A1156" s="1"/>
      <c r="B1156" s="50"/>
      <c r="C1156" s="1"/>
      <c r="D1156" s="654" t="s">
        <v>251</v>
      </c>
      <c r="E1156" s="654"/>
      <c r="F1156" s="654"/>
      <c r="G1156" s="654"/>
      <c r="H1156" s="654"/>
      <c r="I1156" s="601">
        <v>375009</v>
      </c>
      <c r="J1156" s="601"/>
      <c r="K1156" s="601">
        <v>100287</v>
      </c>
      <c r="L1156" s="601"/>
      <c r="M1156" s="1"/>
      <c r="N1156" s="1"/>
      <c r="O1156" s="1"/>
      <c r="P1156" s="1"/>
    </row>
    <row r="1157" spans="1:16" ht="15.6" customHeight="1">
      <c r="A1157" s="1"/>
      <c r="B1157" s="50"/>
      <c r="C1157" s="1"/>
      <c r="D1157" s="652" t="s">
        <v>252</v>
      </c>
      <c r="E1157" s="652"/>
      <c r="F1157" s="652"/>
      <c r="G1157" s="652"/>
      <c r="H1157" s="652"/>
      <c r="I1157" s="436"/>
      <c r="J1157" s="436"/>
      <c r="K1157" s="436"/>
      <c r="L1157" s="436"/>
      <c r="M1157" s="1"/>
      <c r="N1157" s="1"/>
      <c r="O1157" s="1"/>
      <c r="P1157" s="1"/>
    </row>
    <row r="1158" spans="1:16" ht="15.6" customHeight="1">
      <c r="A1158" s="1"/>
      <c r="B1158" s="50"/>
      <c r="C1158" s="1"/>
      <c r="D1158" s="653" t="s">
        <v>253</v>
      </c>
      <c r="E1158" s="653"/>
      <c r="F1158" s="653"/>
      <c r="G1158" s="653"/>
      <c r="H1158" s="653"/>
      <c r="I1158" s="581"/>
      <c r="J1158" s="581"/>
      <c r="K1158" s="581"/>
      <c r="L1158" s="581"/>
      <c r="M1158" s="1"/>
      <c r="N1158" s="1"/>
      <c r="O1158" s="1"/>
      <c r="P1158" s="1"/>
    </row>
    <row r="1159" spans="1:16" ht="15.6" customHeight="1">
      <c r="A1159" s="1"/>
      <c r="B1159" s="50"/>
      <c r="C1159" s="1"/>
      <c r="D1159" s="429" t="s">
        <v>254</v>
      </c>
      <c r="E1159" s="429"/>
      <c r="F1159" s="429"/>
      <c r="G1159" s="429"/>
      <c r="H1159" s="429"/>
      <c r="I1159" s="379"/>
      <c r="J1159" s="379"/>
      <c r="K1159" s="379"/>
      <c r="L1159" s="379"/>
      <c r="M1159" s="1"/>
      <c r="N1159" s="1"/>
      <c r="O1159" s="1"/>
      <c r="P1159" s="1"/>
    </row>
    <row r="1160" spans="1:16" ht="15.6" customHeight="1">
      <c r="A1160" s="1"/>
      <c r="B1160" s="50"/>
      <c r="C1160" s="1"/>
      <c r="D1160" s="1"/>
      <c r="E1160" s="1"/>
      <c r="F1160" s="1"/>
      <c r="G1160" s="1"/>
      <c r="H1160" s="1"/>
      <c r="I1160" s="1"/>
      <c r="J1160" s="1"/>
      <c r="K1160" s="1"/>
      <c r="L1160" s="1"/>
      <c r="M1160" s="1"/>
      <c r="N1160" s="1"/>
      <c r="O1160" s="1"/>
      <c r="P1160" s="1"/>
    </row>
    <row r="1161" spans="1:16" ht="15.6" customHeight="1">
      <c r="A1161" s="1"/>
      <c r="B1161" s="50"/>
      <c r="C1161" s="1"/>
      <c r="D1161" s="490"/>
      <c r="E1161" s="490"/>
      <c r="F1161" s="490"/>
      <c r="G1161" s="490"/>
      <c r="H1161" s="490"/>
      <c r="I1161" s="490"/>
      <c r="J1161" s="490"/>
      <c r="K1161" s="490"/>
      <c r="L1161" s="490"/>
      <c r="M1161" s="490"/>
      <c r="N1161" s="490"/>
      <c r="O1161" s="490"/>
      <c r="P1161" s="1"/>
    </row>
    <row r="1162" spans="1:16" ht="15.6" customHeight="1">
      <c r="A1162" s="1"/>
      <c r="B1162" s="50"/>
      <c r="C1162" s="1"/>
      <c r="D1162" s="490"/>
      <c r="E1162" s="490"/>
      <c r="F1162" s="490"/>
      <c r="G1162" s="490"/>
      <c r="H1162" s="490"/>
      <c r="I1162" s="490"/>
      <c r="J1162" s="490"/>
      <c r="K1162" s="490"/>
      <c r="L1162" s="490"/>
      <c r="M1162" s="490"/>
      <c r="N1162" s="490"/>
      <c r="O1162" s="490"/>
      <c r="P1162" s="1"/>
    </row>
    <row r="1163" spans="1:16" ht="15.6" customHeight="1">
      <c r="A1163" s="1"/>
      <c r="B1163" s="50"/>
      <c r="C1163" s="1"/>
      <c r="D1163" s="1"/>
      <c r="E1163" s="1"/>
      <c r="F1163" s="1"/>
      <c r="G1163" s="1"/>
      <c r="H1163" s="1"/>
      <c r="I1163" s="1"/>
      <c r="J1163" s="1"/>
      <c r="K1163" s="1"/>
      <c r="L1163" s="1"/>
      <c r="M1163" s="1"/>
      <c r="N1163" s="1"/>
      <c r="O1163" s="1"/>
      <c r="P1163" s="1"/>
    </row>
    <row r="1164" spans="1:16" ht="15.6" customHeight="1">
      <c r="A1164" s="1"/>
      <c r="B1164" s="50"/>
      <c r="C1164" s="1"/>
      <c r="D1164" s="490" t="s">
        <v>1597</v>
      </c>
      <c r="E1164" s="490"/>
      <c r="F1164" s="490"/>
      <c r="G1164" s="490"/>
      <c r="H1164" s="490"/>
      <c r="I1164" s="490"/>
      <c r="J1164" s="490"/>
      <c r="K1164" s="490"/>
      <c r="L1164" s="490"/>
      <c r="M1164" s="490"/>
      <c r="N1164" s="490"/>
      <c r="O1164" s="490"/>
      <c r="P1164" s="1"/>
    </row>
    <row r="1165" spans="1:16" ht="15.6" customHeight="1">
      <c r="A1165" s="1"/>
      <c r="B1165" s="50"/>
      <c r="C1165" s="1"/>
      <c r="D1165" s="490"/>
      <c r="E1165" s="490"/>
      <c r="F1165" s="490"/>
      <c r="G1165" s="490"/>
      <c r="H1165" s="490"/>
      <c r="I1165" s="490"/>
      <c r="J1165" s="490"/>
      <c r="K1165" s="490"/>
      <c r="L1165" s="490"/>
      <c r="M1165" s="490"/>
      <c r="N1165" s="490"/>
      <c r="O1165" s="490"/>
      <c r="P1165" s="1"/>
    </row>
    <row r="1166" spans="1:16" ht="15.6" customHeight="1">
      <c r="A1166" s="1"/>
      <c r="B1166" s="50"/>
      <c r="C1166" s="1"/>
      <c r="D1166" s="490"/>
      <c r="E1166" s="490"/>
      <c r="F1166" s="490"/>
      <c r="G1166" s="490"/>
      <c r="H1166" s="490"/>
      <c r="I1166" s="490"/>
      <c r="J1166" s="490"/>
      <c r="K1166" s="490"/>
      <c r="L1166" s="490"/>
      <c r="M1166" s="490"/>
      <c r="N1166" s="490"/>
      <c r="O1166" s="490"/>
      <c r="P1166" s="1"/>
    </row>
    <row r="1167" spans="1:16" ht="15.6" customHeight="1">
      <c r="A1167" s="1"/>
      <c r="B1167" s="50"/>
      <c r="C1167" s="1"/>
      <c r="D1167" s="430" t="s">
        <v>53</v>
      </c>
      <c r="E1167" s="430"/>
      <c r="F1167" s="430" t="s">
        <v>54</v>
      </c>
      <c r="G1167" s="430"/>
      <c r="H1167" s="430"/>
      <c r="I1167" s="430" t="s">
        <v>55</v>
      </c>
      <c r="J1167" s="430"/>
      <c r="K1167" s="430"/>
      <c r="L1167" s="135"/>
      <c r="M1167" s="135"/>
      <c r="N1167" s="135"/>
      <c r="O1167" s="135"/>
      <c r="P1167" s="1"/>
    </row>
    <row r="1168" spans="1:16" ht="15.6" customHeight="1">
      <c r="A1168" s="1"/>
      <c r="B1168" s="50"/>
      <c r="C1168" s="1"/>
      <c r="D1168" s="430"/>
      <c r="E1168" s="430"/>
      <c r="F1168" s="430"/>
      <c r="G1168" s="430"/>
      <c r="H1168" s="430"/>
      <c r="I1168" s="430"/>
      <c r="J1168" s="430"/>
      <c r="K1168" s="430"/>
      <c r="L1168" s="135"/>
      <c r="M1168" s="135"/>
      <c r="N1168" s="135"/>
      <c r="O1168" s="135"/>
      <c r="P1168" s="1"/>
    </row>
    <row r="1169" spans="1:16" ht="15.6" customHeight="1">
      <c r="A1169" s="1"/>
      <c r="B1169" s="50"/>
      <c r="C1169" s="1"/>
      <c r="D1169" s="430"/>
      <c r="E1169" s="430"/>
      <c r="F1169" s="430" t="s">
        <v>216</v>
      </c>
      <c r="G1169" s="430"/>
      <c r="H1169" s="430"/>
      <c r="I1169" s="430" t="s">
        <v>216</v>
      </c>
      <c r="J1169" s="430"/>
      <c r="K1169" s="430"/>
      <c r="L1169" s="135"/>
      <c r="M1169" s="135"/>
      <c r="N1169" s="135"/>
      <c r="O1169" s="135"/>
      <c r="P1169" s="1"/>
    </row>
    <row r="1170" spans="1:16" ht="15.6" customHeight="1">
      <c r="A1170" s="1"/>
      <c r="B1170" s="50"/>
      <c r="C1170" s="1"/>
      <c r="D1170" s="322"/>
      <c r="E1170" s="322"/>
      <c r="F1170" s="322" t="s">
        <v>217</v>
      </c>
      <c r="G1170" s="322" t="s">
        <v>218</v>
      </c>
      <c r="H1170" s="322" t="s">
        <v>219</v>
      </c>
      <c r="I1170" s="322" t="s">
        <v>217</v>
      </c>
      <c r="J1170" s="322" t="s">
        <v>218</v>
      </c>
      <c r="K1170" s="322" t="s">
        <v>219</v>
      </c>
      <c r="L1170" s="282"/>
      <c r="M1170" s="282"/>
      <c r="N1170" s="282"/>
      <c r="O1170" s="282"/>
      <c r="P1170" s="1"/>
    </row>
    <row r="1171" spans="1:16" ht="15.6" customHeight="1">
      <c r="A1171" s="1"/>
      <c r="B1171" s="50"/>
      <c r="C1171" s="1"/>
      <c r="D1171" s="322"/>
      <c r="E1171" s="322"/>
      <c r="F1171" s="323"/>
      <c r="G1171" s="323"/>
      <c r="H1171" s="323"/>
      <c r="I1171" s="323"/>
      <c r="J1171" s="323"/>
      <c r="K1171" s="323"/>
      <c r="L1171" s="282"/>
      <c r="M1171" s="282"/>
      <c r="N1171" s="282"/>
      <c r="O1171" s="282"/>
      <c r="P1171" s="1"/>
    </row>
    <row r="1172" spans="1:16" ht="15.6" customHeight="1">
      <c r="A1172" s="1"/>
      <c r="B1172" s="50"/>
      <c r="C1172" s="1"/>
      <c r="D1172" s="344"/>
      <c r="E1172" s="344"/>
      <c r="F1172" s="324"/>
      <c r="G1172" s="324"/>
      <c r="H1172" s="324"/>
      <c r="I1172" s="324"/>
      <c r="J1172" s="324"/>
      <c r="K1172" s="324"/>
      <c r="L1172" s="135"/>
      <c r="M1172" s="135"/>
      <c r="N1172" s="135"/>
      <c r="O1172" s="135"/>
      <c r="P1172" s="1"/>
    </row>
    <row r="1173" spans="1:16" ht="15.6" customHeight="1">
      <c r="A1173" s="1"/>
      <c r="B1173" s="50"/>
      <c r="C1173" s="1"/>
      <c r="D1173" s="599" t="s">
        <v>68</v>
      </c>
      <c r="E1173" s="599"/>
      <c r="F1173" s="110" t="s">
        <v>72</v>
      </c>
      <c r="G1173" s="110" t="s">
        <v>73</v>
      </c>
      <c r="H1173" s="110" t="s">
        <v>75</v>
      </c>
      <c r="I1173" s="110" t="s">
        <v>77</v>
      </c>
      <c r="J1173" s="110" t="s">
        <v>83</v>
      </c>
      <c r="K1173" s="110" t="s">
        <v>91</v>
      </c>
      <c r="L1173" s="135"/>
      <c r="M1173" s="135"/>
      <c r="N1173" s="135"/>
      <c r="O1173" s="135"/>
      <c r="P1173" s="1"/>
    </row>
    <row r="1174" spans="1:16" ht="15.6" customHeight="1">
      <c r="A1174" s="1"/>
      <c r="B1174" s="50"/>
      <c r="C1174" s="1"/>
      <c r="D1174" s="342" t="s">
        <v>220</v>
      </c>
      <c r="E1174" s="342"/>
      <c r="F1174" s="123">
        <v>62630.38</v>
      </c>
      <c r="G1174" s="123">
        <v>77759</v>
      </c>
      <c r="H1174" s="123"/>
      <c r="I1174" s="123"/>
      <c r="J1174" s="123"/>
      <c r="K1174" s="123"/>
      <c r="L1174" s="135"/>
      <c r="M1174" s="135"/>
      <c r="N1174" s="135"/>
      <c r="O1174" s="135"/>
      <c r="P1174" s="1"/>
    </row>
    <row r="1175" spans="1:16" ht="15.6" customHeight="1">
      <c r="A1175" s="1"/>
      <c r="B1175" s="50"/>
      <c r="C1175" s="1"/>
      <c r="D1175" s="340" t="s">
        <v>1527</v>
      </c>
      <c r="E1175" s="340"/>
      <c r="F1175" s="157">
        <v>1331</v>
      </c>
      <c r="G1175" s="157">
        <v>5970</v>
      </c>
      <c r="H1175" s="157"/>
      <c r="I1175" s="157"/>
      <c r="J1175" s="157"/>
      <c r="K1175" s="157"/>
      <c r="L1175" s="135"/>
      <c r="M1175" s="135"/>
      <c r="N1175" s="135"/>
      <c r="O1175" s="135"/>
      <c r="P1175" s="1"/>
    </row>
    <row r="1176" spans="1:16" ht="15.6" customHeight="1">
      <c r="A1176" s="1"/>
      <c r="B1176" s="50"/>
      <c r="C1176" s="1"/>
      <c r="D1176" s="582" t="s">
        <v>78</v>
      </c>
      <c r="E1176" s="582"/>
      <c r="F1176" s="169"/>
      <c r="G1176" s="169"/>
      <c r="H1176" s="169"/>
      <c r="I1176" s="169"/>
      <c r="J1176" s="169"/>
      <c r="K1176" s="169"/>
      <c r="L1176" s="135"/>
      <c r="M1176" s="135"/>
      <c r="N1176" s="135"/>
      <c r="O1176" s="135"/>
      <c r="P1176" s="1"/>
    </row>
    <row r="1177" spans="1:16" ht="15.6" customHeight="1">
      <c r="A1177" s="1"/>
      <c r="B1177" s="50"/>
      <c r="C1177" s="1"/>
      <c r="D1177" s="135"/>
      <c r="E1177" s="135"/>
      <c r="F1177" s="135"/>
      <c r="G1177" s="135"/>
      <c r="H1177" s="135"/>
      <c r="I1177" s="135"/>
      <c r="J1177" s="135"/>
      <c r="K1177" s="135"/>
      <c r="L1177" s="135"/>
      <c r="M1177" s="135"/>
      <c r="N1177" s="135"/>
      <c r="O1177" s="135"/>
      <c r="P1177" s="1"/>
    </row>
    <row r="1178" spans="1:16" ht="15.6" customHeight="1">
      <c r="A1178" s="1"/>
      <c r="B1178" s="50"/>
      <c r="C1178" s="1"/>
      <c r="D1178" s="135"/>
      <c r="E1178" s="135"/>
      <c r="F1178" s="135"/>
      <c r="G1178" s="135"/>
      <c r="H1178" s="135"/>
      <c r="I1178" s="135"/>
      <c r="J1178" s="135"/>
      <c r="K1178" s="135"/>
      <c r="L1178" s="135"/>
      <c r="M1178" s="135"/>
      <c r="N1178" s="135"/>
      <c r="O1178" s="135"/>
      <c r="P1178" s="1"/>
    </row>
    <row r="1179" spans="1:16" ht="15.6" customHeight="1">
      <c r="A1179" s="1"/>
      <c r="B1179" s="50" t="s">
        <v>712</v>
      </c>
      <c r="C1179" s="1"/>
      <c r="D1179" s="656" t="s">
        <v>266</v>
      </c>
      <c r="E1179" s="656"/>
      <c r="F1179" s="656"/>
      <c r="G1179" s="135"/>
      <c r="H1179" s="135"/>
      <c r="I1179" s="135"/>
      <c r="J1179" s="135"/>
      <c r="K1179" s="135"/>
      <c r="L1179" s="135"/>
      <c r="M1179" s="135"/>
      <c r="N1179" s="135"/>
      <c r="O1179" s="135"/>
      <c r="P1179" s="1"/>
    </row>
    <row r="1180" spans="1:16" ht="15.6" customHeight="1">
      <c r="A1180" s="1"/>
      <c r="B1180" s="50"/>
      <c r="C1180" s="1"/>
      <c r="D1180" s="135"/>
      <c r="E1180" s="135"/>
      <c r="F1180" s="135"/>
      <c r="G1180" s="135"/>
      <c r="H1180" s="135"/>
      <c r="I1180" s="135"/>
      <c r="J1180" s="135"/>
      <c r="K1180" s="135"/>
      <c r="L1180" s="135"/>
      <c r="M1180" s="135"/>
      <c r="N1180" s="135"/>
      <c r="O1180" s="135"/>
      <c r="P1180" s="1"/>
    </row>
    <row r="1181" spans="1:16" ht="15.6" customHeight="1">
      <c r="A1181" s="1"/>
      <c r="B1181" s="50"/>
      <c r="C1181" s="1"/>
      <c r="D1181" s="375" t="s">
        <v>746</v>
      </c>
      <c r="E1181" s="375"/>
      <c r="F1181" s="375"/>
      <c r="G1181" s="375"/>
      <c r="H1181" s="375"/>
      <c r="I1181" s="375"/>
      <c r="J1181" s="375"/>
      <c r="K1181" s="135"/>
      <c r="L1181" s="135"/>
      <c r="M1181" s="135"/>
      <c r="N1181" s="135"/>
      <c r="O1181" s="135"/>
      <c r="P1181" s="1"/>
    </row>
    <row r="1182" spans="1:16" ht="15.6" customHeight="1">
      <c r="A1182" s="1"/>
      <c r="B1182" s="50"/>
      <c r="C1182" s="1"/>
      <c r="D1182" s="430" t="s">
        <v>170</v>
      </c>
      <c r="E1182" s="430"/>
      <c r="F1182" s="430"/>
      <c r="G1182" s="430"/>
      <c r="H1182" s="430"/>
      <c r="I1182" s="430" t="s">
        <v>54</v>
      </c>
      <c r="J1182" s="430"/>
      <c r="K1182" s="430" t="s">
        <v>55</v>
      </c>
      <c r="L1182" s="430"/>
      <c r="M1182" s="260"/>
      <c r="N1182" s="260"/>
      <c r="O1182" s="260"/>
      <c r="P1182" s="1"/>
    </row>
    <row r="1183" spans="1:16" ht="15.6" customHeight="1">
      <c r="A1183" s="1"/>
      <c r="B1183" s="50"/>
      <c r="C1183" s="1"/>
      <c r="D1183" s="430"/>
      <c r="E1183" s="430"/>
      <c r="F1183" s="430"/>
      <c r="G1183" s="430"/>
      <c r="H1183" s="430"/>
      <c r="I1183" s="430"/>
      <c r="J1183" s="430"/>
      <c r="K1183" s="430"/>
      <c r="L1183" s="430"/>
      <c r="M1183" s="260"/>
      <c r="N1183" s="260"/>
      <c r="O1183" s="260"/>
      <c r="P1183" s="1"/>
    </row>
    <row r="1184" spans="1:16" ht="15.6" customHeight="1">
      <c r="A1184" s="1"/>
      <c r="B1184" s="50"/>
      <c r="C1184" s="1"/>
      <c r="D1184" s="430"/>
      <c r="E1184" s="430"/>
      <c r="F1184" s="430"/>
      <c r="G1184" s="430"/>
      <c r="H1184" s="430"/>
      <c r="I1184" s="430"/>
      <c r="J1184" s="430"/>
      <c r="K1184" s="430"/>
      <c r="L1184" s="430"/>
      <c r="M1184" s="1"/>
      <c r="N1184" s="1"/>
      <c r="O1184" s="1"/>
      <c r="P1184" s="1"/>
    </row>
    <row r="1185" spans="1:16" ht="15.6" customHeight="1">
      <c r="A1185" s="1"/>
      <c r="B1185" s="50"/>
      <c r="C1185" s="1"/>
      <c r="D1185" s="426" t="s">
        <v>255</v>
      </c>
      <c r="E1185" s="426"/>
      <c r="F1185" s="426"/>
      <c r="G1185" s="426"/>
      <c r="H1185" s="426"/>
      <c r="I1185" s="410"/>
      <c r="J1185" s="410"/>
      <c r="K1185" s="410"/>
      <c r="L1185" s="410"/>
      <c r="M1185" s="1"/>
      <c r="N1185" s="1"/>
      <c r="O1185" s="1"/>
      <c r="P1185" s="1"/>
    </row>
    <row r="1186" spans="1:16" ht="15.6" customHeight="1">
      <c r="A1186" s="1"/>
      <c r="B1186" s="50"/>
      <c r="C1186" s="1"/>
      <c r="D1186" s="655"/>
      <c r="E1186" s="655"/>
      <c r="F1186" s="655"/>
      <c r="G1186" s="655"/>
      <c r="H1186" s="655"/>
      <c r="I1186" s="338"/>
      <c r="J1186" s="338"/>
      <c r="K1186" s="338"/>
      <c r="L1186" s="338"/>
      <c r="M1186" s="1"/>
      <c r="N1186" s="1"/>
      <c r="O1186" s="1"/>
      <c r="P1186" s="1"/>
    </row>
    <row r="1187" spans="1:16" ht="15.6" customHeight="1">
      <c r="A1187" s="1"/>
      <c r="B1187" s="50"/>
      <c r="C1187" s="1"/>
      <c r="D1187" s="348" t="s">
        <v>256</v>
      </c>
      <c r="E1187" s="348"/>
      <c r="F1187" s="348"/>
      <c r="G1187" s="348"/>
      <c r="H1187" s="348"/>
      <c r="I1187" s="350"/>
      <c r="J1187" s="350"/>
      <c r="K1187" s="350"/>
      <c r="L1187" s="350"/>
      <c r="M1187" s="1"/>
      <c r="N1187" s="1"/>
      <c r="O1187" s="1"/>
      <c r="P1187" s="1"/>
    </row>
    <row r="1188" spans="1:16" ht="15.6" customHeight="1">
      <c r="A1188" s="1"/>
      <c r="B1188" s="50"/>
      <c r="C1188" s="1"/>
      <c r="D1188" s="348" t="s">
        <v>257</v>
      </c>
      <c r="E1188" s="348"/>
      <c r="F1188" s="348"/>
      <c r="G1188" s="348"/>
      <c r="H1188" s="348"/>
      <c r="I1188" s="350"/>
      <c r="J1188" s="350"/>
      <c r="K1188" s="350"/>
      <c r="L1188" s="350"/>
      <c r="M1188" s="1"/>
      <c r="N1188" s="1"/>
      <c r="O1188" s="1"/>
      <c r="P1188" s="1"/>
    </row>
    <row r="1189" spans="1:16" ht="15.6" customHeight="1">
      <c r="A1189" s="1"/>
      <c r="B1189" s="50"/>
      <c r="C1189" s="1"/>
      <c r="D1189" s="655" t="s">
        <v>258</v>
      </c>
      <c r="E1189" s="655"/>
      <c r="F1189" s="655"/>
      <c r="G1189" s="655"/>
      <c r="H1189" s="655"/>
      <c r="I1189" s="338"/>
      <c r="J1189" s="338"/>
      <c r="K1189" s="338"/>
      <c r="L1189" s="338"/>
      <c r="M1189" s="1"/>
      <c r="N1189" s="1"/>
      <c r="O1189" s="1"/>
      <c r="P1189" s="1"/>
    </row>
    <row r="1190" spans="1:16" ht="15.6" customHeight="1">
      <c r="A1190" s="1"/>
      <c r="B1190" s="50"/>
      <c r="C1190" s="1"/>
      <c r="D1190" s="655"/>
      <c r="E1190" s="655"/>
      <c r="F1190" s="655"/>
      <c r="G1190" s="655"/>
      <c r="H1190" s="655"/>
      <c r="I1190" s="338"/>
      <c r="J1190" s="338"/>
      <c r="K1190" s="338"/>
      <c r="L1190" s="338"/>
      <c r="M1190" s="1"/>
      <c r="N1190" s="1"/>
      <c r="O1190" s="1"/>
      <c r="P1190" s="1"/>
    </row>
    <row r="1191" spans="1:16" ht="15.6" customHeight="1">
      <c r="A1191" s="1"/>
      <c r="B1191" s="50"/>
      <c r="C1191" s="1"/>
      <c r="D1191" s="348" t="s">
        <v>256</v>
      </c>
      <c r="E1191" s="348"/>
      <c r="F1191" s="348"/>
      <c r="G1191" s="348"/>
      <c r="H1191" s="348"/>
      <c r="I1191" s="350"/>
      <c r="J1191" s="350"/>
      <c r="K1191" s="350"/>
      <c r="L1191" s="350"/>
      <c r="M1191" s="1"/>
      <c r="N1191" s="1"/>
      <c r="O1191" s="1"/>
      <c r="P1191" s="1"/>
    </row>
    <row r="1192" spans="1:16" ht="15.6" customHeight="1">
      <c r="A1192" s="1"/>
      <c r="B1192" s="50"/>
      <c r="C1192" s="1"/>
      <c r="D1192" s="348" t="s">
        <v>257</v>
      </c>
      <c r="E1192" s="348"/>
      <c r="F1192" s="348"/>
      <c r="G1192" s="348"/>
      <c r="H1192" s="348"/>
      <c r="I1192" s="350"/>
      <c r="J1192" s="350"/>
      <c r="K1192" s="350"/>
      <c r="L1192" s="350"/>
      <c r="M1192" s="1"/>
      <c r="N1192" s="1"/>
      <c r="O1192" s="1"/>
      <c r="P1192" s="1"/>
    </row>
    <row r="1193" spans="1:16" ht="15.6" customHeight="1">
      <c r="A1193" s="1"/>
      <c r="B1193" s="50"/>
      <c r="C1193" s="1"/>
      <c r="D1193" s="655" t="s">
        <v>259</v>
      </c>
      <c r="E1193" s="655"/>
      <c r="F1193" s="655"/>
      <c r="G1193" s="655"/>
      <c r="H1193" s="655"/>
      <c r="I1193" s="338"/>
      <c r="J1193" s="338"/>
      <c r="K1193" s="338"/>
      <c r="L1193" s="338"/>
      <c r="M1193" s="1"/>
      <c r="N1193" s="1"/>
      <c r="O1193" s="1"/>
      <c r="P1193" s="1"/>
    </row>
    <row r="1194" spans="1:16" ht="15.6" customHeight="1">
      <c r="A1194" s="1"/>
      <c r="B1194" s="50"/>
      <c r="C1194" s="1"/>
      <c r="D1194" s="655" t="s">
        <v>260</v>
      </c>
      <c r="E1194" s="655"/>
      <c r="F1194" s="655"/>
      <c r="G1194" s="655"/>
      <c r="H1194" s="655"/>
      <c r="I1194" s="338"/>
      <c r="J1194" s="338"/>
      <c r="K1194" s="338"/>
      <c r="L1194" s="338"/>
      <c r="M1194" s="1"/>
      <c r="N1194" s="1"/>
      <c r="O1194" s="1"/>
      <c r="P1194" s="1"/>
    </row>
    <row r="1195" spans="1:16" ht="15.6" customHeight="1">
      <c r="A1195" s="1"/>
      <c r="B1195" s="50"/>
      <c r="C1195" s="1"/>
      <c r="D1195" s="655" t="s">
        <v>261</v>
      </c>
      <c r="E1195" s="655"/>
      <c r="F1195" s="655"/>
      <c r="G1195" s="655"/>
      <c r="H1195" s="655"/>
      <c r="I1195" s="657">
        <v>0.23</v>
      </c>
      <c r="J1195" s="657"/>
      <c r="K1195" s="657">
        <v>0.19</v>
      </c>
      <c r="L1195" s="657"/>
      <c r="M1195" s="1"/>
      <c r="N1195" s="1"/>
      <c r="O1195" s="1"/>
      <c r="P1195" s="1"/>
    </row>
    <row r="1196" spans="1:16" ht="15.6" customHeight="1">
      <c r="A1196" s="1"/>
      <c r="B1196" s="50"/>
      <c r="C1196" s="1"/>
      <c r="D1196" s="655" t="s">
        <v>262</v>
      </c>
      <c r="E1196" s="655"/>
      <c r="F1196" s="655"/>
      <c r="G1196" s="655"/>
      <c r="H1196" s="655"/>
      <c r="I1196" s="338"/>
      <c r="J1196" s="338"/>
      <c r="K1196" s="338"/>
      <c r="L1196" s="338"/>
      <c r="M1196" s="1"/>
      <c r="N1196" s="1"/>
      <c r="O1196" s="1"/>
      <c r="P1196" s="1"/>
    </row>
    <row r="1197" spans="1:16" ht="15.6" customHeight="1">
      <c r="A1197" s="1"/>
      <c r="B1197" s="50"/>
      <c r="C1197" s="1"/>
      <c r="D1197" s="655" t="s">
        <v>263</v>
      </c>
      <c r="E1197" s="655"/>
      <c r="F1197" s="655"/>
      <c r="G1197" s="655"/>
      <c r="H1197" s="655"/>
      <c r="I1197" s="338"/>
      <c r="J1197" s="338"/>
      <c r="K1197" s="338"/>
      <c r="L1197" s="338"/>
      <c r="M1197" s="1"/>
      <c r="N1197" s="1"/>
      <c r="O1197" s="1"/>
      <c r="P1197" s="1"/>
    </row>
    <row r="1198" spans="1:16" ht="15.6" customHeight="1">
      <c r="A1198" s="1"/>
      <c r="B1198" s="50"/>
      <c r="C1198" s="1"/>
      <c r="D1198" s="348" t="s">
        <v>264</v>
      </c>
      <c r="E1198" s="348"/>
      <c r="F1198" s="348"/>
      <c r="G1198" s="348"/>
      <c r="H1198" s="348"/>
      <c r="I1198" s="350"/>
      <c r="J1198" s="350"/>
      <c r="K1198" s="350"/>
      <c r="L1198" s="350"/>
      <c r="M1198" s="1"/>
      <c r="N1198" s="1"/>
      <c r="O1198" s="1"/>
      <c r="P1198" s="1"/>
    </row>
    <row r="1199" spans="1:16" ht="15.6" customHeight="1">
      <c r="A1199" s="1"/>
      <c r="B1199" s="50"/>
      <c r="C1199" s="1"/>
      <c r="D1199" s="348" t="s">
        <v>265</v>
      </c>
      <c r="E1199" s="348"/>
      <c r="F1199" s="348"/>
      <c r="G1199" s="348"/>
      <c r="H1199" s="348"/>
      <c r="I1199" s="350"/>
      <c r="J1199" s="350"/>
      <c r="K1199" s="350"/>
      <c r="L1199" s="350"/>
      <c r="M1199" s="1"/>
      <c r="N1199" s="1"/>
      <c r="O1199" s="1"/>
      <c r="P1199" s="1"/>
    </row>
    <row r="1200" spans="1:16" ht="15.6" customHeight="1">
      <c r="A1200" s="1"/>
      <c r="B1200" s="50"/>
      <c r="C1200" s="1"/>
      <c r="D1200" s="655" t="s">
        <v>266</v>
      </c>
      <c r="E1200" s="655"/>
      <c r="F1200" s="655"/>
      <c r="G1200" s="655"/>
      <c r="H1200" s="655"/>
      <c r="I1200" s="338"/>
      <c r="J1200" s="338"/>
      <c r="K1200" s="338"/>
      <c r="L1200" s="338"/>
      <c r="M1200" s="1"/>
      <c r="N1200" s="1"/>
      <c r="O1200" s="1"/>
      <c r="P1200" s="1"/>
    </row>
    <row r="1201" spans="1:16" ht="15.6" customHeight="1">
      <c r="A1201" s="1"/>
      <c r="B1201" s="50"/>
      <c r="C1201" s="1"/>
      <c r="D1201" s="655" t="s">
        <v>267</v>
      </c>
      <c r="E1201" s="655"/>
      <c r="F1201" s="655"/>
      <c r="G1201" s="655"/>
      <c r="H1201" s="655"/>
      <c r="I1201" s="338"/>
      <c r="J1201" s="338"/>
      <c r="K1201" s="338"/>
      <c r="L1201" s="338"/>
      <c r="M1201" s="1"/>
      <c r="N1201" s="1"/>
      <c r="O1201" s="1"/>
      <c r="P1201" s="1"/>
    </row>
    <row r="1202" spans="1:16" ht="15.6" customHeight="1">
      <c r="A1202" s="1"/>
      <c r="B1202" s="50"/>
      <c r="C1202" s="1"/>
      <c r="D1202" s="348" t="s">
        <v>268</v>
      </c>
      <c r="E1202" s="348"/>
      <c r="F1202" s="348"/>
      <c r="G1202" s="348"/>
      <c r="H1202" s="348"/>
      <c r="I1202" s="350"/>
      <c r="J1202" s="350"/>
      <c r="K1202" s="350"/>
      <c r="L1202" s="350"/>
      <c r="M1202" s="1"/>
      <c r="N1202" s="1"/>
      <c r="O1202" s="1"/>
      <c r="P1202" s="1"/>
    </row>
    <row r="1203" spans="1:16" ht="15.6" customHeight="1">
      <c r="A1203" s="1"/>
      <c r="B1203" s="50"/>
      <c r="C1203" s="1"/>
      <c r="D1203" s="653" t="s">
        <v>265</v>
      </c>
      <c r="E1203" s="653"/>
      <c r="F1203" s="653"/>
      <c r="G1203" s="653"/>
      <c r="H1203" s="653"/>
      <c r="I1203" s="581"/>
      <c r="J1203" s="581"/>
      <c r="K1203" s="581"/>
      <c r="L1203" s="581"/>
      <c r="M1203" s="1"/>
      <c r="N1203" s="1"/>
      <c r="O1203" s="1"/>
      <c r="P1203" s="1"/>
    </row>
    <row r="1204" spans="1:16" ht="15.6" customHeight="1">
      <c r="A1204" s="1"/>
      <c r="B1204" s="50"/>
      <c r="C1204" s="1"/>
      <c r="D1204" s="1"/>
      <c r="E1204" s="1"/>
      <c r="F1204" s="1"/>
      <c r="G1204" s="1"/>
      <c r="H1204" s="1"/>
      <c r="I1204" s="1"/>
      <c r="J1204" s="1"/>
      <c r="K1204" s="1"/>
      <c r="L1204" s="1"/>
      <c r="M1204" s="1"/>
      <c r="N1204" s="1"/>
      <c r="O1204" s="1"/>
      <c r="P1204" s="1"/>
    </row>
    <row r="1205" spans="1:16" ht="15.6" customHeight="1">
      <c r="A1205" s="1"/>
      <c r="B1205" s="50"/>
      <c r="C1205" s="1"/>
      <c r="D1205" s="343"/>
      <c r="E1205" s="343"/>
      <c r="F1205" s="343"/>
      <c r="G1205" s="343"/>
      <c r="H1205" s="343"/>
      <c r="I1205" s="343"/>
      <c r="J1205" s="343"/>
      <c r="K1205" s="343"/>
      <c r="L1205" s="343"/>
      <c r="M1205" s="343"/>
      <c r="N1205" s="343"/>
      <c r="O1205" s="343"/>
      <c r="P1205" s="1"/>
    </row>
    <row r="1206" spans="1:16" ht="15.6" customHeight="1">
      <c r="A1206" s="1"/>
      <c r="B1206" s="50"/>
      <c r="C1206" s="1"/>
      <c r="D1206" s="343"/>
      <c r="E1206" s="343"/>
      <c r="F1206" s="343"/>
      <c r="G1206" s="343"/>
      <c r="H1206" s="343"/>
      <c r="I1206" s="343"/>
      <c r="J1206" s="343"/>
      <c r="K1206" s="343"/>
      <c r="L1206" s="343"/>
      <c r="M1206" s="343"/>
      <c r="N1206" s="343"/>
      <c r="O1206" s="343"/>
      <c r="P1206" s="1"/>
    </row>
    <row r="1207" spans="1:16" ht="15.6" customHeight="1">
      <c r="A1207" s="1"/>
      <c r="B1207" s="50"/>
      <c r="C1207" s="1"/>
      <c r="D1207" s="343"/>
      <c r="E1207" s="343"/>
      <c r="F1207" s="343"/>
      <c r="G1207" s="343"/>
      <c r="H1207" s="343"/>
      <c r="I1207" s="343"/>
      <c r="J1207" s="343"/>
      <c r="K1207" s="343"/>
      <c r="L1207" s="343"/>
      <c r="M1207" s="343"/>
      <c r="N1207" s="343"/>
      <c r="O1207" s="343"/>
      <c r="P1207" s="1"/>
    </row>
    <row r="1208" spans="1:16" ht="15.6" customHeight="1">
      <c r="A1208" s="1"/>
      <c r="B1208" s="50" t="s">
        <v>716</v>
      </c>
      <c r="C1208" s="1"/>
      <c r="D1208" s="37" t="s">
        <v>747</v>
      </c>
      <c r="E1208" s="1"/>
      <c r="F1208" s="1"/>
      <c r="G1208" s="1"/>
      <c r="H1208" s="1"/>
      <c r="I1208" s="1"/>
      <c r="J1208" s="1"/>
      <c r="K1208" s="1"/>
      <c r="L1208" s="1"/>
      <c r="M1208" s="1"/>
      <c r="N1208" s="1"/>
      <c r="O1208" s="1"/>
      <c r="P1208" s="1"/>
    </row>
    <row r="1209" spans="1:16" ht="15.6" customHeight="1">
      <c r="A1209" s="1"/>
      <c r="B1209" s="50"/>
      <c r="C1209" s="1"/>
      <c r="D1209" s="37"/>
      <c r="E1209" s="1"/>
      <c r="F1209" s="1"/>
      <c r="G1209" s="1"/>
      <c r="H1209" s="1"/>
      <c r="I1209" s="1"/>
      <c r="J1209" s="1"/>
      <c r="K1209" s="1"/>
      <c r="L1209" s="1"/>
      <c r="M1209" s="1"/>
      <c r="N1209" s="1"/>
      <c r="O1209" s="1"/>
      <c r="P1209" s="1"/>
    </row>
    <row r="1210" spans="1:16" ht="15.6" customHeight="1">
      <c r="A1210" s="1"/>
      <c r="B1210" s="50"/>
      <c r="C1210" s="1"/>
      <c r="D1210" s="375" t="s">
        <v>1552</v>
      </c>
      <c r="E1210" s="375"/>
      <c r="F1210" s="375"/>
      <c r="G1210" s="375"/>
      <c r="H1210" s="375"/>
      <c r="I1210" s="375"/>
      <c r="J1210" s="375"/>
      <c r="K1210" s="375"/>
      <c r="L1210" s="375"/>
      <c r="M1210" s="1"/>
      <c r="N1210" s="1"/>
      <c r="O1210" s="1"/>
      <c r="P1210" s="1"/>
    </row>
    <row r="1211" spans="1:16" ht="15.6" customHeight="1">
      <c r="A1211" s="1"/>
      <c r="B1211" s="50"/>
      <c r="C1211" s="1"/>
      <c r="D1211" s="325" t="s">
        <v>170</v>
      </c>
      <c r="E1211" s="332"/>
      <c r="F1211" s="332"/>
      <c r="G1211" s="332"/>
      <c r="H1211" s="326"/>
      <c r="I1211" s="325" t="s">
        <v>54</v>
      </c>
      <c r="J1211" s="326"/>
      <c r="K1211" s="325" t="s">
        <v>55</v>
      </c>
      <c r="L1211" s="326"/>
      <c r="M1211" s="1"/>
      <c r="N1211" s="1"/>
      <c r="O1211" s="1"/>
      <c r="P1211" s="1"/>
    </row>
    <row r="1212" spans="1:16" ht="15.6" customHeight="1">
      <c r="A1212" s="1"/>
      <c r="B1212" s="50"/>
      <c r="C1212" s="1"/>
      <c r="D1212" s="327"/>
      <c r="E1212" s="333"/>
      <c r="F1212" s="333"/>
      <c r="G1212" s="333"/>
      <c r="H1212" s="328"/>
      <c r="I1212" s="327"/>
      <c r="J1212" s="328"/>
      <c r="K1212" s="327"/>
      <c r="L1212" s="328"/>
      <c r="M1212" s="1"/>
      <c r="N1212" s="1"/>
      <c r="O1212" s="1"/>
      <c r="P1212" s="1"/>
    </row>
    <row r="1213" spans="1:16" ht="15.6" customHeight="1">
      <c r="A1213" s="1"/>
      <c r="B1213" s="50"/>
      <c r="C1213" s="1"/>
      <c r="D1213" s="334"/>
      <c r="E1213" s="335"/>
      <c r="F1213" s="335"/>
      <c r="G1213" s="335"/>
      <c r="H1213" s="336"/>
      <c r="I1213" s="334"/>
      <c r="J1213" s="336"/>
      <c r="K1213" s="334"/>
      <c r="L1213" s="336"/>
      <c r="M1213" s="1"/>
      <c r="N1213" s="1"/>
      <c r="O1213" s="1"/>
      <c r="P1213" s="1"/>
    </row>
    <row r="1214" spans="1:16" ht="15.6" customHeight="1">
      <c r="A1214" s="1"/>
      <c r="B1214" s="50"/>
      <c r="C1214" s="1"/>
      <c r="D1214" s="658" t="s">
        <v>269</v>
      </c>
      <c r="E1214" s="658"/>
      <c r="F1214" s="658"/>
      <c r="G1214" s="658"/>
      <c r="H1214" s="658"/>
      <c r="I1214" s="410"/>
      <c r="J1214" s="410"/>
      <c r="K1214" s="410"/>
      <c r="L1214" s="410"/>
      <c r="M1214" s="1"/>
      <c r="N1214" s="1"/>
      <c r="O1214" s="1"/>
      <c r="P1214" s="1"/>
    </row>
    <row r="1215" spans="1:16" ht="15.6" customHeight="1">
      <c r="A1215" s="1"/>
      <c r="B1215" s="50"/>
      <c r="C1215" s="1"/>
      <c r="D1215" s="339" t="s">
        <v>270</v>
      </c>
      <c r="E1215" s="339"/>
      <c r="F1215" s="339"/>
      <c r="G1215" s="339"/>
      <c r="H1215" s="339"/>
      <c r="I1215" s="350"/>
      <c r="J1215" s="350"/>
      <c r="K1215" s="350"/>
      <c r="L1215" s="350"/>
      <c r="M1215" s="1"/>
      <c r="N1215" s="1"/>
      <c r="O1215" s="1"/>
      <c r="P1215" s="1"/>
    </row>
    <row r="1216" spans="1:16" ht="15.6" customHeight="1">
      <c r="A1216" s="1"/>
      <c r="B1216" s="50"/>
      <c r="C1216" s="1"/>
      <c r="D1216" s="339" t="s">
        <v>271</v>
      </c>
      <c r="E1216" s="339"/>
      <c r="F1216" s="339"/>
      <c r="G1216" s="339"/>
      <c r="H1216" s="339"/>
      <c r="I1216" s="350"/>
      <c r="J1216" s="350"/>
      <c r="K1216" s="350"/>
      <c r="L1216" s="350"/>
      <c r="M1216" s="1"/>
      <c r="N1216" s="1"/>
      <c r="O1216" s="1"/>
      <c r="P1216" s="1"/>
    </row>
    <row r="1217" spans="1:16" ht="15.6" customHeight="1">
      <c r="A1217" s="1"/>
      <c r="B1217" s="50"/>
      <c r="C1217" s="1"/>
      <c r="D1217" s="339" t="s">
        <v>272</v>
      </c>
      <c r="E1217" s="339"/>
      <c r="F1217" s="339"/>
      <c r="G1217" s="339"/>
      <c r="H1217" s="339"/>
      <c r="I1217" s="350"/>
      <c r="J1217" s="350"/>
      <c r="K1217" s="350"/>
      <c r="L1217" s="350"/>
      <c r="M1217" s="1"/>
      <c r="N1217" s="1"/>
      <c r="O1217" s="1"/>
      <c r="P1217" s="1"/>
    </row>
    <row r="1218" spans="1:16" ht="15.6" customHeight="1">
      <c r="A1218" s="1"/>
      <c r="B1218" s="50"/>
      <c r="C1218" s="1"/>
      <c r="D1218" s="659" t="s">
        <v>273</v>
      </c>
      <c r="E1218" s="659"/>
      <c r="F1218" s="659"/>
      <c r="G1218" s="659"/>
      <c r="H1218" s="659"/>
      <c r="I1218" s="338"/>
      <c r="J1218" s="338"/>
      <c r="K1218" s="338"/>
      <c r="L1218" s="338"/>
      <c r="M1218" s="1"/>
      <c r="N1218" s="1"/>
      <c r="O1218" s="1"/>
      <c r="P1218" s="1"/>
    </row>
    <row r="1219" spans="1:16" ht="15.6" customHeight="1">
      <c r="A1219" s="1"/>
      <c r="B1219" s="50"/>
      <c r="C1219" s="1"/>
      <c r="D1219" s="659" t="s">
        <v>274</v>
      </c>
      <c r="E1219" s="659"/>
      <c r="F1219" s="659"/>
      <c r="G1219" s="659"/>
      <c r="H1219" s="659"/>
      <c r="I1219" s="338"/>
      <c r="J1219" s="338"/>
      <c r="K1219" s="338"/>
      <c r="L1219" s="338"/>
      <c r="M1219" s="1"/>
      <c r="N1219" s="1"/>
      <c r="O1219" s="1"/>
      <c r="P1219" s="1"/>
    </row>
    <row r="1220" spans="1:16" ht="15.6" customHeight="1">
      <c r="A1220" s="1"/>
      <c r="B1220" s="50"/>
      <c r="C1220" s="1"/>
      <c r="D1220" s="660" t="s">
        <v>275</v>
      </c>
      <c r="E1220" s="660"/>
      <c r="F1220" s="660"/>
      <c r="G1220" s="660"/>
      <c r="H1220" s="660"/>
      <c r="I1220" s="661"/>
      <c r="J1220" s="661"/>
      <c r="K1220" s="661"/>
      <c r="L1220" s="661"/>
      <c r="M1220" s="1"/>
      <c r="N1220" s="1"/>
      <c r="O1220" s="1"/>
      <c r="P1220" s="1"/>
    </row>
    <row r="1221" spans="1:16" ht="15.6" customHeight="1">
      <c r="A1221" s="1"/>
      <c r="B1221" s="50"/>
      <c r="C1221" s="1"/>
      <c r="D1221" s="1"/>
      <c r="E1221" s="1"/>
      <c r="F1221" s="1"/>
      <c r="G1221" s="1"/>
      <c r="H1221" s="1"/>
      <c r="I1221" s="1"/>
      <c r="J1221" s="1"/>
      <c r="K1221" s="1"/>
      <c r="L1221" s="1"/>
      <c r="M1221" s="1"/>
      <c r="N1221" s="1"/>
      <c r="O1221" s="1"/>
      <c r="P1221" s="1"/>
    </row>
    <row r="1222" spans="1:16" ht="15.6" customHeight="1">
      <c r="A1222" s="1"/>
      <c r="B1222" s="50"/>
      <c r="C1222" s="1"/>
      <c r="D1222" s="376" t="s">
        <v>748</v>
      </c>
      <c r="E1222" s="376"/>
      <c r="F1222" s="376"/>
      <c r="G1222" s="376"/>
      <c r="H1222" s="376"/>
      <c r="I1222" s="376"/>
      <c r="J1222" s="376"/>
      <c r="K1222" s="376"/>
      <c r="L1222" s="376"/>
      <c r="M1222" s="376"/>
      <c r="N1222" s="376"/>
      <c r="O1222" s="376"/>
      <c r="P1222" s="1"/>
    </row>
    <row r="1223" spans="1:16" ht="15.6" customHeight="1">
      <c r="A1223" s="1"/>
      <c r="B1223" s="50"/>
      <c r="C1223" s="1"/>
      <c r="D1223" s="376"/>
      <c r="E1223" s="376"/>
      <c r="F1223" s="376"/>
      <c r="G1223" s="376"/>
      <c r="H1223" s="376"/>
      <c r="I1223" s="376"/>
      <c r="J1223" s="376"/>
      <c r="K1223" s="376"/>
      <c r="L1223" s="376"/>
      <c r="M1223" s="376"/>
      <c r="N1223" s="376"/>
      <c r="O1223" s="376"/>
      <c r="P1223" s="1"/>
    </row>
    <row r="1224" spans="1:16" ht="15.6" customHeight="1">
      <c r="A1224" s="1"/>
      <c r="B1224" s="50"/>
      <c r="C1224" s="1"/>
      <c r="D1224" s="376"/>
      <c r="E1224" s="376"/>
      <c r="F1224" s="376"/>
      <c r="G1224" s="376"/>
      <c r="H1224" s="376"/>
      <c r="I1224" s="376"/>
      <c r="J1224" s="376"/>
      <c r="K1224" s="376"/>
      <c r="L1224" s="376"/>
      <c r="M1224" s="376"/>
      <c r="N1224" s="376"/>
      <c r="O1224" s="376"/>
      <c r="P1224" s="1"/>
    </row>
    <row r="1225" spans="1:16" ht="15.6" customHeight="1">
      <c r="A1225" s="1"/>
      <c r="B1225" s="50"/>
      <c r="C1225" s="1"/>
      <c r="D1225" s="1"/>
      <c r="E1225" s="1"/>
      <c r="F1225" s="1"/>
      <c r="G1225" s="1"/>
      <c r="H1225" s="1"/>
      <c r="I1225" s="1"/>
      <c r="J1225" s="1"/>
      <c r="K1225" s="1"/>
      <c r="L1225" s="1"/>
      <c r="M1225" s="1"/>
      <c r="N1225" s="1"/>
      <c r="O1225" s="1"/>
      <c r="P1225" s="1"/>
    </row>
    <row r="1226" spans="1:16" ht="15.6" customHeight="1">
      <c r="A1226" s="1"/>
      <c r="B1226" s="50" t="s">
        <v>724</v>
      </c>
      <c r="C1226" s="1"/>
      <c r="D1226" s="37" t="s">
        <v>749</v>
      </c>
      <c r="E1226" s="1"/>
      <c r="F1226" s="1"/>
      <c r="G1226" s="1"/>
      <c r="H1226" s="1"/>
      <c r="I1226" s="1"/>
      <c r="J1226" s="1"/>
      <c r="K1226" s="1"/>
      <c r="L1226" s="1"/>
      <c r="M1226" s="1"/>
      <c r="N1226" s="1"/>
      <c r="O1226" s="1"/>
      <c r="P1226" s="1"/>
    </row>
    <row r="1227" spans="1:16" ht="15.6" customHeight="1">
      <c r="A1227" s="1"/>
      <c r="B1227" s="50"/>
      <c r="C1227" s="1"/>
      <c r="D1227" s="375" t="s">
        <v>859</v>
      </c>
      <c r="E1227" s="375"/>
      <c r="F1227" s="375"/>
      <c r="G1227" s="375"/>
      <c r="H1227" s="375"/>
      <c r="I1227" s="375"/>
      <c r="J1227" s="1"/>
      <c r="K1227" s="1"/>
      <c r="L1227" s="1"/>
      <c r="M1227" s="1"/>
      <c r="N1227" s="1"/>
      <c r="O1227" s="1"/>
      <c r="P1227" s="1"/>
    </row>
    <row r="1228" spans="1:16" ht="15.6" customHeight="1">
      <c r="A1228" s="1"/>
      <c r="B1228" s="50"/>
      <c r="C1228" s="1"/>
      <c r="D1228" s="160" t="s">
        <v>66</v>
      </c>
      <c r="E1228" s="139"/>
      <c r="F1228" s="139"/>
      <c r="G1228" s="139"/>
      <c r="H1228" s="139"/>
      <c r="I1228" s="139"/>
      <c r="J1228" s="1"/>
      <c r="K1228" s="1"/>
      <c r="L1228" s="1"/>
      <c r="M1228" s="1"/>
      <c r="N1228" s="1"/>
      <c r="O1228" s="1"/>
      <c r="P1228" s="1"/>
    </row>
    <row r="1229" spans="1:16" ht="15.6" customHeight="1">
      <c r="A1229" s="1"/>
      <c r="B1229" s="50"/>
      <c r="C1229" s="1"/>
      <c r="D1229" s="322" t="s">
        <v>170</v>
      </c>
      <c r="E1229" s="322"/>
      <c r="F1229" s="322" t="s">
        <v>276</v>
      </c>
      <c r="G1229" s="322" t="s">
        <v>280</v>
      </c>
      <c r="H1229" s="322" t="s">
        <v>277</v>
      </c>
      <c r="I1229" s="322" t="s">
        <v>278</v>
      </c>
      <c r="J1229" s="322"/>
      <c r="K1229" s="322" t="s">
        <v>279</v>
      </c>
      <c r="L1229" s="322"/>
      <c r="M1229" s="1"/>
      <c r="N1229" s="1"/>
      <c r="O1229" s="1"/>
      <c r="P1229" s="1"/>
    </row>
    <row r="1230" spans="1:16" ht="15.6" customHeight="1">
      <c r="A1230" s="1"/>
      <c r="B1230" s="50"/>
      <c r="C1230" s="1"/>
      <c r="D1230" s="323"/>
      <c r="E1230" s="323"/>
      <c r="F1230" s="323"/>
      <c r="G1230" s="323"/>
      <c r="H1230" s="323"/>
      <c r="I1230" s="323"/>
      <c r="J1230" s="323"/>
      <c r="K1230" s="323"/>
      <c r="L1230" s="323"/>
      <c r="M1230" s="1"/>
      <c r="N1230" s="1"/>
      <c r="O1230" s="1"/>
      <c r="P1230" s="1"/>
    </row>
    <row r="1231" spans="1:16" ht="15.6" customHeight="1">
      <c r="A1231" s="1"/>
      <c r="B1231" s="50"/>
      <c r="C1231" s="1"/>
      <c r="D1231" s="323"/>
      <c r="E1231" s="323"/>
      <c r="F1231" s="323"/>
      <c r="G1231" s="323"/>
      <c r="H1231" s="323"/>
      <c r="I1231" s="323"/>
      <c r="J1231" s="323"/>
      <c r="K1231" s="323"/>
      <c r="L1231" s="323"/>
      <c r="M1231" s="1"/>
      <c r="N1231" s="1"/>
      <c r="O1231" s="1"/>
      <c r="P1231" s="1"/>
    </row>
    <row r="1232" spans="1:16" ht="15.6" customHeight="1">
      <c r="A1232" s="1"/>
      <c r="B1232" s="50"/>
      <c r="C1232" s="1"/>
      <c r="D1232" s="324"/>
      <c r="E1232" s="324"/>
      <c r="F1232" s="324"/>
      <c r="G1232" s="324"/>
      <c r="H1232" s="324"/>
      <c r="I1232" s="324"/>
      <c r="J1232" s="324"/>
      <c r="K1232" s="324"/>
      <c r="L1232" s="324"/>
      <c r="M1232" s="1"/>
      <c r="N1232" s="1"/>
      <c r="O1232" s="1"/>
      <c r="P1232" s="1"/>
    </row>
    <row r="1233" spans="1:16" ht="15.6" customHeight="1">
      <c r="A1233" s="1"/>
      <c r="B1233" s="50"/>
      <c r="C1233" s="1"/>
      <c r="D1233" s="346" t="s">
        <v>68</v>
      </c>
      <c r="E1233" s="346"/>
      <c r="F1233" s="165" t="s">
        <v>72</v>
      </c>
      <c r="G1233" s="165" t="s">
        <v>73</v>
      </c>
      <c r="H1233" s="165" t="s">
        <v>75</v>
      </c>
      <c r="I1233" s="346" t="s">
        <v>77</v>
      </c>
      <c r="J1233" s="346"/>
      <c r="K1233" s="346" t="s">
        <v>83</v>
      </c>
      <c r="L1233" s="346"/>
      <c r="M1233" s="1"/>
      <c r="N1233" s="1"/>
      <c r="O1233" s="1"/>
      <c r="P1233" s="1"/>
    </row>
    <row r="1234" spans="1:16" ht="15.6" customHeight="1">
      <c r="A1234" s="1"/>
      <c r="B1234" s="50"/>
      <c r="C1234" s="1"/>
      <c r="D1234" s="663" t="s">
        <v>281</v>
      </c>
      <c r="E1234" s="663"/>
      <c r="F1234" s="172"/>
      <c r="G1234" s="93"/>
      <c r="H1234" s="173"/>
      <c r="I1234" s="349"/>
      <c r="J1234" s="349"/>
      <c r="K1234" s="349"/>
      <c r="L1234" s="349"/>
      <c r="M1234" s="1"/>
      <c r="N1234" s="1"/>
      <c r="O1234" s="1"/>
      <c r="P1234" s="1"/>
    </row>
    <row r="1235" spans="1:16" ht="15.6" customHeight="1">
      <c r="A1235" s="1"/>
      <c r="B1235" s="50"/>
      <c r="C1235" s="1"/>
      <c r="D1235" s="662"/>
      <c r="E1235" s="662"/>
      <c r="F1235" s="164"/>
      <c r="G1235" s="94"/>
      <c r="H1235" s="174"/>
      <c r="I1235" s="350"/>
      <c r="J1235" s="350"/>
      <c r="K1235" s="350"/>
      <c r="L1235" s="350"/>
      <c r="M1235" s="1"/>
      <c r="N1235" s="1"/>
      <c r="O1235" s="1"/>
      <c r="P1235" s="1"/>
    </row>
    <row r="1236" spans="1:16" ht="15.6" customHeight="1">
      <c r="A1236" s="1"/>
      <c r="B1236" s="50"/>
      <c r="C1236" s="1"/>
      <c r="D1236" s="662"/>
      <c r="E1236" s="662"/>
      <c r="F1236" s="164"/>
      <c r="G1236" s="94"/>
      <c r="H1236" s="174"/>
      <c r="I1236" s="350"/>
      <c r="J1236" s="350"/>
      <c r="K1236" s="350"/>
      <c r="L1236" s="350"/>
      <c r="M1236" s="1"/>
      <c r="N1236" s="1"/>
      <c r="O1236" s="1"/>
      <c r="P1236" s="1"/>
    </row>
    <row r="1237" spans="1:16" ht="15.6" customHeight="1">
      <c r="A1237" s="1"/>
      <c r="B1237" s="50"/>
      <c r="C1237" s="1"/>
      <c r="D1237" s="662"/>
      <c r="E1237" s="662"/>
      <c r="F1237" s="164"/>
      <c r="G1237" s="94"/>
      <c r="H1237" s="174"/>
      <c r="I1237" s="350"/>
      <c r="J1237" s="350"/>
      <c r="K1237" s="350"/>
      <c r="L1237" s="350"/>
      <c r="M1237" s="1"/>
      <c r="N1237" s="1"/>
      <c r="O1237" s="1"/>
      <c r="P1237" s="1"/>
    </row>
    <row r="1238" spans="1:16" ht="15.6" customHeight="1">
      <c r="A1238" s="1"/>
      <c r="B1238" s="50"/>
      <c r="C1238" s="1"/>
      <c r="D1238" s="662"/>
      <c r="E1238" s="662"/>
      <c r="F1238" s="164"/>
      <c r="G1238" s="94"/>
      <c r="H1238" s="174"/>
      <c r="I1238" s="350"/>
      <c r="J1238" s="350"/>
      <c r="K1238" s="350"/>
      <c r="L1238" s="350"/>
      <c r="M1238" s="1"/>
      <c r="N1238" s="1"/>
      <c r="O1238" s="1"/>
      <c r="P1238" s="1"/>
    </row>
    <row r="1239" spans="1:16" ht="15.6" customHeight="1">
      <c r="A1239" s="1"/>
      <c r="B1239" s="50"/>
      <c r="C1239" s="1"/>
      <c r="D1239" s="662"/>
      <c r="E1239" s="662"/>
      <c r="F1239" s="158"/>
      <c r="G1239" s="95"/>
      <c r="H1239" s="175"/>
      <c r="I1239" s="581"/>
      <c r="J1239" s="581"/>
      <c r="K1239" s="581"/>
      <c r="L1239" s="581"/>
      <c r="M1239" s="1"/>
      <c r="N1239" s="1"/>
      <c r="O1239" s="1"/>
      <c r="P1239" s="1"/>
    </row>
    <row r="1240" spans="1:16" ht="15.6" customHeight="1">
      <c r="A1240" s="1"/>
      <c r="B1240" s="50"/>
      <c r="C1240" s="1"/>
      <c r="D1240" s="665" t="s">
        <v>900</v>
      </c>
      <c r="E1240" s="666"/>
      <c r="F1240" s="669" t="s">
        <v>5</v>
      </c>
      <c r="G1240" s="670" t="s">
        <v>5</v>
      </c>
      <c r="H1240" s="669" t="s">
        <v>5</v>
      </c>
      <c r="I1240" s="672">
        <f>SUM(I1235:J1239)</f>
        <v>0</v>
      </c>
      <c r="J1240" s="673"/>
      <c r="K1240" s="672">
        <f>SUM(K1235:L1239)</f>
        <v>0</v>
      </c>
      <c r="L1240" s="673"/>
      <c r="M1240" s="1"/>
      <c r="N1240" s="1"/>
      <c r="O1240" s="1"/>
      <c r="P1240" s="1"/>
    </row>
    <row r="1241" spans="1:16" ht="15.6" customHeight="1">
      <c r="A1241" s="1"/>
      <c r="B1241" s="50"/>
      <c r="C1241" s="1"/>
      <c r="D1241" s="667"/>
      <c r="E1241" s="668"/>
      <c r="F1241" s="599"/>
      <c r="G1241" s="671"/>
      <c r="H1241" s="599"/>
      <c r="I1241" s="674"/>
      <c r="J1241" s="675"/>
      <c r="K1241" s="674"/>
      <c r="L1241" s="675"/>
      <c r="M1241" s="1"/>
      <c r="N1241" s="1"/>
      <c r="O1241" s="1"/>
      <c r="P1241" s="1"/>
    </row>
    <row r="1242" spans="1:16" ht="15.6" customHeight="1">
      <c r="A1242" s="1"/>
      <c r="B1242" s="50"/>
      <c r="C1242" s="1"/>
      <c r="D1242" s="676" t="s">
        <v>282</v>
      </c>
      <c r="E1242" s="677"/>
      <c r="F1242" s="680"/>
      <c r="G1242" s="682"/>
      <c r="H1242" s="680"/>
      <c r="I1242" s="360"/>
      <c r="J1242" s="362"/>
      <c r="K1242" s="360"/>
      <c r="L1242" s="362"/>
      <c r="M1242" s="1"/>
      <c r="N1242" s="1"/>
      <c r="O1242" s="1"/>
      <c r="P1242" s="1"/>
    </row>
    <row r="1243" spans="1:16" ht="15.6" customHeight="1">
      <c r="A1243" s="1"/>
      <c r="B1243" s="50"/>
      <c r="C1243" s="1"/>
      <c r="D1243" s="678"/>
      <c r="E1243" s="679"/>
      <c r="F1243" s="681"/>
      <c r="G1243" s="683"/>
      <c r="H1243" s="681"/>
      <c r="I1243" s="372"/>
      <c r="J1243" s="374"/>
      <c r="K1243" s="372"/>
      <c r="L1243" s="374"/>
      <c r="M1243" s="1"/>
      <c r="N1243" s="1"/>
      <c r="O1243" s="1"/>
      <c r="P1243" s="1"/>
    </row>
    <row r="1244" spans="1:16" ht="15.6" customHeight="1">
      <c r="A1244" s="1"/>
      <c r="B1244" s="50"/>
      <c r="C1244" s="1"/>
      <c r="D1244" s="662"/>
      <c r="E1244" s="662"/>
      <c r="F1244" s="164"/>
      <c r="G1244" s="94"/>
      <c r="H1244" s="174"/>
      <c r="I1244" s="664"/>
      <c r="J1244" s="664"/>
      <c r="K1244" s="664"/>
      <c r="L1244" s="664"/>
      <c r="M1244" s="1"/>
      <c r="N1244" s="1"/>
      <c r="O1244" s="1"/>
      <c r="P1244" s="1"/>
    </row>
    <row r="1245" spans="1:16" ht="15.6" customHeight="1">
      <c r="A1245" s="1"/>
      <c r="B1245" s="50"/>
      <c r="C1245" s="1"/>
      <c r="D1245" s="662"/>
      <c r="E1245" s="662"/>
      <c r="F1245" s="164"/>
      <c r="G1245" s="94"/>
      <c r="H1245" s="174"/>
      <c r="I1245" s="664"/>
      <c r="J1245" s="664"/>
      <c r="K1245" s="664"/>
      <c r="L1245" s="664"/>
      <c r="M1245" s="1"/>
      <c r="N1245" s="1"/>
      <c r="O1245" s="1"/>
      <c r="P1245" s="1"/>
    </row>
    <row r="1246" spans="1:16" ht="15.6" customHeight="1">
      <c r="A1246" s="1"/>
      <c r="B1246" s="50"/>
      <c r="C1246" s="1"/>
      <c r="D1246" s="662"/>
      <c r="E1246" s="662"/>
      <c r="F1246" s="164"/>
      <c r="G1246" s="94"/>
      <c r="H1246" s="174"/>
      <c r="I1246" s="664"/>
      <c r="J1246" s="664"/>
      <c r="K1246" s="664"/>
      <c r="L1246" s="664"/>
      <c r="M1246" s="1"/>
      <c r="N1246" s="1"/>
      <c r="O1246" s="1"/>
      <c r="P1246" s="1"/>
    </row>
    <row r="1247" spans="1:16" ht="15.6" customHeight="1">
      <c r="A1247" s="1"/>
      <c r="B1247" s="50"/>
      <c r="C1247" s="1"/>
      <c r="D1247" s="662"/>
      <c r="E1247" s="662"/>
      <c r="F1247" s="158"/>
      <c r="G1247" s="95"/>
      <c r="H1247" s="175"/>
      <c r="I1247" s="686"/>
      <c r="J1247" s="686"/>
      <c r="K1247" s="686"/>
      <c r="L1247" s="686"/>
      <c r="M1247" s="1"/>
      <c r="N1247" s="1"/>
      <c r="O1247" s="1"/>
      <c r="P1247" s="1"/>
    </row>
    <row r="1248" spans="1:16" ht="15.6" customHeight="1">
      <c r="A1248" s="1"/>
      <c r="B1248" s="50"/>
      <c r="C1248" s="1"/>
      <c r="D1248" s="665" t="s">
        <v>901</v>
      </c>
      <c r="E1248" s="666"/>
      <c r="F1248" s="669" t="s">
        <v>5</v>
      </c>
      <c r="G1248" s="670" t="s">
        <v>5</v>
      </c>
      <c r="H1248" s="669" t="s">
        <v>5</v>
      </c>
      <c r="I1248" s="687">
        <f>SUM(I1244:J1247)</f>
        <v>0</v>
      </c>
      <c r="J1248" s="688"/>
      <c r="K1248" s="687">
        <f>SUM(K1244:L1247)</f>
        <v>0</v>
      </c>
      <c r="L1248" s="688"/>
      <c r="M1248" s="1"/>
      <c r="N1248" s="1"/>
      <c r="O1248" s="1"/>
      <c r="P1248" s="1"/>
    </row>
    <row r="1249" spans="1:16" ht="15.6" customHeight="1">
      <c r="A1249" s="1"/>
      <c r="B1249" s="50"/>
      <c r="C1249" s="1"/>
      <c r="D1249" s="667"/>
      <c r="E1249" s="668"/>
      <c r="F1249" s="599"/>
      <c r="G1249" s="671"/>
      <c r="H1249" s="599"/>
      <c r="I1249" s="689"/>
      <c r="J1249" s="690"/>
      <c r="K1249" s="689"/>
      <c r="L1249" s="690"/>
      <c r="M1249" s="1"/>
      <c r="N1249" s="1"/>
      <c r="O1249" s="1"/>
      <c r="P1249" s="1"/>
    </row>
    <row r="1250" spans="1:16" ht="15.6" customHeight="1">
      <c r="A1250" s="1"/>
      <c r="B1250" s="50"/>
      <c r="C1250" s="1"/>
      <c r="D1250" s="1"/>
      <c r="E1250" s="1"/>
      <c r="F1250" s="1"/>
      <c r="G1250" s="1"/>
      <c r="H1250" s="1"/>
      <c r="I1250" s="1"/>
      <c r="J1250" s="1"/>
      <c r="K1250" s="1"/>
      <c r="L1250" s="1"/>
      <c r="M1250" s="1"/>
      <c r="N1250" s="1"/>
      <c r="O1250" s="1"/>
      <c r="P1250" s="1"/>
    </row>
    <row r="1251" spans="1:16" ht="15.6" customHeight="1">
      <c r="A1251" s="1"/>
      <c r="B1251" s="50"/>
      <c r="C1251" s="1"/>
      <c r="D1251" s="684"/>
      <c r="E1251" s="684"/>
      <c r="F1251" s="684"/>
      <c r="G1251" s="684"/>
      <c r="H1251" s="684"/>
      <c r="I1251" s="684"/>
      <c r="J1251" s="684"/>
      <c r="K1251" s="684"/>
      <c r="L1251" s="684"/>
      <c r="M1251" s="684"/>
      <c r="N1251" s="684"/>
      <c r="O1251" s="684"/>
      <c r="P1251" s="1"/>
    </row>
    <row r="1252" spans="1:16" ht="15.6" customHeight="1">
      <c r="A1252" s="1"/>
      <c r="B1252" s="50"/>
      <c r="C1252" s="1"/>
      <c r="D1252" s="1"/>
      <c r="E1252" s="1"/>
      <c r="F1252" s="1"/>
      <c r="G1252" s="1"/>
      <c r="H1252" s="1"/>
      <c r="I1252" s="1"/>
      <c r="J1252" s="1"/>
      <c r="K1252" s="1"/>
      <c r="L1252" s="1"/>
      <c r="M1252" s="1"/>
      <c r="N1252" s="1"/>
      <c r="O1252" s="1"/>
      <c r="P1252" s="1"/>
    </row>
    <row r="1253" spans="1:16" ht="15.6" customHeight="1">
      <c r="A1253" s="1"/>
      <c r="B1253" s="50"/>
      <c r="C1253" s="1"/>
      <c r="D1253" s="375" t="s">
        <v>860</v>
      </c>
      <c r="E1253" s="375"/>
      <c r="F1253" s="375"/>
      <c r="G1253" s="375"/>
      <c r="H1253" s="375"/>
      <c r="I1253" s="375"/>
      <c r="J1253" s="375"/>
      <c r="K1253" s="375"/>
      <c r="L1253" s="1"/>
      <c r="M1253" s="1"/>
      <c r="N1253" s="1"/>
      <c r="O1253" s="1"/>
      <c r="P1253" s="1"/>
    </row>
    <row r="1254" spans="1:16" ht="15.6" customHeight="1">
      <c r="A1254" s="1"/>
      <c r="B1254" s="50"/>
      <c r="C1254" s="1"/>
      <c r="D1254" s="160" t="s">
        <v>79</v>
      </c>
      <c r="E1254" s="139"/>
      <c r="F1254" s="139"/>
      <c r="G1254" s="139"/>
      <c r="H1254" s="139"/>
      <c r="I1254" s="139"/>
      <c r="J1254" s="1"/>
      <c r="K1254" s="1"/>
      <c r="L1254" s="1"/>
      <c r="M1254" s="1"/>
      <c r="N1254" s="1"/>
      <c r="O1254" s="1"/>
      <c r="P1254" s="1"/>
    </row>
    <row r="1255" spans="1:16" ht="15.6" customHeight="1">
      <c r="A1255" s="1"/>
      <c r="B1255" s="50"/>
      <c r="C1255" s="1"/>
      <c r="D1255" s="325" t="s">
        <v>170</v>
      </c>
      <c r="E1255" s="326"/>
      <c r="F1255" s="322" t="s">
        <v>276</v>
      </c>
      <c r="G1255" s="322" t="s">
        <v>280</v>
      </c>
      <c r="H1255" s="322" t="s">
        <v>277</v>
      </c>
      <c r="I1255" s="325" t="s">
        <v>278</v>
      </c>
      <c r="J1255" s="326"/>
      <c r="K1255" s="325" t="s">
        <v>279</v>
      </c>
      <c r="L1255" s="326"/>
      <c r="M1255" s="1"/>
      <c r="N1255" s="1"/>
      <c r="O1255" s="1"/>
      <c r="P1255" s="1"/>
    </row>
    <row r="1256" spans="1:16" ht="15.6" customHeight="1">
      <c r="A1256" s="1"/>
      <c r="B1256" s="50"/>
      <c r="C1256" s="1"/>
      <c r="D1256" s="327"/>
      <c r="E1256" s="328"/>
      <c r="F1256" s="323"/>
      <c r="G1256" s="323"/>
      <c r="H1256" s="323"/>
      <c r="I1256" s="327"/>
      <c r="J1256" s="328"/>
      <c r="K1256" s="327"/>
      <c r="L1256" s="328"/>
      <c r="M1256" s="1"/>
      <c r="N1256" s="1"/>
      <c r="O1256" s="1"/>
      <c r="P1256" s="1"/>
    </row>
    <row r="1257" spans="1:16" ht="15.6" customHeight="1">
      <c r="A1257" s="1"/>
      <c r="B1257" s="50"/>
      <c r="C1257" s="1"/>
      <c r="D1257" s="327"/>
      <c r="E1257" s="328"/>
      <c r="F1257" s="323"/>
      <c r="G1257" s="323"/>
      <c r="H1257" s="323"/>
      <c r="I1257" s="327"/>
      <c r="J1257" s="328"/>
      <c r="K1257" s="327"/>
      <c r="L1257" s="328"/>
      <c r="M1257" s="1"/>
      <c r="N1257" s="1"/>
      <c r="O1257" s="1"/>
      <c r="P1257" s="1"/>
    </row>
    <row r="1258" spans="1:16" ht="15.6" customHeight="1">
      <c r="A1258" s="1"/>
      <c r="B1258" s="50"/>
      <c r="C1258" s="1"/>
      <c r="D1258" s="329"/>
      <c r="E1258" s="330"/>
      <c r="F1258" s="324"/>
      <c r="G1258" s="324"/>
      <c r="H1258" s="324"/>
      <c r="I1258" s="329"/>
      <c r="J1258" s="330"/>
      <c r="K1258" s="329"/>
      <c r="L1258" s="330"/>
      <c r="M1258" s="1"/>
      <c r="N1258" s="1"/>
      <c r="O1258" s="1"/>
      <c r="P1258" s="1"/>
    </row>
    <row r="1259" spans="1:16" ht="15.6" customHeight="1">
      <c r="A1259" s="1"/>
      <c r="B1259" s="50"/>
      <c r="C1259" s="1"/>
      <c r="D1259" s="346" t="s">
        <v>68</v>
      </c>
      <c r="E1259" s="346"/>
      <c r="F1259" s="165" t="s">
        <v>72</v>
      </c>
      <c r="G1259" s="165" t="s">
        <v>73</v>
      </c>
      <c r="H1259" s="165" t="s">
        <v>75</v>
      </c>
      <c r="I1259" s="346" t="s">
        <v>77</v>
      </c>
      <c r="J1259" s="346"/>
      <c r="K1259" s="346" t="s">
        <v>83</v>
      </c>
      <c r="L1259" s="346"/>
      <c r="M1259" s="1"/>
      <c r="N1259" s="1"/>
      <c r="O1259" s="1"/>
      <c r="P1259" s="1"/>
    </row>
    <row r="1260" spans="1:16" ht="15.6" customHeight="1">
      <c r="A1260" s="1"/>
      <c r="B1260" s="50"/>
      <c r="C1260" s="1"/>
      <c r="D1260" s="663" t="s">
        <v>130</v>
      </c>
      <c r="E1260" s="663"/>
      <c r="F1260" s="172"/>
      <c r="G1260" s="93"/>
      <c r="H1260" s="173"/>
      <c r="I1260" s="698"/>
      <c r="J1260" s="698"/>
      <c r="K1260" s="698"/>
      <c r="L1260" s="698"/>
      <c r="M1260" s="1"/>
      <c r="N1260" s="1"/>
      <c r="O1260" s="1"/>
      <c r="P1260" s="1"/>
    </row>
    <row r="1261" spans="1:16" ht="15.6" customHeight="1">
      <c r="A1261" s="1"/>
      <c r="B1261" s="50"/>
      <c r="C1261" s="1"/>
      <c r="D1261" s="662"/>
      <c r="E1261" s="662"/>
      <c r="F1261" s="164"/>
      <c r="G1261" s="94"/>
      <c r="H1261" s="174"/>
      <c r="I1261" s="408"/>
      <c r="J1261" s="408"/>
      <c r="K1261" s="408"/>
      <c r="L1261" s="408"/>
      <c r="M1261" s="1"/>
      <c r="N1261" s="1"/>
      <c r="O1261" s="1"/>
      <c r="P1261" s="1"/>
    </row>
    <row r="1262" spans="1:16" ht="15.6" customHeight="1">
      <c r="A1262" s="1"/>
      <c r="B1262" s="50"/>
      <c r="C1262" s="1"/>
      <c r="D1262" s="662"/>
      <c r="E1262" s="662"/>
      <c r="F1262" s="164"/>
      <c r="G1262" s="94"/>
      <c r="H1262" s="174"/>
      <c r="I1262" s="408"/>
      <c r="J1262" s="408"/>
      <c r="K1262" s="408"/>
      <c r="L1262" s="408"/>
      <c r="M1262" s="1"/>
      <c r="N1262" s="1"/>
      <c r="O1262" s="1"/>
      <c r="P1262" s="1"/>
    </row>
    <row r="1263" spans="1:16" ht="15.6" customHeight="1">
      <c r="A1263" s="1"/>
      <c r="B1263" s="50"/>
      <c r="C1263" s="1"/>
      <c r="D1263" s="662"/>
      <c r="E1263" s="662"/>
      <c r="F1263" s="158"/>
      <c r="G1263" s="95"/>
      <c r="H1263" s="175"/>
      <c r="I1263" s="691"/>
      <c r="J1263" s="691"/>
      <c r="K1263" s="691"/>
      <c r="L1263" s="691"/>
      <c r="M1263" s="1"/>
      <c r="N1263" s="1"/>
      <c r="O1263" s="1"/>
      <c r="P1263" s="1"/>
    </row>
    <row r="1264" spans="1:16" ht="15.6" customHeight="1">
      <c r="A1264" s="1"/>
      <c r="B1264" s="50"/>
      <c r="C1264" s="1"/>
      <c r="D1264" s="665" t="s">
        <v>902</v>
      </c>
      <c r="E1264" s="666"/>
      <c r="F1264" s="692" t="s">
        <v>5</v>
      </c>
      <c r="G1264" s="693" t="s">
        <v>5</v>
      </c>
      <c r="H1264" s="692" t="s">
        <v>5</v>
      </c>
      <c r="I1264" s="694"/>
      <c r="J1264" s="695"/>
      <c r="K1264" s="694"/>
      <c r="L1264" s="695"/>
      <c r="M1264" s="1"/>
      <c r="N1264" s="1"/>
      <c r="O1264" s="1"/>
      <c r="P1264" s="1"/>
    </row>
    <row r="1265" spans="1:16" ht="15.6" customHeight="1">
      <c r="A1265" s="1"/>
      <c r="B1265" s="50"/>
      <c r="C1265" s="1"/>
      <c r="D1265" s="667"/>
      <c r="E1265" s="668"/>
      <c r="F1265" s="599"/>
      <c r="G1265" s="671"/>
      <c r="H1265" s="599"/>
      <c r="I1265" s="696"/>
      <c r="J1265" s="697"/>
      <c r="K1265" s="696"/>
      <c r="L1265" s="697"/>
      <c r="M1265" s="1"/>
      <c r="N1265" s="1"/>
      <c r="O1265" s="1"/>
      <c r="P1265" s="1"/>
    </row>
    <row r="1266" spans="1:16" ht="15.6" customHeight="1">
      <c r="A1266" s="1"/>
      <c r="B1266" s="50"/>
      <c r="C1266" s="1"/>
      <c r="D1266" s="704" t="s">
        <v>750</v>
      </c>
      <c r="E1266" s="704"/>
      <c r="F1266" s="172"/>
      <c r="G1266" s="93"/>
      <c r="H1266" s="173"/>
      <c r="I1266" s="698"/>
      <c r="J1266" s="698"/>
      <c r="K1266" s="698"/>
      <c r="L1266" s="698"/>
      <c r="M1266" s="1"/>
      <c r="N1266" s="1"/>
      <c r="O1266" s="1"/>
      <c r="P1266" s="1"/>
    </row>
    <row r="1267" spans="1:16" ht="15.6" customHeight="1">
      <c r="A1267" s="1"/>
      <c r="B1267" s="50"/>
      <c r="C1267" s="1"/>
      <c r="D1267" s="662"/>
      <c r="E1267" s="662"/>
      <c r="F1267" s="164"/>
      <c r="G1267" s="94"/>
      <c r="H1267" s="174"/>
      <c r="I1267" s="408"/>
      <c r="J1267" s="408"/>
      <c r="K1267" s="408"/>
      <c r="L1267" s="408"/>
      <c r="M1267" s="1"/>
      <c r="N1267" s="1"/>
      <c r="O1267" s="1"/>
      <c r="P1267" s="1"/>
    </row>
    <row r="1268" spans="1:16" ht="15.6" customHeight="1">
      <c r="A1268" s="1"/>
      <c r="B1268" s="50"/>
      <c r="C1268" s="1"/>
      <c r="D1268" s="699"/>
      <c r="E1268" s="699"/>
      <c r="F1268" s="164"/>
      <c r="G1268" s="94"/>
      <c r="H1268" s="174"/>
      <c r="I1268" s="408"/>
      <c r="J1268" s="408"/>
      <c r="K1268" s="408"/>
      <c r="L1268" s="408"/>
      <c r="M1268" s="1"/>
      <c r="N1268" s="1"/>
      <c r="O1268" s="1"/>
      <c r="P1268" s="1"/>
    </row>
    <row r="1269" spans="1:16" ht="15.6" customHeight="1">
      <c r="A1269" s="1"/>
      <c r="B1269" s="50"/>
      <c r="C1269" s="1"/>
      <c r="D1269" s="699"/>
      <c r="E1269" s="699"/>
      <c r="F1269" s="164"/>
      <c r="G1269" s="94"/>
      <c r="H1269" s="174"/>
      <c r="I1269" s="408"/>
      <c r="J1269" s="408"/>
      <c r="K1269" s="408"/>
      <c r="L1269" s="408"/>
      <c r="M1269" s="1"/>
      <c r="N1269" s="1"/>
      <c r="O1269" s="1"/>
      <c r="P1269" s="1"/>
    </row>
    <row r="1270" spans="1:16" ht="15.6" customHeight="1">
      <c r="A1270" s="1"/>
      <c r="B1270" s="50"/>
      <c r="C1270" s="1"/>
      <c r="D1270" s="699"/>
      <c r="E1270" s="699"/>
      <c r="F1270" s="158"/>
      <c r="G1270" s="95"/>
      <c r="H1270" s="175"/>
      <c r="I1270" s="691"/>
      <c r="J1270" s="691"/>
      <c r="K1270" s="691"/>
      <c r="L1270" s="691"/>
      <c r="M1270" s="1"/>
      <c r="N1270" s="1"/>
      <c r="O1270" s="1"/>
      <c r="P1270" s="1"/>
    </row>
    <row r="1271" spans="1:16" ht="15.6" customHeight="1">
      <c r="A1271" s="1"/>
      <c r="B1271" s="50"/>
      <c r="C1271" s="1"/>
      <c r="D1271" s="676" t="s">
        <v>903</v>
      </c>
      <c r="E1271" s="677"/>
      <c r="F1271" s="669" t="s">
        <v>5</v>
      </c>
      <c r="G1271" s="670" t="s">
        <v>5</v>
      </c>
      <c r="H1271" s="669" t="s">
        <v>5</v>
      </c>
      <c r="I1271" s="702"/>
      <c r="J1271" s="703"/>
      <c r="K1271" s="702"/>
      <c r="L1271" s="703"/>
      <c r="M1271" s="1"/>
      <c r="N1271" s="1"/>
      <c r="O1271" s="1"/>
      <c r="P1271" s="1"/>
    </row>
    <row r="1272" spans="1:16" ht="15.6" customHeight="1">
      <c r="A1272" s="1"/>
      <c r="B1272" s="50"/>
      <c r="C1272" s="1"/>
      <c r="D1272" s="700"/>
      <c r="E1272" s="701"/>
      <c r="F1272" s="599"/>
      <c r="G1272" s="671"/>
      <c r="H1272" s="599"/>
      <c r="I1272" s="696"/>
      <c r="J1272" s="697"/>
      <c r="K1272" s="696"/>
      <c r="L1272" s="697"/>
      <c r="M1272" s="1"/>
      <c r="N1272" s="1"/>
      <c r="O1272" s="1"/>
      <c r="P1272" s="1"/>
    </row>
    <row r="1273" spans="1:16" ht="15.6" customHeight="1">
      <c r="A1273" s="1"/>
      <c r="B1273" s="50"/>
      <c r="C1273" s="1"/>
      <c r="D1273" s="705" t="s">
        <v>751</v>
      </c>
      <c r="E1273" s="706"/>
      <c r="F1273" s="172"/>
      <c r="G1273" s="93"/>
      <c r="H1273" s="173"/>
      <c r="I1273" s="698"/>
      <c r="J1273" s="698"/>
      <c r="K1273" s="698"/>
      <c r="L1273" s="698"/>
      <c r="M1273" s="1"/>
      <c r="N1273" s="1"/>
      <c r="O1273" s="1"/>
      <c r="P1273" s="1"/>
    </row>
    <row r="1274" spans="1:16" ht="15.6" customHeight="1">
      <c r="A1274" s="1"/>
      <c r="B1274" s="50"/>
      <c r="C1274" s="1"/>
      <c r="D1274" s="699"/>
      <c r="E1274" s="699"/>
      <c r="F1274" s="164"/>
      <c r="G1274" s="94"/>
      <c r="H1274" s="174"/>
      <c r="I1274" s="408"/>
      <c r="J1274" s="408"/>
      <c r="K1274" s="408"/>
      <c r="L1274" s="408"/>
      <c r="M1274" s="1"/>
      <c r="N1274" s="1"/>
      <c r="O1274" s="1"/>
      <c r="P1274" s="1"/>
    </row>
    <row r="1275" spans="1:16" ht="15.6" customHeight="1">
      <c r="A1275" s="1"/>
      <c r="B1275" s="50"/>
      <c r="C1275" s="1"/>
      <c r="D1275" s="662"/>
      <c r="E1275" s="662"/>
      <c r="F1275" s="164"/>
      <c r="G1275" s="94"/>
      <c r="H1275" s="174"/>
      <c r="I1275" s="408"/>
      <c r="J1275" s="408"/>
      <c r="K1275" s="408"/>
      <c r="L1275" s="408"/>
      <c r="M1275" s="1"/>
      <c r="N1275" s="1"/>
      <c r="O1275" s="1"/>
      <c r="P1275" s="1"/>
    </row>
    <row r="1276" spans="1:16" ht="15.6" customHeight="1">
      <c r="A1276" s="1"/>
      <c r="B1276" s="50"/>
      <c r="C1276" s="1"/>
      <c r="D1276" s="662"/>
      <c r="E1276" s="662"/>
      <c r="F1276" s="164"/>
      <c r="G1276" s="94"/>
      <c r="H1276" s="174"/>
      <c r="I1276" s="408"/>
      <c r="J1276" s="408"/>
      <c r="K1276" s="408"/>
      <c r="L1276" s="408"/>
      <c r="M1276" s="1"/>
      <c r="N1276" s="1"/>
      <c r="O1276" s="1"/>
      <c r="P1276" s="1"/>
    </row>
    <row r="1277" spans="1:16" ht="15.6" customHeight="1">
      <c r="A1277" s="1"/>
      <c r="B1277" s="50"/>
      <c r="C1277" s="1"/>
      <c r="D1277" s="662"/>
      <c r="E1277" s="662"/>
      <c r="F1277" s="158"/>
      <c r="G1277" s="95"/>
      <c r="H1277" s="175"/>
      <c r="I1277" s="691"/>
      <c r="J1277" s="691"/>
      <c r="K1277" s="691"/>
      <c r="L1277" s="691"/>
      <c r="M1277" s="1"/>
      <c r="N1277" s="1"/>
      <c r="O1277" s="1"/>
      <c r="P1277" s="1"/>
    </row>
    <row r="1278" spans="1:16" ht="15.6" customHeight="1">
      <c r="A1278" s="1"/>
      <c r="B1278" s="50"/>
      <c r="C1278" s="1"/>
      <c r="D1278" s="665" t="s">
        <v>904</v>
      </c>
      <c r="E1278" s="666"/>
      <c r="F1278" s="669" t="s">
        <v>5</v>
      </c>
      <c r="G1278" s="670" t="s">
        <v>5</v>
      </c>
      <c r="H1278" s="669" t="s">
        <v>5</v>
      </c>
      <c r="I1278" s="702"/>
      <c r="J1278" s="703"/>
      <c r="K1278" s="702"/>
      <c r="L1278" s="703"/>
      <c r="M1278" s="1"/>
      <c r="N1278" s="1"/>
      <c r="O1278" s="1"/>
      <c r="P1278" s="1"/>
    </row>
    <row r="1279" spans="1:16" ht="15.6" customHeight="1">
      <c r="A1279" s="1"/>
      <c r="B1279" s="50"/>
      <c r="C1279" s="1"/>
      <c r="D1279" s="667"/>
      <c r="E1279" s="668"/>
      <c r="F1279" s="599"/>
      <c r="G1279" s="671"/>
      <c r="H1279" s="599"/>
      <c r="I1279" s="696"/>
      <c r="J1279" s="697"/>
      <c r="K1279" s="696"/>
      <c r="L1279" s="697"/>
      <c r="M1279" s="1"/>
      <c r="N1279" s="1"/>
      <c r="O1279" s="1"/>
      <c r="P1279" s="1"/>
    </row>
    <row r="1280" spans="1:16" ht="15.6" customHeight="1">
      <c r="A1280" s="1"/>
      <c r="B1280" s="50"/>
      <c r="C1280" s="1"/>
      <c r="D1280" s="1"/>
      <c r="E1280" s="1"/>
      <c r="F1280" s="1"/>
      <c r="G1280" s="1"/>
      <c r="H1280" s="1"/>
      <c r="I1280" s="1"/>
      <c r="J1280" s="1"/>
      <c r="K1280" s="1"/>
      <c r="L1280" s="1"/>
      <c r="M1280" s="1"/>
      <c r="N1280" s="1"/>
      <c r="O1280" s="1"/>
      <c r="P1280" s="1"/>
    </row>
    <row r="1281" spans="1:16" ht="15.6" customHeight="1">
      <c r="A1281" s="1"/>
      <c r="B1281" s="50"/>
      <c r="C1281" s="1"/>
      <c r="D1281" s="1"/>
      <c r="E1281" s="1"/>
      <c r="F1281" s="1"/>
      <c r="G1281" s="1"/>
      <c r="H1281" s="1"/>
      <c r="I1281" s="1"/>
      <c r="J1281" s="1"/>
      <c r="K1281" s="1"/>
      <c r="L1281" s="1"/>
      <c r="M1281" s="1"/>
      <c r="N1281" s="1"/>
      <c r="O1281" s="1"/>
      <c r="P1281" s="1"/>
    </row>
    <row r="1282" spans="1:16" ht="15.6" customHeight="1">
      <c r="A1282" s="1"/>
      <c r="B1282" s="50" t="s">
        <v>726</v>
      </c>
      <c r="C1282" s="1"/>
      <c r="D1282" s="5" t="s">
        <v>729</v>
      </c>
      <c r="E1282" s="1"/>
      <c r="F1282" s="1"/>
      <c r="G1282" s="1"/>
      <c r="H1282" s="1"/>
      <c r="I1282" s="1"/>
      <c r="J1282" s="1"/>
      <c r="K1282" s="1"/>
      <c r="L1282" s="1"/>
      <c r="M1282" s="1"/>
      <c r="N1282" s="1"/>
      <c r="O1282" s="1"/>
      <c r="P1282" s="1"/>
    </row>
    <row r="1283" spans="1:16" ht="15.6" customHeight="1">
      <c r="A1283" s="1"/>
      <c r="B1283" s="50"/>
      <c r="C1283" s="1"/>
      <c r="D1283" s="375" t="s">
        <v>861</v>
      </c>
      <c r="E1283" s="375"/>
      <c r="F1283" s="375"/>
      <c r="G1283" s="375"/>
      <c r="H1283" s="375"/>
      <c r="I1283" s="375"/>
      <c r="J1283" s="1"/>
      <c r="K1283" s="1"/>
      <c r="L1283" s="1"/>
      <c r="M1283" s="1"/>
      <c r="N1283" s="1"/>
      <c r="O1283" s="1"/>
      <c r="P1283" s="1"/>
    </row>
    <row r="1284" spans="1:16" ht="15.6" customHeight="1">
      <c r="A1284" s="1"/>
      <c r="B1284" s="50"/>
      <c r="C1284" s="1"/>
      <c r="D1284" s="325" t="s">
        <v>170</v>
      </c>
      <c r="E1284" s="332"/>
      <c r="F1284" s="332"/>
      <c r="G1284" s="332"/>
      <c r="H1284" s="326"/>
      <c r="I1284" s="325" t="s">
        <v>54</v>
      </c>
      <c r="J1284" s="326"/>
      <c r="K1284" s="325" t="s">
        <v>55</v>
      </c>
      <c r="L1284" s="326"/>
      <c r="M1284" s="1"/>
      <c r="N1284" s="1"/>
      <c r="O1284" s="1"/>
      <c r="P1284" s="1"/>
    </row>
    <row r="1285" spans="1:16" ht="15.6" customHeight="1">
      <c r="A1285" s="1"/>
      <c r="B1285" s="50"/>
      <c r="C1285" s="1"/>
      <c r="D1285" s="334"/>
      <c r="E1285" s="335"/>
      <c r="F1285" s="335"/>
      <c r="G1285" s="335"/>
      <c r="H1285" s="336"/>
      <c r="I1285" s="334"/>
      <c r="J1285" s="336"/>
      <c r="K1285" s="334"/>
      <c r="L1285" s="336"/>
      <c r="M1285" s="1"/>
      <c r="N1285" s="1"/>
      <c r="O1285" s="1"/>
      <c r="P1285" s="1"/>
    </row>
    <row r="1286" spans="1:16" ht="15.6" customHeight="1">
      <c r="A1286" s="1"/>
      <c r="B1286" s="50"/>
      <c r="C1286" s="1"/>
      <c r="D1286" s="708" t="s">
        <v>283</v>
      </c>
      <c r="E1286" s="708"/>
      <c r="F1286" s="708"/>
      <c r="G1286" s="708"/>
      <c r="H1286" s="708"/>
      <c r="I1286" s="337"/>
      <c r="J1286" s="337"/>
      <c r="K1286" s="337"/>
      <c r="L1286" s="337"/>
      <c r="M1286" s="1"/>
      <c r="N1286" s="1"/>
      <c r="O1286" s="1"/>
      <c r="P1286" s="1"/>
    </row>
    <row r="1287" spans="1:16" ht="15.6" customHeight="1">
      <c r="A1287" s="1"/>
      <c r="B1287" s="50"/>
      <c r="C1287" s="1"/>
      <c r="D1287" s="709"/>
      <c r="E1287" s="709"/>
      <c r="F1287" s="709"/>
      <c r="G1287" s="709"/>
      <c r="H1287" s="709"/>
      <c r="I1287" s="350"/>
      <c r="J1287" s="350"/>
      <c r="K1287" s="350"/>
      <c r="L1287" s="350"/>
      <c r="M1287" s="1"/>
      <c r="N1287" s="1"/>
      <c r="O1287" s="1"/>
      <c r="P1287" s="1"/>
    </row>
    <row r="1288" spans="1:16" ht="15.6" customHeight="1">
      <c r="A1288" s="1"/>
      <c r="B1288" s="50"/>
      <c r="C1288" s="1"/>
      <c r="D1288" s="709"/>
      <c r="E1288" s="709"/>
      <c r="F1288" s="709"/>
      <c r="G1288" s="709"/>
      <c r="H1288" s="709"/>
      <c r="I1288" s="350"/>
      <c r="J1288" s="350"/>
      <c r="K1288" s="350"/>
      <c r="L1288" s="350"/>
      <c r="M1288" s="1"/>
      <c r="N1288" s="1"/>
      <c r="O1288" s="1"/>
      <c r="P1288" s="1"/>
    </row>
    <row r="1289" spans="1:16" ht="15.6" customHeight="1">
      <c r="A1289" s="1"/>
      <c r="B1289" s="50"/>
      <c r="C1289" s="1"/>
      <c r="D1289" s="707"/>
      <c r="E1289" s="707"/>
      <c r="F1289" s="707"/>
      <c r="G1289" s="707"/>
      <c r="H1289" s="707"/>
      <c r="I1289" s="581"/>
      <c r="J1289" s="581"/>
      <c r="K1289" s="581"/>
      <c r="L1289" s="581"/>
      <c r="M1289" s="1"/>
      <c r="N1289" s="1"/>
      <c r="O1289" s="1"/>
      <c r="P1289" s="1"/>
    </row>
    <row r="1290" spans="1:16" ht="15.6" customHeight="1">
      <c r="A1290" s="1"/>
      <c r="B1290" s="50"/>
      <c r="C1290" s="1"/>
      <c r="D1290" s="708" t="s">
        <v>284</v>
      </c>
      <c r="E1290" s="708"/>
      <c r="F1290" s="708"/>
      <c r="G1290" s="708"/>
      <c r="H1290" s="708"/>
      <c r="I1290" s="337"/>
      <c r="J1290" s="337"/>
      <c r="K1290" s="337"/>
      <c r="L1290" s="337"/>
      <c r="M1290" s="1"/>
      <c r="N1290" s="1"/>
      <c r="O1290" s="1"/>
      <c r="P1290" s="1"/>
    </row>
    <row r="1291" spans="1:16" ht="15.6" customHeight="1">
      <c r="A1291" s="1"/>
      <c r="B1291" s="50"/>
      <c r="C1291" s="1"/>
      <c r="D1291" s="709"/>
      <c r="E1291" s="709"/>
      <c r="F1291" s="709"/>
      <c r="G1291" s="709"/>
      <c r="H1291" s="709"/>
      <c r="I1291" s="350"/>
      <c r="J1291" s="350"/>
      <c r="K1291" s="350"/>
      <c r="L1291" s="350"/>
      <c r="M1291" s="1"/>
      <c r="N1291" s="1"/>
      <c r="O1291" s="1"/>
      <c r="P1291" s="1"/>
    </row>
    <row r="1292" spans="1:16" ht="15.6" customHeight="1">
      <c r="A1292" s="1"/>
      <c r="B1292" s="50"/>
      <c r="C1292" s="1"/>
      <c r="D1292" s="709"/>
      <c r="E1292" s="709"/>
      <c r="F1292" s="709"/>
      <c r="G1292" s="709"/>
      <c r="H1292" s="709"/>
      <c r="I1292" s="350"/>
      <c r="J1292" s="350"/>
      <c r="K1292" s="350"/>
      <c r="L1292" s="350"/>
      <c r="M1292" s="1"/>
      <c r="N1292" s="1"/>
      <c r="O1292" s="1"/>
      <c r="P1292" s="1"/>
    </row>
    <row r="1293" spans="1:16" ht="15.6" customHeight="1">
      <c r="A1293" s="1"/>
      <c r="B1293" s="50"/>
      <c r="C1293" s="1"/>
      <c r="D1293" s="707"/>
      <c r="E1293" s="707"/>
      <c r="F1293" s="707"/>
      <c r="G1293" s="707"/>
      <c r="H1293" s="707"/>
      <c r="I1293" s="581"/>
      <c r="J1293" s="581"/>
      <c r="K1293" s="581"/>
      <c r="L1293" s="581"/>
      <c r="M1293" s="1"/>
      <c r="N1293" s="1"/>
      <c r="O1293" s="1"/>
      <c r="P1293" s="1"/>
    </row>
    <row r="1294" spans="1:16" ht="15.6" customHeight="1">
      <c r="A1294" s="1"/>
      <c r="B1294" s="50"/>
      <c r="C1294" s="1"/>
      <c r="D1294" s="708" t="s">
        <v>285</v>
      </c>
      <c r="E1294" s="708"/>
      <c r="F1294" s="708"/>
      <c r="G1294" s="708"/>
      <c r="H1294" s="708"/>
      <c r="I1294" s="337"/>
      <c r="J1294" s="337"/>
      <c r="K1294" s="337"/>
      <c r="L1294" s="337"/>
      <c r="M1294" s="1"/>
      <c r="N1294" s="1"/>
      <c r="O1294" s="1"/>
      <c r="P1294" s="1"/>
    </row>
    <row r="1295" spans="1:16" ht="15.6" customHeight="1">
      <c r="A1295" s="1"/>
      <c r="B1295" s="50"/>
      <c r="C1295" s="1"/>
      <c r="D1295" s="709"/>
      <c r="E1295" s="709"/>
      <c r="F1295" s="709"/>
      <c r="G1295" s="709"/>
      <c r="H1295" s="709"/>
      <c r="I1295" s="350"/>
      <c r="J1295" s="350"/>
      <c r="K1295" s="350"/>
      <c r="L1295" s="350"/>
      <c r="M1295" s="1"/>
      <c r="N1295" s="1"/>
      <c r="O1295" s="1"/>
      <c r="P1295" s="1"/>
    </row>
    <row r="1296" spans="1:16" ht="15.6" customHeight="1">
      <c r="A1296" s="1"/>
      <c r="B1296" s="50"/>
      <c r="C1296" s="1"/>
      <c r="D1296" s="709"/>
      <c r="E1296" s="709"/>
      <c r="F1296" s="709"/>
      <c r="G1296" s="709"/>
      <c r="H1296" s="709"/>
      <c r="I1296" s="350"/>
      <c r="J1296" s="350"/>
      <c r="K1296" s="350"/>
      <c r="L1296" s="350"/>
      <c r="M1296" s="1"/>
      <c r="N1296" s="1"/>
      <c r="O1296" s="1"/>
      <c r="P1296" s="1"/>
    </row>
    <row r="1297" spans="1:16" ht="15.6" customHeight="1">
      <c r="A1297" s="1"/>
      <c r="B1297" s="50"/>
      <c r="C1297" s="1"/>
      <c r="D1297" s="707"/>
      <c r="E1297" s="707"/>
      <c r="F1297" s="707"/>
      <c r="G1297" s="707"/>
      <c r="H1297" s="707"/>
      <c r="I1297" s="581"/>
      <c r="J1297" s="581"/>
      <c r="K1297" s="581"/>
      <c r="L1297" s="581"/>
      <c r="M1297" s="1"/>
      <c r="N1297" s="1"/>
      <c r="O1297" s="1"/>
      <c r="P1297" s="1"/>
    </row>
    <row r="1298" spans="1:16" ht="15.6" customHeight="1">
      <c r="A1298" s="1"/>
      <c r="B1298" s="50"/>
      <c r="C1298" s="1"/>
      <c r="D1298" s="708" t="s">
        <v>286</v>
      </c>
      <c r="E1298" s="708"/>
      <c r="F1298" s="708"/>
      <c r="G1298" s="708"/>
      <c r="H1298" s="708"/>
      <c r="I1298" s="337"/>
      <c r="J1298" s="337"/>
      <c r="K1298" s="337"/>
      <c r="L1298" s="337"/>
      <c r="M1298" s="1"/>
      <c r="N1298" s="1"/>
      <c r="O1298" s="1"/>
      <c r="P1298" s="1"/>
    </row>
    <row r="1299" spans="1:16" ht="15.6" customHeight="1">
      <c r="A1299" s="1"/>
      <c r="B1299" s="50"/>
      <c r="C1299" s="1"/>
      <c r="D1299" s="709"/>
      <c r="E1299" s="709"/>
      <c r="F1299" s="709"/>
      <c r="G1299" s="709"/>
      <c r="H1299" s="709"/>
      <c r="I1299" s="350"/>
      <c r="J1299" s="350"/>
      <c r="K1299" s="350"/>
      <c r="L1299" s="350"/>
      <c r="M1299" s="1"/>
      <c r="N1299" s="1"/>
      <c r="O1299" s="1"/>
      <c r="P1299" s="1"/>
    </row>
    <row r="1300" spans="1:16" ht="15.6" customHeight="1">
      <c r="A1300" s="1"/>
      <c r="B1300" s="50"/>
      <c r="C1300" s="1"/>
      <c r="D1300" s="709"/>
      <c r="E1300" s="709"/>
      <c r="F1300" s="709"/>
      <c r="G1300" s="709"/>
      <c r="H1300" s="709"/>
      <c r="I1300" s="350"/>
      <c r="J1300" s="350"/>
      <c r="K1300" s="350"/>
      <c r="L1300" s="350"/>
      <c r="M1300" s="1"/>
      <c r="N1300" s="1"/>
      <c r="O1300" s="1"/>
      <c r="P1300" s="1"/>
    </row>
    <row r="1301" spans="1:16" ht="15.6" customHeight="1">
      <c r="A1301" s="1"/>
      <c r="B1301" s="50"/>
      <c r="C1301" s="1"/>
      <c r="D1301" s="709"/>
      <c r="E1301" s="709"/>
      <c r="F1301" s="709"/>
      <c r="G1301" s="709"/>
      <c r="H1301" s="709"/>
      <c r="I1301" s="350"/>
      <c r="J1301" s="350"/>
      <c r="K1301" s="350"/>
      <c r="L1301" s="350"/>
      <c r="M1301" s="1"/>
      <c r="N1301" s="1"/>
      <c r="O1301" s="1"/>
      <c r="P1301" s="1"/>
    </row>
    <row r="1302" spans="1:16" ht="15.6" customHeight="1">
      <c r="A1302" s="1"/>
      <c r="B1302" s="50"/>
      <c r="C1302" s="1"/>
      <c r="D1302" s="707"/>
      <c r="E1302" s="707"/>
      <c r="F1302" s="707"/>
      <c r="G1302" s="707"/>
      <c r="H1302" s="707"/>
      <c r="I1302" s="581"/>
      <c r="J1302" s="581"/>
      <c r="K1302" s="581"/>
      <c r="L1302" s="581"/>
      <c r="M1302" s="1"/>
      <c r="N1302" s="1"/>
      <c r="O1302" s="1"/>
      <c r="P1302" s="1"/>
    </row>
    <row r="1303" spans="1:16" ht="15.6" customHeight="1">
      <c r="A1303" s="1"/>
      <c r="B1303" s="50"/>
      <c r="C1303" s="1"/>
      <c r="D1303" s="5"/>
      <c r="E1303" s="1"/>
      <c r="F1303" s="1"/>
      <c r="G1303" s="1"/>
      <c r="H1303" s="1"/>
      <c r="I1303" s="1"/>
      <c r="J1303" s="1"/>
      <c r="K1303" s="1"/>
      <c r="L1303" s="1"/>
      <c r="M1303" s="1"/>
      <c r="N1303" s="1"/>
      <c r="O1303" s="1"/>
      <c r="P1303" s="1"/>
    </row>
    <row r="1304" spans="1:16" ht="15.6" customHeight="1">
      <c r="A1304" s="1"/>
      <c r="B1304" s="50"/>
      <c r="C1304" s="1"/>
      <c r="D1304" s="1"/>
      <c r="E1304" s="1"/>
      <c r="F1304" s="1"/>
      <c r="G1304" s="1"/>
      <c r="H1304" s="1"/>
      <c r="I1304" s="1"/>
      <c r="J1304" s="1"/>
      <c r="K1304" s="1"/>
      <c r="L1304" s="1"/>
      <c r="M1304" s="1"/>
      <c r="N1304" s="1"/>
      <c r="O1304" s="1"/>
      <c r="P1304" s="1"/>
    </row>
    <row r="1305" spans="1:16" ht="15.6" customHeight="1">
      <c r="A1305" s="1"/>
      <c r="B1305" s="54" t="s">
        <v>752</v>
      </c>
      <c r="C1305" s="1"/>
      <c r="D1305" s="52" t="s">
        <v>753</v>
      </c>
      <c r="E1305" s="1"/>
      <c r="F1305" s="1"/>
      <c r="G1305" s="1"/>
      <c r="H1305" s="1"/>
      <c r="I1305" s="1"/>
      <c r="J1305" s="1"/>
      <c r="K1305" s="1"/>
      <c r="L1305" s="1"/>
      <c r="M1305" s="1"/>
      <c r="N1305" s="1"/>
      <c r="O1305" s="1"/>
      <c r="P1305" s="1"/>
    </row>
    <row r="1306" spans="1:16" ht="15.6" customHeight="1">
      <c r="A1306" s="1"/>
      <c r="B1306" s="50"/>
      <c r="C1306" s="1"/>
      <c r="D1306" s="1"/>
      <c r="E1306" s="1"/>
      <c r="F1306" s="1"/>
      <c r="G1306" s="1"/>
      <c r="H1306" s="1"/>
      <c r="I1306" s="1"/>
      <c r="J1306" s="1"/>
      <c r="K1306" s="1"/>
      <c r="L1306" s="1"/>
      <c r="M1306" s="1"/>
      <c r="N1306" s="1"/>
      <c r="O1306" s="1"/>
      <c r="P1306" s="1"/>
    </row>
    <row r="1307" spans="1:16" ht="15.6" customHeight="1">
      <c r="A1307" s="1"/>
      <c r="B1307" s="50" t="s">
        <v>52</v>
      </c>
      <c r="C1307" s="1"/>
      <c r="D1307" s="79" t="s">
        <v>754</v>
      </c>
      <c r="E1307" s="1"/>
      <c r="F1307" s="1"/>
      <c r="G1307" s="1"/>
      <c r="H1307" s="1"/>
      <c r="I1307" s="1"/>
      <c r="J1307" s="1"/>
      <c r="K1307" s="1"/>
      <c r="L1307" s="1"/>
      <c r="M1307" s="1"/>
      <c r="N1307" s="1"/>
      <c r="O1307" s="1"/>
      <c r="P1307" s="1"/>
    </row>
    <row r="1308" spans="1:16" ht="15.6" customHeight="1">
      <c r="A1308" s="1"/>
      <c r="B1308" s="50"/>
      <c r="C1308" s="1"/>
      <c r="D1308" s="490" t="s">
        <v>862</v>
      </c>
      <c r="E1308" s="490"/>
      <c r="F1308" s="490"/>
      <c r="G1308" s="490"/>
      <c r="H1308" s="490"/>
      <c r="I1308" s="490"/>
      <c r="J1308" s="490"/>
      <c r="K1308" s="490"/>
      <c r="L1308" s="490"/>
      <c r="M1308" s="490"/>
      <c r="N1308" s="490"/>
      <c r="O1308" s="490"/>
      <c r="P1308" s="1"/>
    </row>
    <row r="1309" spans="1:16" ht="15.6" customHeight="1">
      <c r="A1309" s="1"/>
      <c r="B1309" s="50"/>
      <c r="C1309" s="1"/>
      <c r="D1309" s="490"/>
      <c r="E1309" s="490"/>
      <c r="F1309" s="490"/>
      <c r="G1309" s="490"/>
      <c r="H1309" s="490"/>
      <c r="I1309" s="490"/>
      <c r="J1309" s="490"/>
      <c r="K1309" s="490"/>
      <c r="L1309" s="490"/>
      <c r="M1309" s="490"/>
      <c r="N1309" s="490"/>
      <c r="O1309" s="490"/>
      <c r="P1309" s="1"/>
    </row>
    <row r="1310" spans="1:16" ht="15.6" customHeight="1">
      <c r="A1310" s="1"/>
      <c r="B1310" s="50"/>
      <c r="C1310" s="1"/>
      <c r="D1310" s="1"/>
      <c r="E1310" s="1"/>
      <c r="F1310" s="1"/>
      <c r="G1310" s="1"/>
      <c r="H1310" s="1"/>
      <c r="I1310" s="1"/>
      <c r="J1310" s="1"/>
      <c r="K1310" s="1"/>
      <c r="L1310" s="1"/>
      <c r="M1310" s="1"/>
      <c r="N1310" s="1"/>
      <c r="O1310" s="1"/>
      <c r="P1310" s="1"/>
    </row>
    <row r="1311" spans="1:16" ht="15.6" customHeight="1">
      <c r="A1311" s="1"/>
      <c r="B1311" s="50"/>
      <c r="C1311" s="1"/>
      <c r="D1311" s="344" t="s">
        <v>290</v>
      </c>
      <c r="E1311" s="325" t="s">
        <v>287</v>
      </c>
      <c r="F1311" s="326"/>
      <c r="G1311" s="325" t="s">
        <v>288</v>
      </c>
      <c r="H1311" s="326"/>
      <c r="I1311" s="325" t="s">
        <v>289</v>
      </c>
      <c r="J1311" s="326"/>
      <c r="K1311" s="325" t="s">
        <v>78</v>
      </c>
      <c r="L1311" s="326"/>
      <c r="M1311" s="1"/>
      <c r="N1311" s="1"/>
      <c r="O1311" s="1"/>
      <c r="P1311" s="1"/>
    </row>
    <row r="1312" spans="1:16" ht="15.6" customHeight="1">
      <c r="A1312" s="1"/>
      <c r="B1312" s="50"/>
      <c r="C1312" s="1"/>
      <c r="D1312" s="324"/>
      <c r="E1312" s="327"/>
      <c r="F1312" s="328"/>
      <c r="G1312" s="327"/>
      <c r="H1312" s="328"/>
      <c r="I1312" s="327"/>
      <c r="J1312" s="328"/>
      <c r="K1312" s="327"/>
      <c r="L1312" s="328"/>
      <c r="M1312" s="1"/>
      <c r="N1312" s="1"/>
      <c r="O1312" s="1"/>
      <c r="P1312" s="1"/>
    </row>
    <row r="1313" spans="1:16" ht="15.6" customHeight="1">
      <c r="A1313" s="1"/>
      <c r="B1313" s="50"/>
      <c r="C1313" s="1"/>
      <c r="D1313" s="324"/>
      <c r="E1313" s="327"/>
      <c r="F1313" s="328"/>
      <c r="G1313" s="327"/>
      <c r="H1313" s="328"/>
      <c r="I1313" s="327"/>
      <c r="J1313" s="328"/>
      <c r="K1313" s="327"/>
      <c r="L1313" s="328"/>
      <c r="M1313" s="1"/>
      <c r="N1313" s="1"/>
      <c r="O1313" s="1"/>
      <c r="P1313" s="1"/>
    </row>
    <row r="1314" spans="1:16" ht="15.6" customHeight="1">
      <c r="A1314" s="1"/>
      <c r="B1314" s="50"/>
      <c r="C1314" s="1"/>
      <c r="D1314" s="324"/>
      <c r="E1314" s="322" t="s">
        <v>54</v>
      </c>
      <c r="F1314" s="322" t="s">
        <v>734</v>
      </c>
      <c r="G1314" s="322" t="s">
        <v>54</v>
      </c>
      <c r="H1314" s="322" t="s">
        <v>734</v>
      </c>
      <c r="I1314" s="322" t="s">
        <v>54</v>
      </c>
      <c r="J1314" s="322" t="s">
        <v>1560</v>
      </c>
      <c r="K1314" s="322" t="s">
        <v>54</v>
      </c>
      <c r="L1314" s="322" t="s">
        <v>734</v>
      </c>
      <c r="M1314" s="1"/>
      <c r="N1314" s="1"/>
      <c r="O1314" s="1"/>
      <c r="P1314" s="1"/>
    </row>
    <row r="1315" spans="1:16" ht="15.6" customHeight="1">
      <c r="A1315" s="1"/>
      <c r="B1315" s="50"/>
      <c r="C1315" s="1"/>
      <c r="D1315" s="324"/>
      <c r="E1315" s="323"/>
      <c r="F1315" s="323"/>
      <c r="G1315" s="323"/>
      <c r="H1315" s="323"/>
      <c r="I1315" s="323"/>
      <c r="J1315" s="323"/>
      <c r="K1315" s="323"/>
      <c r="L1315" s="323"/>
      <c r="M1315" s="1"/>
      <c r="N1315" s="1"/>
      <c r="O1315" s="1"/>
      <c r="P1315" s="1"/>
    </row>
    <row r="1316" spans="1:16" ht="15.6" customHeight="1">
      <c r="A1316" s="1"/>
      <c r="B1316" s="50"/>
      <c r="C1316" s="1"/>
      <c r="D1316" s="324"/>
      <c r="E1316" s="323"/>
      <c r="F1316" s="323"/>
      <c r="G1316" s="323"/>
      <c r="H1316" s="323"/>
      <c r="I1316" s="323"/>
      <c r="J1316" s="323"/>
      <c r="K1316" s="323"/>
      <c r="L1316" s="323"/>
      <c r="M1316" s="1"/>
      <c r="N1316" s="1"/>
      <c r="O1316" s="1"/>
      <c r="P1316" s="1"/>
    </row>
    <row r="1317" spans="1:16" ht="15.6" customHeight="1">
      <c r="A1317" s="1"/>
      <c r="B1317" s="50"/>
      <c r="C1317" s="1"/>
      <c r="D1317" s="324"/>
      <c r="E1317" s="323"/>
      <c r="F1317" s="323"/>
      <c r="G1317" s="323"/>
      <c r="H1317" s="323"/>
      <c r="I1317" s="323"/>
      <c r="J1317" s="323"/>
      <c r="K1317" s="323"/>
      <c r="L1317" s="323"/>
      <c r="M1317" s="1"/>
      <c r="N1317" s="1"/>
      <c r="O1317" s="1"/>
      <c r="P1317" s="1"/>
    </row>
    <row r="1318" spans="1:16" ht="15.6" customHeight="1">
      <c r="A1318" s="1"/>
      <c r="B1318" s="50"/>
      <c r="C1318" s="1"/>
      <c r="D1318" s="345"/>
      <c r="E1318" s="324"/>
      <c r="F1318" s="324"/>
      <c r="G1318" s="324"/>
      <c r="H1318" s="324"/>
      <c r="I1318" s="324"/>
      <c r="J1318" s="324"/>
      <c r="K1318" s="324"/>
      <c r="L1318" s="324"/>
      <c r="M1318" s="1"/>
      <c r="N1318" s="1"/>
      <c r="O1318" s="1"/>
      <c r="P1318" s="1"/>
    </row>
    <row r="1319" spans="1:16" ht="15.6" customHeight="1">
      <c r="A1319" s="1"/>
      <c r="B1319" s="50"/>
      <c r="C1319" s="1"/>
      <c r="D1319" s="165" t="s">
        <v>68</v>
      </c>
      <c r="E1319" s="165" t="s">
        <v>72</v>
      </c>
      <c r="F1319" s="165" t="s">
        <v>73</v>
      </c>
      <c r="G1319" s="165" t="s">
        <v>75</v>
      </c>
      <c r="H1319" s="165" t="s">
        <v>77</v>
      </c>
      <c r="I1319" s="165" t="s">
        <v>83</v>
      </c>
      <c r="J1319" s="165" t="s">
        <v>91</v>
      </c>
      <c r="K1319" s="165"/>
      <c r="L1319" s="165"/>
      <c r="M1319" s="1"/>
      <c r="N1319" s="1"/>
      <c r="O1319" s="1"/>
      <c r="P1319" s="1"/>
    </row>
    <row r="1320" spans="1:16" ht="15.6" customHeight="1">
      <c r="A1320" s="1"/>
      <c r="B1320" s="50"/>
      <c r="C1320" s="1"/>
      <c r="D1320" s="74" t="s">
        <v>291</v>
      </c>
      <c r="E1320" s="155">
        <v>505198</v>
      </c>
      <c r="F1320" s="155">
        <v>21300</v>
      </c>
      <c r="G1320" s="155"/>
      <c r="H1320" s="155"/>
      <c r="I1320" s="155"/>
      <c r="J1320" s="155"/>
      <c r="K1320" s="163">
        <v>505198</v>
      </c>
      <c r="L1320" s="163">
        <v>21300</v>
      </c>
      <c r="M1320" s="1"/>
      <c r="N1320" s="1"/>
      <c r="O1320" s="1"/>
      <c r="P1320" s="1"/>
    </row>
    <row r="1321" spans="1:16" ht="15.6" customHeight="1">
      <c r="A1321" s="1"/>
      <c r="B1321" s="50"/>
      <c r="C1321" s="1"/>
      <c r="D1321" s="61" t="s">
        <v>1599</v>
      </c>
      <c r="E1321" s="156">
        <v>17531</v>
      </c>
      <c r="F1321" s="156"/>
      <c r="G1321" s="156"/>
      <c r="H1321" s="156"/>
      <c r="I1321" s="156"/>
      <c r="J1321" s="156"/>
      <c r="K1321" s="166">
        <v>17531</v>
      </c>
      <c r="L1321" s="166"/>
      <c r="M1321" s="1"/>
      <c r="N1321" s="1"/>
      <c r="O1321" s="1"/>
      <c r="P1321" s="1"/>
    </row>
    <row r="1322" spans="1:16" ht="15.6" customHeight="1">
      <c r="A1322" s="1"/>
      <c r="B1322" s="50"/>
      <c r="C1322" s="1"/>
      <c r="D1322" s="61" t="s">
        <v>1598</v>
      </c>
      <c r="E1322" s="156">
        <v>338401</v>
      </c>
      <c r="F1322" s="156"/>
      <c r="G1322" s="156"/>
      <c r="H1322" s="156"/>
      <c r="I1322" s="156"/>
      <c r="J1322" s="156"/>
      <c r="K1322" s="166">
        <v>338401</v>
      </c>
      <c r="L1322" s="166"/>
      <c r="M1322" s="1"/>
      <c r="N1322" s="1"/>
      <c r="O1322" s="1"/>
      <c r="P1322" s="1"/>
    </row>
    <row r="1323" spans="1:16" ht="15.6" customHeight="1">
      <c r="A1323" s="1"/>
      <c r="B1323" s="50"/>
      <c r="C1323" s="1"/>
      <c r="D1323" s="111"/>
      <c r="E1323" s="157"/>
      <c r="F1323" s="157"/>
      <c r="G1323" s="157"/>
      <c r="H1323" s="157"/>
      <c r="I1323" s="157"/>
      <c r="J1323" s="157"/>
      <c r="K1323" s="167"/>
      <c r="L1323" s="167"/>
      <c r="M1323" s="1"/>
      <c r="N1323" s="1"/>
      <c r="O1323" s="1"/>
      <c r="P1323" s="1"/>
    </row>
    <row r="1324" spans="1:16" ht="15.6" customHeight="1">
      <c r="A1324" s="1"/>
      <c r="B1324" s="50"/>
      <c r="C1324" s="1"/>
      <c r="D1324" s="72" t="s">
        <v>78</v>
      </c>
      <c r="E1324" s="161">
        <v>861130</v>
      </c>
      <c r="F1324" s="161">
        <v>21300</v>
      </c>
      <c r="G1324" s="161"/>
      <c r="H1324" s="161"/>
      <c r="I1324" s="161"/>
      <c r="J1324" s="161"/>
      <c r="K1324" s="161">
        <v>861130</v>
      </c>
      <c r="L1324" s="161">
        <v>21300</v>
      </c>
      <c r="M1324" s="1"/>
      <c r="N1324" s="1"/>
      <c r="O1324" s="1"/>
      <c r="P1324" s="1"/>
    </row>
    <row r="1325" spans="1:16" ht="15.6" customHeight="1">
      <c r="A1325" s="1"/>
      <c r="B1325" s="50"/>
      <c r="C1325" s="1"/>
      <c r="D1325" s="1"/>
      <c r="E1325" s="1"/>
      <c r="F1325" s="1"/>
      <c r="G1325" s="1"/>
      <c r="H1325" s="1"/>
      <c r="I1325" s="1"/>
      <c r="J1325" s="1"/>
      <c r="K1325" s="1"/>
      <c r="L1325" s="1"/>
      <c r="M1325" s="1"/>
      <c r="N1325" s="1"/>
      <c r="O1325" s="1"/>
      <c r="P1325" s="1"/>
    </row>
    <row r="1326" spans="1:16" ht="15.6" customHeight="1">
      <c r="A1326" s="1"/>
      <c r="B1326" s="50" t="s">
        <v>45</v>
      </c>
      <c r="C1326" s="1"/>
      <c r="D1326" s="5" t="s">
        <v>755</v>
      </c>
      <c r="E1326" s="1"/>
      <c r="F1326" s="1"/>
      <c r="G1326" s="1"/>
      <c r="H1326" s="1"/>
      <c r="I1326" s="1"/>
      <c r="J1326" s="1"/>
      <c r="K1326" s="1"/>
      <c r="L1326" s="1"/>
      <c r="M1326" s="1"/>
      <c r="N1326" s="1"/>
      <c r="O1326" s="1"/>
      <c r="P1326" s="1"/>
    </row>
    <row r="1327" spans="1:16" ht="15.6" customHeight="1">
      <c r="A1327" s="1"/>
      <c r="B1327" s="50"/>
      <c r="C1327" s="1"/>
      <c r="D1327" s="343"/>
      <c r="E1327" s="343"/>
      <c r="F1327" s="343"/>
      <c r="G1327" s="343"/>
      <c r="H1327" s="343"/>
      <c r="I1327" s="343"/>
      <c r="J1327" s="343"/>
      <c r="K1327" s="343"/>
      <c r="L1327" s="343"/>
      <c r="M1327" s="343"/>
      <c r="N1327" s="343"/>
      <c r="O1327" s="343"/>
      <c r="P1327" s="1"/>
    </row>
    <row r="1328" spans="1:16" ht="15.6" customHeight="1">
      <c r="A1328" s="1"/>
      <c r="B1328" s="50"/>
      <c r="C1328" s="1"/>
      <c r="D1328" s="343"/>
      <c r="E1328" s="343"/>
      <c r="F1328" s="343"/>
      <c r="G1328" s="343"/>
      <c r="H1328" s="343"/>
      <c r="I1328" s="343"/>
      <c r="J1328" s="343"/>
      <c r="K1328" s="343"/>
      <c r="L1328" s="343"/>
      <c r="M1328" s="343"/>
      <c r="N1328" s="343"/>
      <c r="O1328" s="343"/>
      <c r="P1328" s="1"/>
    </row>
    <row r="1329" spans="1:16" ht="15.6" customHeight="1">
      <c r="A1329" s="1"/>
      <c r="B1329" s="50"/>
      <c r="C1329" s="1"/>
      <c r="D1329" s="343"/>
      <c r="E1329" s="343"/>
      <c r="F1329" s="343"/>
      <c r="G1329" s="343"/>
      <c r="H1329" s="343"/>
      <c r="I1329" s="343"/>
      <c r="J1329" s="343"/>
      <c r="K1329" s="343"/>
      <c r="L1329" s="343"/>
      <c r="M1329" s="343"/>
      <c r="N1329" s="343"/>
      <c r="O1329" s="343"/>
      <c r="P1329" s="1"/>
    </row>
    <row r="1330" spans="1:16" ht="15.6" customHeight="1">
      <c r="A1330" s="1"/>
      <c r="B1330" s="50"/>
      <c r="C1330" s="1"/>
      <c r="D1330" s="36"/>
      <c r="E1330" s="1"/>
      <c r="F1330" s="1"/>
      <c r="G1330" s="1"/>
      <c r="H1330" s="1"/>
      <c r="I1330" s="1"/>
      <c r="J1330" s="1"/>
      <c r="K1330" s="1"/>
      <c r="L1330" s="1"/>
      <c r="M1330" s="1"/>
      <c r="N1330" s="1"/>
      <c r="O1330" s="1"/>
      <c r="P1330" s="1"/>
    </row>
    <row r="1331" spans="1:16" ht="15.6" customHeight="1">
      <c r="A1331" s="1"/>
      <c r="B1331" s="50"/>
      <c r="C1331" s="1"/>
      <c r="D1331" s="344" t="s">
        <v>53</v>
      </c>
      <c r="E1331" s="344"/>
      <c r="F1331" s="344"/>
      <c r="G1331" s="322" t="s">
        <v>54</v>
      </c>
      <c r="H1331" s="325" t="s">
        <v>55</v>
      </c>
      <c r="I1331" s="326"/>
      <c r="J1331" s="325" t="s">
        <v>292</v>
      </c>
      <c r="K1331" s="326"/>
      <c r="L1331" s="1"/>
      <c r="M1331" s="1"/>
      <c r="N1331" s="1"/>
      <c r="O1331" s="1"/>
      <c r="P1331" s="1"/>
    </row>
    <row r="1332" spans="1:16" ht="15.6" customHeight="1">
      <c r="A1332" s="1"/>
      <c r="B1332" s="50"/>
      <c r="C1332" s="1"/>
      <c r="D1332" s="324"/>
      <c r="E1332" s="324"/>
      <c r="F1332" s="324"/>
      <c r="G1332" s="323"/>
      <c r="H1332" s="327"/>
      <c r="I1332" s="328"/>
      <c r="J1332" s="327"/>
      <c r="K1332" s="328"/>
      <c r="L1332" s="1"/>
      <c r="M1332" s="1"/>
      <c r="N1332" s="1"/>
      <c r="O1332" s="1"/>
      <c r="P1332" s="1"/>
    </row>
    <row r="1333" spans="1:16" ht="15.6" customHeight="1">
      <c r="A1333" s="1"/>
      <c r="B1333" s="50"/>
      <c r="C1333" s="1"/>
      <c r="D1333" s="324"/>
      <c r="E1333" s="324"/>
      <c r="F1333" s="324"/>
      <c r="G1333" s="324"/>
      <c r="H1333" s="329"/>
      <c r="I1333" s="330"/>
      <c r="J1333" s="329"/>
      <c r="K1333" s="330"/>
      <c r="L1333" s="1"/>
      <c r="M1333" s="1"/>
      <c r="N1333" s="1"/>
      <c r="O1333" s="1"/>
      <c r="P1333" s="1"/>
    </row>
    <row r="1334" spans="1:16" ht="15.6" customHeight="1">
      <c r="A1334" s="1"/>
      <c r="B1334" s="50"/>
      <c r="C1334" s="1"/>
      <c r="D1334" s="324"/>
      <c r="E1334" s="324"/>
      <c r="F1334" s="324"/>
      <c r="G1334" s="331" t="s">
        <v>293</v>
      </c>
      <c r="H1334" s="331" t="s">
        <v>293</v>
      </c>
      <c r="I1334" s="331" t="s">
        <v>294</v>
      </c>
      <c r="J1334" s="331" t="s">
        <v>54</v>
      </c>
      <c r="K1334" s="331" t="s">
        <v>734</v>
      </c>
      <c r="L1334" s="1"/>
      <c r="M1334" s="1"/>
      <c r="N1334" s="1"/>
      <c r="O1334" s="1"/>
      <c r="P1334" s="1"/>
    </row>
    <row r="1335" spans="1:16" ht="15.6" customHeight="1">
      <c r="A1335" s="1"/>
      <c r="B1335" s="50"/>
      <c r="C1335" s="1"/>
      <c r="D1335" s="324"/>
      <c r="E1335" s="324"/>
      <c r="F1335" s="324"/>
      <c r="G1335" s="323"/>
      <c r="H1335" s="323"/>
      <c r="I1335" s="323"/>
      <c r="J1335" s="323"/>
      <c r="K1335" s="323"/>
      <c r="L1335" s="1"/>
      <c r="M1335" s="1"/>
      <c r="N1335" s="1"/>
      <c r="O1335" s="1"/>
      <c r="P1335" s="1"/>
    </row>
    <row r="1336" spans="1:16" ht="15.6" customHeight="1">
      <c r="A1336" s="1"/>
      <c r="B1336" s="50"/>
      <c r="C1336" s="1"/>
      <c r="D1336" s="324"/>
      <c r="E1336" s="324"/>
      <c r="F1336" s="324"/>
      <c r="G1336" s="323"/>
      <c r="H1336" s="323"/>
      <c r="I1336" s="323"/>
      <c r="J1336" s="323"/>
      <c r="K1336" s="323"/>
      <c r="L1336" s="1"/>
      <c r="M1336" s="1"/>
      <c r="N1336" s="1"/>
      <c r="O1336" s="1"/>
      <c r="P1336" s="1"/>
    </row>
    <row r="1337" spans="1:16" ht="15.6" customHeight="1">
      <c r="A1337" s="1"/>
      <c r="B1337" s="50"/>
      <c r="C1337" s="1"/>
      <c r="D1337" s="324"/>
      <c r="E1337" s="324"/>
      <c r="F1337" s="324"/>
      <c r="G1337" s="323"/>
      <c r="H1337" s="323"/>
      <c r="I1337" s="323"/>
      <c r="J1337" s="323"/>
      <c r="K1337" s="323"/>
      <c r="L1337" s="1"/>
      <c r="M1337" s="1"/>
      <c r="N1337" s="1"/>
      <c r="O1337" s="1"/>
      <c r="P1337" s="1"/>
    </row>
    <row r="1338" spans="1:16" ht="15.6" customHeight="1">
      <c r="A1338" s="1"/>
      <c r="B1338" s="50"/>
      <c r="C1338" s="1"/>
      <c r="D1338" s="345"/>
      <c r="E1338" s="345"/>
      <c r="F1338" s="345"/>
      <c r="G1338" s="324"/>
      <c r="H1338" s="324"/>
      <c r="I1338" s="324"/>
      <c r="J1338" s="324"/>
      <c r="K1338" s="324"/>
      <c r="L1338" s="1"/>
      <c r="M1338" s="1"/>
      <c r="N1338" s="1"/>
      <c r="O1338" s="1"/>
      <c r="P1338" s="1"/>
    </row>
    <row r="1339" spans="1:16" ht="15.6" customHeight="1">
      <c r="A1339" s="1"/>
      <c r="B1339" s="50"/>
      <c r="C1339" s="1"/>
      <c r="D1339" s="346" t="s">
        <v>68</v>
      </c>
      <c r="E1339" s="346"/>
      <c r="F1339" s="346"/>
      <c r="G1339" s="165" t="s">
        <v>72</v>
      </c>
      <c r="H1339" s="165" t="s">
        <v>73</v>
      </c>
      <c r="I1339" s="165" t="s">
        <v>75</v>
      </c>
      <c r="J1339" s="165" t="s">
        <v>77</v>
      </c>
      <c r="K1339" s="165" t="s">
        <v>83</v>
      </c>
      <c r="L1339" s="1"/>
      <c r="M1339" s="1"/>
      <c r="N1339" s="1"/>
      <c r="O1339" s="1"/>
      <c r="P1339" s="1"/>
    </row>
    <row r="1340" spans="1:16" ht="15.6" customHeight="1">
      <c r="A1340" s="1"/>
      <c r="B1340" s="50"/>
      <c r="C1340" s="1"/>
      <c r="D1340" s="347" t="s">
        <v>757</v>
      </c>
      <c r="E1340" s="347"/>
      <c r="F1340" s="347"/>
      <c r="G1340" s="349"/>
      <c r="H1340" s="349"/>
      <c r="I1340" s="349"/>
      <c r="J1340" s="337"/>
      <c r="K1340" s="337"/>
      <c r="L1340" s="1"/>
      <c r="M1340" s="1"/>
      <c r="N1340" s="1"/>
      <c r="O1340" s="1"/>
      <c r="P1340" s="1"/>
    </row>
    <row r="1341" spans="1:16" ht="15.6" customHeight="1">
      <c r="A1341" s="1"/>
      <c r="B1341" s="50"/>
      <c r="C1341" s="1"/>
      <c r="D1341" s="348"/>
      <c r="E1341" s="348"/>
      <c r="F1341" s="348"/>
      <c r="G1341" s="350"/>
      <c r="H1341" s="350"/>
      <c r="I1341" s="350"/>
      <c r="J1341" s="338"/>
      <c r="K1341" s="338"/>
      <c r="L1341" s="1"/>
      <c r="M1341" s="1"/>
      <c r="N1341" s="1"/>
      <c r="O1341" s="1"/>
      <c r="P1341" s="1"/>
    </row>
    <row r="1342" spans="1:16" ht="15.6" customHeight="1">
      <c r="A1342" s="1"/>
      <c r="B1342" s="50"/>
      <c r="C1342" s="1"/>
      <c r="D1342" s="339" t="s">
        <v>135</v>
      </c>
      <c r="E1342" s="339"/>
      <c r="F1342" s="339"/>
      <c r="G1342" s="156"/>
      <c r="H1342" s="156"/>
      <c r="I1342" s="156"/>
      <c r="J1342" s="166"/>
      <c r="K1342" s="166"/>
      <c r="L1342" s="1"/>
      <c r="M1342" s="1"/>
      <c r="N1342" s="1"/>
      <c r="O1342" s="1"/>
      <c r="P1342" s="1"/>
    </row>
    <row r="1343" spans="1:16" ht="15.6" customHeight="1">
      <c r="A1343" s="1"/>
      <c r="B1343" s="50"/>
      <c r="C1343" s="1"/>
      <c r="D1343" s="340" t="s">
        <v>136</v>
      </c>
      <c r="E1343" s="340"/>
      <c r="F1343" s="340"/>
      <c r="G1343" s="157"/>
      <c r="H1343" s="157"/>
      <c r="I1343" s="157"/>
      <c r="J1343" s="167"/>
      <c r="K1343" s="167"/>
      <c r="L1343" s="1"/>
      <c r="M1343" s="1"/>
      <c r="N1343" s="1"/>
      <c r="O1343" s="1"/>
      <c r="P1343" s="1"/>
    </row>
    <row r="1344" spans="1:16" ht="15.6" customHeight="1">
      <c r="A1344" s="1"/>
      <c r="B1344" s="50"/>
      <c r="C1344" s="1"/>
      <c r="D1344" s="341" t="s">
        <v>78</v>
      </c>
      <c r="E1344" s="341"/>
      <c r="F1344" s="341"/>
      <c r="G1344" s="161"/>
      <c r="H1344" s="161"/>
      <c r="I1344" s="161"/>
      <c r="J1344" s="161"/>
      <c r="K1344" s="161"/>
      <c r="L1344" s="1"/>
      <c r="M1344" s="1"/>
      <c r="N1344" s="1"/>
      <c r="O1344" s="1"/>
      <c r="P1344" s="1"/>
    </row>
    <row r="1345" spans="1:16" ht="15.6" customHeight="1">
      <c r="A1345" s="1"/>
      <c r="B1345" s="50"/>
      <c r="C1345" s="1"/>
      <c r="D1345" s="342" t="s">
        <v>295</v>
      </c>
      <c r="E1345" s="342"/>
      <c r="F1345" s="342"/>
      <c r="G1345" s="155"/>
      <c r="H1345" s="155"/>
      <c r="I1345" s="155"/>
      <c r="J1345" s="155"/>
      <c r="K1345" s="155"/>
      <c r="L1345" s="1"/>
      <c r="M1345" s="1"/>
      <c r="N1345" s="1"/>
      <c r="O1345" s="1"/>
      <c r="P1345" s="1"/>
    </row>
    <row r="1346" spans="1:16" ht="15.6" customHeight="1">
      <c r="A1346" s="1"/>
      <c r="B1346" s="50"/>
      <c r="C1346" s="1"/>
      <c r="D1346" s="339" t="s">
        <v>296</v>
      </c>
      <c r="E1346" s="339"/>
      <c r="F1346" s="339"/>
      <c r="G1346" s="156"/>
      <c r="H1346" s="156"/>
      <c r="I1346" s="156"/>
      <c r="J1346" s="156"/>
      <c r="K1346" s="156"/>
      <c r="L1346" s="1"/>
      <c r="M1346" s="1"/>
      <c r="N1346" s="1"/>
      <c r="O1346" s="1"/>
      <c r="P1346" s="1"/>
    </row>
    <row r="1347" spans="1:16" ht="15.6" customHeight="1">
      <c r="A1347" s="1"/>
      <c r="B1347" s="50"/>
      <c r="C1347" s="1"/>
      <c r="D1347" s="339" t="s">
        <v>297</v>
      </c>
      <c r="E1347" s="339"/>
      <c r="F1347" s="339"/>
      <c r="G1347" s="156"/>
      <c r="H1347" s="156"/>
      <c r="I1347" s="156"/>
      <c r="J1347" s="156"/>
      <c r="K1347" s="156"/>
      <c r="L1347" s="1"/>
      <c r="M1347" s="1"/>
      <c r="N1347" s="1"/>
      <c r="O1347" s="1"/>
      <c r="P1347" s="1"/>
    </row>
    <row r="1348" spans="1:16" ht="15.6" customHeight="1">
      <c r="A1348" s="1"/>
      <c r="B1348" s="50"/>
      <c r="C1348" s="1"/>
      <c r="D1348" s="340" t="s">
        <v>230</v>
      </c>
      <c r="E1348" s="340"/>
      <c r="F1348" s="340"/>
      <c r="G1348" s="157"/>
      <c r="H1348" s="157"/>
      <c r="I1348" s="157"/>
      <c r="J1348" s="157"/>
      <c r="K1348" s="157"/>
      <c r="L1348" s="1"/>
      <c r="M1348" s="1"/>
      <c r="N1348" s="1"/>
      <c r="O1348" s="1"/>
      <c r="P1348" s="1"/>
    </row>
    <row r="1349" spans="1:16" ht="15.6" customHeight="1">
      <c r="A1349" s="1"/>
      <c r="B1349" s="50"/>
      <c r="C1349" s="1"/>
      <c r="D1349" s="704" t="s">
        <v>756</v>
      </c>
      <c r="E1349" s="704"/>
      <c r="F1349" s="704"/>
      <c r="G1349" s="715" t="s">
        <v>5</v>
      </c>
      <c r="H1349" s="715" t="s">
        <v>5</v>
      </c>
      <c r="I1349" s="715" t="s">
        <v>5</v>
      </c>
      <c r="J1349" s="337">
        <f>SUM(J1345:J1348)+J1344</f>
        <v>0</v>
      </c>
      <c r="K1349" s="337">
        <f>SUM(K1345:K1348)+K1344</f>
        <v>0</v>
      </c>
      <c r="L1349" s="1"/>
      <c r="M1349" s="1"/>
      <c r="N1349" s="1"/>
      <c r="O1349" s="1"/>
      <c r="P1349" s="1"/>
    </row>
    <row r="1350" spans="1:16" ht="15.6" customHeight="1">
      <c r="A1350" s="1"/>
      <c r="B1350" s="50"/>
      <c r="C1350" s="1"/>
      <c r="D1350" s="655"/>
      <c r="E1350" s="655"/>
      <c r="F1350" s="655"/>
      <c r="G1350" s="716"/>
      <c r="H1350" s="716"/>
      <c r="I1350" s="716"/>
      <c r="J1350" s="338"/>
      <c r="K1350" s="338"/>
      <c r="L1350" s="1"/>
      <c r="M1350" s="1"/>
      <c r="N1350" s="1"/>
      <c r="O1350" s="1"/>
      <c r="P1350" s="1"/>
    </row>
    <row r="1351" spans="1:16" ht="15.6" customHeight="1">
      <c r="A1351" s="1"/>
      <c r="B1351" s="50"/>
      <c r="C1351" s="1"/>
      <c r="D1351" s="714"/>
      <c r="E1351" s="714"/>
      <c r="F1351" s="714"/>
      <c r="G1351" s="717"/>
      <c r="H1351" s="717"/>
      <c r="I1351" s="717"/>
      <c r="J1351" s="661"/>
      <c r="K1351" s="661"/>
      <c r="L1351" s="1"/>
      <c r="M1351" s="1"/>
      <c r="N1351" s="1"/>
      <c r="O1351" s="1"/>
      <c r="P1351" s="1"/>
    </row>
    <row r="1352" spans="1:16" ht="15.6" customHeight="1">
      <c r="A1352" s="1"/>
      <c r="B1352" s="50"/>
      <c r="C1352" s="1"/>
      <c r="D1352" s="36"/>
      <c r="E1352" s="1"/>
      <c r="F1352" s="1"/>
      <c r="G1352" s="1"/>
      <c r="H1352" s="1"/>
      <c r="I1352" s="1"/>
      <c r="J1352" s="1"/>
      <c r="K1352" s="1"/>
      <c r="L1352" s="1"/>
      <c r="M1352" s="1"/>
      <c r="N1352" s="1"/>
      <c r="O1352" s="1"/>
      <c r="P1352" s="1"/>
    </row>
    <row r="1353" spans="1:16" ht="15.6" customHeight="1">
      <c r="A1353" s="1"/>
      <c r="B1353" s="50"/>
      <c r="C1353" s="1"/>
      <c r="D1353" s="490" t="s">
        <v>758</v>
      </c>
      <c r="E1353" s="490"/>
      <c r="F1353" s="490"/>
      <c r="G1353" s="490"/>
      <c r="H1353" s="490"/>
      <c r="I1353" s="490"/>
      <c r="J1353" s="490"/>
      <c r="K1353" s="490"/>
      <c r="L1353" s="490"/>
      <c r="M1353" s="490"/>
      <c r="N1353" s="490"/>
      <c r="O1353" s="490"/>
      <c r="P1353" s="1"/>
    </row>
    <row r="1354" spans="1:16" ht="15.6" customHeight="1">
      <c r="A1354" s="1"/>
      <c r="B1354" s="50"/>
      <c r="C1354" s="1"/>
      <c r="D1354" s="490"/>
      <c r="E1354" s="490"/>
      <c r="F1354" s="490"/>
      <c r="G1354" s="490"/>
      <c r="H1354" s="490"/>
      <c r="I1354" s="490"/>
      <c r="J1354" s="490"/>
      <c r="K1354" s="490"/>
      <c r="L1354" s="490"/>
      <c r="M1354" s="490"/>
      <c r="N1354" s="490"/>
      <c r="O1354" s="490"/>
      <c r="P1354" s="1"/>
    </row>
    <row r="1355" spans="1:16" ht="15.6" customHeight="1">
      <c r="A1355" s="1"/>
      <c r="B1355" s="50"/>
      <c r="C1355" s="1"/>
      <c r="D1355" s="36"/>
      <c r="E1355" s="1"/>
      <c r="F1355" s="1"/>
      <c r="G1355" s="1"/>
      <c r="H1355" s="1"/>
      <c r="I1355" s="1"/>
      <c r="J1355" s="1"/>
      <c r="K1355" s="1"/>
      <c r="L1355" s="1"/>
      <c r="M1355" s="1"/>
      <c r="N1355" s="1"/>
      <c r="O1355" s="1"/>
      <c r="P1355" s="1"/>
    </row>
    <row r="1356" spans="1:16" ht="15.6" customHeight="1">
      <c r="A1356" s="1"/>
      <c r="B1356" s="50" t="s">
        <v>46</v>
      </c>
      <c r="C1356" s="1"/>
      <c r="D1356" s="37" t="s">
        <v>759</v>
      </c>
      <c r="E1356" s="1"/>
      <c r="F1356" s="1"/>
      <c r="G1356" s="1"/>
      <c r="H1356" s="1"/>
      <c r="I1356" s="1"/>
      <c r="J1356" s="1"/>
      <c r="K1356" s="1"/>
      <c r="L1356" s="1"/>
      <c r="M1356" s="1"/>
      <c r="N1356" s="1"/>
      <c r="O1356" s="1"/>
      <c r="P1356" s="1"/>
    </row>
    <row r="1357" spans="1:16" ht="15.6" customHeight="1">
      <c r="A1357" s="1"/>
      <c r="B1357" s="50"/>
      <c r="C1357" s="1"/>
      <c r="D1357" s="490" t="s">
        <v>863</v>
      </c>
      <c r="E1357" s="490"/>
      <c r="F1357" s="490"/>
      <c r="G1357" s="490"/>
      <c r="H1357" s="490"/>
      <c r="I1357" s="490"/>
      <c r="J1357" s="490"/>
      <c r="K1357" s="490"/>
      <c r="L1357" s="490"/>
      <c r="M1357" s="490"/>
      <c r="N1357" s="490"/>
      <c r="O1357" s="490"/>
      <c r="P1357" s="1"/>
    </row>
    <row r="1358" spans="1:16" ht="15.6" customHeight="1">
      <c r="A1358" s="1"/>
      <c r="B1358" s="50"/>
      <c r="C1358" s="1"/>
      <c r="D1358" s="490"/>
      <c r="E1358" s="490"/>
      <c r="F1358" s="490"/>
      <c r="G1358" s="490"/>
      <c r="H1358" s="490"/>
      <c r="I1358" s="490"/>
      <c r="J1358" s="490"/>
      <c r="K1358" s="490"/>
      <c r="L1358" s="490"/>
      <c r="M1358" s="490"/>
      <c r="N1358" s="490"/>
      <c r="O1358" s="490"/>
      <c r="P1358" s="1"/>
    </row>
    <row r="1359" spans="1:16" ht="15.6" customHeight="1">
      <c r="A1359" s="1"/>
      <c r="B1359" s="50"/>
      <c r="C1359" s="1"/>
      <c r="D1359" s="325" t="s">
        <v>170</v>
      </c>
      <c r="E1359" s="332"/>
      <c r="F1359" s="332"/>
      <c r="G1359" s="332"/>
      <c r="H1359" s="326"/>
      <c r="I1359" s="325" t="s">
        <v>54</v>
      </c>
      <c r="J1359" s="326"/>
      <c r="K1359" s="325" t="s">
        <v>55</v>
      </c>
      <c r="L1359" s="326"/>
      <c r="M1359" s="260"/>
      <c r="N1359" s="260"/>
      <c r="O1359" s="260"/>
      <c r="P1359" s="1"/>
    </row>
    <row r="1360" spans="1:16" ht="15.6" customHeight="1">
      <c r="A1360" s="1"/>
      <c r="B1360" s="50"/>
      <c r="C1360" s="1"/>
      <c r="D1360" s="327"/>
      <c r="E1360" s="333"/>
      <c r="F1360" s="333"/>
      <c r="G1360" s="333"/>
      <c r="H1360" s="328"/>
      <c r="I1360" s="327"/>
      <c r="J1360" s="328"/>
      <c r="K1360" s="327"/>
      <c r="L1360" s="328"/>
      <c r="M1360" s="260"/>
      <c r="N1360" s="260"/>
      <c r="O1360" s="260"/>
      <c r="P1360" s="1"/>
    </row>
    <row r="1361" spans="1:16" ht="15.6" customHeight="1">
      <c r="A1361" s="1"/>
      <c r="B1361" s="50"/>
      <c r="C1361" s="1"/>
      <c r="D1361" s="334"/>
      <c r="E1361" s="335"/>
      <c r="F1361" s="335"/>
      <c r="G1361" s="335"/>
      <c r="H1361" s="336"/>
      <c r="I1361" s="334"/>
      <c r="J1361" s="336"/>
      <c r="K1361" s="334"/>
      <c r="L1361" s="336"/>
      <c r="M1361" s="1"/>
      <c r="N1361" s="1"/>
      <c r="O1361" s="1"/>
      <c r="P1361" s="1"/>
    </row>
    <row r="1362" spans="1:16" ht="15.6" customHeight="1">
      <c r="A1362" s="1"/>
      <c r="B1362" s="50"/>
      <c r="C1362" s="1"/>
      <c r="D1362" s="710" t="s">
        <v>575</v>
      </c>
      <c r="E1362" s="710"/>
      <c r="F1362" s="710"/>
      <c r="G1362" s="710"/>
      <c r="H1362" s="710"/>
      <c r="I1362" s="711"/>
      <c r="J1362" s="711"/>
      <c r="K1362" s="711"/>
      <c r="L1362" s="711"/>
      <c r="M1362" s="1"/>
      <c r="N1362" s="1"/>
      <c r="O1362" s="1"/>
      <c r="P1362" s="1"/>
    </row>
    <row r="1363" spans="1:16" ht="15.6" customHeight="1">
      <c r="A1363" s="1"/>
      <c r="B1363" s="50"/>
      <c r="C1363" s="1"/>
      <c r="D1363" s="712" t="s">
        <v>298</v>
      </c>
      <c r="E1363" s="712"/>
      <c r="F1363" s="712"/>
      <c r="G1363" s="712"/>
      <c r="H1363" s="712"/>
      <c r="I1363" s="713"/>
      <c r="J1363" s="713"/>
      <c r="K1363" s="713"/>
      <c r="L1363" s="713"/>
      <c r="M1363" s="1"/>
      <c r="N1363" s="1"/>
      <c r="O1363" s="1"/>
      <c r="P1363" s="1"/>
    </row>
    <row r="1364" spans="1:16" ht="15.6" customHeight="1">
      <c r="A1364" s="1"/>
      <c r="B1364" s="50"/>
      <c r="C1364" s="1"/>
      <c r="D1364" s="718" t="s">
        <v>905</v>
      </c>
      <c r="E1364" s="718"/>
      <c r="F1364" s="718"/>
      <c r="G1364" s="718"/>
      <c r="H1364" s="718"/>
      <c r="I1364" s="719"/>
      <c r="J1364" s="719"/>
      <c r="K1364" s="719"/>
      <c r="L1364" s="719"/>
      <c r="M1364" s="1"/>
      <c r="N1364" s="1"/>
      <c r="O1364" s="1"/>
      <c r="P1364" s="1"/>
    </row>
    <row r="1365" spans="1:16" ht="15.6" customHeight="1">
      <c r="A1365" s="1"/>
      <c r="B1365" s="50"/>
      <c r="C1365" s="1"/>
      <c r="D1365" s="704" t="s">
        <v>299</v>
      </c>
      <c r="E1365" s="704"/>
      <c r="F1365" s="704"/>
      <c r="G1365" s="704"/>
      <c r="H1365" s="704"/>
      <c r="I1365" s="711"/>
      <c r="J1365" s="711"/>
      <c r="K1365" s="711"/>
      <c r="L1365" s="711"/>
      <c r="M1365" s="1"/>
      <c r="N1365" s="1"/>
      <c r="O1365" s="1"/>
      <c r="P1365" s="1"/>
    </row>
    <row r="1366" spans="1:16" ht="15.6" customHeight="1">
      <c r="A1366" s="1"/>
      <c r="B1366" s="50"/>
      <c r="C1366" s="1"/>
      <c r="D1366" s="655"/>
      <c r="E1366" s="655"/>
      <c r="F1366" s="655"/>
      <c r="G1366" s="655"/>
      <c r="H1366" s="655"/>
      <c r="I1366" s="720"/>
      <c r="J1366" s="720"/>
      <c r="K1366" s="720"/>
      <c r="L1366" s="720"/>
      <c r="M1366" s="1"/>
      <c r="N1366" s="1"/>
      <c r="O1366" s="1"/>
      <c r="P1366" s="1"/>
    </row>
    <row r="1367" spans="1:16" ht="15.6" customHeight="1">
      <c r="A1367" s="1"/>
      <c r="B1367" s="50"/>
      <c r="C1367" s="1"/>
      <c r="D1367" s="712" t="s">
        <v>906</v>
      </c>
      <c r="E1367" s="712"/>
      <c r="F1367" s="712"/>
      <c r="G1367" s="712"/>
      <c r="H1367" s="712"/>
      <c r="I1367" s="713"/>
      <c r="J1367" s="713"/>
      <c r="K1367" s="713"/>
      <c r="L1367" s="713"/>
      <c r="M1367" s="1"/>
      <c r="N1367" s="1"/>
      <c r="O1367" s="1"/>
      <c r="P1367" s="1"/>
    </row>
    <row r="1368" spans="1:16" ht="15.6" customHeight="1">
      <c r="A1368" s="1"/>
      <c r="B1368" s="50"/>
      <c r="C1368" s="1"/>
      <c r="D1368" s="712" t="s">
        <v>907</v>
      </c>
      <c r="E1368" s="712"/>
      <c r="F1368" s="712"/>
      <c r="G1368" s="712"/>
      <c r="H1368" s="712"/>
      <c r="I1368" s="713"/>
      <c r="J1368" s="713"/>
      <c r="K1368" s="713"/>
      <c r="L1368" s="713"/>
      <c r="M1368" s="1"/>
      <c r="N1368" s="1"/>
      <c r="O1368" s="1"/>
      <c r="P1368" s="1"/>
    </row>
    <row r="1369" spans="1:16" ht="15.6" customHeight="1">
      <c r="A1369" s="1"/>
      <c r="B1369" s="50"/>
      <c r="C1369" s="1"/>
      <c r="D1369" s="712" t="s">
        <v>197</v>
      </c>
      <c r="E1369" s="712"/>
      <c r="F1369" s="712"/>
      <c r="G1369" s="712"/>
      <c r="H1369" s="712"/>
      <c r="I1369" s="713"/>
      <c r="J1369" s="713"/>
      <c r="K1369" s="713"/>
      <c r="L1369" s="713"/>
      <c r="M1369" s="1"/>
      <c r="N1369" s="1"/>
      <c r="O1369" s="1"/>
      <c r="P1369" s="1"/>
    </row>
    <row r="1370" spans="1:16" ht="15.6" customHeight="1">
      <c r="A1370" s="1"/>
      <c r="B1370" s="50"/>
      <c r="C1370" s="1"/>
      <c r="D1370" s="712" t="s">
        <v>908</v>
      </c>
      <c r="E1370" s="712"/>
      <c r="F1370" s="712"/>
      <c r="G1370" s="712"/>
      <c r="H1370" s="712"/>
      <c r="I1370" s="713"/>
      <c r="J1370" s="713"/>
      <c r="K1370" s="713"/>
      <c r="L1370" s="713"/>
      <c r="M1370" s="1"/>
      <c r="N1370" s="1"/>
      <c r="O1370" s="1"/>
      <c r="P1370" s="1"/>
    </row>
    <row r="1371" spans="1:16" ht="15.6" customHeight="1">
      <c r="A1371" s="1"/>
      <c r="B1371" s="50"/>
      <c r="C1371" s="1"/>
      <c r="D1371" s="712" t="s">
        <v>909</v>
      </c>
      <c r="E1371" s="712"/>
      <c r="F1371" s="712"/>
      <c r="G1371" s="712"/>
      <c r="H1371" s="712"/>
      <c r="I1371" s="713"/>
      <c r="J1371" s="713"/>
      <c r="K1371" s="713"/>
      <c r="L1371" s="713"/>
      <c r="M1371" s="1"/>
      <c r="N1371" s="1"/>
      <c r="O1371" s="1"/>
      <c r="P1371" s="1"/>
    </row>
    <row r="1372" spans="1:16" ht="15.6" customHeight="1">
      <c r="A1372" s="1"/>
      <c r="B1372" s="50"/>
      <c r="C1372" s="1"/>
      <c r="D1372" s="712" t="s">
        <v>230</v>
      </c>
      <c r="E1372" s="712"/>
      <c r="F1372" s="712"/>
      <c r="G1372" s="712"/>
      <c r="H1372" s="712"/>
      <c r="I1372" s="713"/>
      <c r="J1372" s="713"/>
      <c r="K1372" s="713"/>
      <c r="L1372" s="713"/>
      <c r="M1372" s="1"/>
      <c r="N1372" s="1"/>
      <c r="O1372" s="1"/>
      <c r="P1372" s="1"/>
    </row>
    <row r="1373" spans="1:16" ht="15.6" customHeight="1">
      <c r="A1373" s="1"/>
      <c r="B1373" s="50"/>
      <c r="C1373" s="1"/>
      <c r="D1373" s="712"/>
      <c r="E1373" s="712"/>
      <c r="F1373" s="712"/>
      <c r="G1373" s="712"/>
      <c r="H1373" s="712"/>
      <c r="I1373" s="713"/>
      <c r="J1373" s="713"/>
      <c r="K1373" s="713"/>
      <c r="L1373" s="713"/>
      <c r="M1373" s="1"/>
      <c r="N1373" s="1"/>
      <c r="O1373" s="1"/>
      <c r="P1373" s="1"/>
    </row>
    <row r="1374" spans="1:16" ht="15.6" customHeight="1">
      <c r="A1374" s="1"/>
      <c r="B1374" s="50"/>
      <c r="C1374" s="1"/>
      <c r="D1374" s="718"/>
      <c r="E1374" s="718"/>
      <c r="F1374" s="718"/>
      <c r="G1374" s="718"/>
      <c r="H1374" s="718"/>
      <c r="I1374" s="719"/>
      <c r="J1374" s="719"/>
      <c r="K1374" s="719"/>
      <c r="L1374" s="719"/>
      <c r="M1374" s="1"/>
      <c r="N1374" s="1"/>
      <c r="O1374" s="1"/>
      <c r="P1374" s="1"/>
    </row>
    <row r="1375" spans="1:16" ht="15.6" customHeight="1">
      <c r="A1375" s="1"/>
      <c r="B1375" s="50"/>
      <c r="C1375" s="1"/>
      <c r="D1375" s="710" t="s">
        <v>300</v>
      </c>
      <c r="E1375" s="710"/>
      <c r="F1375" s="710"/>
      <c r="G1375" s="710"/>
      <c r="H1375" s="710"/>
      <c r="I1375" s="711"/>
      <c r="J1375" s="711"/>
      <c r="K1375" s="711"/>
      <c r="L1375" s="711"/>
      <c r="M1375" s="1"/>
      <c r="N1375" s="1"/>
      <c r="O1375" s="1"/>
      <c r="P1375" s="1"/>
    </row>
    <row r="1376" spans="1:16" ht="15.6" customHeight="1">
      <c r="A1376" s="1"/>
      <c r="B1376" s="50"/>
      <c r="C1376" s="1"/>
      <c r="D1376" s="721" t="s">
        <v>301</v>
      </c>
      <c r="E1376" s="721"/>
      <c r="F1376" s="721"/>
      <c r="G1376" s="721"/>
      <c r="H1376" s="721"/>
      <c r="I1376" s="722"/>
      <c r="J1376" s="722"/>
      <c r="K1376" s="722"/>
      <c r="L1376" s="722"/>
      <c r="M1376" s="1"/>
      <c r="N1376" s="1"/>
      <c r="O1376" s="1"/>
      <c r="P1376" s="1"/>
    </row>
    <row r="1377" spans="1:16" ht="15.6" customHeight="1">
      <c r="A1377" s="1"/>
      <c r="B1377" s="50"/>
      <c r="C1377" s="1"/>
      <c r="D1377" s="723" t="s">
        <v>302</v>
      </c>
      <c r="E1377" s="724"/>
      <c r="F1377" s="724"/>
      <c r="G1377" s="724"/>
      <c r="H1377" s="725"/>
      <c r="I1377" s="713">
        <v>4</v>
      </c>
      <c r="J1377" s="713"/>
      <c r="K1377" s="713"/>
      <c r="L1377" s="713"/>
      <c r="M1377" s="1"/>
      <c r="N1377" s="1"/>
      <c r="O1377" s="1"/>
      <c r="P1377" s="1"/>
    </row>
    <row r="1378" spans="1:16" ht="15.6" customHeight="1">
      <c r="A1378" s="1"/>
      <c r="B1378" s="50"/>
      <c r="C1378" s="1"/>
      <c r="D1378" s="726" t="s">
        <v>303</v>
      </c>
      <c r="E1378" s="727"/>
      <c r="F1378" s="727"/>
      <c r="G1378" s="727"/>
      <c r="H1378" s="728"/>
      <c r="I1378" s="722"/>
      <c r="J1378" s="722"/>
      <c r="K1378" s="722"/>
      <c r="L1378" s="722"/>
      <c r="M1378" s="1"/>
      <c r="N1378" s="1"/>
      <c r="O1378" s="1"/>
      <c r="P1378" s="1"/>
    </row>
    <row r="1379" spans="1:16" ht="15.6" customHeight="1">
      <c r="A1379" s="1"/>
      <c r="B1379" s="50"/>
      <c r="C1379" s="1"/>
      <c r="D1379" s="729" t="s">
        <v>910</v>
      </c>
      <c r="E1379" s="730"/>
      <c r="F1379" s="730"/>
      <c r="G1379" s="730"/>
      <c r="H1379" s="731"/>
      <c r="I1379" s="735"/>
      <c r="J1379" s="736"/>
      <c r="K1379" s="735"/>
      <c r="L1379" s="736"/>
      <c r="M1379" s="1"/>
      <c r="N1379" s="1"/>
      <c r="O1379" s="1"/>
      <c r="P1379" s="1"/>
    </row>
    <row r="1380" spans="1:16" ht="15.6" customHeight="1">
      <c r="A1380" s="1"/>
      <c r="B1380" s="50"/>
      <c r="C1380" s="1"/>
      <c r="D1380" s="732"/>
      <c r="E1380" s="733"/>
      <c r="F1380" s="733"/>
      <c r="G1380" s="733"/>
      <c r="H1380" s="734"/>
      <c r="I1380" s="737"/>
      <c r="J1380" s="738"/>
      <c r="K1380" s="737"/>
      <c r="L1380" s="738"/>
      <c r="M1380" s="1"/>
      <c r="N1380" s="1"/>
      <c r="O1380" s="1"/>
      <c r="P1380" s="1"/>
    </row>
    <row r="1381" spans="1:16" ht="15.6" customHeight="1">
      <c r="A1381" s="1"/>
      <c r="B1381" s="50"/>
      <c r="C1381" s="1"/>
      <c r="D1381" s="729" t="s">
        <v>911</v>
      </c>
      <c r="E1381" s="730"/>
      <c r="F1381" s="730"/>
      <c r="G1381" s="730"/>
      <c r="H1381" s="731"/>
      <c r="I1381" s="739"/>
      <c r="J1381" s="740"/>
      <c r="K1381" s="739"/>
      <c r="L1381" s="740"/>
      <c r="M1381" s="1"/>
      <c r="N1381" s="1"/>
      <c r="O1381" s="1"/>
      <c r="P1381" s="1"/>
    </row>
    <row r="1382" spans="1:16" ht="15.6" customHeight="1">
      <c r="A1382" s="1"/>
      <c r="B1382" s="50"/>
      <c r="C1382" s="1"/>
      <c r="D1382" s="732"/>
      <c r="E1382" s="733"/>
      <c r="F1382" s="733"/>
      <c r="G1382" s="733"/>
      <c r="H1382" s="734"/>
      <c r="I1382" s="741"/>
      <c r="J1382" s="742"/>
      <c r="K1382" s="741"/>
      <c r="L1382" s="742"/>
      <c r="M1382" s="1"/>
      <c r="N1382" s="1"/>
      <c r="O1382" s="1"/>
      <c r="P1382" s="1"/>
    </row>
    <row r="1383" spans="1:16" ht="15.6" customHeight="1">
      <c r="A1383" s="1"/>
      <c r="B1383" s="50"/>
      <c r="C1383" s="1"/>
      <c r="D1383" s="712" t="s">
        <v>912</v>
      </c>
      <c r="E1383" s="712"/>
      <c r="F1383" s="712"/>
      <c r="G1383" s="712"/>
      <c r="H1383" s="712"/>
      <c r="I1383" s="713"/>
      <c r="J1383" s="713"/>
      <c r="K1383" s="713"/>
      <c r="L1383" s="713"/>
      <c r="M1383" s="1"/>
      <c r="N1383" s="1"/>
      <c r="O1383" s="1"/>
      <c r="P1383" s="1"/>
    </row>
    <row r="1384" spans="1:16" ht="15.6" customHeight="1">
      <c r="A1384" s="1"/>
      <c r="B1384" s="50"/>
      <c r="C1384" s="1"/>
      <c r="D1384" s="729" t="s">
        <v>913</v>
      </c>
      <c r="E1384" s="730"/>
      <c r="F1384" s="730"/>
      <c r="G1384" s="730"/>
      <c r="H1384" s="731"/>
      <c r="I1384" s="739"/>
      <c r="J1384" s="740"/>
      <c r="K1384" s="739"/>
      <c r="L1384" s="740"/>
      <c r="M1384" s="1"/>
      <c r="N1384" s="1"/>
      <c r="O1384" s="1"/>
      <c r="P1384" s="1"/>
    </row>
    <row r="1385" spans="1:16" ht="15.6" customHeight="1">
      <c r="A1385" s="1"/>
      <c r="B1385" s="50"/>
      <c r="C1385" s="1"/>
      <c r="D1385" s="732"/>
      <c r="E1385" s="733"/>
      <c r="F1385" s="733"/>
      <c r="G1385" s="733"/>
      <c r="H1385" s="734"/>
      <c r="I1385" s="741"/>
      <c r="J1385" s="742"/>
      <c r="K1385" s="741"/>
      <c r="L1385" s="742"/>
      <c r="M1385" s="1"/>
      <c r="N1385" s="1"/>
      <c r="O1385" s="1"/>
      <c r="P1385" s="1"/>
    </row>
    <row r="1386" spans="1:16" ht="15.6" customHeight="1">
      <c r="A1386" s="1"/>
      <c r="B1386" s="50"/>
      <c r="C1386" s="1"/>
      <c r="D1386" s="712" t="s">
        <v>914</v>
      </c>
      <c r="E1386" s="712"/>
      <c r="F1386" s="712"/>
      <c r="G1386" s="712"/>
      <c r="H1386" s="712"/>
      <c r="I1386" s="713"/>
      <c r="J1386" s="713"/>
      <c r="K1386" s="713"/>
      <c r="L1386" s="713"/>
      <c r="M1386" s="1"/>
      <c r="N1386" s="1"/>
      <c r="O1386" s="1"/>
      <c r="P1386" s="1"/>
    </row>
    <row r="1387" spans="1:16" ht="15.6" customHeight="1">
      <c r="A1387" s="1"/>
      <c r="B1387" s="50"/>
      <c r="C1387" s="1"/>
      <c r="D1387" s="718"/>
      <c r="E1387" s="718"/>
      <c r="F1387" s="718"/>
      <c r="G1387" s="718"/>
      <c r="H1387" s="718"/>
      <c r="I1387" s="719"/>
      <c r="J1387" s="719"/>
      <c r="K1387" s="719"/>
      <c r="L1387" s="719"/>
      <c r="M1387" s="1"/>
      <c r="N1387" s="1"/>
      <c r="O1387" s="1"/>
      <c r="P1387" s="1"/>
    </row>
    <row r="1388" spans="1:16" ht="15.6" customHeight="1">
      <c r="A1388" s="1"/>
      <c r="B1388" s="50"/>
      <c r="C1388" s="1"/>
      <c r="D1388" s="710" t="s">
        <v>304</v>
      </c>
      <c r="E1388" s="710"/>
      <c r="F1388" s="710"/>
      <c r="G1388" s="710"/>
      <c r="H1388" s="710"/>
      <c r="I1388" s="711"/>
      <c r="J1388" s="711"/>
      <c r="K1388" s="711"/>
      <c r="L1388" s="711"/>
      <c r="M1388" s="1"/>
      <c r="N1388" s="1"/>
      <c r="O1388" s="1"/>
      <c r="P1388" s="1"/>
    </row>
    <row r="1389" spans="1:16" ht="15.6" customHeight="1">
      <c r="A1389" s="1"/>
      <c r="B1389" s="50"/>
      <c r="C1389" s="1"/>
      <c r="D1389" s="712" t="s">
        <v>915</v>
      </c>
      <c r="E1389" s="712"/>
      <c r="F1389" s="712"/>
      <c r="G1389" s="712"/>
      <c r="H1389" s="712"/>
      <c r="I1389" s="713"/>
      <c r="J1389" s="713"/>
      <c r="K1389" s="713"/>
      <c r="L1389" s="713"/>
      <c r="M1389" s="1"/>
      <c r="N1389" s="1"/>
      <c r="O1389" s="1"/>
      <c r="P1389" s="1"/>
    </row>
    <row r="1390" spans="1:16" ht="15.6" customHeight="1">
      <c r="A1390" s="1"/>
      <c r="B1390" s="50"/>
      <c r="C1390" s="1"/>
      <c r="D1390" s="718"/>
      <c r="E1390" s="718"/>
      <c r="F1390" s="718"/>
      <c r="G1390" s="718"/>
      <c r="H1390" s="718"/>
      <c r="I1390" s="719"/>
      <c r="J1390" s="719"/>
      <c r="K1390" s="719"/>
      <c r="L1390" s="719"/>
      <c r="M1390" s="1"/>
      <c r="N1390" s="1"/>
      <c r="O1390" s="1"/>
      <c r="P1390" s="1"/>
    </row>
    <row r="1391" spans="1:16" ht="15.6" customHeight="1">
      <c r="A1391" s="1"/>
      <c r="B1391" s="50"/>
      <c r="C1391" s="1"/>
      <c r="D1391" s="1"/>
      <c r="E1391" s="1"/>
      <c r="F1391" s="1"/>
      <c r="G1391" s="1"/>
      <c r="H1391" s="1"/>
      <c r="I1391" s="1"/>
      <c r="J1391" s="1"/>
      <c r="K1391" s="1"/>
      <c r="L1391" s="1"/>
      <c r="M1391" s="1"/>
      <c r="N1391" s="1"/>
      <c r="O1391" s="1"/>
      <c r="P1391" s="1"/>
    </row>
    <row r="1392" spans="1:16" ht="15.6" customHeight="1">
      <c r="A1392" s="1"/>
      <c r="B1392" s="50"/>
      <c r="C1392" s="1"/>
      <c r="D1392" s="1"/>
      <c r="E1392" s="1"/>
      <c r="F1392" s="1"/>
      <c r="G1392" s="1"/>
      <c r="H1392" s="1"/>
      <c r="I1392" s="1"/>
      <c r="J1392" s="1"/>
      <c r="K1392" s="1"/>
      <c r="L1392" s="1"/>
      <c r="M1392" s="1"/>
      <c r="N1392" s="1"/>
      <c r="O1392" s="1"/>
      <c r="P1392" s="1"/>
    </row>
    <row r="1393" spans="1:16" ht="15.6" customHeight="1">
      <c r="A1393" s="1"/>
      <c r="B1393" s="50"/>
      <c r="C1393" s="1"/>
      <c r="D1393" s="1"/>
      <c r="E1393" s="1"/>
      <c r="F1393" s="1"/>
      <c r="G1393" s="1"/>
      <c r="H1393" s="1"/>
      <c r="I1393" s="1"/>
      <c r="J1393" s="1"/>
      <c r="K1393" s="1"/>
      <c r="L1393" s="1"/>
      <c r="M1393" s="1"/>
      <c r="N1393" s="1"/>
      <c r="O1393" s="1"/>
      <c r="P1393" s="1"/>
    </row>
    <row r="1394" spans="1:16" ht="15.6" customHeight="1">
      <c r="A1394" s="1"/>
      <c r="B1394" s="50" t="s">
        <v>712</v>
      </c>
      <c r="C1394" s="1"/>
      <c r="D1394" s="37" t="s">
        <v>760</v>
      </c>
      <c r="E1394" s="1"/>
      <c r="F1394" s="1"/>
      <c r="G1394" s="1"/>
      <c r="H1394" s="1"/>
      <c r="I1394" s="1"/>
      <c r="J1394" s="1"/>
      <c r="K1394" s="1"/>
      <c r="L1394" s="1"/>
      <c r="M1394" s="1"/>
      <c r="N1394" s="1"/>
      <c r="O1394" s="1"/>
      <c r="P1394" s="1"/>
    </row>
    <row r="1395" spans="1:16" ht="15.6" customHeight="1">
      <c r="A1395" s="1"/>
      <c r="B1395" s="50"/>
      <c r="C1395" s="1"/>
      <c r="D1395" s="376" t="s">
        <v>761</v>
      </c>
      <c r="E1395" s="376"/>
      <c r="F1395" s="376"/>
      <c r="G1395" s="376"/>
      <c r="H1395" s="376"/>
      <c r="I1395" s="376"/>
      <c r="J1395" s="376"/>
      <c r="K1395" s="376"/>
      <c r="L1395" s="376"/>
      <c r="M1395" s="376"/>
      <c r="N1395" s="376"/>
      <c r="O1395" s="376"/>
      <c r="P1395" s="1"/>
    </row>
    <row r="1396" spans="1:16" ht="15.6" customHeight="1">
      <c r="A1396" s="1"/>
      <c r="B1396" s="50"/>
      <c r="C1396" s="1"/>
      <c r="D1396" s="376"/>
      <c r="E1396" s="376"/>
      <c r="F1396" s="376"/>
      <c r="G1396" s="376"/>
      <c r="H1396" s="376"/>
      <c r="I1396" s="376"/>
      <c r="J1396" s="376"/>
      <c r="K1396" s="376"/>
      <c r="L1396" s="376"/>
      <c r="M1396" s="376"/>
      <c r="N1396" s="376"/>
      <c r="O1396" s="376"/>
      <c r="P1396" s="1"/>
    </row>
    <row r="1397" spans="1:16" ht="15.6" customHeight="1">
      <c r="A1397" s="1"/>
      <c r="B1397" s="50"/>
      <c r="C1397" s="1"/>
      <c r="D1397" s="325" t="s">
        <v>170</v>
      </c>
      <c r="E1397" s="332"/>
      <c r="F1397" s="332"/>
      <c r="G1397" s="332"/>
      <c r="H1397" s="326"/>
      <c r="I1397" s="325" t="s">
        <v>54</v>
      </c>
      <c r="J1397" s="326"/>
      <c r="K1397" s="325" t="s">
        <v>55</v>
      </c>
      <c r="L1397" s="326"/>
      <c r="M1397" s="1"/>
      <c r="N1397" s="1"/>
      <c r="O1397" s="1"/>
      <c r="P1397" s="1"/>
    </row>
    <row r="1398" spans="1:16" ht="15.6" customHeight="1">
      <c r="A1398" s="1"/>
      <c r="B1398" s="50"/>
      <c r="C1398" s="1"/>
      <c r="D1398" s="327"/>
      <c r="E1398" s="333"/>
      <c r="F1398" s="333"/>
      <c r="G1398" s="333"/>
      <c r="H1398" s="328"/>
      <c r="I1398" s="327"/>
      <c r="J1398" s="328"/>
      <c r="K1398" s="327"/>
      <c r="L1398" s="328"/>
      <c r="M1398" s="1"/>
      <c r="N1398" s="1"/>
      <c r="O1398" s="1"/>
      <c r="P1398" s="1"/>
    </row>
    <row r="1399" spans="1:16" ht="15.6" customHeight="1">
      <c r="A1399" s="1"/>
      <c r="B1399" s="50"/>
      <c r="C1399" s="1"/>
      <c r="D1399" s="334"/>
      <c r="E1399" s="335"/>
      <c r="F1399" s="335"/>
      <c r="G1399" s="335"/>
      <c r="H1399" s="336"/>
      <c r="I1399" s="334"/>
      <c r="J1399" s="336"/>
      <c r="K1399" s="334"/>
      <c r="L1399" s="336"/>
      <c r="M1399" s="1"/>
      <c r="N1399" s="1"/>
      <c r="O1399" s="1"/>
      <c r="P1399" s="1"/>
    </row>
    <row r="1400" spans="1:16" ht="15.6" customHeight="1">
      <c r="A1400" s="1"/>
      <c r="B1400" s="50"/>
      <c r="C1400" s="1"/>
      <c r="D1400" s="342" t="s">
        <v>305</v>
      </c>
      <c r="E1400" s="342"/>
      <c r="F1400" s="342"/>
      <c r="G1400" s="342"/>
      <c r="H1400" s="342"/>
      <c r="I1400" s="349"/>
      <c r="J1400" s="349"/>
      <c r="K1400" s="349"/>
      <c r="L1400" s="349"/>
      <c r="M1400" s="1"/>
      <c r="N1400" s="1"/>
      <c r="O1400" s="1"/>
      <c r="P1400" s="1"/>
    </row>
    <row r="1401" spans="1:16" ht="15.6" customHeight="1">
      <c r="A1401" s="1"/>
      <c r="B1401" s="50"/>
      <c r="C1401" s="1"/>
      <c r="D1401" s="339" t="s">
        <v>306</v>
      </c>
      <c r="E1401" s="339"/>
      <c r="F1401" s="339"/>
      <c r="G1401" s="339"/>
      <c r="H1401" s="339"/>
      <c r="I1401" s="350"/>
      <c r="J1401" s="350"/>
      <c r="K1401" s="350"/>
      <c r="L1401" s="350"/>
      <c r="M1401" s="1"/>
      <c r="N1401" s="1"/>
      <c r="O1401" s="1"/>
      <c r="P1401" s="1"/>
    </row>
    <row r="1402" spans="1:16" ht="15.6" customHeight="1">
      <c r="A1402" s="1"/>
      <c r="B1402" s="50"/>
      <c r="C1402" s="1"/>
      <c r="D1402" s="339" t="s">
        <v>307</v>
      </c>
      <c r="E1402" s="339"/>
      <c r="F1402" s="339"/>
      <c r="G1402" s="339"/>
      <c r="H1402" s="339"/>
      <c r="I1402" s="350"/>
      <c r="J1402" s="350"/>
      <c r="K1402" s="350"/>
      <c r="L1402" s="350"/>
      <c r="M1402" s="1"/>
      <c r="N1402" s="1"/>
      <c r="O1402" s="1"/>
      <c r="P1402" s="1"/>
    </row>
    <row r="1403" spans="1:16" ht="15.6" customHeight="1">
      <c r="A1403" s="1"/>
      <c r="B1403" s="50"/>
      <c r="C1403" s="1"/>
      <c r="D1403" s="339" t="s">
        <v>308</v>
      </c>
      <c r="E1403" s="339"/>
      <c r="F1403" s="339"/>
      <c r="G1403" s="339"/>
      <c r="H1403" s="339"/>
      <c r="I1403" s="350"/>
      <c r="J1403" s="350"/>
      <c r="K1403" s="350"/>
      <c r="L1403" s="350"/>
      <c r="M1403" s="1"/>
      <c r="N1403" s="1"/>
      <c r="O1403" s="1"/>
      <c r="P1403" s="1"/>
    </row>
    <row r="1404" spans="1:16" ht="15.6" customHeight="1">
      <c r="A1404" s="1"/>
      <c r="B1404" s="50"/>
      <c r="C1404" s="1"/>
      <c r="D1404" s="339" t="s">
        <v>309</v>
      </c>
      <c r="E1404" s="339"/>
      <c r="F1404" s="339"/>
      <c r="G1404" s="339"/>
      <c r="H1404" s="339"/>
      <c r="I1404" s="350"/>
      <c r="J1404" s="350"/>
      <c r="K1404" s="350"/>
      <c r="L1404" s="350"/>
      <c r="M1404" s="1"/>
      <c r="N1404" s="1"/>
      <c r="O1404" s="1"/>
      <c r="P1404" s="1"/>
    </row>
    <row r="1405" spans="1:16" ht="15.6" customHeight="1">
      <c r="A1405" s="1"/>
      <c r="B1405" s="50"/>
      <c r="C1405" s="1"/>
      <c r="D1405" s="340" t="s">
        <v>310</v>
      </c>
      <c r="E1405" s="340"/>
      <c r="F1405" s="340"/>
      <c r="G1405" s="340"/>
      <c r="H1405" s="340"/>
      <c r="I1405" s="581"/>
      <c r="J1405" s="581"/>
      <c r="K1405" s="581"/>
      <c r="L1405" s="581"/>
      <c r="M1405" s="1"/>
      <c r="N1405" s="1"/>
      <c r="O1405" s="1"/>
      <c r="P1405" s="1"/>
    </row>
    <row r="1406" spans="1:16" ht="15.6" customHeight="1">
      <c r="A1406" s="1"/>
      <c r="B1406" s="50"/>
      <c r="C1406" s="1"/>
      <c r="D1406" s="341" t="s">
        <v>311</v>
      </c>
      <c r="E1406" s="341"/>
      <c r="F1406" s="341"/>
      <c r="G1406" s="341"/>
      <c r="H1406" s="341"/>
      <c r="I1406" s="601">
        <f>SUM(I1400:J1405)</f>
        <v>0</v>
      </c>
      <c r="J1406" s="601"/>
      <c r="K1406" s="601">
        <f>SUM(K1400:L1405)</f>
        <v>0</v>
      </c>
      <c r="L1406" s="601"/>
      <c r="M1406" s="1"/>
      <c r="N1406" s="1"/>
      <c r="O1406" s="1"/>
      <c r="P1406" s="1"/>
    </row>
    <row r="1407" spans="1:16" ht="15.6" customHeight="1">
      <c r="A1407" s="1"/>
      <c r="B1407" s="50"/>
      <c r="C1407" s="1"/>
      <c r="D1407" s="1"/>
      <c r="E1407" s="1"/>
      <c r="F1407" s="1"/>
      <c r="G1407" s="1"/>
      <c r="H1407" s="1"/>
      <c r="I1407" s="1"/>
      <c r="J1407" s="1"/>
      <c r="K1407" s="1"/>
      <c r="L1407" s="1"/>
      <c r="M1407" s="1"/>
      <c r="N1407" s="1"/>
      <c r="O1407" s="1"/>
      <c r="P1407" s="1"/>
    </row>
    <row r="1408" spans="1:16" ht="15.6" customHeight="1">
      <c r="A1408" s="1"/>
      <c r="B1408" s="50"/>
      <c r="C1408" s="1"/>
      <c r="D1408" s="1"/>
      <c r="E1408" s="1"/>
      <c r="F1408" s="1"/>
      <c r="G1408" s="1"/>
      <c r="H1408" s="1"/>
      <c r="I1408" s="1"/>
      <c r="J1408" s="1"/>
      <c r="K1408" s="1"/>
      <c r="L1408" s="1"/>
      <c r="M1408" s="1"/>
      <c r="N1408" s="1"/>
      <c r="O1408" s="1"/>
      <c r="P1408" s="1"/>
    </row>
    <row r="1409" spans="1:16" ht="15.6" customHeight="1">
      <c r="A1409" s="1"/>
      <c r="B1409" s="54" t="s">
        <v>762</v>
      </c>
      <c r="C1409" s="1"/>
      <c r="D1409" s="52" t="s">
        <v>763</v>
      </c>
      <c r="E1409" s="1"/>
      <c r="F1409" s="1"/>
      <c r="G1409" s="1"/>
      <c r="H1409" s="1"/>
      <c r="I1409" s="1"/>
      <c r="J1409" s="1"/>
      <c r="K1409" s="1"/>
      <c r="L1409" s="1"/>
      <c r="M1409" s="1"/>
      <c r="N1409" s="1"/>
      <c r="O1409" s="1"/>
      <c r="P1409" s="1"/>
    </row>
    <row r="1410" spans="1:16" ht="15.6" customHeight="1">
      <c r="A1410" s="1"/>
      <c r="B1410" s="50"/>
      <c r="C1410" s="1"/>
      <c r="D1410" s="1"/>
      <c r="E1410" s="1"/>
      <c r="F1410" s="1"/>
      <c r="G1410" s="1"/>
      <c r="H1410" s="1"/>
      <c r="I1410" s="1"/>
      <c r="J1410" s="1"/>
      <c r="K1410" s="1"/>
      <c r="L1410" s="1"/>
      <c r="M1410" s="1"/>
      <c r="N1410" s="1"/>
      <c r="O1410" s="1"/>
      <c r="P1410" s="1"/>
    </row>
    <row r="1411" spans="1:16" ht="15.6" customHeight="1">
      <c r="A1411" s="1"/>
      <c r="B1411" s="50" t="s">
        <v>52</v>
      </c>
      <c r="C1411" s="1"/>
      <c r="D1411" s="37" t="s">
        <v>764</v>
      </c>
      <c r="E1411" s="1"/>
      <c r="F1411" s="1"/>
      <c r="G1411" s="1"/>
      <c r="H1411" s="1"/>
      <c r="I1411" s="1"/>
      <c r="J1411" s="1"/>
      <c r="K1411" s="1"/>
      <c r="L1411" s="1"/>
      <c r="M1411" s="1"/>
      <c r="N1411" s="1"/>
      <c r="O1411" s="1"/>
      <c r="P1411" s="1"/>
    </row>
    <row r="1412" spans="1:16" ht="15.6" customHeight="1">
      <c r="A1412" s="1"/>
      <c r="B1412" s="50"/>
      <c r="C1412" s="1"/>
      <c r="D1412" s="1"/>
      <c r="E1412" s="1"/>
      <c r="F1412" s="1"/>
      <c r="G1412" s="1"/>
      <c r="H1412" s="1"/>
      <c r="I1412" s="1"/>
      <c r="J1412" s="1"/>
      <c r="K1412" s="1"/>
      <c r="L1412" s="1"/>
      <c r="M1412" s="1"/>
      <c r="N1412" s="1"/>
      <c r="O1412" s="1"/>
      <c r="P1412" s="1"/>
    </row>
    <row r="1413" spans="1:16" ht="15.6" customHeight="1">
      <c r="A1413" s="1"/>
      <c r="B1413" s="50"/>
      <c r="C1413" s="1"/>
      <c r="D1413" s="375" t="s">
        <v>765</v>
      </c>
      <c r="E1413" s="375"/>
      <c r="F1413" s="375"/>
      <c r="G1413" s="375"/>
      <c r="H1413" s="375"/>
      <c r="I1413" s="375"/>
      <c r="J1413" s="375"/>
      <c r="K1413" s="375"/>
      <c r="L1413" s="375"/>
      <c r="M1413" s="375"/>
      <c r="N1413" s="375"/>
      <c r="O1413" s="375"/>
      <c r="P1413" s="1"/>
    </row>
    <row r="1414" spans="1:16" ht="15.6" customHeight="1">
      <c r="A1414" s="1"/>
      <c r="B1414" s="50"/>
      <c r="C1414" s="1"/>
      <c r="D1414" s="430" t="s">
        <v>170</v>
      </c>
      <c r="E1414" s="430"/>
      <c r="F1414" s="430"/>
      <c r="G1414" s="430"/>
      <c r="H1414" s="430"/>
      <c r="I1414" s="430"/>
      <c r="J1414" s="430" t="s">
        <v>54</v>
      </c>
      <c r="K1414" s="430"/>
      <c r="L1414" s="430" t="s">
        <v>55</v>
      </c>
      <c r="M1414" s="430"/>
      <c r="N1414" s="258"/>
      <c r="O1414" s="258"/>
      <c r="P1414" s="1"/>
    </row>
    <row r="1415" spans="1:16" ht="15.6" customHeight="1">
      <c r="A1415" s="1"/>
      <c r="B1415" s="50"/>
      <c r="C1415" s="1"/>
      <c r="D1415" s="430"/>
      <c r="E1415" s="430"/>
      <c r="F1415" s="430"/>
      <c r="G1415" s="430"/>
      <c r="H1415" s="430"/>
      <c r="I1415" s="430"/>
      <c r="J1415" s="430"/>
      <c r="K1415" s="430"/>
      <c r="L1415" s="430"/>
      <c r="M1415" s="430"/>
      <c r="N1415" s="258"/>
      <c r="O1415" s="258"/>
      <c r="P1415" s="1"/>
    </row>
    <row r="1416" spans="1:16" ht="15.6" customHeight="1">
      <c r="A1416" s="1"/>
      <c r="B1416" s="50"/>
      <c r="C1416" s="1"/>
      <c r="D1416" s="430"/>
      <c r="E1416" s="430"/>
      <c r="F1416" s="430"/>
      <c r="G1416" s="430"/>
      <c r="H1416" s="430"/>
      <c r="I1416" s="430"/>
      <c r="J1416" s="430"/>
      <c r="K1416" s="430"/>
      <c r="L1416" s="430"/>
      <c r="M1416" s="430"/>
      <c r="N1416" s="1"/>
      <c r="O1416" s="1"/>
      <c r="P1416" s="1"/>
    </row>
    <row r="1417" spans="1:16" ht="15.6" customHeight="1">
      <c r="A1417" s="1"/>
      <c r="B1417" s="50"/>
      <c r="C1417" s="1"/>
      <c r="D1417" s="710" t="s">
        <v>312</v>
      </c>
      <c r="E1417" s="710"/>
      <c r="F1417" s="710"/>
      <c r="G1417" s="710"/>
      <c r="H1417" s="710"/>
      <c r="I1417" s="710"/>
      <c r="J1417" s="337"/>
      <c r="K1417" s="337"/>
      <c r="L1417" s="337"/>
      <c r="M1417" s="337"/>
      <c r="N1417" s="1"/>
      <c r="O1417" s="1"/>
      <c r="P1417" s="1"/>
    </row>
    <row r="1418" spans="1:16" ht="15.6" customHeight="1">
      <c r="A1418" s="1"/>
      <c r="B1418" s="50"/>
      <c r="C1418" s="1"/>
      <c r="D1418" s="743" t="s">
        <v>313</v>
      </c>
      <c r="E1418" s="743"/>
      <c r="F1418" s="743"/>
      <c r="G1418" s="743"/>
      <c r="H1418" s="743"/>
      <c r="I1418" s="743"/>
      <c r="J1418" s="744"/>
      <c r="K1418" s="744"/>
      <c r="L1418" s="744"/>
      <c r="M1418" s="744"/>
      <c r="N1418" s="1"/>
      <c r="O1418" s="1"/>
      <c r="P1418" s="1"/>
    </row>
    <row r="1419" spans="1:16" ht="15.6" customHeight="1">
      <c r="A1419" s="1"/>
      <c r="B1419" s="50"/>
      <c r="C1419" s="1"/>
      <c r="D1419" s="712" t="s">
        <v>314</v>
      </c>
      <c r="E1419" s="712"/>
      <c r="F1419" s="712"/>
      <c r="G1419" s="712"/>
      <c r="H1419" s="712"/>
      <c r="I1419" s="712"/>
      <c r="J1419" s="350"/>
      <c r="K1419" s="350"/>
      <c r="L1419" s="350"/>
      <c r="M1419" s="350"/>
      <c r="N1419" s="1"/>
      <c r="O1419" s="1"/>
      <c r="P1419" s="1"/>
    </row>
    <row r="1420" spans="1:16" ht="15.6" customHeight="1">
      <c r="A1420" s="1"/>
      <c r="B1420" s="50"/>
      <c r="C1420" s="1"/>
      <c r="D1420" s="712" t="s">
        <v>315</v>
      </c>
      <c r="E1420" s="712"/>
      <c r="F1420" s="712"/>
      <c r="G1420" s="712"/>
      <c r="H1420" s="712"/>
      <c r="I1420" s="712"/>
      <c r="J1420" s="350"/>
      <c r="K1420" s="350"/>
      <c r="L1420" s="350"/>
      <c r="M1420" s="350"/>
      <c r="N1420" s="1"/>
      <c r="O1420" s="1"/>
      <c r="P1420" s="1"/>
    </row>
    <row r="1421" spans="1:16" ht="15.6" customHeight="1">
      <c r="A1421" s="1"/>
      <c r="B1421" s="50"/>
      <c r="C1421" s="1"/>
      <c r="D1421" s="712" t="s">
        <v>316</v>
      </c>
      <c r="E1421" s="712"/>
      <c r="F1421" s="712"/>
      <c r="G1421" s="712"/>
      <c r="H1421" s="712"/>
      <c r="I1421" s="712"/>
      <c r="J1421" s="350"/>
      <c r="K1421" s="350"/>
      <c r="L1421" s="350"/>
      <c r="M1421" s="350"/>
      <c r="N1421" s="1"/>
      <c r="O1421" s="1"/>
      <c r="P1421" s="1"/>
    </row>
    <row r="1422" spans="1:16" ht="15.6" customHeight="1">
      <c r="A1422" s="1"/>
      <c r="B1422" s="50"/>
      <c r="C1422" s="1"/>
      <c r="D1422" s="712" t="s">
        <v>317</v>
      </c>
      <c r="E1422" s="712"/>
      <c r="F1422" s="712"/>
      <c r="G1422" s="712"/>
      <c r="H1422" s="712"/>
      <c r="I1422" s="712"/>
      <c r="J1422" s="350"/>
      <c r="K1422" s="350"/>
      <c r="L1422" s="350"/>
      <c r="M1422" s="350"/>
      <c r="N1422" s="1"/>
      <c r="O1422" s="1"/>
      <c r="P1422" s="1"/>
    </row>
    <row r="1423" spans="1:16" ht="15.6" customHeight="1">
      <c r="A1423" s="1"/>
      <c r="B1423" s="50"/>
      <c r="C1423" s="1"/>
      <c r="D1423" s="712" t="s">
        <v>318</v>
      </c>
      <c r="E1423" s="712"/>
      <c r="F1423" s="712"/>
      <c r="G1423" s="712"/>
      <c r="H1423" s="712"/>
      <c r="I1423" s="712"/>
      <c r="J1423" s="350"/>
      <c r="K1423" s="350"/>
      <c r="L1423" s="350"/>
      <c r="M1423" s="350"/>
      <c r="N1423" s="1"/>
      <c r="O1423" s="1"/>
      <c r="P1423" s="1"/>
    </row>
    <row r="1424" spans="1:16" ht="15.6" customHeight="1">
      <c r="A1424" s="1"/>
      <c r="B1424" s="50"/>
      <c r="C1424" s="1"/>
      <c r="D1424" s="743" t="s">
        <v>319</v>
      </c>
      <c r="E1424" s="743"/>
      <c r="F1424" s="743"/>
      <c r="G1424" s="743"/>
      <c r="H1424" s="743"/>
      <c r="I1424" s="743"/>
      <c r="J1424" s="744"/>
      <c r="K1424" s="744"/>
      <c r="L1424" s="744"/>
      <c r="M1424" s="744"/>
      <c r="N1424" s="1"/>
      <c r="O1424" s="1"/>
      <c r="P1424" s="1"/>
    </row>
    <row r="1425" spans="1:16" ht="15.6" customHeight="1">
      <c r="A1425" s="1"/>
      <c r="B1425" s="50"/>
      <c r="C1425" s="1"/>
      <c r="D1425" s="712" t="s">
        <v>916</v>
      </c>
      <c r="E1425" s="712"/>
      <c r="F1425" s="712"/>
      <c r="G1425" s="712"/>
      <c r="H1425" s="712"/>
      <c r="I1425" s="712"/>
      <c r="J1425" s="350">
        <v>217706</v>
      </c>
      <c r="K1425" s="350"/>
      <c r="L1425" s="350"/>
      <c r="M1425" s="350"/>
      <c r="N1425" s="1"/>
      <c r="O1425" s="1"/>
      <c r="P1425" s="1"/>
    </row>
    <row r="1426" spans="1:16" ht="15.6" customHeight="1">
      <c r="A1426" s="1"/>
      <c r="B1426" s="50"/>
      <c r="C1426" s="1"/>
      <c r="D1426" s="712" t="s">
        <v>1588</v>
      </c>
      <c r="E1426" s="712"/>
      <c r="F1426" s="712"/>
      <c r="G1426" s="712"/>
      <c r="H1426" s="712"/>
      <c r="I1426" s="712"/>
      <c r="J1426" s="350">
        <v>1682</v>
      </c>
      <c r="K1426" s="350"/>
      <c r="L1426" s="350">
        <v>7039</v>
      </c>
      <c r="M1426" s="350"/>
      <c r="N1426" s="1"/>
      <c r="O1426" s="1"/>
      <c r="P1426" s="1"/>
    </row>
    <row r="1427" spans="1:16" ht="15.6" customHeight="1">
      <c r="A1427" s="1"/>
      <c r="B1427" s="50"/>
      <c r="C1427" s="1"/>
      <c r="D1427" s="712" t="s">
        <v>660</v>
      </c>
      <c r="E1427" s="712"/>
      <c r="F1427" s="712"/>
      <c r="G1427" s="712"/>
      <c r="H1427" s="712"/>
      <c r="I1427" s="712"/>
      <c r="J1427" s="350"/>
      <c r="K1427" s="350"/>
      <c r="L1427" s="350"/>
      <c r="M1427" s="350"/>
      <c r="N1427" s="1"/>
      <c r="O1427" s="1"/>
      <c r="P1427" s="1"/>
    </row>
    <row r="1428" spans="1:16" ht="15.6" customHeight="1">
      <c r="A1428" s="1"/>
      <c r="B1428" s="50"/>
      <c r="C1428" s="1"/>
      <c r="D1428" s="712" t="s">
        <v>917</v>
      </c>
      <c r="E1428" s="712"/>
      <c r="F1428" s="712"/>
      <c r="G1428" s="712"/>
      <c r="H1428" s="712"/>
      <c r="I1428" s="712"/>
      <c r="J1428" s="350">
        <v>8696</v>
      </c>
      <c r="K1428" s="350"/>
      <c r="L1428" s="350">
        <v>3644</v>
      </c>
      <c r="M1428" s="350"/>
      <c r="N1428" s="1"/>
      <c r="O1428" s="1"/>
      <c r="P1428" s="1"/>
    </row>
    <row r="1429" spans="1:16" ht="15.6" customHeight="1">
      <c r="A1429" s="1"/>
      <c r="B1429" s="50"/>
      <c r="C1429" s="1"/>
      <c r="D1429" s="712" t="s">
        <v>918</v>
      </c>
      <c r="E1429" s="712"/>
      <c r="F1429" s="712"/>
      <c r="G1429" s="712"/>
      <c r="H1429" s="712"/>
      <c r="I1429" s="712"/>
      <c r="J1429" s="350"/>
      <c r="K1429" s="350"/>
      <c r="L1429" s="350">
        <v>5000</v>
      </c>
      <c r="M1429" s="350"/>
      <c r="N1429" s="1"/>
      <c r="O1429" s="1"/>
      <c r="P1429" s="1"/>
    </row>
    <row r="1430" spans="1:16" ht="15.6" customHeight="1">
      <c r="A1430" s="1"/>
      <c r="B1430" s="50"/>
      <c r="C1430" s="1"/>
      <c r="D1430" s="712" t="s">
        <v>919</v>
      </c>
      <c r="E1430" s="712"/>
      <c r="F1430" s="712"/>
      <c r="G1430" s="712"/>
      <c r="H1430" s="712"/>
      <c r="I1430" s="712"/>
      <c r="J1430" s="350">
        <v>12468</v>
      </c>
      <c r="K1430" s="350"/>
      <c r="L1430" s="350">
        <v>1428</v>
      </c>
      <c r="M1430" s="350"/>
      <c r="N1430" s="1"/>
      <c r="O1430" s="1"/>
      <c r="P1430" s="1"/>
    </row>
    <row r="1431" spans="1:16" ht="15.6" customHeight="1">
      <c r="A1431" s="1"/>
      <c r="B1431" s="50"/>
      <c r="C1431" s="1"/>
      <c r="D1431" s="718" t="s">
        <v>1600</v>
      </c>
      <c r="E1431" s="718"/>
      <c r="F1431" s="718"/>
      <c r="G1431" s="718"/>
      <c r="H1431" s="718"/>
      <c r="I1431" s="718"/>
      <c r="J1431" s="581">
        <v>50916</v>
      </c>
      <c r="K1431" s="581"/>
      <c r="L1431" s="581"/>
      <c r="M1431" s="581"/>
      <c r="N1431" s="1"/>
      <c r="O1431" s="1"/>
      <c r="P1431" s="1"/>
    </row>
    <row r="1432" spans="1:16" ht="15.6" customHeight="1">
      <c r="A1432" s="1"/>
      <c r="B1432" s="50"/>
      <c r="C1432" s="1"/>
      <c r="D1432" s="710" t="s">
        <v>320</v>
      </c>
      <c r="E1432" s="710"/>
      <c r="F1432" s="710"/>
      <c r="G1432" s="710"/>
      <c r="H1432" s="710"/>
      <c r="I1432" s="710"/>
      <c r="J1432" s="337"/>
      <c r="K1432" s="337"/>
      <c r="L1432" s="337"/>
      <c r="M1432" s="337"/>
      <c r="N1432" s="1"/>
      <c r="O1432" s="1"/>
      <c r="P1432" s="1"/>
    </row>
    <row r="1433" spans="1:16" ht="15.6" customHeight="1">
      <c r="A1433" s="1"/>
      <c r="B1433" s="50"/>
      <c r="C1433" s="1"/>
      <c r="D1433" s="709" t="s">
        <v>321</v>
      </c>
      <c r="E1433" s="709"/>
      <c r="F1433" s="709"/>
      <c r="G1433" s="709"/>
      <c r="H1433" s="709"/>
      <c r="I1433" s="709"/>
      <c r="J1433" s="350"/>
      <c r="K1433" s="350"/>
      <c r="L1433" s="350"/>
      <c r="M1433" s="350"/>
      <c r="N1433" s="1"/>
      <c r="O1433" s="1"/>
      <c r="P1433" s="1"/>
    </row>
    <row r="1434" spans="1:16" ht="15.6" customHeight="1">
      <c r="A1434" s="1"/>
      <c r="B1434" s="50"/>
      <c r="C1434" s="1"/>
      <c r="D1434" s="709" t="s">
        <v>297</v>
      </c>
      <c r="E1434" s="709"/>
      <c r="F1434" s="709"/>
      <c r="G1434" s="709"/>
      <c r="H1434" s="709"/>
      <c r="I1434" s="709"/>
      <c r="J1434" s="350"/>
      <c r="K1434" s="350"/>
      <c r="L1434" s="350"/>
      <c r="M1434" s="350"/>
      <c r="N1434" s="1"/>
      <c r="O1434" s="1"/>
      <c r="P1434" s="1"/>
    </row>
    <row r="1435" spans="1:16" ht="15.6" customHeight="1">
      <c r="A1435" s="1"/>
      <c r="B1435" s="50"/>
      <c r="C1435" s="1"/>
      <c r="D1435" s="709" t="s">
        <v>920</v>
      </c>
      <c r="E1435" s="709"/>
      <c r="F1435" s="709"/>
      <c r="G1435" s="709"/>
      <c r="H1435" s="709"/>
      <c r="I1435" s="709"/>
      <c r="J1435" s="350"/>
      <c r="K1435" s="350"/>
      <c r="L1435" s="350"/>
      <c r="M1435" s="350"/>
      <c r="N1435" s="1"/>
      <c r="O1435" s="1"/>
      <c r="P1435" s="1"/>
    </row>
    <row r="1436" spans="1:16" ht="15.6" customHeight="1">
      <c r="A1436" s="1"/>
      <c r="B1436" s="50"/>
      <c r="C1436" s="1"/>
      <c r="D1436" s="340"/>
      <c r="E1436" s="340"/>
      <c r="F1436" s="340"/>
      <c r="G1436" s="340"/>
      <c r="H1436" s="340"/>
      <c r="I1436" s="340"/>
      <c r="J1436" s="581"/>
      <c r="K1436" s="581"/>
      <c r="L1436" s="581"/>
      <c r="M1436" s="581"/>
      <c r="N1436" s="1"/>
      <c r="O1436" s="1"/>
      <c r="P1436" s="1"/>
    </row>
    <row r="1437" spans="1:16" ht="15.6" customHeight="1">
      <c r="A1437" s="1"/>
      <c r="B1437" s="50"/>
      <c r="C1437" s="1"/>
      <c r="D1437" s="710" t="s">
        <v>322</v>
      </c>
      <c r="E1437" s="710"/>
      <c r="F1437" s="710"/>
      <c r="G1437" s="710"/>
      <c r="H1437" s="710"/>
      <c r="I1437" s="710"/>
      <c r="J1437" s="337"/>
      <c r="K1437" s="337"/>
      <c r="L1437" s="337"/>
      <c r="M1437" s="337"/>
      <c r="N1437" s="1"/>
      <c r="O1437" s="1"/>
      <c r="P1437" s="1"/>
    </row>
    <row r="1438" spans="1:16" ht="15.6" customHeight="1">
      <c r="A1438" s="1"/>
      <c r="B1438" s="48"/>
      <c r="C1438" s="1"/>
      <c r="D1438" s="743" t="s">
        <v>323</v>
      </c>
      <c r="E1438" s="743"/>
      <c r="F1438" s="743"/>
      <c r="G1438" s="743"/>
      <c r="H1438" s="743"/>
      <c r="I1438" s="743"/>
      <c r="J1438" s="744"/>
      <c r="K1438" s="744"/>
      <c r="L1438" s="744"/>
      <c r="M1438" s="744"/>
      <c r="N1438" s="1"/>
      <c r="O1438" s="1"/>
      <c r="P1438" s="1"/>
    </row>
    <row r="1439" spans="1:16" ht="15.6" customHeight="1">
      <c r="A1439" s="1"/>
      <c r="B1439" s="50"/>
      <c r="C1439" s="1"/>
      <c r="D1439" s="712" t="s">
        <v>324</v>
      </c>
      <c r="E1439" s="712"/>
      <c r="F1439" s="712"/>
      <c r="G1439" s="712"/>
      <c r="H1439" s="712"/>
      <c r="I1439" s="712"/>
      <c r="J1439" s="350">
        <v>17051</v>
      </c>
      <c r="K1439" s="350"/>
      <c r="L1439" s="350">
        <v>12</v>
      </c>
      <c r="M1439" s="350"/>
      <c r="N1439" s="1"/>
      <c r="O1439" s="1"/>
      <c r="P1439" s="1"/>
    </row>
    <row r="1440" spans="1:16" ht="15.6" customHeight="1">
      <c r="A1440" s="1"/>
      <c r="B1440" s="50"/>
      <c r="C1440" s="1"/>
      <c r="D1440" s="743" t="s">
        <v>325</v>
      </c>
      <c r="E1440" s="743"/>
      <c r="F1440" s="743"/>
      <c r="G1440" s="743"/>
      <c r="H1440" s="743"/>
      <c r="I1440" s="743"/>
      <c r="J1440" s="744"/>
      <c r="K1440" s="744"/>
      <c r="L1440" s="744"/>
      <c r="M1440" s="744"/>
      <c r="N1440" s="1"/>
      <c r="O1440" s="1"/>
      <c r="P1440" s="1"/>
    </row>
    <row r="1441" spans="1:16" ht="15.6" customHeight="1">
      <c r="A1441" s="1"/>
      <c r="B1441" s="50"/>
      <c r="C1441" s="1"/>
      <c r="D1441" s="712" t="s">
        <v>921</v>
      </c>
      <c r="E1441" s="712"/>
      <c r="F1441" s="712"/>
      <c r="G1441" s="712"/>
      <c r="H1441" s="712"/>
      <c r="I1441" s="712"/>
      <c r="J1441" s="350"/>
      <c r="K1441" s="350"/>
      <c r="L1441" s="350"/>
      <c r="M1441" s="350"/>
      <c r="N1441" s="1"/>
      <c r="O1441" s="1"/>
      <c r="P1441" s="1"/>
    </row>
    <row r="1442" spans="1:16" ht="15.6" customHeight="1">
      <c r="A1442" s="1"/>
      <c r="B1442" s="50"/>
      <c r="C1442" s="1"/>
      <c r="D1442" s="712" t="s">
        <v>922</v>
      </c>
      <c r="E1442" s="712"/>
      <c r="F1442" s="712"/>
      <c r="G1442" s="712"/>
      <c r="H1442" s="712"/>
      <c r="I1442" s="712"/>
      <c r="J1442" s="350">
        <v>2503</v>
      </c>
      <c r="K1442" s="350"/>
      <c r="L1442" s="350">
        <v>5</v>
      </c>
      <c r="M1442" s="350"/>
      <c r="N1442" s="1"/>
      <c r="O1442" s="1"/>
      <c r="P1442" s="1"/>
    </row>
    <row r="1443" spans="1:16" ht="15.6" customHeight="1">
      <c r="A1443" s="1"/>
      <c r="B1443" s="50"/>
      <c r="C1443" s="1"/>
      <c r="D1443" s="712" t="s">
        <v>923</v>
      </c>
      <c r="E1443" s="712"/>
      <c r="F1443" s="712"/>
      <c r="G1443" s="712"/>
      <c r="H1443" s="712"/>
      <c r="I1443" s="712"/>
      <c r="J1443" s="350">
        <v>1759</v>
      </c>
      <c r="K1443" s="350"/>
      <c r="L1443" s="350">
        <v>307</v>
      </c>
      <c r="M1443" s="350"/>
      <c r="N1443" s="1"/>
      <c r="O1443" s="1"/>
      <c r="P1443" s="1"/>
    </row>
    <row r="1444" spans="1:16" ht="15.6" customHeight="1">
      <c r="A1444" s="1"/>
      <c r="B1444" s="50"/>
      <c r="C1444" s="1"/>
      <c r="D1444" s="712" t="s">
        <v>230</v>
      </c>
      <c r="E1444" s="712"/>
      <c r="F1444" s="712"/>
      <c r="G1444" s="712"/>
      <c r="H1444" s="712"/>
      <c r="I1444" s="712"/>
      <c r="J1444" s="350"/>
      <c r="K1444" s="350"/>
      <c r="L1444" s="350"/>
      <c r="M1444" s="350"/>
      <c r="N1444" s="1"/>
      <c r="O1444" s="1"/>
      <c r="P1444" s="1"/>
    </row>
    <row r="1445" spans="1:16" ht="15.6" customHeight="1">
      <c r="A1445" s="1"/>
      <c r="B1445" s="50"/>
      <c r="C1445" s="1"/>
      <c r="D1445" s="718"/>
      <c r="E1445" s="718"/>
      <c r="F1445" s="718"/>
      <c r="G1445" s="718"/>
      <c r="H1445" s="718"/>
      <c r="I1445" s="718"/>
      <c r="J1445" s="581"/>
      <c r="K1445" s="581"/>
      <c r="L1445" s="581"/>
      <c r="M1445" s="581"/>
      <c r="N1445" s="1"/>
      <c r="O1445" s="1"/>
      <c r="P1445" s="1"/>
    </row>
    <row r="1446" spans="1:16" ht="15.6" customHeight="1">
      <c r="A1446" s="1"/>
      <c r="B1446" s="50"/>
      <c r="C1446" s="1"/>
      <c r="D1446" s="710" t="s">
        <v>326</v>
      </c>
      <c r="E1446" s="710"/>
      <c r="F1446" s="710"/>
      <c r="G1446" s="710"/>
      <c r="H1446" s="710"/>
      <c r="I1446" s="710"/>
      <c r="J1446" s="337"/>
      <c r="K1446" s="337"/>
      <c r="L1446" s="337"/>
      <c r="M1446" s="337"/>
      <c r="N1446" s="1"/>
      <c r="O1446" s="1"/>
      <c r="P1446" s="1"/>
    </row>
    <row r="1447" spans="1:16" ht="15.6" customHeight="1">
      <c r="A1447" s="1"/>
      <c r="B1447" s="50"/>
      <c r="C1447" s="1"/>
      <c r="D1447" s="712" t="s">
        <v>924</v>
      </c>
      <c r="E1447" s="712"/>
      <c r="F1447" s="712"/>
      <c r="G1447" s="712"/>
      <c r="H1447" s="712"/>
      <c r="I1447" s="712"/>
      <c r="J1447" s="350"/>
      <c r="K1447" s="350"/>
      <c r="L1447" s="350"/>
      <c r="M1447" s="350"/>
      <c r="N1447" s="1"/>
      <c r="O1447" s="1"/>
      <c r="P1447" s="1"/>
    </row>
    <row r="1448" spans="1:16" ht="15.6" customHeight="1">
      <c r="A1448" s="1"/>
      <c r="B1448" s="50"/>
      <c r="C1448" s="1"/>
      <c r="D1448" s="718"/>
      <c r="E1448" s="718"/>
      <c r="F1448" s="718"/>
      <c r="G1448" s="718"/>
      <c r="H1448" s="718"/>
      <c r="I1448" s="718"/>
      <c r="J1448" s="581"/>
      <c r="K1448" s="581"/>
      <c r="L1448" s="581"/>
      <c r="M1448" s="581"/>
      <c r="N1448" s="1"/>
      <c r="O1448" s="1"/>
      <c r="P1448" s="1"/>
    </row>
    <row r="1449" spans="1:16" ht="15.6" customHeight="1">
      <c r="A1449" s="1"/>
      <c r="B1449" s="50"/>
      <c r="C1449" s="1"/>
      <c r="D1449" s="170"/>
      <c r="E1449" s="170"/>
      <c r="F1449" s="170"/>
      <c r="G1449" s="170"/>
      <c r="H1449" s="170"/>
      <c r="I1449" s="170"/>
      <c r="J1449" s="1"/>
      <c r="K1449" s="1"/>
      <c r="L1449" s="1"/>
      <c r="M1449" s="1"/>
      <c r="N1449" s="1"/>
      <c r="O1449" s="1"/>
      <c r="P1449" s="1"/>
    </row>
    <row r="1450" spans="1:16" ht="15.6" customHeight="1">
      <c r="A1450" s="1"/>
      <c r="B1450" s="50"/>
      <c r="C1450" s="1"/>
      <c r="D1450" s="1"/>
      <c r="E1450" s="1"/>
      <c r="F1450" s="1"/>
      <c r="G1450" s="1"/>
      <c r="H1450" s="1"/>
      <c r="I1450" s="1"/>
      <c r="J1450" s="1"/>
      <c r="K1450" s="1"/>
      <c r="L1450" s="1"/>
      <c r="M1450" s="1"/>
      <c r="N1450" s="1"/>
      <c r="O1450" s="1"/>
      <c r="P1450" s="1"/>
    </row>
    <row r="1451" spans="1:16" ht="15.6" customHeight="1">
      <c r="A1451" s="1"/>
      <c r="B1451" s="50"/>
      <c r="C1451" s="1"/>
      <c r="D1451" s="1"/>
      <c r="E1451" s="1"/>
      <c r="F1451" s="1"/>
      <c r="G1451" s="1"/>
      <c r="H1451" s="1"/>
      <c r="I1451" s="1"/>
      <c r="J1451" s="1"/>
      <c r="K1451" s="1"/>
      <c r="L1451" s="1"/>
      <c r="M1451" s="1"/>
      <c r="N1451" s="1"/>
      <c r="O1451" s="1"/>
      <c r="P1451" s="1"/>
    </row>
    <row r="1452" spans="1:16" ht="15.6" customHeight="1">
      <c r="A1452" s="1"/>
      <c r="B1452" s="54" t="s">
        <v>766</v>
      </c>
      <c r="C1452" s="1"/>
      <c r="D1452" s="48" t="s">
        <v>767</v>
      </c>
      <c r="E1452" s="1"/>
      <c r="F1452" s="1"/>
      <c r="G1452" s="1"/>
      <c r="H1452" s="1"/>
      <c r="I1452" s="1"/>
      <c r="J1452" s="1"/>
      <c r="K1452" s="1"/>
      <c r="L1452" s="1"/>
      <c r="M1452" s="1"/>
      <c r="N1452" s="1"/>
      <c r="O1452" s="1"/>
      <c r="P1452" s="1"/>
    </row>
    <row r="1453" spans="1:16" ht="15.6" customHeight="1">
      <c r="A1453" s="1"/>
      <c r="B1453" s="50"/>
      <c r="C1453" s="1"/>
      <c r="D1453" s="1"/>
      <c r="E1453" s="1"/>
      <c r="F1453" s="1"/>
      <c r="G1453" s="1"/>
      <c r="H1453" s="1"/>
      <c r="I1453" s="1"/>
      <c r="J1453" s="1"/>
      <c r="K1453" s="1"/>
      <c r="L1453" s="1"/>
      <c r="M1453" s="1"/>
      <c r="N1453" s="1"/>
      <c r="O1453" s="1"/>
      <c r="P1453" s="1"/>
    </row>
    <row r="1454" spans="1:16" ht="15.6" customHeight="1">
      <c r="A1454" s="1"/>
      <c r="B1454" s="50"/>
      <c r="C1454" s="1"/>
      <c r="D1454" s="375" t="s">
        <v>864</v>
      </c>
      <c r="E1454" s="375"/>
      <c r="F1454" s="375"/>
      <c r="G1454" s="375"/>
      <c r="H1454" s="375"/>
      <c r="I1454" s="375"/>
      <c r="J1454" s="375"/>
      <c r="K1454" s="375"/>
      <c r="L1454" s="1"/>
      <c r="M1454" s="1"/>
      <c r="N1454" s="1"/>
      <c r="O1454" s="1"/>
      <c r="P1454" s="1"/>
    </row>
    <row r="1455" spans="1:16" ht="15.6" customHeight="1">
      <c r="A1455" s="1"/>
      <c r="B1455" s="50"/>
      <c r="C1455" s="1"/>
      <c r="D1455" s="325" t="s">
        <v>170</v>
      </c>
      <c r="E1455" s="326"/>
      <c r="F1455" s="564" t="s">
        <v>54</v>
      </c>
      <c r="G1455" s="564"/>
      <c r="H1455" s="564"/>
      <c r="I1455" s="430" t="s">
        <v>55</v>
      </c>
      <c r="J1455" s="430"/>
      <c r="K1455" s="430"/>
      <c r="L1455" s="1"/>
      <c r="M1455" s="1"/>
      <c r="N1455" s="1"/>
      <c r="O1455" s="1"/>
      <c r="P1455" s="1"/>
    </row>
    <row r="1456" spans="1:16" ht="15.6" customHeight="1">
      <c r="A1456" s="1"/>
      <c r="B1456" s="50"/>
      <c r="C1456" s="1"/>
      <c r="D1456" s="327"/>
      <c r="E1456" s="328"/>
      <c r="F1456" s="564"/>
      <c r="G1456" s="564"/>
      <c r="H1456" s="564"/>
      <c r="I1456" s="430"/>
      <c r="J1456" s="430"/>
      <c r="K1456" s="430"/>
      <c r="L1456" s="1"/>
      <c r="M1456" s="1"/>
      <c r="N1456" s="1"/>
      <c r="O1456" s="1"/>
      <c r="P1456" s="1"/>
    </row>
    <row r="1457" spans="1:16" ht="15.6" customHeight="1">
      <c r="A1457" s="1"/>
      <c r="B1457" s="50"/>
      <c r="C1457" s="1"/>
      <c r="D1457" s="327"/>
      <c r="E1457" s="328"/>
      <c r="F1457" s="322" t="s">
        <v>333</v>
      </c>
      <c r="G1457" s="322" t="s">
        <v>334</v>
      </c>
      <c r="H1457" s="322" t="s">
        <v>335</v>
      </c>
      <c r="I1457" s="322" t="s">
        <v>333</v>
      </c>
      <c r="J1457" s="322" t="s">
        <v>334</v>
      </c>
      <c r="K1457" s="322" t="s">
        <v>335</v>
      </c>
      <c r="L1457" s="1"/>
      <c r="M1457" s="1"/>
      <c r="N1457" s="1"/>
      <c r="O1457" s="1"/>
      <c r="P1457" s="1"/>
    </row>
    <row r="1458" spans="1:16" ht="15.6" customHeight="1">
      <c r="A1458" s="1"/>
      <c r="B1458" s="50"/>
      <c r="C1458" s="1"/>
      <c r="D1458" s="329"/>
      <c r="E1458" s="330"/>
      <c r="F1458" s="324"/>
      <c r="G1458" s="324"/>
      <c r="H1458" s="324"/>
      <c r="I1458" s="324"/>
      <c r="J1458" s="324"/>
      <c r="K1458" s="324"/>
      <c r="L1458" s="1"/>
      <c r="M1458" s="1"/>
      <c r="N1458" s="1"/>
      <c r="O1458" s="1"/>
      <c r="P1458" s="1"/>
    </row>
    <row r="1459" spans="1:16" ht="15.6" customHeight="1">
      <c r="A1459" s="1"/>
      <c r="B1459" s="50"/>
      <c r="C1459" s="1"/>
      <c r="D1459" s="346" t="s">
        <v>68</v>
      </c>
      <c r="E1459" s="346"/>
      <c r="F1459" s="165" t="s">
        <v>72</v>
      </c>
      <c r="G1459" s="165" t="s">
        <v>73</v>
      </c>
      <c r="H1459" s="165" t="s">
        <v>75</v>
      </c>
      <c r="I1459" s="165" t="s">
        <v>77</v>
      </c>
      <c r="J1459" s="165" t="s">
        <v>83</v>
      </c>
      <c r="K1459" s="165" t="s">
        <v>91</v>
      </c>
      <c r="L1459" s="1"/>
      <c r="M1459" s="1"/>
      <c r="N1459" s="1"/>
      <c r="O1459" s="1"/>
      <c r="P1459" s="1"/>
    </row>
    <row r="1460" spans="1:16" ht="31.5" customHeight="1">
      <c r="A1460" s="1"/>
      <c r="B1460" s="50"/>
      <c r="C1460" s="1"/>
      <c r="D1460" s="347" t="s">
        <v>336</v>
      </c>
      <c r="E1460" s="347"/>
      <c r="F1460" s="125">
        <v>115529.76</v>
      </c>
      <c r="G1460" s="172" t="s">
        <v>129</v>
      </c>
      <c r="H1460" s="93">
        <v>1</v>
      </c>
      <c r="I1460" s="173">
        <v>-3039</v>
      </c>
      <c r="J1460" s="172" t="s">
        <v>129</v>
      </c>
      <c r="K1460" s="93">
        <v>1</v>
      </c>
      <c r="L1460" s="1"/>
      <c r="M1460" s="1"/>
      <c r="N1460" s="1"/>
      <c r="O1460" s="1"/>
      <c r="P1460" s="1"/>
    </row>
    <row r="1461" spans="1:16" ht="15.6" customHeight="1">
      <c r="A1461" s="1"/>
      <c r="B1461" s="50"/>
      <c r="C1461" s="1"/>
      <c r="D1461" s="340" t="s">
        <v>337</v>
      </c>
      <c r="E1461" s="340"/>
      <c r="F1461" s="158" t="s">
        <v>129</v>
      </c>
      <c r="G1461" s="287">
        <v>26571.9</v>
      </c>
      <c r="H1461" s="95">
        <v>0.23</v>
      </c>
      <c r="I1461" s="158" t="s">
        <v>129</v>
      </c>
      <c r="J1461" s="287">
        <f>I1460*0.19</f>
        <v>-577.41</v>
      </c>
      <c r="K1461" s="95">
        <v>0.19</v>
      </c>
      <c r="L1461" s="1"/>
      <c r="M1461" s="1"/>
      <c r="N1461" s="1"/>
      <c r="O1461" s="1"/>
      <c r="P1461" s="1"/>
    </row>
    <row r="1462" spans="1:16" ht="15.6" customHeight="1">
      <c r="A1462" s="1"/>
      <c r="B1462" s="50"/>
      <c r="C1462" s="1"/>
      <c r="D1462" s="652" t="s">
        <v>338</v>
      </c>
      <c r="E1462" s="652"/>
      <c r="F1462" s="150">
        <v>6099</v>
      </c>
      <c r="G1462">
        <v>1403</v>
      </c>
      <c r="H1462" s="96"/>
      <c r="I1462" s="150"/>
      <c r="J1462" s="247"/>
      <c r="K1462" s="96"/>
      <c r="L1462" s="1"/>
      <c r="M1462" s="1"/>
      <c r="N1462" s="1"/>
      <c r="O1462" s="1"/>
      <c r="P1462" s="1"/>
    </row>
    <row r="1463" spans="1:16" ht="15.6" customHeight="1">
      <c r="A1463" s="1"/>
      <c r="B1463" s="50"/>
      <c r="C1463" s="1"/>
      <c r="D1463" s="348" t="s">
        <v>339</v>
      </c>
      <c r="E1463" s="348"/>
      <c r="F1463" s="156">
        <v>3487</v>
      </c>
      <c r="G1463" s="247">
        <v>-802</v>
      </c>
      <c r="H1463" s="96"/>
      <c r="I1463" s="156"/>
      <c r="J1463" s="247"/>
      <c r="K1463" s="96"/>
      <c r="L1463" s="1"/>
      <c r="M1463" s="1"/>
      <c r="N1463" s="1"/>
      <c r="O1463" s="1"/>
      <c r="P1463" s="1"/>
    </row>
    <row r="1464" spans="1:16" ht="15.6" customHeight="1">
      <c r="A1464" s="1"/>
      <c r="B1464" s="50"/>
      <c r="C1464" s="1"/>
      <c r="D1464" s="653" t="s">
        <v>340</v>
      </c>
      <c r="E1464" s="653"/>
      <c r="F1464" s="157">
        <v>2507</v>
      </c>
      <c r="G1464" s="247">
        <v>-577</v>
      </c>
      <c r="H1464" s="95"/>
      <c r="I1464" s="157"/>
      <c r="J1464" s="247"/>
      <c r="K1464" s="95"/>
      <c r="L1464" s="1"/>
      <c r="M1464" s="1"/>
      <c r="N1464" s="1"/>
      <c r="O1464" s="1"/>
      <c r="P1464" s="1"/>
    </row>
    <row r="1465" spans="1:16" ht="15.6" customHeight="1">
      <c r="A1465" s="1"/>
      <c r="B1465" s="50"/>
      <c r="C1465" s="1"/>
      <c r="D1465" s="748" t="s">
        <v>78</v>
      </c>
      <c r="E1465" s="748"/>
      <c r="F1465" s="127">
        <v>115635</v>
      </c>
      <c r="G1465" s="127">
        <v>26595.9</v>
      </c>
      <c r="H1465" s="128"/>
      <c r="I1465" s="127"/>
      <c r="J1465" s="127"/>
      <c r="K1465" s="128"/>
      <c r="L1465" s="1"/>
      <c r="M1465" s="1"/>
      <c r="N1465" s="1"/>
      <c r="O1465" s="1"/>
      <c r="P1465" s="1"/>
    </row>
    <row r="1466" spans="1:16" ht="15.6" customHeight="1">
      <c r="A1466" s="1"/>
      <c r="B1466" s="50"/>
      <c r="C1466" s="1"/>
      <c r="D1466" s="426" t="s">
        <v>341</v>
      </c>
      <c r="E1466" s="426"/>
      <c r="F1466" s="129" t="s">
        <v>129</v>
      </c>
      <c r="G1466" s="249"/>
      <c r="H1466" s="130"/>
      <c r="I1466" s="129"/>
      <c r="J1466" s="249"/>
      <c r="K1466" s="130"/>
      <c r="L1466" s="1"/>
      <c r="M1466" s="1"/>
      <c r="N1466" s="1"/>
      <c r="O1466" s="1"/>
      <c r="P1466" s="1"/>
    </row>
    <row r="1467" spans="1:16" ht="15.6" customHeight="1">
      <c r="A1467" s="1"/>
      <c r="B1467" s="50"/>
      <c r="C1467" s="1"/>
      <c r="D1467" s="348" t="s">
        <v>342</v>
      </c>
      <c r="E1467" s="348"/>
      <c r="F1467" s="164" t="s">
        <v>129</v>
      </c>
      <c r="G1467" s="248"/>
      <c r="H1467" s="247"/>
      <c r="I1467" s="164"/>
      <c r="J1467" s="248"/>
      <c r="K1467" s="94"/>
      <c r="L1467" s="1"/>
      <c r="M1467" s="1"/>
      <c r="N1467" s="1"/>
      <c r="O1467" s="1"/>
      <c r="P1467" s="1"/>
    </row>
    <row r="1468" spans="1:16" ht="15.6" customHeight="1">
      <c r="A1468" s="1"/>
      <c r="B1468" s="50"/>
      <c r="C1468" s="1"/>
      <c r="D1468" s="714" t="s">
        <v>343</v>
      </c>
      <c r="E1468" s="714"/>
      <c r="F1468" s="165" t="s">
        <v>129</v>
      </c>
      <c r="G1468" s="250"/>
      <c r="H1468" s="131"/>
      <c r="I1468" s="165"/>
      <c r="J1468" s="250"/>
      <c r="K1468" s="131"/>
      <c r="L1468" s="1"/>
      <c r="M1468" s="1"/>
      <c r="N1468" s="1"/>
      <c r="O1468" s="1"/>
      <c r="P1468" s="1"/>
    </row>
    <row r="1469" spans="1:16" ht="15.6" customHeight="1">
      <c r="A1469" s="1"/>
      <c r="B1469" s="50"/>
      <c r="C1469" s="1"/>
      <c r="D1469" s="1"/>
      <c r="E1469" s="1"/>
      <c r="F1469" s="1"/>
      <c r="G1469" s="1"/>
      <c r="H1469" s="1"/>
      <c r="I1469" s="1"/>
      <c r="J1469" s="1"/>
      <c r="K1469" s="1"/>
      <c r="L1469" s="1"/>
      <c r="M1469" s="1"/>
      <c r="N1469" s="1"/>
      <c r="O1469" s="1"/>
      <c r="P1469" s="1"/>
    </row>
    <row r="1470" spans="1:16" ht="15.6" customHeight="1">
      <c r="A1470" s="1"/>
      <c r="B1470" s="50"/>
      <c r="C1470" s="1"/>
      <c r="D1470" s="1" t="s">
        <v>768</v>
      </c>
      <c r="E1470" s="1"/>
      <c r="F1470" s="1"/>
      <c r="G1470" s="1"/>
      <c r="H1470" s="1"/>
      <c r="I1470" s="1"/>
      <c r="J1470" s="1"/>
      <c r="K1470" s="1"/>
      <c r="L1470" s="1"/>
      <c r="M1470" s="1"/>
      <c r="N1470" s="1"/>
      <c r="O1470" s="1"/>
      <c r="P1470" s="1"/>
    </row>
    <row r="1471" spans="1:16" ht="15.6" customHeight="1">
      <c r="A1471" s="1"/>
      <c r="B1471" s="50"/>
      <c r="C1471" s="1"/>
      <c r="D1471" s="1"/>
      <c r="E1471" s="1"/>
      <c r="F1471" s="1"/>
      <c r="G1471" s="1"/>
      <c r="H1471" s="1"/>
      <c r="I1471" s="1"/>
      <c r="J1471" s="1"/>
      <c r="K1471" s="1"/>
      <c r="L1471" s="1"/>
      <c r="M1471" s="1"/>
      <c r="N1471" s="1"/>
      <c r="O1471" s="1"/>
      <c r="P1471" s="1"/>
    </row>
    <row r="1472" spans="1:16" ht="15.6" customHeight="1">
      <c r="A1472" s="1"/>
      <c r="B1472" s="50"/>
      <c r="C1472" s="1"/>
      <c r="D1472" s="430" t="s">
        <v>170</v>
      </c>
      <c r="E1472" s="430"/>
      <c r="F1472" s="430"/>
      <c r="G1472" s="430"/>
      <c r="H1472" s="430"/>
      <c r="I1472" s="430"/>
      <c r="J1472" s="430"/>
      <c r="K1472" s="430" t="s">
        <v>54</v>
      </c>
      <c r="L1472" s="430"/>
      <c r="M1472" s="430" t="s">
        <v>55</v>
      </c>
      <c r="N1472" s="430"/>
      <c r="O1472" s="1"/>
      <c r="P1472" s="1"/>
    </row>
    <row r="1473" spans="1:16" ht="15.6" customHeight="1">
      <c r="A1473" s="1"/>
      <c r="B1473" s="50"/>
      <c r="C1473" s="1"/>
      <c r="D1473" s="430"/>
      <c r="E1473" s="430"/>
      <c r="F1473" s="430"/>
      <c r="G1473" s="430"/>
      <c r="H1473" s="430"/>
      <c r="I1473" s="430"/>
      <c r="J1473" s="430"/>
      <c r="K1473" s="430"/>
      <c r="L1473" s="430"/>
      <c r="M1473" s="430"/>
      <c r="N1473" s="430"/>
      <c r="O1473" s="1"/>
      <c r="P1473" s="1"/>
    </row>
    <row r="1474" spans="1:16" ht="15.6" customHeight="1">
      <c r="A1474" s="1"/>
      <c r="B1474" s="50"/>
      <c r="C1474" s="1"/>
      <c r="D1474" s="430"/>
      <c r="E1474" s="430"/>
      <c r="F1474" s="430"/>
      <c r="G1474" s="430"/>
      <c r="H1474" s="430"/>
      <c r="I1474" s="430"/>
      <c r="J1474" s="430"/>
      <c r="K1474" s="430"/>
      <c r="L1474" s="430"/>
      <c r="M1474" s="430"/>
      <c r="N1474" s="430"/>
      <c r="O1474" s="1"/>
      <c r="P1474" s="1"/>
    </row>
    <row r="1475" spans="1:16" ht="15.6" customHeight="1">
      <c r="A1475" s="1"/>
      <c r="B1475" s="50"/>
      <c r="C1475" s="1"/>
      <c r="D1475" s="347" t="s">
        <v>327</v>
      </c>
      <c r="E1475" s="347"/>
      <c r="F1475" s="347"/>
      <c r="G1475" s="347"/>
      <c r="H1475" s="347"/>
      <c r="I1475" s="347"/>
      <c r="J1475" s="347"/>
      <c r="K1475" s="747"/>
      <c r="L1475" s="747"/>
      <c r="M1475" s="747"/>
      <c r="N1475" s="747"/>
      <c r="O1475" s="1"/>
      <c r="P1475" s="1"/>
    </row>
    <row r="1476" spans="1:16" ht="15.6" customHeight="1">
      <c r="A1476" s="1"/>
      <c r="B1476" s="50"/>
      <c r="C1476" s="1"/>
      <c r="D1476" s="348"/>
      <c r="E1476" s="348"/>
      <c r="F1476" s="348"/>
      <c r="G1476" s="348"/>
      <c r="H1476" s="348"/>
      <c r="I1476" s="348"/>
      <c r="J1476" s="348"/>
      <c r="K1476" s="745"/>
      <c r="L1476" s="745"/>
      <c r="M1476" s="745"/>
      <c r="N1476" s="745"/>
      <c r="O1476" s="1"/>
      <c r="P1476" s="1"/>
    </row>
    <row r="1477" spans="1:16" ht="15.6" customHeight="1">
      <c r="A1477" s="1"/>
      <c r="B1477" s="50"/>
      <c r="C1477" s="1"/>
      <c r="D1477" s="348" t="s">
        <v>328</v>
      </c>
      <c r="E1477" s="348"/>
      <c r="F1477" s="348"/>
      <c r="G1477" s="348"/>
      <c r="H1477" s="348"/>
      <c r="I1477" s="348"/>
      <c r="J1477" s="348"/>
      <c r="K1477" s="745"/>
      <c r="L1477" s="745"/>
      <c r="M1477" s="745"/>
      <c r="N1477" s="745"/>
      <c r="O1477" s="1"/>
      <c r="P1477" s="1"/>
    </row>
    <row r="1478" spans="1:16" ht="15.6" customHeight="1">
      <c r="A1478" s="1"/>
      <c r="B1478" s="50"/>
      <c r="C1478" s="1"/>
      <c r="D1478" s="348"/>
      <c r="E1478" s="348"/>
      <c r="F1478" s="348"/>
      <c r="G1478" s="348"/>
      <c r="H1478" s="348"/>
      <c r="I1478" s="348"/>
      <c r="J1478" s="348"/>
      <c r="K1478" s="745"/>
      <c r="L1478" s="745"/>
      <c r="M1478" s="745"/>
      <c r="N1478" s="745"/>
      <c r="O1478" s="1"/>
      <c r="P1478" s="1"/>
    </row>
    <row r="1479" spans="1:16" ht="15.6" customHeight="1">
      <c r="A1479" s="1"/>
      <c r="B1479" s="50"/>
      <c r="C1479" s="1"/>
      <c r="D1479" s="348" t="s">
        <v>329</v>
      </c>
      <c r="E1479" s="348"/>
      <c r="F1479" s="348"/>
      <c r="G1479" s="348"/>
      <c r="H1479" s="348"/>
      <c r="I1479" s="348"/>
      <c r="J1479" s="348"/>
      <c r="K1479" s="745"/>
      <c r="L1479" s="745"/>
      <c r="M1479" s="745"/>
      <c r="N1479" s="745"/>
      <c r="O1479" s="1"/>
      <c r="P1479" s="1"/>
    </row>
    <row r="1480" spans="1:16" ht="15.6" customHeight="1">
      <c r="A1480" s="1"/>
      <c r="B1480" s="50"/>
      <c r="C1480" s="1"/>
      <c r="D1480" s="348"/>
      <c r="E1480" s="348"/>
      <c r="F1480" s="348"/>
      <c r="G1480" s="348"/>
      <c r="H1480" s="348"/>
      <c r="I1480" s="348"/>
      <c r="J1480" s="348"/>
      <c r="K1480" s="745"/>
      <c r="L1480" s="745"/>
      <c r="M1480" s="745"/>
      <c r="N1480" s="745"/>
      <c r="O1480" s="1"/>
      <c r="P1480" s="1"/>
    </row>
    <row r="1481" spans="1:16" ht="15.6" customHeight="1">
      <c r="A1481" s="1"/>
      <c r="B1481" s="50"/>
      <c r="C1481" s="1"/>
      <c r="D1481" s="348"/>
      <c r="E1481" s="348"/>
      <c r="F1481" s="348"/>
      <c r="G1481" s="348"/>
      <c r="H1481" s="348"/>
      <c r="I1481" s="348"/>
      <c r="J1481" s="348"/>
      <c r="K1481" s="745"/>
      <c r="L1481" s="745"/>
      <c r="M1481" s="745"/>
      <c r="N1481" s="745"/>
      <c r="O1481" s="1"/>
      <c r="P1481" s="1"/>
    </row>
    <row r="1482" spans="1:16" ht="15.6" customHeight="1">
      <c r="A1482" s="1"/>
      <c r="B1482" s="50"/>
      <c r="C1482" s="1"/>
      <c r="D1482" s="348"/>
      <c r="E1482" s="348"/>
      <c r="F1482" s="348"/>
      <c r="G1482" s="348"/>
      <c r="H1482" s="348"/>
      <c r="I1482" s="348"/>
      <c r="J1482" s="348"/>
      <c r="K1482" s="745"/>
      <c r="L1482" s="745"/>
      <c r="M1482" s="745"/>
      <c r="N1482" s="745"/>
      <c r="O1482" s="1"/>
      <c r="P1482" s="1"/>
    </row>
    <row r="1483" spans="1:16" ht="15.6" customHeight="1">
      <c r="A1483" s="1"/>
      <c r="B1483" s="50"/>
      <c r="C1483" s="1"/>
      <c r="D1483" s="348" t="s">
        <v>330</v>
      </c>
      <c r="E1483" s="348"/>
      <c r="F1483" s="348"/>
      <c r="G1483" s="348"/>
      <c r="H1483" s="348"/>
      <c r="I1483" s="348"/>
      <c r="J1483" s="348"/>
      <c r="K1483" s="745"/>
      <c r="L1483" s="745"/>
      <c r="M1483" s="745"/>
      <c r="N1483" s="745"/>
      <c r="O1483" s="1"/>
      <c r="P1483" s="1"/>
    </row>
    <row r="1484" spans="1:16" ht="15.6" customHeight="1">
      <c r="A1484" s="1"/>
      <c r="B1484" s="50"/>
      <c r="C1484" s="1"/>
      <c r="D1484" s="348"/>
      <c r="E1484" s="348"/>
      <c r="F1484" s="348"/>
      <c r="G1484" s="348"/>
      <c r="H1484" s="348"/>
      <c r="I1484" s="348"/>
      <c r="J1484" s="348"/>
      <c r="K1484" s="745"/>
      <c r="L1484" s="745"/>
      <c r="M1484" s="745"/>
      <c r="N1484" s="745"/>
      <c r="O1484" s="1"/>
      <c r="P1484" s="1"/>
    </row>
    <row r="1485" spans="1:16" ht="15.6" customHeight="1">
      <c r="A1485" s="1"/>
      <c r="B1485" s="50"/>
      <c r="C1485" s="1"/>
      <c r="D1485" s="348"/>
      <c r="E1485" s="348"/>
      <c r="F1485" s="348"/>
      <c r="G1485" s="348"/>
      <c r="H1485" s="348"/>
      <c r="I1485" s="348"/>
      <c r="J1485" s="348"/>
      <c r="K1485" s="745"/>
      <c r="L1485" s="745"/>
      <c r="M1485" s="745"/>
      <c r="N1485" s="745"/>
      <c r="O1485" s="1"/>
      <c r="P1485" s="1"/>
    </row>
    <row r="1486" spans="1:16" ht="15.6" customHeight="1">
      <c r="A1486" s="1"/>
      <c r="B1486" s="50"/>
      <c r="C1486" s="1"/>
      <c r="D1486" s="348" t="s">
        <v>331</v>
      </c>
      <c r="E1486" s="348"/>
      <c r="F1486" s="348"/>
      <c r="G1486" s="348"/>
      <c r="H1486" s="348"/>
      <c r="I1486" s="348"/>
      <c r="J1486" s="348"/>
      <c r="K1486" s="745"/>
      <c r="L1486" s="745"/>
      <c r="M1486" s="745"/>
      <c r="N1486" s="745"/>
      <c r="O1486" s="1"/>
      <c r="P1486" s="1"/>
    </row>
    <row r="1487" spans="1:16" ht="15.6" customHeight="1">
      <c r="A1487" s="1"/>
      <c r="B1487" s="50"/>
      <c r="C1487" s="1"/>
      <c r="D1487" s="348"/>
      <c r="E1487" s="348"/>
      <c r="F1487" s="348"/>
      <c r="G1487" s="348"/>
      <c r="H1487" s="348"/>
      <c r="I1487" s="348"/>
      <c r="J1487" s="348"/>
      <c r="K1487" s="745"/>
      <c r="L1487" s="745"/>
      <c r="M1487" s="745"/>
      <c r="N1487" s="745"/>
      <c r="O1487" s="1"/>
      <c r="P1487" s="1"/>
    </row>
    <row r="1488" spans="1:16" ht="15.6" customHeight="1">
      <c r="A1488" s="1"/>
      <c r="B1488" s="50"/>
      <c r="C1488" s="1"/>
      <c r="D1488" s="348"/>
      <c r="E1488" s="348"/>
      <c r="F1488" s="348"/>
      <c r="G1488" s="348"/>
      <c r="H1488" s="348"/>
      <c r="I1488" s="348"/>
      <c r="J1488" s="348"/>
      <c r="K1488" s="745"/>
      <c r="L1488" s="745"/>
      <c r="M1488" s="745"/>
      <c r="N1488" s="745"/>
      <c r="O1488" s="1"/>
      <c r="P1488" s="1"/>
    </row>
    <row r="1489" spans="1:16" ht="15.6" customHeight="1">
      <c r="A1489" s="1"/>
      <c r="B1489" s="50"/>
      <c r="C1489" s="1"/>
      <c r="D1489" s="348" t="s">
        <v>332</v>
      </c>
      <c r="E1489" s="348"/>
      <c r="F1489" s="348"/>
      <c r="G1489" s="348"/>
      <c r="H1489" s="348"/>
      <c r="I1489" s="348"/>
      <c r="J1489" s="348"/>
      <c r="K1489" s="745"/>
      <c r="L1489" s="745"/>
      <c r="M1489" s="745"/>
      <c r="N1489" s="745"/>
      <c r="O1489" s="1"/>
      <c r="P1489" s="1"/>
    </row>
    <row r="1490" spans="1:16" ht="15.6" customHeight="1">
      <c r="A1490" s="1"/>
      <c r="B1490" s="50"/>
      <c r="C1490" s="1"/>
      <c r="D1490" s="653"/>
      <c r="E1490" s="653"/>
      <c r="F1490" s="653"/>
      <c r="G1490" s="653"/>
      <c r="H1490" s="653"/>
      <c r="I1490" s="653"/>
      <c r="J1490" s="653"/>
      <c r="K1490" s="746"/>
      <c r="L1490" s="746"/>
      <c r="M1490" s="746"/>
      <c r="N1490" s="746"/>
      <c r="O1490" s="1"/>
      <c r="P1490" s="1"/>
    </row>
    <row r="1491" spans="1:16" ht="15.6" customHeight="1">
      <c r="A1491" s="1"/>
      <c r="B1491" s="50"/>
      <c r="C1491" s="1"/>
      <c r="D1491" s="1"/>
      <c r="E1491" s="1"/>
      <c r="F1491" s="1"/>
      <c r="G1491" s="1"/>
      <c r="H1491" s="1"/>
      <c r="I1491" s="1"/>
      <c r="J1491" s="1"/>
      <c r="K1491" s="1"/>
      <c r="L1491" s="1"/>
      <c r="M1491" s="1"/>
      <c r="N1491" s="1"/>
      <c r="O1491" s="1"/>
      <c r="P1491" s="1"/>
    </row>
    <row r="1492" spans="1:16" ht="15.6" customHeight="1">
      <c r="A1492" s="1"/>
      <c r="B1492" s="50"/>
      <c r="C1492" s="1"/>
      <c r="D1492" s="375" t="s">
        <v>865</v>
      </c>
      <c r="E1492" s="375"/>
      <c r="F1492" s="375"/>
      <c r="G1492" s="375"/>
      <c r="H1492" s="375"/>
      <c r="I1492" s="375"/>
      <c r="J1492" s="375"/>
      <c r="K1492" s="375"/>
      <c r="L1492" s="375"/>
      <c r="M1492" s="1"/>
      <c r="N1492" s="1"/>
      <c r="O1492" s="1"/>
      <c r="P1492" s="1"/>
    </row>
    <row r="1493" spans="1:16" ht="15.6" customHeight="1">
      <c r="A1493" s="1"/>
      <c r="B1493" s="50"/>
      <c r="C1493" s="1"/>
      <c r="D1493" s="1"/>
      <c r="E1493" s="1"/>
      <c r="F1493" s="1"/>
      <c r="G1493" s="1"/>
      <c r="H1493" s="1"/>
      <c r="I1493" s="1"/>
      <c r="J1493" s="1"/>
      <c r="K1493" s="1"/>
      <c r="L1493" s="1"/>
      <c r="M1493" s="1"/>
      <c r="N1493" s="1"/>
      <c r="O1493" s="1"/>
      <c r="P1493" s="1"/>
    </row>
    <row r="1494" spans="1:16" ht="15.6" customHeight="1">
      <c r="A1494" s="1"/>
      <c r="B1494" s="50"/>
      <c r="C1494" s="1"/>
      <c r="D1494" s="1"/>
      <c r="E1494" s="1"/>
      <c r="F1494" s="1"/>
      <c r="G1494" s="1"/>
      <c r="H1494" s="1"/>
      <c r="I1494" s="1"/>
      <c r="J1494" s="1"/>
      <c r="K1494" s="1"/>
      <c r="L1494" s="1"/>
      <c r="M1494" s="1"/>
      <c r="N1494" s="1"/>
      <c r="O1494" s="1"/>
      <c r="P1494" s="1"/>
    </row>
    <row r="1495" spans="1:16" ht="15.6" customHeight="1">
      <c r="A1495" s="1"/>
      <c r="B1495" s="54" t="s">
        <v>769</v>
      </c>
      <c r="C1495" s="1"/>
      <c r="D1495" s="48" t="s">
        <v>770</v>
      </c>
      <c r="E1495" s="1"/>
      <c r="F1495" s="1"/>
      <c r="G1495" s="1"/>
      <c r="H1495" s="1"/>
      <c r="I1495" s="1"/>
      <c r="J1495" s="1"/>
      <c r="K1495" s="1"/>
      <c r="L1495" s="1"/>
      <c r="M1495" s="1"/>
      <c r="N1495" s="1"/>
      <c r="O1495" s="1"/>
      <c r="P1495" s="1"/>
    </row>
    <row r="1496" spans="1:16" ht="15.6" customHeight="1">
      <c r="A1496" s="1"/>
      <c r="B1496" s="50"/>
      <c r="C1496" s="1"/>
      <c r="D1496" s="1"/>
      <c r="E1496" s="1"/>
      <c r="F1496" s="1"/>
      <c r="G1496" s="1"/>
      <c r="H1496" s="1"/>
      <c r="I1496" s="1"/>
      <c r="J1496" s="1"/>
      <c r="K1496" s="1"/>
      <c r="L1496" s="1"/>
      <c r="M1496" s="1"/>
      <c r="N1496" s="1"/>
      <c r="O1496" s="1"/>
      <c r="P1496" s="1"/>
    </row>
    <row r="1497" spans="1:16" ht="15.6" customHeight="1">
      <c r="A1497" s="1"/>
      <c r="B1497" s="50" t="s">
        <v>52</v>
      </c>
      <c r="C1497" s="1"/>
      <c r="D1497" s="37" t="s">
        <v>771</v>
      </c>
      <c r="E1497" s="1"/>
      <c r="F1497" s="1"/>
      <c r="G1497" s="1"/>
      <c r="H1497" s="1"/>
      <c r="I1497" s="1"/>
      <c r="J1497" s="1"/>
      <c r="K1497" s="1"/>
      <c r="L1497" s="1"/>
      <c r="M1497" s="1"/>
      <c r="N1497" s="1"/>
      <c r="O1497" s="1"/>
      <c r="P1497" s="1"/>
    </row>
    <row r="1498" spans="1:16" ht="15.6" customHeight="1">
      <c r="A1498" s="1"/>
      <c r="B1498" s="50"/>
      <c r="C1498" s="1"/>
      <c r="D1498" s="296"/>
      <c r="E1498" s="296"/>
      <c r="F1498" s="296"/>
      <c r="G1498" s="296"/>
      <c r="H1498" s="296"/>
      <c r="I1498" s="296"/>
      <c r="J1498" s="296"/>
      <c r="K1498" s="296"/>
      <c r="L1498" s="296"/>
      <c r="M1498" s="296"/>
      <c r="N1498" s="296"/>
      <c r="O1498" s="296"/>
      <c r="P1498" s="1"/>
    </row>
    <row r="1499" spans="1:16" ht="15.6" customHeight="1">
      <c r="A1499" s="1"/>
      <c r="B1499" s="50"/>
      <c r="C1499" s="1"/>
      <c r="D1499" s="589" t="s">
        <v>1601</v>
      </c>
      <c r="E1499" s="589"/>
      <c r="F1499" s="589"/>
      <c r="G1499" s="589"/>
      <c r="H1499" s="589"/>
      <c r="I1499" s="589"/>
      <c r="J1499" s="589"/>
      <c r="K1499" s="589"/>
      <c r="L1499" s="589"/>
      <c r="M1499" s="589"/>
      <c r="N1499" s="589"/>
      <c r="O1499" s="589"/>
      <c r="P1499" s="1"/>
    </row>
    <row r="1500" spans="1:16" ht="15.6" customHeight="1">
      <c r="A1500" s="1"/>
      <c r="B1500" s="50"/>
      <c r="C1500" s="1"/>
      <c r="D1500" s="589"/>
      <c r="E1500" s="589"/>
      <c r="F1500" s="589"/>
      <c r="G1500" s="589"/>
      <c r="H1500" s="589"/>
      <c r="I1500" s="589"/>
      <c r="J1500" s="589"/>
      <c r="K1500" s="589"/>
      <c r="L1500" s="589"/>
      <c r="M1500" s="589"/>
      <c r="N1500" s="589"/>
      <c r="O1500" s="589"/>
      <c r="P1500" s="1"/>
    </row>
    <row r="1501" spans="1:16" ht="15.6" customHeight="1">
      <c r="A1501" s="1"/>
      <c r="B1501" s="50"/>
      <c r="C1501" s="1"/>
      <c r="D1501" s="296"/>
      <c r="E1501" s="296"/>
      <c r="F1501" s="296"/>
      <c r="G1501" s="296"/>
      <c r="H1501" s="296"/>
      <c r="I1501" s="296"/>
      <c r="J1501" s="296"/>
      <c r="K1501" s="296"/>
      <c r="L1501" s="296"/>
      <c r="M1501" s="296"/>
      <c r="N1501" s="296"/>
      <c r="O1501" s="296"/>
      <c r="P1501" s="1"/>
    </row>
    <row r="1502" spans="1:16" ht="15.6" customHeight="1">
      <c r="A1502" s="1"/>
      <c r="B1502" s="50" t="s">
        <v>45</v>
      </c>
      <c r="C1502" s="1"/>
      <c r="D1502" s="297" t="s">
        <v>344</v>
      </c>
      <c r="E1502" s="296"/>
      <c r="F1502" s="296"/>
      <c r="G1502" s="296"/>
      <c r="H1502" s="296"/>
      <c r="I1502" s="296"/>
      <c r="J1502" s="296"/>
      <c r="K1502" s="296"/>
      <c r="L1502" s="296"/>
      <c r="M1502" s="296"/>
      <c r="N1502" s="296"/>
      <c r="O1502" s="296"/>
      <c r="P1502" s="1"/>
    </row>
    <row r="1503" spans="1:16" ht="15.6" customHeight="1">
      <c r="A1503" s="1"/>
      <c r="B1503" s="50"/>
      <c r="C1503" s="1"/>
      <c r="D1503" s="589"/>
      <c r="E1503" s="589"/>
      <c r="F1503" s="589"/>
      <c r="G1503" s="589"/>
      <c r="H1503" s="589"/>
      <c r="I1503" s="589"/>
      <c r="J1503" s="589"/>
      <c r="K1503" s="589"/>
      <c r="L1503" s="589"/>
      <c r="M1503" s="589"/>
      <c r="N1503" s="589"/>
      <c r="O1503" s="589"/>
      <c r="P1503" s="1"/>
    </row>
    <row r="1504" spans="1:16" ht="15.6" customHeight="1">
      <c r="A1504" s="1"/>
      <c r="B1504" s="50"/>
      <c r="C1504" s="1"/>
      <c r="D1504" s="589"/>
      <c r="E1504" s="589"/>
      <c r="F1504" s="589"/>
      <c r="G1504" s="589"/>
      <c r="H1504" s="589"/>
      <c r="I1504" s="589"/>
      <c r="J1504" s="589"/>
      <c r="K1504" s="589"/>
      <c r="L1504" s="589"/>
      <c r="M1504" s="589"/>
      <c r="N1504" s="589"/>
      <c r="O1504" s="589"/>
      <c r="P1504" s="1"/>
    </row>
    <row r="1505" spans="1:16" ht="15.6" customHeight="1">
      <c r="A1505" s="1"/>
      <c r="B1505" s="50"/>
      <c r="C1505" s="1"/>
      <c r="D1505" s="80"/>
      <c r="E1505" s="80"/>
      <c r="F1505" s="80"/>
      <c r="G1505" s="80"/>
      <c r="H1505" s="80"/>
      <c r="I1505" s="80"/>
      <c r="J1505" s="80"/>
      <c r="K1505" s="80"/>
      <c r="L1505" s="80"/>
      <c r="M1505" s="80"/>
      <c r="N1505" s="80"/>
      <c r="O1505" s="80"/>
      <c r="P1505" s="1"/>
    </row>
    <row r="1506" spans="1:16" ht="15.6" customHeight="1">
      <c r="A1506" s="1"/>
      <c r="B1506" s="50" t="s">
        <v>46</v>
      </c>
      <c r="C1506" s="1"/>
      <c r="D1506" s="37" t="s">
        <v>772</v>
      </c>
      <c r="E1506" s="1"/>
      <c r="F1506" s="1"/>
      <c r="G1506" s="1"/>
      <c r="H1506" s="1"/>
      <c r="I1506" s="1"/>
      <c r="J1506" s="1"/>
      <c r="K1506" s="1"/>
      <c r="L1506" s="1"/>
      <c r="M1506" s="1"/>
      <c r="N1506" s="1"/>
      <c r="O1506" s="1"/>
      <c r="P1506" s="1"/>
    </row>
    <row r="1507" spans="1:16" ht="15.6" customHeight="1">
      <c r="A1507" s="1"/>
      <c r="B1507" s="50"/>
      <c r="C1507" s="1"/>
      <c r="D1507" s="1"/>
      <c r="E1507" s="1"/>
      <c r="F1507" s="1"/>
      <c r="G1507" s="1"/>
      <c r="H1507" s="1"/>
      <c r="I1507" s="1"/>
      <c r="J1507" s="1"/>
      <c r="K1507" s="1"/>
      <c r="L1507" s="1"/>
      <c r="M1507" s="1"/>
      <c r="N1507" s="1"/>
      <c r="O1507" s="1"/>
      <c r="P1507" s="1"/>
    </row>
    <row r="1508" spans="1:16" ht="15.6" customHeight="1">
      <c r="A1508" s="1"/>
      <c r="B1508" s="50"/>
      <c r="C1508" s="1"/>
      <c r="D1508" s="430" t="s">
        <v>170</v>
      </c>
      <c r="E1508" s="430"/>
      <c r="F1508" s="430"/>
      <c r="G1508" s="430"/>
      <c r="H1508" s="430" t="s">
        <v>54</v>
      </c>
      <c r="I1508" s="430"/>
      <c r="J1508" s="430" t="s">
        <v>55</v>
      </c>
      <c r="K1508" s="430"/>
      <c r="L1508" s="1"/>
      <c r="M1508" s="1"/>
      <c r="N1508" s="1"/>
      <c r="O1508" s="1"/>
      <c r="P1508" s="1"/>
    </row>
    <row r="1509" spans="1:16" ht="15.6" customHeight="1">
      <c r="A1509" s="1"/>
      <c r="B1509" s="50"/>
      <c r="C1509" s="1"/>
      <c r="D1509" s="430"/>
      <c r="E1509" s="430"/>
      <c r="F1509" s="430"/>
      <c r="G1509" s="430"/>
      <c r="H1509" s="430"/>
      <c r="I1509" s="430"/>
      <c r="J1509" s="430"/>
      <c r="K1509" s="430"/>
      <c r="L1509" s="1"/>
      <c r="M1509" s="1"/>
      <c r="N1509" s="1"/>
      <c r="O1509" s="1"/>
      <c r="P1509" s="1"/>
    </row>
    <row r="1510" spans="1:16" ht="15.6" customHeight="1">
      <c r="A1510" s="1"/>
      <c r="B1510" s="50"/>
      <c r="C1510" s="1"/>
      <c r="D1510" s="430"/>
      <c r="E1510" s="430"/>
      <c r="F1510" s="430"/>
      <c r="G1510" s="430"/>
      <c r="H1510" s="430"/>
      <c r="I1510" s="430"/>
      <c r="J1510" s="430"/>
      <c r="K1510" s="430"/>
      <c r="L1510" s="1"/>
      <c r="M1510" s="1"/>
      <c r="N1510" s="1"/>
      <c r="O1510" s="1"/>
      <c r="P1510" s="1"/>
    </row>
    <row r="1511" spans="1:16" ht="15.6" customHeight="1">
      <c r="A1511" s="1"/>
      <c r="B1511" s="50"/>
      <c r="C1511" s="1"/>
      <c r="D1511" s="342" t="s">
        <v>344</v>
      </c>
      <c r="E1511" s="342"/>
      <c r="F1511" s="342"/>
      <c r="G1511" s="342"/>
      <c r="H1511" s="749"/>
      <c r="I1511" s="749"/>
      <c r="J1511" s="749"/>
      <c r="K1511" s="749"/>
      <c r="L1511" s="1"/>
      <c r="M1511" s="1"/>
      <c r="N1511" s="1"/>
      <c r="O1511" s="1"/>
      <c r="P1511" s="1"/>
    </row>
    <row r="1512" spans="1:16" ht="15.6" customHeight="1">
      <c r="A1512" s="1"/>
      <c r="B1512" s="50"/>
      <c r="C1512" s="1"/>
      <c r="D1512" s="339" t="s">
        <v>345</v>
      </c>
      <c r="E1512" s="339"/>
      <c r="F1512" s="339"/>
      <c r="G1512" s="339"/>
      <c r="H1512" s="713"/>
      <c r="I1512" s="713"/>
      <c r="J1512" s="713"/>
      <c r="K1512" s="713"/>
      <c r="L1512" s="1"/>
      <c r="M1512" s="1"/>
      <c r="N1512" s="1"/>
      <c r="O1512" s="1"/>
      <c r="P1512" s="1"/>
    </row>
    <row r="1513" spans="1:16" ht="15.6" customHeight="1">
      <c r="A1513" s="1"/>
      <c r="B1513" s="50"/>
      <c r="C1513" s="1"/>
      <c r="D1513" s="339" t="s">
        <v>346</v>
      </c>
      <c r="E1513" s="339"/>
      <c r="F1513" s="339"/>
      <c r="G1513" s="339"/>
      <c r="H1513" s="713"/>
      <c r="I1513" s="713"/>
      <c r="J1513" s="713"/>
      <c r="K1513" s="713"/>
      <c r="L1513" s="1"/>
      <c r="M1513" s="1"/>
      <c r="N1513" s="1"/>
      <c r="O1513" s="1"/>
      <c r="P1513" s="1"/>
    </row>
    <row r="1514" spans="1:16" ht="15.6" customHeight="1">
      <c r="A1514" s="1"/>
      <c r="B1514" s="50"/>
      <c r="C1514" s="1"/>
      <c r="D1514" s="339" t="s">
        <v>347</v>
      </c>
      <c r="E1514" s="339"/>
      <c r="F1514" s="339"/>
      <c r="G1514" s="339"/>
      <c r="H1514" s="713"/>
      <c r="I1514" s="713"/>
      <c r="J1514" s="713"/>
      <c r="K1514" s="713"/>
      <c r="L1514" s="1"/>
      <c r="M1514" s="1"/>
      <c r="N1514" s="1"/>
      <c r="O1514" s="1"/>
      <c r="P1514" s="1"/>
    </row>
    <row r="1515" spans="1:16" ht="15.6" customHeight="1">
      <c r="A1515" s="1"/>
      <c r="B1515" s="50"/>
      <c r="C1515" s="1"/>
      <c r="D1515" s="339" t="s">
        <v>348</v>
      </c>
      <c r="E1515" s="339"/>
      <c r="F1515" s="339"/>
      <c r="G1515" s="339"/>
      <c r="H1515" s="713"/>
      <c r="I1515" s="713"/>
      <c r="J1515" s="713"/>
      <c r="K1515" s="713"/>
      <c r="L1515" s="1"/>
      <c r="M1515" s="1"/>
      <c r="N1515" s="1"/>
      <c r="O1515" s="1"/>
      <c r="P1515" s="1"/>
    </row>
    <row r="1516" spans="1:16" ht="15.6" customHeight="1">
      <c r="A1516" s="1"/>
      <c r="B1516" s="50"/>
      <c r="C1516" s="1"/>
      <c r="D1516" s="339" t="s">
        <v>349</v>
      </c>
      <c r="E1516" s="339"/>
      <c r="F1516" s="339"/>
      <c r="G1516" s="339"/>
      <c r="H1516" s="713"/>
      <c r="I1516" s="713"/>
      <c r="J1516" s="713"/>
      <c r="K1516" s="713"/>
      <c r="L1516" s="1"/>
      <c r="M1516" s="1"/>
      <c r="N1516" s="1"/>
      <c r="O1516" s="1"/>
      <c r="P1516" s="1"/>
    </row>
    <row r="1517" spans="1:16" ht="15.6" customHeight="1">
      <c r="A1517" s="1"/>
      <c r="B1517" s="50"/>
      <c r="C1517" s="1"/>
      <c r="D1517" s="339" t="s">
        <v>350</v>
      </c>
      <c r="E1517" s="339"/>
      <c r="F1517" s="339"/>
      <c r="G1517" s="339"/>
      <c r="H1517" s="713"/>
      <c r="I1517" s="713"/>
      <c r="J1517" s="713"/>
      <c r="K1517" s="713"/>
      <c r="L1517" s="1"/>
      <c r="M1517" s="1"/>
      <c r="N1517" s="1"/>
      <c r="O1517" s="1"/>
      <c r="P1517" s="1"/>
    </row>
    <row r="1518" spans="1:16" ht="15.6" customHeight="1">
      <c r="A1518" s="1"/>
      <c r="B1518" s="48"/>
      <c r="C1518" s="1"/>
      <c r="D1518" s="339" t="s">
        <v>351</v>
      </c>
      <c r="E1518" s="339"/>
      <c r="F1518" s="339"/>
      <c r="G1518" s="339"/>
      <c r="H1518" s="713"/>
      <c r="I1518" s="713"/>
      <c r="J1518" s="713"/>
      <c r="K1518" s="713"/>
      <c r="L1518" s="1"/>
      <c r="M1518" s="1"/>
      <c r="N1518" s="1"/>
      <c r="O1518" s="1"/>
      <c r="P1518" s="1"/>
    </row>
    <row r="1519" spans="1:16" ht="15.6" customHeight="1">
      <c r="A1519" s="1"/>
      <c r="B1519" s="50"/>
      <c r="C1519" s="1"/>
      <c r="D1519" s="340" t="s">
        <v>352</v>
      </c>
      <c r="E1519" s="340"/>
      <c r="F1519" s="340"/>
      <c r="G1519" s="340"/>
      <c r="H1519" s="719"/>
      <c r="I1519" s="719"/>
      <c r="J1519" s="719"/>
      <c r="K1519" s="719"/>
      <c r="L1519" s="1"/>
      <c r="M1519" s="1"/>
      <c r="N1519" s="1"/>
      <c r="O1519" s="1"/>
      <c r="P1519" s="1"/>
    </row>
    <row r="1521" spans="1:16" ht="15.6" customHeight="1">
      <c r="A1521" s="1"/>
      <c r="B1521" s="50"/>
      <c r="C1521" s="1"/>
      <c r="D1521" s="1"/>
      <c r="E1521" s="1"/>
      <c r="F1521" s="1"/>
      <c r="G1521" s="1"/>
      <c r="H1521" s="1"/>
      <c r="I1521" s="1"/>
      <c r="J1521" s="1"/>
      <c r="K1521" s="1"/>
      <c r="L1521" s="1"/>
      <c r="M1521" s="1"/>
      <c r="N1521" s="1"/>
      <c r="O1521" s="1"/>
      <c r="P1521" s="1"/>
    </row>
    <row r="1522" spans="1:16" ht="15.6" customHeight="1">
      <c r="A1522" s="1"/>
      <c r="B1522" s="50" t="s">
        <v>773</v>
      </c>
      <c r="C1522" s="1"/>
      <c r="D1522" s="48" t="s">
        <v>774</v>
      </c>
      <c r="E1522" s="1"/>
      <c r="F1522" s="1"/>
      <c r="G1522" s="1"/>
      <c r="H1522" s="1"/>
      <c r="I1522" s="1"/>
      <c r="J1522" s="1"/>
      <c r="K1522" s="1"/>
      <c r="L1522" s="1"/>
      <c r="M1522" s="1"/>
      <c r="N1522" s="1"/>
      <c r="O1522" s="1"/>
      <c r="P1522" s="1"/>
    </row>
    <row r="1523" spans="1:16" ht="15.6" customHeight="1">
      <c r="A1523" s="1"/>
      <c r="B1523" s="50"/>
      <c r="C1523" s="1"/>
      <c r="D1523" s="1"/>
      <c r="E1523" s="1"/>
      <c r="F1523" s="1"/>
      <c r="G1523" s="1"/>
      <c r="H1523" s="1"/>
      <c r="I1523" s="1"/>
      <c r="J1523" s="1"/>
      <c r="K1523" s="1"/>
      <c r="L1523" s="1"/>
      <c r="M1523" s="1"/>
      <c r="N1523" s="1"/>
      <c r="O1523" s="1"/>
      <c r="P1523" s="1"/>
    </row>
    <row r="1524" spans="1:16" ht="15.6" customHeight="1">
      <c r="A1524" s="1"/>
      <c r="B1524" s="50" t="s">
        <v>52</v>
      </c>
      <c r="C1524" s="1"/>
      <c r="D1524" s="37" t="s">
        <v>775</v>
      </c>
      <c r="E1524" s="1"/>
      <c r="F1524" s="1"/>
      <c r="G1524" s="1"/>
      <c r="H1524" s="1"/>
      <c r="I1524" s="1"/>
      <c r="J1524" s="1"/>
      <c r="K1524" s="1"/>
      <c r="L1524" s="1"/>
      <c r="M1524" s="1"/>
      <c r="N1524" s="1"/>
      <c r="O1524" s="1"/>
      <c r="P1524" s="1"/>
    </row>
    <row r="1525" spans="1:16" ht="15.6" customHeight="1">
      <c r="A1525" s="1"/>
      <c r="B1525" s="50"/>
      <c r="C1525" s="1"/>
      <c r="D1525" s="375" t="s">
        <v>776</v>
      </c>
      <c r="E1525" s="375"/>
      <c r="F1525" s="375"/>
      <c r="G1525" s="375"/>
      <c r="H1525" s="375"/>
      <c r="I1525" s="375"/>
      <c r="J1525" s="375"/>
      <c r="K1525" s="375"/>
      <c r="L1525" s="375"/>
      <c r="M1525" s="375"/>
      <c r="N1525" s="1"/>
      <c r="O1525" s="1"/>
      <c r="P1525" s="1"/>
    </row>
    <row r="1526" spans="1:16" ht="15.6" customHeight="1">
      <c r="A1526" s="1"/>
      <c r="B1526" s="50"/>
      <c r="C1526" s="1"/>
      <c r="D1526" s="176"/>
      <c r="E1526" s="176"/>
      <c r="F1526" s="176"/>
      <c r="G1526" s="176"/>
      <c r="H1526" s="176"/>
      <c r="I1526" s="176"/>
      <c r="J1526" s="176"/>
      <c r="K1526" s="176"/>
      <c r="L1526" s="176"/>
      <c r="M1526" s="176"/>
      <c r="N1526" s="176"/>
      <c r="O1526" s="176"/>
      <c r="P1526" s="1"/>
    </row>
    <row r="1527" spans="1:16" ht="15.6" customHeight="1">
      <c r="A1527" s="1"/>
      <c r="B1527" s="50"/>
      <c r="C1527" s="1"/>
      <c r="D1527" s="490" t="s">
        <v>777</v>
      </c>
      <c r="E1527" s="490"/>
      <c r="F1527" s="490"/>
      <c r="G1527" s="490"/>
      <c r="H1527" s="490"/>
      <c r="I1527" s="490"/>
      <c r="J1527" s="490"/>
      <c r="K1527" s="490"/>
      <c r="L1527" s="490"/>
      <c r="M1527" s="490"/>
      <c r="N1527" s="490"/>
      <c r="O1527" s="490"/>
      <c r="P1527" s="1"/>
    </row>
    <row r="1528" spans="1:16" ht="15.6" customHeight="1">
      <c r="A1528" s="1"/>
      <c r="B1528" s="50"/>
      <c r="C1528" s="1"/>
      <c r="D1528" s="490"/>
      <c r="E1528" s="490"/>
      <c r="F1528" s="490"/>
      <c r="G1528" s="490"/>
      <c r="H1528" s="490"/>
      <c r="I1528" s="490"/>
      <c r="J1528" s="490"/>
      <c r="K1528" s="490"/>
      <c r="L1528" s="490"/>
      <c r="M1528" s="490"/>
      <c r="N1528" s="490"/>
      <c r="O1528" s="490"/>
      <c r="P1528" s="1"/>
    </row>
    <row r="1529" spans="1:16" ht="15.6" customHeight="1">
      <c r="A1529" s="1"/>
      <c r="B1529" s="50"/>
      <c r="C1529" s="1"/>
      <c r="D1529" s="490"/>
      <c r="E1529" s="490"/>
      <c r="F1529" s="490"/>
      <c r="G1529" s="490"/>
      <c r="H1529" s="490"/>
      <c r="I1529" s="490"/>
      <c r="J1529" s="490"/>
      <c r="K1529" s="490"/>
      <c r="L1529" s="490"/>
      <c r="M1529" s="490"/>
      <c r="N1529" s="490"/>
      <c r="O1529" s="490"/>
      <c r="P1529" s="1"/>
    </row>
    <row r="1530" spans="1:16" ht="15.6" customHeight="1">
      <c r="A1530" s="1"/>
      <c r="B1530" s="50"/>
      <c r="C1530" s="1"/>
      <c r="D1530" s="176"/>
      <c r="E1530" s="176"/>
      <c r="F1530" s="176"/>
      <c r="G1530" s="176"/>
      <c r="H1530" s="176"/>
      <c r="I1530" s="176"/>
      <c r="J1530" s="176"/>
      <c r="K1530" s="176"/>
      <c r="L1530" s="176"/>
      <c r="M1530" s="176"/>
      <c r="N1530" s="176"/>
      <c r="O1530" s="176"/>
      <c r="P1530" s="1"/>
    </row>
    <row r="1531" spans="1:16" ht="15.6" customHeight="1">
      <c r="A1531" s="1"/>
      <c r="B1531" s="50"/>
      <c r="C1531" s="1"/>
      <c r="D1531" s="375" t="s">
        <v>778</v>
      </c>
      <c r="E1531" s="375"/>
      <c r="F1531" s="375"/>
      <c r="G1531" s="375"/>
      <c r="H1531" s="375"/>
      <c r="I1531" s="176"/>
      <c r="J1531" s="176"/>
      <c r="K1531" s="176"/>
      <c r="L1531" s="176"/>
      <c r="M1531" s="176"/>
      <c r="N1531" s="176"/>
      <c r="O1531" s="176"/>
      <c r="P1531" s="1"/>
    </row>
    <row r="1532" spans="1:16" ht="15.6" customHeight="1">
      <c r="A1532" s="1"/>
      <c r="B1532" s="50"/>
      <c r="C1532" s="1"/>
      <c r="D1532" s="142" t="s">
        <v>66</v>
      </c>
      <c r="E1532" s="1"/>
      <c r="F1532" s="1"/>
      <c r="G1532" s="1"/>
      <c r="H1532" s="1"/>
      <c r="I1532" s="1"/>
      <c r="J1532" s="1"/>
      <c r="K1532" s="1"/>
      <c r="L1532" s="1"/>
      <c r="M1532" s="1"/>
      <c r="N1532" s="1"/>
      <c r="O1532" s="1"/>
      <c r="P1532" s="1"/>
    </row>
    <row r="1533" spans="1:16" ht="15.6" customHeight="1">
      <c r="A1533" s="1"/>
      <c r="B1533" s="50"/>
      <c r="C1533" s="1"/>
      <c r="D1533" s="344" t="s">
        <v>353</v>
      </c>
      <c r="E1533" s="344"/>
      <c r="F1533" s="344"/>
      <c r="G1533" s="344"/>
      <c r="H1533" s="430" t="s">
        <v>354</v>
      </c>
      <c r="I1533" s="430"/>
      <c r="J1533" s="430"/>
      <c r="K1533" s="430"/>
      <c r="L1533" s="1"/>
      <c r="M1533" s="1"/>
      <c r="N1533" s="1"/>
      <c r="O1533" s="1"/>
      <c r="P1533" s="1"/>
    </row>
    <row r="1534" spans="1:16" ht="15.6" customHeight="1">
      <c r="A1534" s="1"/>
      <c r="B1534" s="50"/>
      <c r="C1534" s="1"/>
      <c r="D1534" s="323"/>
      <c r="E1534" s="323"/>
      <c r="F1534" s="323"/>
      <c r="G1534" s="323"/>
      <c r="H1534" s="325" t="s">
        <v>355</v>
      </c>
      <c r="I1534" s="326"/>
      <c r="J1534" s="325" t="s">
        <v>356</v>
      </c>
      <c r="K1534" s="326"/>
      <c r="L1534" s="1"/>
      <c r="M1534" s="1"/>
      <c r="N1534" s="1"/>
      <c r="O1534" s="1"/>
      <c r="P1534" s="1"/>
    </row>
    <row r="1535" spans="1:16" ht="15.6" customHeight="1">
      <c r="A1535" s="1"/>
      <c r="B1535" s="50"/>
      <c r="C1535" s="1"/>
      <c r="D1535" s="323"/>
      <c r="E1535" s="323"/>
      <c r="F1535" s="323"/>
      <c r="G1535" s="323"/>
      <c r="H1535" s="327"/>
      <c r="I1535" s="328"/>
      <c r="J1535" s="327"/>
      <c r="K1535" s="328"/>
      <c r="L1535" s="1"/>
      <c r="M1535" s="1"/>
      <c r="N1535" s="1"/>
      <c r="O1535" s="1"/>
      <c r="P1535" s="1"/>
    </row>
    <row r="1536" spans="1:16" ht="15">
      <c r="A1536" s="1"/>
      <c r="B1536" s="50"/>
      <c r="C1536" s="1"/>
      <c r="D1536" s="750"/>
      <c r="E1536" s="750"/>
      <c r="F1536" s="750"/>
      <c r="G1536" s="750"/>
      <c r="H1536" s="334"/>
      <c r="I1536" s="336"/>
      <c r="J1536" s="334"/>
      <c r="K1536" s="336"/>
      <c r="L1536" s="1"/>
      <c r="M1536" s="1"/>
      <c r="N1536" s="1"/>
      <c r="O1536" s="1"/>
      <c r="P1536" s="1"/>
    </row>
    <row r="1537" spans="1:16" ht="15.6" customHeight="1">
      <c r="A1537" s="1"/>
      <c r="B1537" s="50"/>
      <c r="C1537" s="1"/>
      <c r="D1537" s="342" t="s">
        <v>357</v>
      </c>
      <c r="E1537" s="342"/>
      <c r="F1537" s="342"/>
      <c r="G1537" s="342"/>
      <c r="H1537" s="349"/>
      <c r="I1537" s="349"/>
      <c r="J1537" s="349"/>
      <c r="K1537" s="349"/>
      <c r="L1537" s="1"/>
      <c r="M1537" s="1"/>
      <c r="N1537" s="1"/>
      <c r="O1537" s="1"/>
      <c r="P1537" s="1"/>
    </row>
    <row r="1538" spans="1:16" ht="15.6" customHeight="1">
      <c r="A1538" s="1"/>
      <c r="B1538" s="50"/>
      <c r="C1538" s="1"/>
      <c r="D1538" s="339" t="s">
        <v>358</v>
      </c>
      <c r="E1538" s="339"/>
      <c r="F1538" s="339"/>
      <c r="G1538" s="339"/>
      <c r="H1538" s="350"/>
      <c r="I1538" s="350"/>
      <c r="J1538" s="350"/>
      <c r="K1538" s="350"/>
      <c r="L1538" s="1"/>
      <c r="M1538" s="1"/>
      <c r="N1538" s="1"/>
      <c r="O1538" s="1"/>
      <c r="P1538" s="1"/>
    </row>
    <row r="1539" spans="1:16" ht="15.6" customHeight="1">
      <c r="A1539" s="1"/>
      <c r="B1539" s="50"/>
      <c r="C1539" s="1"/>
      <c r="D1539" s="339" t="s">
        <v>359</v>
      </c>
      <c r="E1539" s="339"/>
      <c r="F1539" s="339"/>
      <c r="G1539" s="339"/>
      <c r="H1539" s="350"/>
      <c r="I1539" s="350"/>
      <c r="J1539" s="350"/>
      <c r="K1539" s="350"/>
      <c r="L1539" s="1"/>
      <c r="M1539" s="1"/>
      <c r="N1539" s="1"/>
      <c r="O1539" s="1"/>
      <c r="P1539" s="1"/>
    </row>
    <row r="1540" spans="1:16" ht="15.6" customHeight="1">
      <c r="A1540" s="1"/>
      <c r="B1540" s="50"/>
      <c r="C1540" s="1"/>
      <c r="D1540" s="339" t="s">
        <v>360</v>
      </c>
      <c r="E1540" s="339"/>
      <c r="F1540" s="339"/>
      <c r="G1540" s="339"/>
      <c r="H1540" s="350"/>
      <c r="I1540" s="350"/>
      <c r="J1540" s="350"/>
      <c r="K1540" s="350"/>
      <c r="L1540" s="1"/>
      <c r="M1540" s="1"/>
      <c r="N1540" s="1"/>
      <c r="O1540" s="1"/>
      <c r="P1540" s="1"/>
    </row>
    <row r="1541" spans="1:16" ht="15.6" customHeight="1">
      <c r="A1541" s="1"/>
      <c r="B1541" s="50"/>
      <c r="C1541" s="1"/>
      <c r="D1541" s="339" t="s">
        <v>361</v>
      </c>
      <c r="E1541" s="339"/>
      <c r="F1541" s="339"/>
      <c r="G1541" s="339"/>
      <c r="H1541" s="350"/>
      <c r="I1541" s="350"/>
      <c r="J1541" s="350"/>
      <c r="K1541" s="350"/>
      <c r="L1541" s="1"/>
      <c r="M1541" s="1"/>
      <c r="N1541" s="1"/>
      <c r="O1541" s="1"/>
      <c r="P1541" s="1"/>
    </row>
    <row r="1542" spans="1:16" ht="15.6" customHeight="1">
      <c r="A1542" s="1"/>
      <c r="B1542" s="50"/>
      <c r="C1542" s="1"/>
      <c r="D1542" s="340" t="s">
        <v>362</v>
      </c>
      <c r="E1542" s="340"/>
      <c r="F1542" s="340"/>
      <c r="G1542" s="340"/>
      <c r="H1542" s="581"/>
      <c r="I1542" s="581"/>
      <c r="J1542" s="581"/>
      <c r="K1542" s="581"/>
      <c r="L1542" s="1"/>
      <c r="M1542" s="1"/>
      <c r="N1542" s="1"/>
      <c r="O1542" s="1"/>
      <c r="P1542" s="1"/>
    </row>
    <row r="1543" spans="1:16" ht="15.6" customHeight="1">
      <c r="A1543" s="1"/>
      <c r="B1543" s="50"/>
      <c r="C1543" s="1"/>
      <c r="D1543" s="1"/>
      <c r="E1543" s="1"/>
      <c r="F1543" s="1"/>
      <c r="G1543" s="1"/>
      <c r="H1543" s="1"/>
      <c r="I1543" s="1"/>
      <c r="J1543" s="1"/>
      <c r="K1543" s="1"/>
      <c r="L1543" s="1"/>
      <c r="M1543" s="1"/>
      <c r="N1543" s="1"/>
      <c r="O1543" s="1"/>
      <c r="P1543" s="1"/>
    </row>
    <row r="1544" spans="1:16" ht="15.6" customHeight="1">
      <c r="A1544" s="1"/>
      <c r="B1544" s="50"/>
      <c r="C1544" s="1"/>
      <c r="D1544" s="375" t="s">
        <v>779</v>
      </c>
      <c r="E1544" s="375"/>
      <c r="F1544" s="375"/>
      <c r="G1544" s="375"/>
      <c r="H1544" s="375"/>
      <c r="I1544" s="375"/>
      <c r="J1544" s="375"/>
      <c r="K1544" s="1"/>
      <c r="L1544" s="1"/>
      <c r="M1544" s="1"/>
      <c r="N1544" s="1"/>
      <c r="O1544" s="1"/>
      <c r="P1544" s="1"/>
    </row>
    <row r="1545" spans="1:16" ht="15.6" customHeight="1">
      <c r="A1545" s="1"/>
      <c r="B1545" s="50"/>
      <c r="C1545" s="1"/>
      <c r="D1545" s="142" t="s">
        <v>79</v>
      </c>
      <c r="E1545" s="1"/>
      <c r="F1545" s="1"/>
      <c r="G1545" s="1"/>
      <c r="H1545" s="1"/>
      <c r="I1545" s="1"/>
      <c r="J1545" s="1"/>
      <c r="K1545" s="1"/>
      <c r="L1545" s="1"/>
      <c r="M1545" s="1"/>
      <c r="N1545" s="1"/>
      <c r="O1545" s="1"/>
      <c r="P1545" s="1"/>
    </row>
    <row r="1546" spans="1:16" ht="15.6" customHeight="1">
      <c r="A1546" s="1"/>
      <c r="B1546" s="50"/>
      <c r="C1546" s="1"/>
      <c r="D1546" s="344" t="s">
        <v>353</v>
      </c>
      <c r="E1546" s="344"/>
      <c r="F1546" s="344"/>
      <c r="G1546" s="344"/>
      <c r="H1546" s="325" t="s">
        <v>780</v>
      </c>
      <c r="I1546" s="332"/>
      <c r="J1546" s="332"/>
      <c r="K1546" s="326"/>
      <c r="L1546" s="1"/>
      <c r="M1546" s="1"/>
      <c r="N1546" s="1"/>
      <c r="O1546" s="1"/>
      <c r="P1546" s="1"/>
    </row>
    <row r="1547" spans="1:16" ht="15.6" customHeight="1">
      <c r="A1547" s="1"/>
      <c r="B1547" s="50"/>
      <c r="C1547" s="1"/>
      <c r="D1547" s="323"/>
      <c r="E1547" s="323"/>
      <c r="F1547" s="323"/>
      <c r="G1547" s="323"/>
      <c r="H1547" s="334"/>
      <c r="I1547" s="335"/>
      <c r="J1547" s="335"/>
      <c r="K1547" s="336"/>
      <c r="L1547" s="1"/>
      <c r="M1547" s="1"/>
      <c r="N1547" s="1"/>
      <c r="O1547" s="1"/>
      <c r="P1547" s="1"/>
    </row>
    <row r="1548" spans="1:16" ht="15.6" customHeight="1">
      <c r="A1548" s="1"/>
      <c r="B1548" s="50"/>
      <c r="C1548" s="1"/>
      <c r="D1548" s="323"/>
      <c r="E1548" s="323"/>
      <c r="F1548" s="323"/>
      <c r="G1548" s="323"/>
      <c r="H1548" s="325" t="s">
        <v>355</v>
      </c>
      <c r="I1548" s="326"/>
      <c r="J1548" s="325" t="s">
        <v>356</v>
      </c>
      <c r="K1548" s="326"/>
      <c r="L1548" s="1"/>
      <c r="M1548" s="1"/>
      <c r="N1548" s="1"/>
      <c r="O1548" s="1"/>
      <c r="P1548" s="1"/>
    </row>
    <row r="1549" spans="1:16" ht="15.6" customHeight="1">
      <c r="A1549" s="1"/>
      <c r="B1549" s="50"/>
      <c r="C1549" s="1"/>
      <c r="D1549" s="323"/>
      <c r="E1549" s="323"/>
      <c r="F1549" s="323"/>
      <c r="G1549" s="323"/>
      <c r="H1549" s="327"/>
      <c r="I1549" s="328"/>
      <c r="J1549" s="327"/>
      <c r="K1549" s="328"/>
      <c r="L1549" s="1"/>
      <c r="M1549" s="1"/>
      <c r="N1549" s="1"/>
      <c r="O1549" s="1"/>
      <c r="P1549" s="1"/>
    </row>
    <row r="1550" spans="1:16" ht="15.6" customHeight="1">
      <c r="A1550" s="1"/>
      <c r="B1550" s="50"/>
      <c r="C1550" s="1"/>
      <c r="D1550" s="750"/>
      <c r="E1550" s="750"/>
      <c r="F1550" s="750"/>
      <c r="G1550" s="750"/>
      <c r="H1550" s="334"/>
      <c r="I1550" s="336"/>
      <c r="J1550" s="334"/>
      <c r="K1550" s="336"/>
      <c r="L1550" s="1"/>
      <c r="M1550" s="1"/>
      <c r="N1550" s="1"/>
      <c r="O1550" s="1"/>
      <c r="P1550" s="1"/>
    </row>
    <row r="1551" spans="1:16" ht="15.6" customHeight="1">
      <c r="A1551" s="1"/>
      <c r="B1551" s="50"/>
      <c r="C1551" s="1"/>
      <c r="D1551" s="342" t="s">
        <v>357</v>
      </c>
      <c r="E1551" s="342"/>
      <c r="F1551" s="342"/>
      <c r="G1551" s="342"/>
      <c r="H1551" s="349"/>
      <c r="I1551" s="349"/>
      <c r="J1551" s="349"/>
      <c r="K1551" s="349"/>
      <c r="L1551" s="1"/>
      <c r="M1551" s="1"/>
      <c r="N1551" s="1"/>
      <c r="O1551" s="1"/>
      <c r="P1551" s="1"/>
    </row>
    <row r="1552" spans="1:16" ht="15.6" customHeight="1">
      <c r="A1552" s="1"/>
      <c r="B1552" s="50"/>
      <c r="C1552" s="1"/>
      <c r="D1552" s="339" t="s">
        <v>358</v>
      </c>
      <c r="E1552" s="339"/>
      <c r="F1552" s="339"/>
      <c r="G1552" s="339"/>
      <c r="H1552" s="350"/>
      <c r="I1552" s="350"/>
      <c r="J1552" s="350"/>
      <c r="K1552" s="350"/>
      <c r="L1552" s="1"/>
      <c r="M1552" s="1"/>
      <c r="N1552" s="1"/>
      <c r="O1552" s="1"/>
      <c r="P1552" s="1"/>
    </row>
    <row r="1553" spans="1:16" ht="15.6" customHeight="1">
      <c r="A1553" s="1"/>
      <c r="B1553" s="50"/>
      <c r="C1553" s="1"/>
      <c r="D1553" s="339" t="s">
        <v>359</v>
      </c>
      <c r="E1553" s="339"/>
      <c r="F1553" s="339"/>
      <c r="G1553" s="339"/>
      <c r="H1553" s="350"/>
      <c r="I1553" s="350"/>
      <c r="J1553" s="350"/>
      <c r="K1553" s="350"/>
      <c r="L1553" s="1"/>
      <c r="M1553" s="1"/>
      <c r="N1553" s="1"/>
      <c r="O1553" s="1"/>
      <c r="P1553" s="1"/>
    </row>
    <row r="1554" spans="1:16" ht="15.6" customHeight="1">
      <c r="A1554" s="1"/>
      <c r="B1554" s="50"/>
      <c r="C1554" s="1"/>
      <c r="D1554" s="339" t="s">
        <v>360</v>
      </c>
      <c r="E1554" s="339"/>
      <c r="F1554" s="339"/>
      <c r="G1554" s="339"/>
      <c r="H1554" s="350"/>
      <c r="I1554" s="350"/>
      <c r="J1554" s="350"/>
      <c r="K1554" s="350"/>
      <c r="L1554" s="1"/>
      <c r="M1554" s="1"/>
      <c r="N1554" s="1"/>
      <c r="O1554" s="1"/>
      <c r="P1554" s="1"/>
    </row>
    <row r="1555" spans="1:16" ht="15.6" customHeight="1">
      <c r="A1555" s="1"/>
      <c r="B1555" s="50"/>
      <c r="C1555" s="1"/>
      <c r="D1555" s="339" t="s">
        <v>361</v>
      </c>
      <c r="E1555" s="339"/>
      <c r="F1555" s="339"/>
      <c r="G1555" s="339"/>
      <c r="H1555" s="350"/>
      <c r="I1555" s="350"/>
      <c r="J1555" s="350"/>
      <c r="K1555" s="350"/>
      <c r="L1555" s="1"/>
      <c r="M1555" s="1"/>
      <c r="N1555" s="1"/>
      <c r="O1555" s="1"/>
      <c r="P1555" s="1"/>
    </row>
    <row r="1556" spans="1:16" ht="15.6" customHeight="1">
      <c r="A1556" s="1"/>
      <c r="B1556" s="50"/>
      <c r="C1556" s="1"/>
      <c r="D1556" s="340" t="s">
        <v>362</v>
      </c>
      <c r="E1556" s="340"/>
      <c r="F1556" s="340"/>
      <c r="G1556" s="340"/>
      <c r="H1556" s="581"/>
      <c r="I1556" s="581"/>
      <c r="J1556" s="581"/>
      <c r="K1556" s="581"/>
      <c r="L1556" s="1"/>
      <c r="M1556" s="1"/>
      <c r="N1556" s="1"/>
      <c r="O1556" s="1"/>
      <c r="P1556" s="1"/>
    </row>
    <row r="1557" spans="1:16" ht="15.6" customHeight="1">
      <c r="A1557" s="1"/>
      <c r="B1557" s="50"/>
      <c r="C1557" s="1"/>
      <c r="D1557" s="47"/>
      <c r="E1557" s="47"/>
      <c r="F1557" s="47"/>
      <c r="G1557" s="47"/>
      <c r="H1557" s="66"/>
      <c r="I1557" s="66"/>
      <c r="J1557" s="66"/>
      <c r="K1557" s="66"/>
      <c r="L1557" s="1"/>
      <c r="M1557" s="1"/>
      <c r="N1557" s="1"/>
      <c r="O1557" s="1"/>
      <c r="P1557" s="1"/>
    </row>
    <row r="1558" spans="1:16" ht="15.6" customHeight="1">
      <c r="A1558" s="1"/>
      <c r="B1558" s="50"/>
      <c r="C1558" s="1"/>
      <c r="D1558" s="1"/>
      <c r="E1558" s="1"/>
      <c r="F1558" s="1"/>
      <c r="G1558" s="1"/>
      <c r="H1558" s="1"/>
      <c r="I1558" s="1"/>
      <c r="J1558" s="1"/>
      <c r="K1558" s="1"/>
      <c r="L1558" s="1"/>
      <c r="M1558" s="1"/>
      <c r="N1558" s="1"/>
      <c r="O1558" s="1"/>
      <c r="P1558" s="1"/>
    </row>
    <row r="1559" spans="1:16" ht="15.6" customHeight="1">
      <c r="A1559" s="1"/>
      <c r="B1559" s="50" t="s">
        <v>45</v>
      </c>
      <c r="C1559" s="1"/>
      <c r="D1559" s="37" t="s">
        <v>782</v>
      </c>
      <c r="E1559" s="1"/>
      <c r="F1559" s="1"/>
      <c r="G1559" s="1"/>
      <c r="H1559" s="1"/>
      <c r="I1559" s="1"/>
      <c r="J1559" s="1"/>
      <c r="K1559" s="1"/>
      <c r="L1559" s="1"/>
      <c r="M1559" s="1"/>
      <c r="N1559" s="1"/>
      <c r="O1559" s="1"/>
      <c r="P1559" s="1"/>
    </row>
    <row r="1560" spans="1:16" ht="15.6" customHeight="1">
      <c r="A1560" s="1"/>
      <c r="B1560" s="50" t="s">
        <v>46</v>
      </c>
      <c r="C1560" s="1"/>
      <c r="D1560" s="297" t="s">
        <v>783</v>
      </c>
      <c r="E1560" s="296"/>
      <c r="F1560" s="296"/>
      <c r="G1560" s="296"/>
      <c r="H1560" s="296"/>
      <c r="I1560" s="296"/>
      <c r="J1560" s="296"/>
      <c r="K1560" s="296"/>
      <c r="L1560" s="296"/>
      <c r="M1560" s="296"/>
      <c r="N1560" s="296"/>
      <c r="O1560" s="296"/>
      <c r="P1560" s="1"/>
    </row>
    <row r="1561" spans="1:16" ht="15.6" customHeight="1">
      <c r="A1561" s="1"/>
      <c r="B1561" s="50"/>
      <c r="C1561" s="1"/>
      <c r="D1561" s="589"/>
      <c r="E1561" s="589"/>
      <c r="F1561" s="589"/>
      <c r="G1561" s="589"/>
      <c r="H1561" s="589"/>
      <c r="I1561" s="589"/>
      <c r="J1561" s="589"/>
      <c r="K1561" s="589"/>
      <c r="L1561" s="589"/>
      <c r="M1561" s="589"/>
      <c r="N1561" s="589"/>
      <c r="O1561" s="589"/>
      <c r="P1561" s="1"/>
    </row>
    <row r="1562" spans="1:16" ht="15.6" customHeight="1">
      <c r="A1562" s="1"/>
      <c r="B1562" s="50"/>
      <c r="C1562" s="1"/>
      <c r="D1562" s="589"/>
      <c r="E1562" s="589"/>
      <c r="F1562" s="589"/>
      <c r="G1562" s="589"/>
      <c r="H1562" s="589"/>
      <c r="I1562" s="589"/>
      <c r="J1562" s="589"/>
      <c r="K1562" s="589"/>
      <c r="L1562" s="589"/>
      <c r="M1562" s="589"/>
      <c r="N1562" s="589"/>
      <c r="O1562" s="589"/>
      <c r="P1562" s="1"/>
    </row>
    <row r="1563" spans="1:16" ht="15.6" customHeight="1">
      <c r="A1563" s="1"/>
      <c r="B1563" s="50"/>
      <c r="C1563" s="1"/>
      <c r="D1563" s="1"/>
      <c r="E1563" s="1"/>
      <c r="F1563" s="1"/>
      <c r="G1563" s="1"/>
      <c r="H1563" s="1"/>
      <c r="I1563" s="1"/>
      <c r="J1563" s="1"/>
      <c r="K1563" s="1"/>
      <c r="L1563" s="1"/>
      <c r="M1563" s="1"/>
      <c r="N1563" s="1"/>
      <c r="O1563" s="1"/>
      <c r="P1563" s="1"/>
    </row>
    <row r="1564" spans="1:16" ht="15.6" customHeight="1">
      <c r="A1564" s="1"/>
      <c r="B1564" s="50"/>
      <c r="C1564" s="1"/>
      <c r="D1564" s="391" t="s">
        <v>781</v>
      </c>
      <c r="E1564" s="391"/>
      <c r="F1564" s="391"/>
      <c r="G1564" s="391"/>
      <c r="H1564" s="391"/>
      <c r="I1564" s="391"/>
      <c r="J1564" s="391"/>
      <c r="K1564" s="391"/>
      <c r="L1564" s="1"/>
      <c r="M1564" s="1"/>
      <c r="N1564" s="1"/>
      <c r="O1564" s="1"/>
      <c r="P1564" s="1"/>
    </row>
    <row r="1565" spans="1:16" ht="15.6" customHeight="1">
      <c r="A1565" s="1"/>
      <c r="B1565" s="50"/>
      <c r="C1565" s="1"/>
      <c r="D1565" s="322" t="s">
        <v>363</v>
      </c>
      <c r="E1565" s="322"/>
      <c r="F1565" s="322"/>
      <c r="G1565" s="322"/>
      <c r="H1565" s="322" t="s">
        <v>364</v>
      </c>
      <c r="I1565" s="322"/>
      <c r="J1565" s="322" t="s">
        <v>365</v>
      </c>
      <c r="K1565" s="322"/>
      <c r="L1565" s="1"/>
      <c r="M1565" s="1"/>
      <c r="N1565" s="1"/>
      <c r="O1565" s="1"/>
      <c r="P1565" s="1"/>
    </row>
    <row r="1566" spans="1:16" ht="15.6" customHeight="1">
      <c r="A1566" s="1"/>
      <c r="B1566" s="50"/>
      <c r="C1566" s="1"/>
      <c r="D1566" s="323"/>
      <c r="E1566" s="323"/>
      <c r="F1566" s="323"/>
      <c r="G1566" s="323"/>
      <c r="H1566" s="323"/>
      <c r="I1566" s="323"/>
      <c r="J1566" s="323"/>
      <c r="K1566" s="323"/>
      <c r="L1566" s="1"/>
      <c r="M1566" s="1"/>
      <c r="N1566" s="1"/>
      <c r="O1566" s="1"/>
      <c r="P1566" s="1"/>
    </row>
    <row r="1567" spans="1:16" ht="15.6" customHeight="1">
      <c r="A1567" s="1"/>
      <c r="B1567" s="50"/>
      <c r="C1567" s="1"/>
      <c r="D1567" s="390"/>
      <c r="E1567" s="390"/>
      <c r="F1567" s="390"/>
      <c r="G1567" s="390"/>
      <c r="H1567" s="390"/>
      <c r="I1567" s="390"/>
      <c r="J1567" s="390"/>
      <c r="K1567" s="390"/>
      <c r="L1567" s="1"/>
      <c r="M1567" s="1"/>
      <c r="N1567" s="1"/>
      <c r="O1567" s="1"/>
      <c r="P1567" s="1"/>
    </row>
    <row r="1568" spans="1:16" ht="15.6" customHeight="1">
      <c r="A1568" s="1"/>
      <c r="B1568" s="50"/>
      <c r="C1568" s="1"/>
      <c r="D1568" s="342" t="s">
        <v>366</v>
      </c>
      <c r="E1568" s="342"/>
      <c r="F1568" s="342"/>
      <c r="G1568" s="342"/>
      <c r="H1568" s="349"/>
      <c r="I1568" s="349"/>
      <c r="J1568" s="349"/>
      <c r="K1568" s="349"/>
      <c r="L1568" s="1"/>
      <c r="M1568" s="1"/>
      <c r="N1568" s="1"/>
      <c r="O1568" s="1"/>
      <c r="P1568" s="1"/>
    </row>
    <row r="1569" spans="1:16" ht="15.6" customHeight="1">
      <c r="A1569" s="1"/>
      <c r="B1569" s="50"/>
      <c r="C1569" s="1"/>
      <c r="D1569" s="339" t="s">
        <v>367</v>
      </c>
      <c r="E1569" s="339"/>
      <c r="F1569" s="339"/>
      <c r="G1569" s="339"/>
      <c r="H1569" s="350"/>
      <c r="I1569" s="350"/>
      <c r="J1569" s="350"/>
      <c r="K1569" s="350"/>
      <c r="L1569" s="1"/>
      <c r="M1569" s="1"/>
      <c r="N1569" s="1"/>
      <c r="O1569" s="1"/>
      <c r="P1569" s="1"/>
    </row>
    <row r="1570" spans="1:16" ht="15.6" customHeight="1">
      <c r="A1570" s="1"/>
      <c r="B1570" s="50"/>
      <c r="C1570" s="1"/>
      <c r="D1570" s="339" t="s">
        <v>368</v>
      </c>
      <c r="E1570" s="339"/>
      <c r="F1570" s="339"/>
      <c r="G1570" s="339"/>
      <c r="H1570" s="350"/>
      <c r="I1570" s="350"/>
      <c r="J1570" s="350"/>
      <c r="K1570" s="350"/>
      <c r="L1570" s="1"/>
      <c r="M1570" s="1"/>
      <c r="N1570" s="1"/>
      <c r="O1570" s="1"/>
      <c r="P1570" s="1"/>
    </row>
    <row r="1571" spans="1:16" ht="15.6" customHeight="1">
      <c r="A1571" s="1"/>
      <c r="B1571" s="50"/>
      <c r="C1571" s="1"/>
      <c r="D1571" s="339" t="s">
        <v>369</v>
      </c>
      <c r="E1571" s="339"/>
      <c r="F1571" s="339"/>
      <c r="G1571" s="339"/>
      <c r="H1571" s="350"/>
      <c r="I1571" s="350"/>
      <c r="J1571" s="350"/>
      <c r="K1571" s="350"/>
      <c r="L1571" s="1"/>
      <c r="M1571" s="1"/>
      <c r="N1571" s="1"/>
      <c r="O1571" s="1"/>
      <c r="P1571" s="1"/>
    </row>
    <row r="1572" spans="1:16" ht="15.6" customHeight="1">
      <c r="A1572" s="1"/>
      <c r="B1572" s="50"/>
      <c r="C1572" s="1"/>
      <c r="D1572" s="348" t="s">
        <v>370</v>
      </c>
      <c r="E1572" s="348"/>
      <c r="F1572" s="348"/>
      <c r="G1572" s="348"/>
      <c r="H1572" s="350"/>
      <c r="I1572" s="350"/>
      <c r="J1572" s="350"/>
      <c r="K1572" s="350"/>
      <c r="L1572" s="1"/>
      <c r="M1572" s="1"/>
      <c r="N1572" s="1"/>
      <c r="O1572" s="1"/>
      <c r="P1572" s="1"/>
    </row>
    <row r="1573" spans="1:16" ht="15.6" customHeight="1">
      <c r="A1573" s="1"/>
      <c r="B1573" s="50"/>
      <c r="C1573" s="1"/>
      <c r="D1573" s="348"/>
      <c r="E1573" s="348"/>
      <c r="F1573" s="348"/>
      <c r="G1573" s="348"/>
      <c r="H1573" s="350"/>
      <c r="I1573" s="350"/>
      <c r="J1573" s="350"/>
      <c r="K1573" s="350"/>
      <c r="L1573" s="1"/>
      <c r="M1573" s="1"/>
      <c r="N1573" s="1"/>
      <c r="O1573" s="1"/>
      <c r="P1573" s="1"/>
    </row>
    <row r="1574" spans="1:16" ht="15.6" customHeight="1">
      <c r="A1574" s="1"/>
      <c r="B1574" s="50"/>
      <c r="C1574" s="1"/>
      <c r="D1574" s="339" t="s">
        <v>371</v>
      </c>
      <c r="E1574" s="339"/>
      <c r="F1574" s="339"/>
      <c r="G1574" s="339"/>
      <c r="H1574" s="350"/>
      <c r="I1574" s="350"/>
      <c r="J1574" s="350"/>
      <c r="K1574" s="350"/>
      <c r="L1574" s="1"/>
      <c r="M1574" s="1"/>
      <c r="N1574" s="1"/>
      <c r="O1574" s="1"/>
      <c r="P1574" s="1"/>
    </row>
    <row r="1575" spans="1:16" ht="15.6" customHeight="1">
      <c r="A1575" s="1"/>
      <c r="B1575" s="50"/>
      <c r="C1575" s="1"/>
      <c r="D1575" s="339" t="s">
        <v>372</v>
      </c>
      <c r="E1575" s="339"/>
      <c r="F1575" s="339"/>
      <c r="G1575" s="339"/>
      <c r="H1575" s="350"/>
      <c r="I1575" s="350"/>
      <c r="J1575" s="350"/>
      <c r="K1575" s="350"/>
      <c r="L1575" s="1"/>
      <c r="M1575" s="1"/>
      <c r="N1575" s="1"/>
      <c r="O1575" s="1"/>
      <c r="P1575" s="1"/>
    </row>
    <row r="1576" spans="1:16" ht="15.6" customHeight="1">
      <c r="A1576" s="1"/>
      <c r="B1576" s="50"/>
      <c r="C1576" s="1"/>
      <c r="D1576" s="340" t="s">
        <v>373</v>
      </c>
      <c r="E1576" s="340"/>
      <c r="F1576" s="340"/>
      <c r="G1576" s="340"/>
      <c r="H1576" s="581"/>
      <c r="I1576" s="581"/>
      <c r="J1576" s="581"/>
      <c r="K1576" s="581"/>
      <c r="L1576" s="1"/>
      <c r="M1576" s="1"/>
      <c r="N1576" s="1"/>
      <c r="O1576" s="1"/>
      <c r="P1576" s="1"/>
    </row>
    <row r="1577" spans="1:16" ht="15.6" customHeight="1">
      <c r="A1577" s="1"/>
      <c r="B1577" s="50"/>
      <c r="C1577" s="1"/>
      <c r="D1577" s="1"/>
      <c r="E1577" s="1"/>
      <c r="F1577" s="1"/>
      <c r="G1577" s="1"/>
      <c r="H1577" s="1"/>
      <c r="I1577" s="1"/>
      <c r="J1577" s="1"/>
      <c r="K1577" s="1"/>
      <c r="L1577" s="1"/>
      <c r="M1577" s="1"/>
      <c r="N1577" s="1"/>
      <c r="O1577" s="1"/>
      <c r="P1577" s="1"/>
    </row>
    <row r="1578" spans="1:16" ht="15.6" customHeight="1">
      <c r="A1578" s="1"/>
      <c r="B1578" s="50"/>
      <c r="C1578" s="1"/>
      <c r="D1578" s="1"/>
      <c r="E1578" s="1"/>
      <c r="F1578" s="1"/>
      <c r="G1578" s="1"/>
      <c r="H1578" s="1"/>
      <c r="I1578" s="1"/>
      <c r="J1578" s="1"/>
      <c r="K1578" s="1"/>
      <c r="L1578" s="1"/>
      <c r="M1578" s="1"/>
      <c r="N1578" s="1"/>
      <c r="O1578" s="1"/>
      <c r="P1578" s="1"/>
    </row>
    <row r="1579" spans="1:16" ht="15.6" customHeight="1">
      <c r="A1579" s="1"/>
      <c r="B1579" s="50"/>
      <c r="C1579" s="1"/>
      <c r="D1579" s="1"/>
      <c r="E1579" s="1"/>
      <c r="F1579" s="1"/>
      <c r="G1579" s="1"/>
      <c r="H1579" s="1"/>
      <c r="I1579" s="1"/>
      <c r="J1579" s="1"/>
      <c r="K1579" s="1"/>
      <c r="L1579" s="1"/>
      <c r="M1579" s="1"/>
      <c r="N1579" s="1"/>
      <c r="O1579" s="1"/>
      <c r="P1579" s="1"/>
    </row>
    <row r="1580" spans="1:16" ht="15.6" customHeight="1">
      <c r="A1580" s="1"/>
      <c r="B1580" s="54" t="s">
        <v>784</v>
      </c>
      <c r="C1580" s="1"/>
      <c r="D1580" s="754" t="s">
        <v>785</v>
      </c>
      <c r="E1580" s="754"/>
      <c r="F1580" s="754"/>
      <c r="G1580" s="754"/>
      <c r="H1580" s="754"/>
      <c r="I1580" s="754"/>
      <c r="J1580" s="754"/>
      <c r="K1580" s="754"/>
      <c r="L1580" s="754"/>
      <c r="M1580" s="754"/>
      <c r="N1580" s="754"/>
      <c r="O1580" s="754"/>
      <c r="P1580" s="1"/>
    </row>
    <row r="1581" spans="1:16" ht="15.6" customHeight="1">
      <c r="A1581" s="1"/>
      <c r="B1581" s="50"/>
      <c r="C1581" s="1"/>
      <c r="D1581" s="754"/>
      <c r="E1581" s="754"/>
      <c r="F1581" s="754"/>
      <c r="G1581" s="754"/>
      <c r="H1581" s="754"/>
      <c r="I1581" s="754"/>
      <c r="J1581" s="754"/>
      <c r="K1581" s="754"/>
      <c r="L1581" s="754"/>
      <c r="M1581" s="754"/>
      <c r="N1581" s="754"/>
      <c r="O1581" s="754"/>
      <c r="P1581" s="1"/>
    </row>
    <row r="1582" spans="1:16" ht="15.6" customHeight="1">
      <c r="A1582" s="1"/>
      <c r="B1582" s="50"/>
      <c r="C1582" s="1"/>
      <c r="D1582" s="1"/>
      <c r="E1582" s="1"/>
      <c r="F1582" s="1"/>
      <c r="G1582" s="1"/>
      <c r="H1582" s="1"/>
      <c r="I1582" s="1"/>
      <c r="J1582" s="1"/>
      <c r="K1582" s="1"/>
      <c r="L1582" s="1"/>
      <c r="M1582" s="1"/>
      <c r="N1582" s="1"/>
      <c r="O1582" s="1"/>
      <c r="P1582" s="1"/>
    </row>
    <row r="1583" spans="1:16" ht="15.6" customHeight="1">
      <c r="A1583" s="1"/>
      <c r="B1583" s="50"/>
      <c r="C1583" s="1"/>
      <c r="D1583" s="755" t="s">
        <v>1602</v>
      </c>
      <c r="E1583" s="755"/>
      <c r="F1583" s="755"/>
      <c r="G1583" s="755"/>
      <c r="H1583" s="755"/>
      <c r="I1583" s="755"/>
      <c r="J1583" s="755"/>
      <c r="K1583" s="755"/>
      <c r="L1583" s="755"/>
      <c r="M1583" s="755"/>
      <c r="N1583" s="755"/>
      <c r="O1583" s="755"/>
      <c r="P1583" s="1"/>
    </row>
    <row r="1584" spans="1:16" ht="15.6" customHeight="1">
      <c r="A1584" s="1"/>
      <c r="B1584" s="50"/>
      <c r="C1584" s="1"/>
      <c r="D1584" s="755"/>
      <c r="E1584" s="755"/>
      <c r="F1584" s="755"/>
      <c r="G1584" s="755"/>
      <c r="H1584" s="755"/>
      <c r="I1584" s="755"/>
      <c r="J1584" s="755"/>
      <c r="K1584" s="755"/>
      <c r="L1584" s="755"/>
      <c r="M1584" s="755"/>
      <c r="N1584" s="755"/>
      <c r="O1584" s="755"/>
      <c r="P1584" s="1"/>
    </row>
    <row r="1585" spans="1:16" ht="15.6" customHeight="1">
      <c r="A1585" s="1"/>
      <c r="B1585" s="50"/>
      <c r="C1585" s="1"/>
      <c r="D1585" s="755"/>
      <c r="E1585" s="755"/>
      <c r="F1585" s="755"/>
      <c r="G1585" s="755"/>
      <c r="H1585" s="755"/>
      <c r="I1585" s="755"/>
      <c r="J1585" s="755"/>
      <c r="K1585" s="755"/>
      <c r="L1585" s="755"/>
      <c r="M1585" s="755"/>
      <c r="N1585" s="755"/>
      <c r="O1585" s="755"/>
      <c r="P1585" s="1"/>
    </row>
    <row r="1586" spans="1:16" ht="15.6" customHeight="1">
      <c r="A1586" s="1"/>
      <c r="B1586" s="50"/>
      <c r="C1586" s="1"/>
      <c r="D1586" s="1"/>
      <c r="E1586" s="1"/>
      <c r="F1586" s="1"/>
      <c r="G1586" s="1"/>
      <c r="H1586" s="1"/>
      <c r="I1586" s="1"/>
      <c r="J1586" s="1"/>
      <c r="K1586" s="1"/>
      <c r="L1586" s="1"/>
      <c r="M1586" s="1"/>
      <c r="N1586" s="1"/>
      <c r="O1586" s="1"/>
      <c r="P1586" s="1"/>
    </row>
    <row r="1587" spans="1:16" ht="15.6" customHeight="1">
      <c r="A1587" s="1"/>
      <c r="B1587" s="50"/>
      <c r="C1587" s="1"/>
      <c r="D1587" s="375"/>
      <c r="E1587" s="375"/>
      <c r="F1587" s="375"/>
      <c r="G1587" s="375"/>
      <c r="H1587" s="375"/>
      <c r="I1587" s="375"/>
      <c r="J1587" s="375"/>
      <c r="K1587" s="375"/>
      <c r="L1587" s="375"/>
      <c r="M1587" s="375"/>
      <c r="N1587" s="375"/>
      <c r="O1587" s="375"/>
      <c r="P1587" s="1"/>
    </row>
    <row r="1588" spans="1:16" ht="15.6" customHeight="1">
      <c r="A1588" s="1"/>
      <c r="B1588" s="50"/>
      <c r="C1588" s="1"/>
      <c r="D1588" s="1"/>
      <c r="E1588" s="1"/>
      <c r="F1588" s="1"/>
      <c r="G1588" s="1"/>
      <c r="H1588" s="1"/>
      <c r="I1588" s="1"/>
      <c r="J1588" s="1"/>
      <c r="K1588" s="1"/>
      <c r="L1588" s="1"/>
      <c r="M1588" s="1"/>
      <c r="N1588" s="1"/>
      <c r="O1588" s="1"/>
      <c r="P1588" s="1"/>
    </row>
    <row r="1589" spans="1:16" ht="15.6" customHeight="1">
      <c r="A1589" s="1"/>
      <c r="B1589" s="50"/>
      <c r="C1589" s="1"/>
      <c r="D1589" s="375" t="s">
        <v>786</v>
      </c>
      <c r="E1589" s="375"/>
      <c r="F1589" s="375"/>
      <c r="G1589" s="375"/>
      <c r="H1589" s="375"/>
      <c r="I1589" s="375"/>
      <c r="J1589" s="375"/>
      <c r="K1589" s="375"/>
      <c r="L1589" s="375"/>
      <c r="M1589" s="375"/>
      <c r="N1589" s="375"/>
      <c r="O1589" s="375"/>
      <c r="P1589" s="1"/>
    </row>
    <row r="1590" spans="1:16" ht="15.6" customHeight="1">
      <c r="A1590" s="1"/>
      <c r="B1590" s="50"/>
      <c r="C1590" s="1"/>
      <c r="D1590" s="1"/>
      <c r="E1590" s="1"/>
      <c r="F1590" s="1"/>
      <c r="G1590" s="1"/>
      <c r="H1590" s="1"/>
      <c r="I1590" s="1"/>
      <c r="J1590" s="1"/>
      <c r="K1590" s="1"/>
      <c r="L1590" s="1"/>
      <c r="M1590" s="1"/>
      <c r="N1590" s="1"/>
      <c r="O1590" s="1"/>
      <c r="P1590" s="1"/>
    </row>
    <row r="1591" spans="1:16" ht="15.6" customHeight="1">
      <c r="A1591" s="1"/>
      <c r="B1591" s="50"/>
      <c r="C1591" s="1"/>
      <c r="D1591" s="344" t="s">
        <v>374</v>
      </c>
      <c r="E1591" s="325" t="s">
        <v>375</v>
      </c>
      <c r="F1591" s="332"/>
      <c r="G1591" s="326"/>
      <c r="H1591" s="325" t="s">
        <v>376</v>
      </c>
      <c r="I1591" s="332"/>
      <c r="J1591" s="326"/>
      <c r="K1591" s="1"/>
      <c r="L1591" s="1"/>
      <c r="M1591" s="1"/>
      <c r="N1591" s="1"/>
      <c r="O1591" s="1"/>
      <c r="P1591" s="1"/>
    </row>
    <row r="1592" spans="1:16" ht="15.6" customHeight="1">
      <c r="A1592" s="1"/>
      <c r="B1592" s="50"/>
      <c r="C1592" s="1"/>
      <c r="D1592" s="324"/>
      <c r="E1592" s="329"/>
      <c r="F1592" s="482"/>
      <c r="G1592" s="330"/>
      <c r="H1592" s="329"/>
      <c r="I1592" s="482"/>
      <c r="J1592" s="330"/>
      <c r="K1592" s="1"/>
      <c r="L1592" s="1"/>
      <c r="M1592" s="1"/>
      <c r="N1592" s="1"/>
      <c r="O1592" s="1"/>
      <c r="P1592" s="1"/>
    </row>
    <row r="1593" spans="1:16" ht="15.6" customHeight="1">
      <c r="A1593" s="1"/>
      <c r="B1593" s="50"/>
      <c r="C1593" s="1"/>
      <c r="D1593" s="345"/>
      <c r="E1593" s="750" t="s">
        <v>72</v>
      </c>
      <c r="F1593" s="750"/>
      <c r="G1593" s="750"/>
      <c r="H1593" s="750" t="s">
        <v>73</v>
      </c>
      <c r="I1593" s="750"/>
      <c r="J1593" s="750"/>
      <c r="K1593" s="1"/>
      <c r="L1593" s="1"/>
      <c r="M1593" s="1"/>
      <c r="N1593" s="1"/>
      <c r="O1593" s="1"/>
      <c r="P1593" s="1"/>
    </row>
    <row r="1594" spans="1:16" ht="15.6" customHeight="1">
      <c r="A1594" s="1"/>
      <c r="B1594" s="50"/>
      <c r="C1594" s="1"/>
      <c r="D1594" s="345"/>
      <c r="E1594" s="323" t="s">
        <v>787</v>
      </c>
      <c r="F1594" s="323" t="s">
        <v>1553</v>
      </c>
      <c r="G1594" s="323" t="s">
        <v>377</v>
      </c>
      <c r="H1594" s="323" t="s">
        <v>787</v>
      </c>
      <c r="I1594" s="323" t="s">
        <v>1553</v>
      </c>
      <c r="J1594" s="323" t="s">
        <v>377</v>
      </c>
      <c r="K1594" s="1"/>
      <c r="L1594" s="1"/>
      <c r="M1594" s="1"/>
      <c r="N1594" s="1"/>
      <c r="O1594" s="1"/>
      <c r="P1594" s="1"/>
    </row>
    <row r="1595" spans="1:16" ht="15.6" customHeight="1">
      <c r="A1595" s="1"/>
      <c r="B1595" s="50"/>
      <c r="C1595" s="1"/>
      <c r="D1595" s="345"/>
      <c r="E1595" s="390"/>
      <c r="F1595" s="390"/>
      <c r="G1595" s="390"/>
      <c r="H1595" s="390"/>
      <c r="I1595" s="390"/>
      <c r="J1595" s="390"/>
      <c r="K1595" s="1"/>
      <c r="L1595" s="1"/>
      <c r="M1595" s="1"/>
      <c r="N1595" s="1"/>
      <c r="O1595" s="1"/>
      <c r="P1595" s="1"/>
    </row>
    <row r="1596" spans="1:16" ht="15.6" customHeight="1">
      <c r="A1596" s="1"/>
      <c r="B1596" s="50"/>
      <c r="C1596" s="1"/>
      <c r="D1596" s="345"/>
      <c r="E1596" s="753" t="s">
        <v>378</v>
      </c>
      <c r="F1596" s="753"/>
      <c r="G1596" s="753"/>
      <c r="H1596" s="753" t="s">
        <v>378</v>
      </c>
      <c r="I1596" s="753"/>
      <c r="J1596" s="753"/>
      <c r="K1596" s="1"/>
      <c r="L1596" s="1"/>
      <c r="M1596" s="1"/>
      <c r="N1596" s="1"/>
      <c r="O1596" s="1"/>
      <c r="P1596" s="1"/>
    </row>
    <row r="1597" spans="1:16" ht="15.6" customHeight="1">
      <c r="A1597" s="1"/>
      <c r="B1597" s="50"/>
      <c r="C1597" s="1"/>
      <c r="D1597" s="345" t="s">
        <v>68</v>
      </c>
      <c r="E1597" s="434" t="s">
        <v>379</v>
      </c>
      <c r="F1597" s="434"/>
      <c r="G1597" s="434"/>
      <c r="H1597" s="434" t="s">
        <v>379</v>
      </c>
      <c r="I1597" s="434"/>
      <c r="J1597" s="434"/>
      <c r="K1597" s="1"/>
      <c r="L1597" s="1"/>
      <c r="M1597" s="1"/>
      <c r="N1597" s="1"/>
      <c r="O1597" s="1"/>
      <c r="P1597" s="1"/>
    </row>
    <row r="1598" spans="1:16" ht="15.6" customHeight="1">
      <c r="A1598" s="1"/>
      <c r="B1598" s="50"/>
      <c r="C1598" s="1"/>
      <c r="D1598" s="750"/>
      <c r="E1598" s="432"/>
      <c r="F1598" s="432"/>
      <c r="G1598" s="432"/>
      <c r="H1598" s="432"/>
      <c r="I1598" s="432"/>
      <c r="J1598" s="432"/>
      <c r="K1598" s="1"/>
      <c r="L1598" s="1"/>
      <c r="M1598" s="1"/>
      <c r="N1598" s="1"/>
      <c r="O1598" s="1"/>
      <c r="P1598" s="1"/>
    </row>
    <row r="1599" spans="1:16" ht="15.6" customHeight="1">
      <c r="A1599" s="1"/>
      <c r="B1599" s="50"/>
      <c r="C1599" s="1"/>
      <c r="D1599" s="751" t="s">
        <v>380</v>
      </c>
      <c r="E1599" s="132"/>
      <c r="F1599" s="99"/>
      <c r="G1599" s="99"/>
      <c r="H1599" s="99"/>
      <c r="I1599" s="99"/>
      <c r="J1599" s="99"/>
      <c r="K1599" s="1"/>
      <c r="L1599" s="1"/>
      <c r="M1599" s="1"/>
      <c r="N1599" s="1"/>
      <c r="O1599" s="1"/>
      <c r="P1599" s="1"/>
    </row>
    <row r="1600" spans="1:16" ht="15.6" customHeight="1">
      <c r="A1600" s="1"/>
      <c r="B1600" s="50"/>
      <c r="C1600" s="1"/>
      <c r="D1600" s="752"/>
      <c r="E1600" s="133"/>
      <c r="F1600" s="103"/>
      <c r="G1600" s="103"/>
      <c r="H1600" s="103"/>
      <c r="I1600" s="103"/>
      <c r="J1600" s="103"/>
      <c r="K1600" s="1"/>
      <c r="L1600" s="1"/>
      <c r="M1600" s="1"/>
      <c r="N1600" s="1"/>
      <c r="O1600" s="1"/>
      <c r="P1600" s="1"/>
    </row>
    <row r="1601" spans="1:16" ht="15.6" customHeight="1">
      <c r="A1601" s="1"/>
      <c r="B1601" s="50"/>
      <c r="C1601" s="1"/>
      <c r="D1601" s="751" t="s">
        <v>381</v>
      </c>
      <c r="E1601" s="134"/>
      <c r="F1601" s="97"/>
      <c r="G1601" s="97"/>
      <c r="H1601" s="97"/>
      <c r="I1601" s="97"/>
      <c r="J1601" s="97"/>
      <c r="K1601" s="1"/>
      <c r="L1601" s="1"/>
      <c r="M1601" s="1"/>
      <c r="N1601" s="1"/>
      <c r="O1601" s="1"/>
      <c r="P1601" s="1"/>
    </row>
    <row r="1602" spans="1:16" ht="15.6" customHeight="1">
      <c r="A1602" s="1"/>
      <c r="B1602" s="50"/>
      <c r="C1602" s="1"/>
      <c r="D1602" s="752"/>
      <c r="E1602" s="133"/>
      <c r="F1602" s="103"/>
      <c r="G1602" s="103"/>
      <c r="H1602" s="103"/>
      <c r="I1602" s="103"/>
      <c r="J1602" s="103"/>
      <c r="K1602" s="1"/>
      <c r="L1602" s="1"/>
      <c r="M1602" s="1"/>
      <c r="N1602" s="1"/>
      <c r="O1602" s="1"/>
      <c r="P1602" s="1"/>
    </row>
    <row r="1603" spans="1:16" ht="15.6" customHeight="1">
      <c r="A1603" s="1"/>
      <c r="B1603" s="50"/>
      <c r="C1603" s="1"/>
      <c r="D1603" s="751" t="s">
        <v>382</v>
      </c>
      <c r="E1603" s="134"/>
      <c r="F1603" s="97"/>
      <c r="G1603" s="97"/>
      <c r="H1603" s="97"/>
      <c r="I1603" s="97"/>
      <c r="J1603" s="97"/>
      <c r="K1603" s="1"/>
      <c r="L1603" s="1"/>
      <c r="M1603" s="1"/>
      <c r="N1603" s="1"/>
      <c r="O1603" s="1"/>
      <c r="P1603" s="1"/>
    </row>
    <row r="1604" spans="1:16" ht="15.6" customHeight="1">
      <c r="A1604" s="1"/>
      <c r="B1604" s="50"/>
      <c r="C1604" s="1"/>
      <c r="D1604" s="752"/>
      <c r="E1604" s="133"/>
      <c r="F1604" s="103"/>
      <c r="G1604" s="103"/>
      <c r="H1604" s="103"/>
      <c r="I1604" s="103"/>
      <c r="J1604" s="103"/>
      <c r="K1604" s="1"/>
      <c r="L1604" s="1"/>
      <c r="M1604" s="1"/>
      <c r="N1604" s="1"/>
      <c r="O1604" s="1"/>
      <c r="P1604" s="1"/>
    </row>
    <row r="1605" spans="1:16" ht="15.6" customHeight="1">
      <c r="A1605" s="1"/>
      <c r="B1605" s="50"/>
      <c r="C1605" s="1"/>
      <c r="D1605" s="751" t="s">
        <v>383</v>
      </c>
      <c r="E1605" s="134"/>
      <c r="F1605" s="97"/>
      <c r="G1605" s="97"/>
      <c r="H1605" s="97"/>
      <c r="I1605" s="97"/>
      <c r="J1605" s="97"/>
      <c r="K1605" s="1"/>
      <c r="L1605" s="1"/>
      <c r="M1605" s="1"/>
      <c r="N1605" s="1"/>
      <c r="O1605" s="1"/>
      <c r="P1605" s="1"/>
    </row>
    <row r="1606" spans="1:16" ht="15.6" customHeight="1">
      <c r="A1606" s="1"/>
      <c r="B1606" s="50"/>
      <c r="C1606" s="1"/>
      <c r="D1606" s="752"/>
      <c r="E1606" s="133"/>
      <c r="F1606" s="103"/>
      <c r="G1606" s="103"/>
      <c r="H1606" s="103"/>
      <c r="I1606" s="103"/>
      <c r="J1606" s="103"/>
      <c r="K1606" s="1"/>
      <c r="L1606" s="1"/>
      <c r="M1606" s="1"/>
      <c r="N1606" s="1"/>
      <c r="O1606" s="1"/>
      <c r="P1606" s="1"/>
    </row>
    <row r="1607" spans="1:16" ht="15.6" customHeight="1">
      <c r="A1607" s="1"/>
      <c r="B1607" s="50"/>
      <c r="C1607" s="1"/>
      <c r="D1607" s="751" t="s">
        <v>384</v>
      </c>
      <c r="E1607" s="134"/>
      <c r="F1607" s="97"/>
      <c r="G1607" s="97"/>
      <c r="H1607" s="97"/>
      <c r="I1607" s="97"/>
      <c r="J1607" s="97"/>
      <c r="K1607" s="1"/>
      <c r="L1607" s="1"/>
      <c r="M1607" s="1"/>
      <c r="N1607" s="1"/>
      <c r="O1607" s="1"/>
      <c r="P1607" s="1"/>
    </row>
    <row r="1608" spans="1:16" ht="15.6" customHeight="1">
      <c r="A1608" s="1"/>
      <c r="B1608" s="50"/>
      <c r="C1608" s="1"/>
      <c r="D1608" s="752"/>
      <c r="E1608" s="133"/>
      <c r="F1608" s="103"/>
      <c r="G1608" s="103"/>
      <c r="H1608" s="103"/>
      <c r="I1608" s="103"/>
      <c r="J1608" s="103"/>
      <c r="K1608" s="1"/>
      <c r="L1608" s="1"/>
      <c r="M1608" s="1"/>
      <c r="N1608" s="1"/>
      <c r="O1608" s="1"/>
      <c r="P1608" s="1"/>
    </row>
    <row r="1609" spans="1:16" ht="15.6" customHeight="1">
      <c r="A1609" s="1"/>
      <c r="B1609" s="50"/>
      <c r="C1609" s="1"/>
      <c r="D1609" s="751" t="s">
        <v>385</v>
      </c>
      <c r="E1609" s="134"/>
      <c r="F1609" s="97"/>
      <c r="G1609" s="97"/>
      <c r="H1609" s="97"/>
      <c r="I1609" s="97"/>
      <c r="J1609" s="97"/>
      <c r="K1609" s="1"/>
      <c r="L1609" s="1"/>
      <c r="M1609" s="1"/>
      <c r="N1609" s="1"/>
      <c r="O1609" s="1"/>
      <c r="P1609" s="1"/>
    </row>
    <row r="1610" spans="1:16" ht="15.6" customHeight="1">
      <c r="A1610" s="1"/>
      <c r="B1610" s="50"/>
      <c r="C1610" s="1"/>
      <c r="D1610" s="752"/>
      <c r="E1610" s="133"/>
      <c r="F1610" s="103"/>
      <c r="G1610" s="103"/>
      <c r="H1610" s="103"/>
      <c r="I1610" s="103"/>
      <c r="J1610" s="103"/>
      <c r="K1610" s="1"/>
      <c r="L1610" s="1"/>
      <c r="M1610" s="1"/>
      <c r="N1610" s="1"/>
      <c r="O1610" s="1"/>
      <c r="P1610" s="1"/>
    </row>
    <row r="1611" spans="1:16" ht="15.6" customHeight="1">
      <c r="A1611" s="1"/>
      <c r="B1611" s="50"/>
      <c r="C1611" s="1"/>
      <c r="D1611" s="751" t="s">
        <v>230</v>
      </c>
      <c r="E1611" s="134"/>
      <c r="F1611" s="97"/>
      <c r="G1611" s="97"/>
      <c r="H1611" s="97"/>
      <c r="I1611" s="97"/>
      <c r="J1611" s="97"/>
      <c r="K1611" s="1"/>
      <c r="L1611" s="1"/>
      <c r="M1611" s="1"/>
      <c r="N1611" s="1"/>
      <c r="O1611" s="1"/>
      <c r="P1611" s="1"/>
    </row>
    <row r="1612" spans="1:16" ht="15.6" customHeight="1">
      <c r="A1612" s="1"/>
      <c r="B1612" s="50"/>
      <c r="C1612" s="1"/>
      <c r="D1612" s="752"/>
      <c r="E1612" s="133"/>
      <c r="F1612" s="103"/>
      <c r="G1612" s="103"/>
      <c r="H1612" s="103"/>
      <c r="I1612" s="103"/>
      <c r="J1612" s="103"/>
      <c r="K1612" s="1"/>
      <c r="L1612" s="1"/>
      <c r="M1612" s="1"/>
      <c r="N1612" s="1"/>
      <c r="O1612" s="1"/>
      <c r="P1612" s="1"/>
    </row>
    <row r="1613" spans="1:16" ht="15.6" customHeight="1">
      <c r="A1613" s="1"/>
      <c r="B1613" s="50"/>
      <c r="C1613" s="1"/>
      <c r="D1613" s="1"/>
      <c r="E1613" s="1"/>
      <c r="F1613" s="1"/>
      <c r="G1613" s="1"/>
      <c r="H1613" s="1"/>
      <c r="I1613" s="1"/>
      <c r="J1613" s="1"/>
      <c r="K1613" s="1"/>
      <c r="L1613" s="1"/>
      <c r="M1613" s="1"/>
      <c r="N1613" s="1"/>
      <c r="O1613" s="1"/>
      <c r="P1613" s="1"/>
    </row>
    <row r="1614" spans="1:16" ht="15.6" customHeight="1">
      <c r="A1614" s="1"/>
      <c r="B1614" s="50"/>
      <c r="C1614" s="1"/>
      <c r="D1614" s="1"/>
      <c r="E1614" s="1"/>
      <c r="F1614" s="1"/>
      <c r="G1614" s="1"/>
      <c r="H1614" s="1"/>
      <c r="I1614" s="1"/>
      <c r="J1614" s="1"/>
      <c r="K1614" s="1"/>
      <c r="L1614" s="1"/>
      <c r="M1614" s="1"/>
      <c r="N1614" s="1"/>
      <c r="O1614" s="1"/>
      <c r="P1614" s="1"/>
    </row>
    <row r="1615" spans="1:16" ht="15.6" customHeight="1">
      <c r="A1615" s="1"/>
      <c r="B1615" s="50"/>
      <c r="C1615" s="1"/>
      <c r="D1615" s="1"/>
      <c r="E1615" s="1"/>
      <c r="F1615" s="1"/>
      <c r="G1615" s="1"/>
      <c r="H1615" s="1"/>
      <c r="I1615" s="1"/>
      <c r="J1615" s="1"/>
      <c r="K1615" s="1"/>
      <c r="L1615" s="1"/>
      <c r="M1615" s="1"/>
      <c r="N1615" s="1"/>
      <c r="O1615" s="1"/>
      <c r="P1615" s="1"/>
    </row>
    <row r="1616" spans="1:16" ht="15.6" customHeight="1">
      <c r="A1616" s="1"/>
      <c r="B1616" s="54" t="s">
        <v>788</v>
      </c>
      <c r="C1616" s="1"/>
      <c r="D1616" s="756" t="s">
        <v>789</v>
      </c>
      <c r="E1616" s="756"/>
      <c r="F1616" s="756"/>
      <c r="G1616" s="756"/>
      <c r="H1616" s="756"/>
      <c r="I1616" s="756"/>
      <c r="J1616" s="756"/>
      <c r="K1616" s="756"/>
      <c r="L1616" s="756"/>
      <c r="M1616" s="756"/>
      <c r="N1616" s="756"/>
      <c r="O1616" s="756"/>
      <c r="P1616" s="1"/>
    </row>
    <row r="1617" spans="1:16" ht="15.6" customHeight="1">
      <c r="A1617" s="1"/>
      <c r="B1617" s="50"/>
      <c r="C1617" s="1"/>
      <c r="D1617" s="279"/>
      <c r="E1617" s="279"/>
      <c r="F1617" s="279"/>
      <c r="G1617" s="279"/>
      <c r="H1617" s="279"/>
      <c r="I1617" s="279"/>
      <c r="J1617" s="279"/>
      <c r="K1617" s="279"/>
      <c r="L1617" s="279"/>
      <c r="M1617" s="279"/>
      <c r="N1617" s="279"/>
      <c r="O1617" s="279"/>
      <c r="P1617" s="1"/>
    </row>
    <row r="1618" spans="1:16" ht="15.6" customHeight="1">
      <c r="A1618" s="1"/>
      <c r="B1618" s="50"/>
      <c r="C1618" s="1"/>
      <c r="D1618" s="376" t="s">
        <v>790</v>
      </c>
      <c r="E1618" s="376"/>
      <c r="F1618" s="376"/>
      <c r="G1618" s="376"/>
      <c r="H1618" s="376"/>
      <c r="I1618" s="376"/>
      <c r="J1618" s="376"/>
      <c r="K1618" s="376"/>
      <c r="L1618" s="376"/>
      <c r="M1618" s="376"/>
      <c r="N1618" s="376"/>
      <c r="O1618" s="376"/>
      <c r="P1618" s="1"/>
    </row>
    <row r="1619" spans="1:16" ht="15.6" customHeight="1">
      <c r="A1619" s="1"/>
      <c r="B1619" s="50"/>
      <c r="C1619" s="1"/>
      <c r="D1619" s="376"/>
      <c r="E1619" s="376"/>
      <c r="F1619" s="376"/>
      <c r="G1619" s="376"/>
      <c r="H1619" s="376"/>
      <c r="I1619" s="376"/>
      <c r="J1619" s="376"/>
      <c r="K1619" s="376"/>
      <c r="L1619" s="376"/>
      <c r="M1619" s="376"/>
      <c r="N1619" s="376"/>
      <c r="O1619" s="376"/>
      <c r="P1619" s="1"/>
    </row>
    <row r="1620" spans="1:16" ht="15.6" customHeight="1">
      <c r="A1620" s="1"/>
      <c r="B1620" s="50"/>
      <c r="C1620" s="1"/>
      <c r="D1620" s="1"/>
      <c r="E1620" s="1"/>
      <c r="F1620" s="1"/>
      <c r="G1620" s="1"/>
      <c r="H1620" s="1"/>
      <c r="I1620" s="1"/>
      <c r="J1620" s="1"/>
      <c r="K1620" s="1"/>
      <c r="L1620" s="1"/>
      <c r="M1620" s="1"/>
      <c r="N1620" s="1"/>
      <c r="O1620" s="1"/>
      <c r="P1620" s="1"/>
    </row>
    <row r="1621" spans="1:16" ht="15.6" customHeight="1">
      <c r="A1621" s="1"/>
      <c r="B1621" s="50"/>
      <c r="C1621" s="1"/>
      <c r="D1621" s="84" t="s">
        <v>66</v>
      </c>
      <c r="E1621" s="1"/>
      <c r="F1621" s="1"/>
      <c r="G1621" s="1"/>
      <c r="H1621" s="1"/>
      <c r="I1621" s="1"/>
      <c r="J1621" s="1"/>
      <c r="K1621" s="1"/>
      <c r="L1621" s="1"/>
      <c r="M1621" s="1"/>
      <c r="N1621" s="1"/>
      <c r="O1621" s="1"/>
      <c r="P1621" s="1"/>
    </row>
    <row r="1622" spans="1:16" ht="15.6" customHeight="1">
      <c r="A1622" s="1"/>
      <c r="B1622" s="50"/>
      <c r="C1622" s="1"/>
      <c r="D1622" s="344" t="s">
        <v>386</v>
      </c>
      <c r="E1622" s="344"/>
      <c r="F1622" s="344"/>
      <c r="G1622" s="344"/>
      <c r="H1622" s="322" t="s">
        <v>387</v>
      </c>
      <c r="I1622" s="430" t="s">
        <v>388</v>
      </c>
      <c r="J1622" s="430"/>
      <c r="K1622" s="430"/>
      <c r="L1622" s="430"/>
      <c r="M1622" s="1"/>
      <c r="N1622" s="1"/>
      <c r="O1622" s="1"/>
      <c r="P1622" s="1"/>
    </row>
    <row r="1623" spans="1:16" ht="15">
      <c r="A1623" s="1"/>
      <c r="B1623" s="50"/>
      <c r="C1623" s="1"/>
      <c r="D1623" s="324"/>
      <c r="E1623" s="324"/>
      <c r="F1623" s="324"/>
      <c r="G1623" s="324"/>
      <c r="H1623" s="323"/>
      <c r="I1623" s="325" t="s">
        <v>54</v>
      </c>
      <c r="J1623" s="326"/>
      <c r="K1623" s="325" t="s">
        <v>389</v>
      </c>
      <c r="L1623" s="326"/>
      <c r="M1623" s="1"/>
      <c r="N1623" s="1"/>
      <c r="O1623" s="1"/>
      <c r="P1623" s="1"/>
    </row>
    <row r="1624" spans="1:16" ht="15">
      <c r="A1624" s="1"/>
      <c r="B1624" s="50"/>
      <c r="C1624" s="1"/>
      <c r="D1624" s="324"/>
      <c r="E1624" s="324"/>
      <c r="F1624" s="324"/>
      <c r="G1624" s="324"/>
      <c r="H1624" s="323"/>
      <c r="I1624" s="327"/>
      <c r="J1624" s="328"/>
      <c r="K1624" s="327"/>
      <c r="L1624" s="328"/>
      <c r="M1624" s="1"/>
      <c r="N1624" s="1"/>
      <c r="O1624" s="1"/>
      <c r="P1624" s="1"/>
    </row>
    <row r="1625" spans="1:16" ht="18.75" customHeight="1">
      <c r="A1625" s="1"/>
      <c r="B1625" s="50"/>
      <c r="C1625" s="1"/>
      <c r="D1625" s="345"/>
      <c r="E1625" s="345"/>
      <c r="F1625" s="345"/>
      <c r="G1625" s="345"/>
      <c r="H1625" s="324"/>
      <c r="I1625" s="329"/>
      <c r="J1625" s="330"/>
      <c r="K1625" s="329"/>
      <c r="L1625" s="330"/>
      <c r="M1625" s="1"/>
      <c r="N1625" s="1"/>
      <c r="O1625" s="1"/>
      <c r="P1625" s="1"/>
    </row>
    <row r="1626" spans="1:16" ht="15.6" customHeight="1">
      <c r="A1626" s="1"/>
      <c r="B1626" s="50"/>
      <c r="C1626" s="1"/>
      <c r="D1626" s="759" t="s">
        <v>68</v>
      </c>
      <c r="E1626" s="759"/>
      <c r="F1626" s="759"/>
      <c r="G1626" s="759"/>
      <c r="H1626" s="177" t="s">
        <v>72</v>
      </c>
      <c r="I1626" s="750" t="s">
        <v>73</v>
      </c>
      <c r="J1626" s="750"/>
      <c r="K1626" s="750" t="s">
        <v>75</v>
      </c>
      <c r="L1626" s="750"/>
      <c r="M1626" s="1"/>
      <c r="N1626" s="1"/>
      <c r="O1626" s="1"/>
      <c r="P1626" s="1"/>
    </row>
    <row r="1627" spans="1:16" ht="15.6" customHeight="1">
      <c r="A1627" s="1"/>
      <c r="B1627" s="50"/>
      <c r="C1627" s="1"/>
      <c r="D1627" s="758" t="s">
        <v>791</v>
      </c>
      <c r="E1627" s="758"/>
      <c r="F1627" s="758"/>
      <c r="G1627" s="758"/>
      <c r="H1627" s="288"/>
      <c r="I1627" s="349"/>
      <c r="J1627" s="349"/>
      <c r="K1627" s="349"/>
      <c r="L1627" s="349"/>
      <c r="M1627" s="1"/>
      <c r="N1627" s="1"/>
      <c r="O1627" s="1"/>
      <c r="P1627" s="1"/>
    </row>
    <row r="1628" spans="1:16" ht="15.6" customHeight="1">
      <c r="A1628" s="1"/>
      <c r="B1628" s="50"/>
      <c r="C1628" s="1"/>
      <c r="D1628" s="757" t="s">
        <v>793</v>
      </c>
      <c r="E1628" s="757"/>
      <c r="F1628" s="757"/>
      <c r="G1628" s="757"/>
      <c r="H1628" s="291"/>
      <c r="I1628" s="436"/>
      <c r="J1628" s="436"/>
      <c r="K1628" s="436"/>
      <c r="L1628" s="436"/>
      <c r="M1628" s="1"/>
      <c r="N1628" s="1"/>
      <c r="O1628" s="1"/>
      <c r="P1628" s="1"/>
    </row>
    <row r="1629" spans="1:16" ht="15.6" customHeight="1">
      <c r="A1629" s="1"/>
      <c r="B1629" s="50"/>
      <c r="C1629" s="1"/>
      <c r="D1629" s="757"/>
      <c r="E1629" s="757"/>
      <c r="F1629" s="757"/>
      <c r="G1629" s="757"/>
      <c r="H1629" s="289"/>
      <c r="I1629" s="350"/>
      <c r="J1629" s="350"/>
      <c r="K1629" s="350"/>
      <c r="L1629" s="350"/>
      <c r="M1629" s="1"/>
      <c r="N1629" s="1"/>
      <c r="O1629" s="1"/>
      <c r="P1629" s="1"/>
    </row>
    <row r="1630" spans="1:16" ht="15.6" customHeight="1">
      <c r="A1630" s="1"/>
      <c r="B1630" s="50"/>
      <c r="C1630" s="1"/>
      <c r="D1630" s="757"/>
      <c r="E1630" s="757"/>
      <c r="F1630" s="757"/>
      <c r="G1630" s="757"/>
      <c r="H1630" s="289"/>
      <c r="I1630" s="350"/>
      <c r="J1630" s="350"/>
      <c r="K1630" s="350"/>
      <c r="L1630" s="350"/>
      <c r="M1630" s="1"/>
      <c r="N1630" s="1"/>
      <c r="O1630" s="1"/>
      <c r="P1630" s="1"/>
    </row>
    <row r="1631" spans="1:16" ht="15.6" customHeight="1">
      <c r="A1631" s="1"/>
      <c r="B1631" s="50"/>
      <c r="C1631" s="1"/>
      <c r="D1631" s="757"/>
      <c r="E1631" s="757"/>
      <c r="F1631" s="757"/>
      <c r="G1631" s="757"/>
      <c r="H1631" s="289"/>
      <c r="I1631" s="350"/>
      <c r="J1631" s="350"/>
      <c r="K1631" s="350"/>
      <c r="L1631" s="350"/>
      <c r="M1631" s="1"/>
      <c r="N1631" s="1"/>
      <c r="O1631" s="1"/>
      <c r="P1631" s="1"/>
    </row>
    <row r="1632" spans="1:16" ht="15.6" customHeight="1">
      <c r="A1632" s="1"/>
      <c r="B1632" s="50"/>
      <c r="C1632" s="1"/>
      <c r="D1632" s="760"/>
      <c r="E1632" s="760"/>
      <c r="F1632" s="760"/>
      <c r="G1632" s="760"/>
      <c r="H1632" s="290"/>
      <c r="I1632" s="581"/>
      <c r="J1632" s="581"/>
      <c r="K1632" s="581"/>
      <c r="L1632" s="581"/>
      <c r="M1632" s="1"/>
      <c r="N1632" s="1"/>
      <c r="O1632" s="1"/>
      <c r="P1632" s="1"/>
    </row>
    <row r="1633" spans="1:16" ht="15.6" customHeight="1">
      <c r="A1633" s="1"/>
      <c r="B1633" s="50"/>
      <c r="C1633" s="1"/>
      <c r="D1633" s="758" t="s">
        <v>792</v>
      </c>
      <c r="E1633" s="758"/>
      <c r="F1633" s="758"/>
      <c r="G1633" s="758"/>
      <c r="H1633" s="288"/>
      <c r="I1633" s="349"/>
      <c r="J1633" s="349"/>
      <c r="K1633" s="349"/>
      <c r="L1633" s="349"/>
      <c r="M1633" s="1"/>
      <c r="N1633" s="1"/>
      <c r="O1633" s="1"/>
      <c r="P1633" s="1"/>
    </row>
    <row r="1634" spans="1:16" ht="15.6" customHeight="1">
      <c r="A1634" s="1"/>
      <c r="B1634" s="50"/>
      <c r="C1634" s="1"/>
      <c r="D1634" s="757" t="s">
        <v>793</v>
      </c>
      <c r="E1634" s="757"/>
      <c r="F1634" s="757"/>
      <c r="G1634" s="757"/>
      <c r="H1634" s="289"/>
      <c r="I1634" s="350"/>
      <c r="J1634" s="350"/>
      <c r="K1634" s="350"/>
      <c r="L1634" s="350"/>
      <c r="M1634" s="1"/>
      <c r="N1634" s="1"/>
      <c r="O1634" s="1"/>
      <c r="P1634" s="1"/>
    </row>
    <row r="1635" spans="1:16" ht="15.6" customHeight="1">
      <c r="A1635" s="1"/>
      <c r="B1635" s="50"/>
      <c r="C1635" s="1"/>
      <c r="D1635" s="757"/>
      <c r="E1635" s="757"/>
      <c r="F1635" s="757"/>
      <c r="G1635" s="757"/>
      <c r="H1635" s="289"/>
      <c r="I1635" s="350"/>
      <c r="J1635" s="350"/>
      <c r="K1635" s="350"/>
      <c r="L1635" s="350"/>
      <c r="M1635" s="1"/>
      <c r="N1635" s="1"/>
      <c r="O1635" s="1"/>
      <c r="P1635" s="1"/>
    </row>
    <row r="1636" spans="1:16" ht="15.6" customHeight="1">
      <c r="A1636" s="1"/>
      <c r="B1636" s="50"/>
      <c r="C1636" s="1"/>
      <c r="D1636" s="760"/>
      <c r="E1636" s="760"/>
      <c r="F1636" s="760"/>
      <c r="G1636" s="760"/>
      <c r="H1636" s="290"/>
      <c r="I1636" s="581"/>
      <c r="J1636" s="581"/>
      <c r="K1636" s="581"/>
      <c r="L1636" s="581"/>
      <c r="M1636" s="1"/>
      <c r="N1636" s="1"/>
      <c r="O1636" s="1"/>
      <c r="P1636" s="1"/>
    </row>
    <row r="1637" spans="1:16" ht="15.6" customHeight="1">
      <c r="A1637" s="1"/>
      <c r="B1637" s="50"/>
      <c r="C1637" s="1"/>
      <c r="D1637" s="758" t="s">
        <v>794</v>
      </c>
      <c r="E1637" s="763"/>
      <c r="F1637" s="763"/>
      <c r="G1637" s="763"/>
      <c r="H1637" s="288"/>
      <c r="I1637" s="349"/>
      <c r="J1637" s="349"/>
      <c r="K1637" s="349"/>
      <c r="L1637" s="349"/>
      <c r="M1637" s="1"/>
      <c r="N1637" s="1"/>
      <c r="O1637" s="1"/>
      <c r="P1637" s="1"/>
    </row>
    <row r="1638" spans="1:16" ht="15.6" customHeight="1">
      <c r="A1638" s="1"/>
      <c r="B1638" s="50"/>
      <c r="C1638" s="1"/>
      <c r="D1638" s="757"/>
      <c r="E1638" s="757"/>
      <c r="F1638" s="757"/>
      <c r="G1638" s="757"/>
      <c r="H1638" s="289"/>
      <c r="I1638" s="350"/>
      <c r="J1638" s="350"/>
      <c r="K1638" s="350"/>
      <c r="L1638" s="350"/>
      <c r="M1638" s="1"/>
      <c r="N1638" s="1"/>
      <c r="O1638" s="1"/>
      <c r="P1638" s="1"/>
    </row>
    <row r="1639" spans="1:16" ht="15.6" customHeight="1">
      <c r="A1639" s="1"/>
      <c r="B1639" s="50"/>
      <c r="C1639" s="1"/>
      <c r="D1639" s="757"/>
      <c r="E1639" s="757"/>
      <c r="F1639" s="757"/>
      <c r="G1639" s="757"/>
      <c r="H1639" s="289"/>
      <c r="I1639" s="350"/>
      <c r="J1639" s="350"/>
      <c r="K1639" s="350"/>
      <c r="L1639" s="350"/>
      <c r="M1639" s="1"/>
      <c r="N1639" s="1"/>
      <c r="O1639" s="1"/>
      <c r="P1639" s="1"/>
    </row>
    <row r="1640" spans="1:16" ht="15.6" customHeight="1">
      <c r="A1640" s="1"/>
      <c r="B1640" s="50"/>
      <c r="C1640" s="1"/>
      <c r="D1640" s="760"/>
      <c r="E1640" s="760"/>
      <c r="F1640" s="760"/>
      <c r="G1640" s="760"/>
      <c r="H1640" s="290"/>
      <c r="I1640" s="581"/>
      <c r="J1640" s="581"/>
      <c r="K1640" s="581"/>
      <c r="L1640" s="581"/>
      <c r="M1640" s="1"/>
      <c r="N1640" s="1"/>
      <c r="O1640" s="1"/>
      <c r="P1640" s="1"/>
    </row>
    <row r="1641" spans="1:16" ht="15.6" customHeight="1">
      <c r="A1641" s="1"/>
      <c r="B1641" s="50"/>
      <c r="C1641" s="1"/>
      <c r="D1641" s="761" t="s">
        <v>866</v>
      </c>
      <c r="E1641" s="762"/>
      <c r="F1641" s="762"/>
      <c r="G1641" s="762"/>
      <c r="H1641" s="291"/>
      <c r="I1641" s="436"/>
      <c r="J1641" s="436"/>
      <c r="K1641" s="436"/>
      <c r="L1641" s="436"/>
      <c r="M1641" s="1"/>
      <c r="N1641" s="1"/>
      <c r="O1641" s="1"/>
      <c r="P1641" s="1"/>
    </row>
    <row r="1642" spans="1:16" ht="15.6" customHeight="1">
      <c r="A1642" s="1"/>
      <c r="B1642" s="50"/>
      <c r="C1642" s="1"/>
      <c r="D1642" s="757"/>
      <c r="E1642" s="757"/>
      <c r="F1642" s="757"/>
      <c r="G1642" s="757"/>
      <c r="H1642" s="289"/>
      <c r="I1642" s="350"/>
      <c r="J1642" s="350"/>
      <c r="K1642" s="350"/>
      <c r="L1642" s="350"/>
      <c r="M1642" s="1"/>
      <c r="N1642" s="1"/>
      <c r="O1642" s="1"/>
      <c r="P1642" s="1"/>
    </row>
    <row r="1643" spans="1:16" ht="15.6" customHeight="1">
      <c r="A1643" s="1"/>
      <c r="B1643" s="50"/>
      <c r="C1643" s="1"/>
      <c r="D1643" s="757"/>
      <c r="E1643" s="757"/>
      <c r="F1643" s="757"/>
      <c r="G1643" s="757"/>
      <c r="H1643" s="289"/>
      <c r="I1643" s="350"/>
      <c r="J1643" s="350"/>
      <c r="K1643" s="350"/>
      <c r="L1643" s="350"/>
      <c r="M1643" s="1"/>
      <c r="N1643" s="1"/>
      <c r="O1643" s="1"/>
      <c r="P1643" s="1"/>
    </row>
    <row r="1644" spans="1:16" ht="15.6" customHeight="1">
      <c r="A1644" s="1"/>
      <c r="B1644" s="50"/>
      <c r="C1644" s="1"/>
      <c r="D1644" s="760"/>
      <c r="E1644" s="760"/>
      <c r="F1644" s="760"/>
      <c r="G1644" s="760"/>
      <c r="H1644" s="290"/>
      <c r="I1644" s="581"/>
      <c r="J1644" s="581"/>
      <c r="K1644" s="581"/>
      <c r="L1644" s="581"/>
      <c r="M1644" s="1"/>
      <c r="N1644" s="1"/>
      <c r="O1644" s="1"/>
      <c r="P1644" s="1"/>
    </row>
    <row r="1645" spans="1:16" ht="15.6" customHeight="1">
      <c r="A1645" s="1"/>
      <c r="B1645" s="50"/>
      <c r="C1645" s="1"/>
      <c r="D1645" s="761" t="s">
        <v>867</v>
      </c>
      <c r="E1645" s="762"/>
      <c r="F1645" s="762"/>
      <c r="G1645" s="762"/>
      <c r="H1645" s="291"/>
      <c r="I1645" s="436"/>
      <c r="J1645" s="436"/>
      <c r="K1645" s="436"/>
      <c r="L1645" s="436"/>
      <c r="M1645" s="1"/>
      <c r="N1645" s="1"/>
      <c r="O1645" s="1"/>
      <c r="P1645" s="1"/>
    </row>
    <row r="1646" spans="1:16" ht="15.6" customHeight="1">
      <c r="A1646" s="1"/>
      <c r="B1646" s="50"/>
      <c r="C1646" s="1"/>
      <c r="D1646" s="662"/>
      <c r="E1646" s="662"/>
      <c r="F1646" s="662"/>
      <c r="G1646" s="662"/>
      <c r="H1646" s="289"/>
      <c r="I1646" s="350"/>
      <c r="J1646" s="350"/>
      <c r="K1646" s="350"/>
      <c r="L1646" s="350"/>
      <c r="M1646" s="1"/>
      <c r="N1646" s="1"/>
      <c r="O1646" s="1"/>
      <c r="P1646" s="1"/>
    </row>
    <row r="1647" spans="1:16" ht="15.6" customHeight="1">
      <c r="A1647" s="1"/>
      <c r="B1647" s="50"/>
      <c r="C1647" s="1"/>
      <c r="D1647" s="445"/>
      <c r="E1647" s="445"/>
      <c r="F1647" s="445"/>
      <c r="G1647" s="445"/>
      <c r="H1647" s="290"/>
      <c r="I1647" s="581"/>
      <c r="J1647" s="581"/>
      <c r="K1647" s="581"/>
      <c r="L1647" s="581"/>
      <c r="M1647" s="1"/>
      <c r="N1647" s="1"/>
      <c r="O1647" s="1"/>
      <c r="P1647" s="1"/>
    </row>
    <row r="1648" spans="1:16" ht="15.6" customHeight="1">
      <c r="A1648" s="1"/>
      <c r="B1648" s="50"/>
      <c r="C1648" s="1"/>
      <c r="D1648" s="296"/>
      <c r="E1648" s="296"/>
      <c r="F1648" s="296"/>
      <c r="G1648" s="296"/>
      <c r="H1648" s="296"/>
      <c r="I1648" s="296"/>
      <c r="J1648" s="296"/>
      <c r="K1648" s="296"/>
      <c r="L1648" s="296"/>
      <c r="M1648" s="1"/>
      <c r="N1648" s="1"/>
      <c r="O1648" s="1"/>
      <c r="P1648" s="1"/>
    </row>
    <row r="1649" spans="1:16" ht="15.6" customHeight="1">
      <c r="A1649" s="1"/>
      <c r="B1649" s="50"/>
      <c r="C1649" s="1"/>
      <c r="D1649" s="519" t="s">
        <v>868</v>
      </c>
      <c r="E1649" s="519"/>
      <c r="F1649" s="519"/>
      <c r="G1649" s="519"/>
      <c r="H1649" s="519"/>
      <c r="I1649" s="519"/>
      <c r="J1649" s="519"/>
      <c r="K1649" s="519"/>
      <c r="L1649" s="519"/>
      <c r="M1649" s="1"/>
      <c r="N1649" s="1"/>
      <c r="O1649" s="1"/>
      <c r="P1649" s="1"/>
    </row>
    <row r="1650" spans="1:16" ht="15.6" customHeight="1">
      <c r="A1650" s="1"/>
      <c r="B1650" s="50"/>
      <c r="C1650" s="1"/>
      <c r="D1650" s="296"/>
      <c r="E1650" s="296"/>
      <c r="F1650" s="296"/>
      <c r="G1650" s="296"/>
      <c r="H1650" s="296"/>
      <c r="I1650" s="296"/>
      <c r="J1650" s="296"/>
      <c r="K1650" s="296"/>
      <c r="L1650" s="296"/>
      <c r="M1650" s="1"/>
      <c r="N1650" s="1"/>
      <c r="O1650" s="1"/>
      <c r="P1650" s="1"/>
    </row>
    <row r="1651" spans="1:16" ht="15.6" customHeight="1">
      <c r="A1651" s="1"/>
      <c r="B1651" s="50"/>
      <c r="C1651" s="1"/>
      <c r="D1651" s="519" t="s">
        <v>869</v>
      </c>
      <c r="E1651" s="519"/>
      <c r="F1651" s="519"/>
      <c r="G1651" s="519"/>
      <c r="H1651" s="519"/>
      <c r="I1651" s="519"/>
      <c r="J1651" s="519"/>
      <c r="K1651" s="519"/>
      <c r="L1651" s="519"/>
      <c r="M1651" s="1"/>
      <c r="N1651" s="1"/>
      <c r="O1651" s="1"/>
      <c r="P1651" s="1"/>
    </row>
    <row r="1652" spans="1:16" ht="15.6" customHeight="1">
      <c r="A1652" s="1"/>
      <c r="B1652" s="50"/>
      <c r="C1652" s="1"/>
      <c r="D1652" s="296"/>
      <c r="E1652" s="296"/>
      <c r="F1652" s="296"/>
      <c r="G1652" s="296"/>
      <c r="H1652" s="296"/>
      <c r="I1652" s="296"/>
      <c r="J1652" s="296"/>
      <c r="K1652" s="296"/>
      <c r="L1652" s="296"/>
      <c r="M1652" s="1"/>
      <c r="N1652" s="1"/>
      <c r="O1652" s="1"/>
      <c r="P1652" s="1"/>
    </row>
    <row r="1653" spans="1:16" ht="15.6" customHeight="1">
      <c r="A1653" s="1"/>
      <c r="B1653" s="50"/>
      <c r="C1653" s="1"/>
      <c r="D1653" s="519" t="s">
        <v>1533</v>
      </c>
      <c r="E1653" s="519"/>
      <c r="F1653" s="519"/>
      <c r="G1653" s="519"/>
      <c r="H1653" s="519"/>
      <c r="I1653" s="519"/>
      <c r="J1653" s="519"/>
      <c r="K1653" s="519"/>
      <c r="L1653" s="519"/>
      <c r="M1653" s="1"/>
      <c r="N1653" s="1"/>
      <c r="O1653" s="1"/>
      <c r="P1653" s="1"/>
    </row>
    <row r="1654" spans="1:16" ht="15.6" customHeight="1">
      <c r="A1654" s="1"/>
      <c r="B1654" s="50"/>
      <c r="C1654" s="1"/>
      <c r="D1654" s="296"/>
      <c r="E1654" s="296"/>
      <c r="F1654" s="296"/>
      <c r="G1654" s="296"/>
      <c r="H1654" s="296"/>
      <c r="I1654" s="296"/>
      <c r="J1654" s="296"/>
      <c r="K1654" s="296"/>
      <c r="L1654" s="296"/>
      <c r="M1654" s="1"/>
      <c r="N1654" s="1"/>
      <c r="O1654" s="1"/>
      <c r="P1654" s="1"/>
    </row>
    <row r="1655" spans="1:16" ht="15.6" customHeight="1">
      <c r="A1655" s="1"/>
      <c r="B1655" s="50"/>
      <c r="C1655" s="1"/>
      <c r="D1655" s="490" t="s">
        <v>795</v>
      </c>
      <c r="E1655" s="490"/>
      <c r="F1655" s="490"/>
      <c r="G1655" s="490"/>
      <c r="H1655" s="490"/>
      <c r="I1655" s="490"/>
      <c r="J1655" s="490"/>
      <c r="K1655" s="490"/>
      <c r="L1655" s="490"/>
      <c r="M1655" s="490"/>
      <c r="N1655" s="490"/>
      <c r="O1655" s="490"/>
      <c r="P1655" s="1"/>
    </row>
    <row r="1656" spans="1:16" ht="15.6" customHeight="1">
      <c r="A1656" s="1"/>
      <c r="B1656" s="50"/>
      <c r="C1656" s="1"/>
      <c r="D1656" s="490"/>
      <c r="E1656" s="490"/>
      <c r="F1656" s="490"/>
      <c r="G1656" s="490"/>
      <c r="H1656" s="490"/>
      <c r="I1656" s="490"/>
      <c r="J1656" s="490"/>
      <c r="K1656" s="490"/>
      <c r="L1656" s="490"/>
      <c r="M1656" s="490"/>
      <c r="N1656" s="490"/>
      <c r="O1656" s="490"/>
      <c r="P1656" s="1"/>
    </row>
    <row r="1657" spans="1:16" ht="15.6" customHeight="1">
      <c r="A1657" s="1"/>
      <c r="B1657" s="50"/>
      <c r="C1657" s="1"/>
      <c r="D1657" s="84" t="s">
        <v>390</v>
      </c>
      <c r="E1657" s="1"/>
      <c r="F1657" s="1"/>
      <c r="G1657" s="1"/>
      <c r="H1657" s="1"/>
      <c r="I1657" s="1"/>
      <c r="J1657" s="1"/>
      <c r="K1657" s="1"/>
      <c r="L1657" s="1"/>
      <c r="M1657" s="1"/>
      <c r="N1657" s="1"/>
      <c r="O1657" s="1"/>
      <c r="P1657" s="1"/>
    </row>
    <row r="1658" spans="1:16" ht="15.6" customHeight="1">
      <c r="A1658" s="1"/>
      <c r="B1658" s="50"/>
      <c r="C1658" s="1"/>
      <c r="D1658" s="344" t="s">
        <v>391</v>
      </c>
      <c r="E1658" s="344"/>
      <c r="F1658" s="344"/>
      <c r="G1658" s="344"/>
      <c r="H1658" s="322" t="s">
        <v>387</v>
      </c>
      <c r="I1658" s="430" t="s">
        <v>388</v>
      </c>
      <c r="J1658" s="430"/>
      <c r="K1658" s="430"/>
      <c r="L1658" s="430"/>
      <c r="M1658" s="1"/>
      <c r="N1658" s="1"/>
      <c r="O1658" s="1"/>
      <c r="P1658" s="1"/>
    </row>
    <row r="1659" spans="1:16" ht="15.6" customHeight="1">
      <c r="A1659" s="1"/>
      <c r="B1659" s="50"/>
      <c r="C1659" s="1"/>
      <c r="D1659" s="324"/>
      <c r="E1659" s="324"/>
      <c r="F1659" s="324"/>
      <c r="G1659" s="324"/>
      <c r="H1659" s="323"/>
      <c r="I1659" s="325" t="s">
        <v>54</v>
      </c>
      <c r="J1659" s="326"/>
      <c r="K1659" s="325" t="s">
        <v>389</v>
      </c>
      <c r="L1659" s="326"/>
      <c r="M1659" s="1"/>
      <c r="N1659" s="1"/>
      <c r="O1659" s="1"/>
      <c r="P1659" s="1"/>
    </row>
    <row r="1660" spans="1:16" ht="15.6" customHeight="1">
      <c r="A1660" s="1"/>
      <c r="B1660" s="50"/>
      <c r="C1660" s="1"/>
      <c r="D1660" s="324"/>
      <c r="E1660" s="324"/>
      <c r="F1660" s="324"/>
      <c r="G1660" s="324"/>
      <c r="H1660" s="323"/>
      <c r="I1660" s="327"/>
      <c r="J1660" s="328"/>
      <c r="K1660" s="327"/>
      <c r="L1660" s="328"/>
      <c r="M1660" s="1"/>
      <c r="N1660" s="1"/>
      <c r="O1660" s="1"/>
      <c r="P1660" s="1"/>
    </row>
    <row r="1661" spans="1:16" ht="18" customHeight="1">
      <c r="A1661" s="1"/>
      <c r="B1661" s="50"/>
      <c r="C1661" s="1"/>
      <c r="D1661" s="345"/>
      <c r="E1661" s="345"/>
      <c r="F1661" s="345"/>
      <c r="G1661" s="345"/>
      <c r="H1661" s="324"/>
      <c r="I1661" s="329"/>
      <c r="J1661" s="330"/>
      <c r="K1661" s="329"/>
      <c r="L1661" s="330"/>
      <c r="M1661" s="1"/>
      <c r="N1661" s="1"/>
      <c r="O1661" s="1"/>
      <c r="P1661" s="1"/>
    </row>
    <row r="1662" spans="1:16" ht="15.6" customHeight="1">
      <c r="A1662" s="1"/>
      <c r="B1662" s="50"/>
      <c r="C1662" s="1"/>
      <c r="D1662" s="759" t="s">
        <v>68</v>
      </c>
      <c r="E1662" s="759"/>
      <c r="F1662" s="759"/>
      <c r="G1662" s="759"/>
      <c r="H1662" s="177" t="s">
        <v>72</v>
      </c>
      <c r="I1662" s="750" t="s">
        <v>73</v>
      </c>
      <c r="J1662" s="750"/>
      <c r="K1662" s="750" t="s">
        <v>75</v>
      </c>
      <c r="L1662" s="750"/>
      <c r="M1662" s="1"/>
      <c r="N1662" s="1"/>
      <c r="O1662" s="1"/>
      <c r="P1662" s="1"/>
    </row>
    <row r="1663" spans="1:16" ht="15.6" customHeight="1">
      <c r="A1663" s="1"/>
      <c r="B1663" s="50"/>
      <c r="C1663" s="1"/>
      <c r="D1663" s="708" t="s">
        <v>796</v>
      </c>
      <c r="E1663" s="708"/>
      <c r="F1663" s="708"/>
      <c r="G1663" s="708"/>
      <c r="H1663" s="288"/>
      <c r="I1663" s="765"/>
      <c r="J1663" s="766"/>
      <c r="K1663" s="765"/>
      <c r="L1663" s="766"/>
      <c r="M1663" s="1"/>
      <c r="N1663" s="1"/>
      <c r="O1663" s="1"/>
      <c r="P1663" s="1"/>
    </row>
    <row r="1664" spans="1:16" ht="15.6" customHeight="1">
      <c r="A1664" s="1"/>
      <c r="B1664" s="50"/>
      <c r="C1664" s="1"/>
      <c r="D1664" s="662" t="s">
        <v>800</v>
      </c>
      <c r="E1664" s="662"/>
      <c r="F1664" s="662"/>
      <c r="G1664" s="662"/>
      <c r="H1664" s="289"/>
      <c r="I1664" s="354"/>
      <c r="J1664" s="356"/>
      <c r="K1664" s="354"/>
      <c r="L1664" s="356"/>
      <c r="M1664" s="1"/>
      <c r="N1664" s="1"/>
      <c r="O1664" s="1"/>
      <c r="P1664" s="1"/>
    </row>
    <row r="1665" spans="1:16" ht="15.6" customHeight="1">
      <c r="A1665" s="1"/>
      <c r="B1665" s="50"/>
      <c r="C1665" s="1"/>
      <c r="D1665" s="764" t="s">
        <v>801</v>
      </c>
      <c r="E1665" s="764"/>
      <c r="F1665" s="764"/>
      <c r="G1665" s="764"/>
      <c r="H1665" s="289"/>
      <c r="I1665" s="354"/>
      <c r="J1665" s="356"/>
      <c r="K1665" s="354"/>
      <c r="L1665" s="356"/>
      <c r="M1665" s="1"/>
      <c r="N1665" s="1"/>
      <c r="O1665" s="1"/>
      <c r="P1665" s="1"/>
    </row>
    <row r="1666" spans="1:16" ht="15.6" customHeight="1">
      <c r="A1666" s="1"/>
      <c r="B1666" s="50"/>
      <c r="C1666" s="1"/>
      <c r="D1666" s="662"/>
      <c r="E1666" s="662"/>
      <c r="F1666" s="662"/>
      <c r="G1666" s="662"/>
      <c r="H1666" s="289"/>
      <c r="I1666" s="354"/>
      <c r="J1666" s="356"/>
      <c r="K1666" s="354"/>
      <c r="L1666" s="356"/>
      <c r="M1666" s="1"/>
      <c r="N1666" s="1"/>
      <c r="O1666" s="1"/>
      <c r="P1666" s="1"/>
    </row>
    <row r="1667" spans="1:16" ht="15.6" customHeight="1">
      <c r="A1667" s="1"/>
      <c r="B1667" s="50"/>
      <c r="C1667" s="1"/>
      <c r="D1667" s="662" t="s">
        <v>797</v>
      </c>
      <c r="E1667" s="662"/>
      <c r="F1667" s="662"/>
      <c r="G1667" s="662"/>
      <c r="H1667" s="289"/>
      <c r="I1667" s="354"/>
      <c r="J1667" s="356"/>
      <c r="K1667" s="354"/>
      <c r="L1667" s="356"/>
      <c r="M1667" s="1"/>
      <c r="N1667" s="1"/>
      <c r="O1667" s="1"/>
      <c r="P1667" s="1"/>
    </row>
    <row r="1668" spans="1:16" ht="15.6" customHeight="1">
      <c r="A1668" s="1"/>
      <c r="B1668" s="50"/>
      <c r="C1668" s="1"/>
      <c r="D1668" s="764" t="s">
        <v>801</v>
      </c>
      <c r="E1668" s="764"/>
      <c r="F1668" s="764"/>
      <c r="G1668" s="764"/>
      <c r="H1668" s="289"/>
      <c r="I1668" s="354"/>
      <c r="J1668" s="356"/>
      <c r="K1668" s="354"/>
      <c r="L1668" s="356"/>
      <c r="M1668" s="1"/>
      <c r="N1668" s="1"/>
      <c r="O1668" s="1"/>
      <c r="P1668" s="1"/>
    </row>
    <row r="1669" spans="1:16" ht="15.6" customHeight="1">
      <c r="A1669" s="1"/>
      <c r="B1669" s="50"/>
      <c r="C1669" s="1"/>
      <c r="D1669" s="662"/>
      <c r="E1669" s="662"/>
      <c r="F1669" s="662"/>
      <c r="G1669" s="662"/>
      <c r="H1669" s="289"/>
      <c r="I1669" s="354"/>
      <c r="J1669" s="356"/>
      <c r="K1669" s="354"/>
      <c r="L1669" s="356"/>
      <c r="M1669" s="1"/>
      <c r="N1669" s="1"/>
      <c r="O1669" s="1"/>
      <c r="P1669" s="1"/>
    </row>
    <row r="1670" spans="1:16" ht="15.6" customHeight="1">
      <c r="A1670" s="1"/>
      <c r="B1670" s="50"/>
      <c r="C1670" s="1"/>
      <c r="D1670" s="662" t="s">
        <v>802</v>
      </c>
      <c r="E1670" s="662"/>
      <c r="F1670" s="662"/>
      <c r="G1670" s="662"/>
      <c r="H1670" s="289"/>
      <c r="I1670" s="354"/>
      <c r="J1670" s="356"/>
      <c r="K1670" s="354"/>
      <c r="L1670" s="356"/>
      <c r="M1670" s="1"/>
      <c r="N1670" s="1"/>
      <c r="O1670" s="1"/>
      <c r="P1670" s="1"/>
    </row>
    <row r="1671" spans="1:16" ht="15.6" customHeight="1">
      <c r="A1671" s="1"/>
      <c r="B1671" s="50"/>
      <c r="C1671" s="1"/>
      <c r="D1671" s="764" t="s">
        <v>801</v>
      </c>
      <c r="E1671" s="764"/>
      <c r="F1671" s="764"/>
      <c r="G1671" s="764"/>
      <c r="H1671" s="289"/>
      <c r="I1671" s="354"/>
      <c r="J1671" s="356"/>
      <c r="K1671" s="354"/>
      <c r="L1671" s="356"/>
      <c r="M1671" s="1"/>
      <c r="N1671" s="1"/>
      <c r="O1671" s="1"/>
      <c r="P1671" s="1"/>
    </row>
    <row r="1672" spans="1:16" ht="15.6" customHeight="1">
      <c r="A1672" s="1"/>
      <c r="B1672" s="50"/>
      <c r="C1672" s="1"/>
      <c r="D1672" s="662"/>
      <c r="E1672" s="662"/>
      <c r="F1672" s="662"/>
      <c r="G1672" s="662"/>
      <c r="H1672" s="289"/>
      <c r="I1672" s="354"/>
      <c r="J1672" s="356"/>
      <c r="K1672" s="354"/>
      <c r="L1672" s="356"/>
      <c r="M1672" s="1"/>
      <c r="N1672" s="1"/>
      <c r="O1672" s="1"/>
      <c r="P1672" s="1"/>
    </row>
    <row r="1673" spans="1:16" ht="15.6" customHeight="1">
      <c r="A1673" s="1"/>
      <c r="B1673" s="50"/>
      <c r="C1673" s="1"/>
      <c r="D1673" s="662" t="s">
        <v>798</v>
      </c>
      <c r="E1673" s="662"/>
      <c r="F1673" s="662"/>
      <c r="G1673" s="662"/>
      <c r="H1673" s="289"/>
      <c r="I1673" s="354"/>
      <c r="J1673" s="356"/>
      <c r="K1673" s="354"/>
      <c r="L1673" s="356"/>
      <c r="M1673" s="1"/>
      <c r="N1673" s="1"/>
      <c r="O1673" s="1"/>
      <c r="P1673" s="1"/>
    </row>
    <row r="1674" spans="1:16" ht="15.6" customHeight="1">
      <c r="A1674" s="1"/>
      <c r="B1674" s="50"/>
      <c r="C1674" s="1"/>
      <c r="D1674" s="764" t="s">
        <v>801</v>
      </c>
      <c r="E1674" s="764"/>
      <c r="F1674" s="764"/>
      <c r="G1674" s="764"/>
      <c r="H1674" s="289"/>
      <c r="I1674" s="354"/>
      <c r="J1674" s="356"/>
      <c r="K1674" s="354"/>
      <c r="L1674" s="356"/>
      <c r="M1674" s="1"/>
      <c r="N1674" s="1"/>
      <c r="O1674" s="1"/>
      <c r="P1674" s="1"/>
    </row>
    <row r="1675" spans="1:16" ht="15.6" customHeight="1">
      <c r="A1675" s="1"/>
      <c r="B1675" s="50"/>
      <c r="C1675" s="1"/>
      <c r="D1675" s="662"/>
      <c r="E1675" s="662"/>
      <c r="F1675" s="662"/>
      <c r="G1675" s="662"/>
      <c r="H1675" s="289"/>
      <c r="I1675" s="354"/>
      <c r="J1675" s="356"/>
      <c r="K1675" s="354"/>
      <c r="L1675" s="356"/>
      <c r="M1675" s="1"/>
      <c r="N1675" s="1"/>
      <c r="O1675" s="1"/>
      <c r="P1675" s="1"/>
    </row>
    <row r="1676" spans="1:16" ht="15.6" customHeight="1">
      <c r="A1676" s="1"/>
      <c r="B1676" s="50"/>
      <c r="C1676" s="1"/>
      <c r="D1676" s="662" t="s">
        <v>803</v>
      </c>
      <c r="E1676" s="662"/>
      <c r="F1676" s="662"/>
      <c r="G1676" s="662"/>
      <c r="H1676" s="289"/>
      <c r="I1676" s="354"/>
      <c r="J1676" s="356"/>
      <c r="K1676" s="354"/>
      <c r="L1676" s="356"/>
      <c r="M1676" s="1"/>
      <c r="N1676" s="1"/>
      <c r="O1676" s="1"/>
      <c r="P1676" s="1"/>
    </row>
    <row r="1677" spans="1:16" ht="15.6" customHeight="1">
      <c r="A1677" s="1"/>
      <c r="B1677" s="50"/>
      <c r="C1677" s="1"/>
      <c r="D1677" s="764" t="s">
        <v>801</v>
      </c>
      <c r="E1677" s="764"/>
      <c r="F1677" s="764"/>
      <c r="G1677" s="764"/>
      <c r="H1677" s="289"/>
      <c r="I1677" s="354"/>
      <c r="J1677" s="356"/>
      <c r="K1677" s="354"/>
      <c r="L1677" s="356"/>
      <c r="M1677" s="1"/>
      <c r="N1677" s="1"/>
      <c r="O1677" s="1"/>
      <c r="P1677" s="1"/>
    </row>
    <row r="1678" spans="1:16" ht="15.6" customHeight="1">
      <c r="A1678" s="1"/>
      <c r="B1678" s="50"/>
      <c r="C1678" s="1"/>
      <c r="D1678" s="445"/>
      <c r="E1678" s="445"/>
      <c r="F1678" s="445"/>
      <c r="G1678" s="445"/>
      <c r="H1678" s="290"/>
      <c r="I1678" s="767"/>
      <c r="J1678" s="768"/>
      <c r="K1678" s="767"/>
      <c r="L1678" s="768"/>
      <c r="M1678" s="1"/>
      <c r="N1678" s="1"/>
      <c r="O1678" s="1"/>
      <c r="P1678" s="1"/>
    </row>
    <row r="1679" spans="1:16" ht="15.6" customHeight="1">
      <c r="A1679" s="1"/>
      <c r="B1679" s="50"/>
      <c r="C1679" s="1"/>
      <c r="D1679" s="708" t="s">
        <v>799</v>
      </c>
      <c r="E1679" s="708"/>
      <c r="F1679" s="708"/>
      <c r="G1679" s="708"/>
      <c r="H1679" s="288"/>
      <c r="I1679" s="765"/>
      <c r="J1679" s="766"/>
      <c r="K1679" s="765"/>
      <c r="L1679" s="766"/>
      <c r="M1679" s="1"/>
      <c r="N1679" s="1"/>
      <c r="O1679" s="1"/>
      <c r="P1679" s="1"/>
    </row>
    <row r="1680" spans="1:16" ht="15.6" customHeight="1">
      <c r="A1680" s="1"/>
      <c r="B1680" s="50"/>
      <c r="C1680" s="1"/>
      <c r="D1680" s="445" t="s">
        <v>804</v>
      </c>
      <c r="E1680" s="445"/>
      <c r="F1680" s="445"/>
      <c r="G1680" s="445"/>
      <c r="H1680" s="290"/>
      <c r="I1680" s="767"/>
      <c r="J1680" s="768"/>
      <c r="K1680" s="767"/>
      <c r="L1680" s="768"/>
      <c r="M1680" s="1"/>
      <c r="N1680" s="1"/>
      <c r="O1680" s="1"/>
      <c r="P1680" s="1"/>
    </row>
    <row r="1681" spans="1:16" ht="15.6" customHeight="1">
      <c r="A1681" s="1"/>
      <c r="B1681" s="50"/>
      <c r="C1681" s="1"/>
      <c r="D1681" s="1"/>
      <c r="E1681" s="1"/>
      <c r="F1681" s="1"/>
      <c r="G1681" s="1"/>
      <c r="H1681" s="1"/>
      <c r="I1681" s="1"/>
      <c r="J1681" s="1"/>
      <c r="K1681" s="1"/>
      <c r="L1681" s="1"/>
      <c r="M1681" s="1"/>
      <c r="N1681" s="1"/>
      <c r="O1681" s="1"/>
      <c r="P1681" s="1"/>
    </row>
    <row r="1682" spans="1:16" ht="15.6" customHeight="1">
      <c r="A1682" s="1"/>
      <c r="B1682" s="50"/>
      <c r="C1682" s="1"/>
      <c r="D1682" s="535" t="s">
        <v>805</v>
      </c>
      <c r="E1682" s="535"/>
      <c r="F1682" s="1"/>
      <c r="G1682" s="1"/>
      <c r="H1682" s="1"/>
      <c r="I1682" s="1"/>
      <c r="J1682" s="1"/>
      <c r="K1682" s="1"/>
      <c r="L1682" s="1"/>
      <c r="M1682" s="1"/>
      <c r="N1682" s="1"/>
      <c r="O1682" s="1"/>
      <c r="P1682" s="1"/>
    </row>
    <row r="1683" spans="1:16" ht="15.6" customHeight="1">
      <c r="A1683" s="1"/>
      <c r="B1683" s="50"/>
      <c r="C1683" s="1"/>
      <c r="D1683" s="142"/>
      <c r="E1683" s="139"/>
      <c r="F1683" s="1"/>
      <c r="G1683" s="1"/>
      <c r="H1683" s="1"/>
      <c r="I1683" s="1"/>
      <c r="J1683" s="1"/>
      <c r="K1683" s="1"/>
      <c r="L1683" s="1"/>
      <c r="M1683" s="1"/>
      <c r="N1683" s="1"/>
      <c r="O1683" s="1"/>
      <c r="P1683" s="1"/>
    </row>
    <row r="1684" spans="1:16" ht="15.6" customHeight="1">
      <c r="A1684" s="1"/>
      <c r="B1684" s="50"/>
      <c r="C1684" s="1"/>
      <c r="D1684" s="375" t="s">
        <v>806</v>
      </c>
      <c r="E1684" s="375"/>
      <c r="F1684" s="8"/>
      <c r="G1684" s="1"/>
      <c r="H1684" s="1"/>
      <c r="I1684" s="1"/>
      <c r="J1684" s="1"/>
      <c r="K1684" s="1"/>
      <c r="L1684" s="1"/>
      <c r="M1684" s="1"/>
      <c r="N1684" s="1"/>
      <c r="O1684" s="1"/>
      <c r="P1684" s="1"/>
    </row>
    <row r="1685" spans="1:16" ht="15.6" customHeight="1">
      <c r="A1685" s="1"/>
      <c r="B1685" s="50"/>
      <c r="C1685" s="1"/>
      <c r="D1685" s="375" t="s">
        <v>807</v>
      </c>
      <c r="E1685" s="375"/>
      <c r="F1685" s="8"/>
      <c r="G1685" s="1"/>
      <c r="H1685" s="1"/>
      <c r="I1685" s="1"/>
      <c r="J1685" s="1"/>
      <c r="K1685" s="1"/>
      <c r="L1685" s="1"/>
      <c r="M1685" s="1"/>
      <c r="N1685" s="1"/>
      <c r="O1685" s="1"/>
      <c r="P1685" s="1"/>
    </row>
    <row r="1686" spans="1:16" ht="15.6" customHeight="1">
      <c r="A1686" s="1"/>
      <c r="B1686" s="50"/>
      <c r="C1686" s="1"/>
      <c r="D1686" s="139" t="s">
        <v>873</v>
      </c>
      <c r="E1686" s="139"/>
      <c r="F1686" s="8"/>
      <c r="G1686" s="1"/>
      <c r="H1686" s="1"/>
      <c r="I1686" s="1"/>
      <c r="J1686" s="1"/>
      <c r="K1686" s="1"/>
      <c r="L1686" s="1"/>
      <c r="M1686" s="1"/>
      <c r="N1686" s="1"/>
      <c r="O1686" s="1"/>
      <c r="P1686" s="1"/>
    </row>
    <row r="1687" spans="1:16" ht="15.6" customHeight="1">
      <c r="A1687" s="1"/>
      <c r="B1687" s="50"/>
      <c r="C1687" s="1"/>
      <c r="D1687" s="375" t="s">
        <v>874</v>
      </c>
      <c r="E1687" s="375"/>
      <c r="F1687" s="375"/>
      <c r="G1687" s="1"/>
      <c r="H1687" s="1"/>
      <c r="I1687" s="1"/>
      <c r="J1687" s="1"/>
      <c r="K1687" s="1"/>
      <c r="L1687" s="1"/>
      <c r="M1687" s="1"/>
      <c r="N1687" s="1"/>
      <c r="O1687" s="1"/>
      <c r="P1687" s="1"/>
    </row>
    <row r="1688" spans="1:16" ht="15.6" customHeight="1">
      <c r="A1688" s="1"/>
      <c r="B1688" s="50"/>
      <c r="C1688" s="1"/>
      <c r="D1688" s="375" t="s">
        <v>808</v>
      </c>
      <c r="E1688" s="375"/>
      <c r="F1688" s="8"/>
      <c r="G1688" s="1"/>
      <c r="H1688" s="1"/>
      <c r="I1688" s="1"/>
      <c r="J1688" s="1"/>
      <c r="K1688" s="1"/>
      <c r="L1688" s="1"/>
      <c r="M1688" s="1"/>
      <c r="N1688" s="1"/>
      <c r="O1688" s="1"/>
      <c r="P1688" s="1"/>
    </row>
    <row r="1689" spans="1:16" ht="15.6" customHeight="1">
      <c r="A1689" s="1"/>
      <c r="B1689" s="50"/>
      <c r="C1689" s="1"/>
      <c r="D1689" s="375" t="s">
        <v>875</v>
      </c>
      <c r="E1689" s="375"/>
      <c r="F1689" s="8"/>
      <c r="G1689" s="1"/>
      <c r="H1689" s="1"/>
      <c r="I1689" s="1"/>
      <c r="J1689" s="1"/>
      <c r="K1689" s="1"/>
      <c r="L1689" s="1"/>
      <c r="M1689" s="1"/>
      <c r="N1689" s="1"/>
      <c r="O1689" s="1"/>
      <c r="P1689" s="1"/>
    </row>
    <row r="1690" spans="1:16" ht="15.6" customHeight="1">
      <c r="A1690" s="1"/>
      <c r="B1690" s="50"/>
      <c r="C1690" s="1"/>
      <c r="D1690" s="375" t="s">
        <v>876</v>
      </c>
      <c r="E1690" s="375"/>
      <c r="F1690" s="8"/>
      <c r="G1690" s="1"/>
      <c r="H1690" s="1"/>
      <c r="I1690" s="1"/>
      <c r="J1690" s="1"/>
      <c r="K1690" s="1"/>
      <c r="L1690" s="1"/>
      <c r="M1690" s="1"/>
      <c r="N1690" s="1"/>
      <c r="O1690" s="1"/>
      <c r="P1690" s="1"/>
    </row>
    <row r="1691" spans="1:16" ht="15.6" customHeight="1">
      <c r="A1691" s="1"/>
      <c r="B1691" s="50"/>
      <c r="C1691" s="1"/>
      <c r="D1691" s="375" t="s">
        <v>809</v>
      </c>
      <c r="E1691" s="375"/>
      <c r="F1691" s="8"/>
      <c r="G1691" s="1"/>
      <c r="H1691" s="1"/>
      <c r="I1691" s="1"/>
      <c r="J1691" s="1"/>
      <c r="K1691" s="1"/>
      <c r="L1691" s="1"/>
      <c r="M1691" s="1"/>
      <c r="N1691" s="1"/>
      <c r="O1691" s="1"/>
      <c r="P1691" s="1"/>
    </row>
    <row r="1692" spans="1:16" ht="15.6" customHeight="1">
      <c r="A1692" s="1"/>
      <c r="B1692" s="50"/>
      <c r="C1692" s="1"/>
      <c r="D1692" s="375" t="s">
        <v>877</v>
      </c>
      <c r="E1692" s="375"/>
      <c r="F1692" s="8"/>
      <c r="G1692" s="1"/>
      <c r="H1692" s="1"/>
      <c r="I1692" s="1"/>
      <c r="J1692" s="1"/>
      <c r="K1692" s="1"/>
      <c r="L1692" s="1"/>
      <c r="M1692" s="1"/>
      <c r="N1692" s="1"/>
      <c r="O1692" s="1"/>
      <c r="P1692" s="1"/>
    </row>
    <row r="1693" spans="1:16" ht="15.6" customHeight="1">
      <c r="A1693" s="1"/>
      <c r="B1693" s="50"/>
      <c r="C1693" s="1"/>
      <c r="D1693" s="375" t="s">
        <v>810</v>
      </c>
      <c r="E1693" s="375"/>
      <c r="F1693" s="8"/>
      <c r="G1693" s="1"/>
      <c r="H1693" s="1"/>
      <c r="I1693" s="1"/>
      <c r="J1693" s="1"/>
      <c r="K1693" s="1"/>
      <c r="L1693" s="1"/>
      <c r="M1693" s="1"/>
      <c r="N1693" s="1"/>
      <c r="O1693" s="1"/>
      <c r="P1693" s="1"/>
    </row>
    <row r="1694" spans="1:16" ht="15.6" customHeight="1">
      <c r="A1694" s="1"/>
      <c r="B1694" s="50"/>
      <c r="C1694" s="1"/>
      <c r="D1694" s="375" t="s">
        <v>811</v>
      </c>
      <c r="E1694" s="375"/>
      <c r="F1694" s="8"/>
      <c r="G1694" s="1"/>
      <c r="H1694" s="1"/>
      <c r="I1694" s="1"/>
      <c r="J1694" s="1"/>
      <c r="K1694" s="1"/>
      <c r="L1694" s="1"/>
      <c r="M1694" s="1"/>
      <c r="N1694" s="1"/>
      <c r="O1694" s="1"/>
      <c r="P1694" s="1"/>
    </row>
    <row r="1695" spans="1:16" ht="15.6" customHeight="1">
      <c r="A1695" s="1"/>
      <c r="B1695" s="50"/>
      <c r="C1695" s="1"/>
      <c r="D1695" s="1"/>
      <c r="E1695" s="1"/>
      <c r="F1695" s="1"/>
      <c r="G1695" s="1"/>
      <c r="H1695" s="1"/>
      <c r="I1695" s="1"/>
      <c r="J1695" s="1"/>
      <c r="K1695" s="1"/>
      <c r="L1695" s="1"/>
      <c r="M1695" s="1"/>
      <c r="N1695" s="1"/>
      <c r="O1695" s="1"/>
      <c r="P1695" s="1"/>
    </row>
    <row r="1696" spans="1:16" ht="15.6" customHeight="1">
      <c r="A1696" s="1"/>
      <c r="B1696" s="50"/>
      <c r="C1696" s="1"/>
      <c r="D1696" s="375" t="s">
        <v>870</v>
      </c>
      <c r="E1696" s="375"/>
      <c r="F1696" s="375"/>
      <c r="G1696" s="375"/>
      <c r="H1696" s="375"/>
      <c r="I1696" s="375"/>
      <c r="J1696" s="375"/>
      <c r="K1696" s="375"/>
      <c r="L1696" s="375"/>
      <c r="M1696" s="1"/>
      <c r="N1696" s="1"/>
      <c r="O1696" s="1"/>
      <c r="P1696" s="1"/>
    </row>
    <row r="1697" spans="1:16" ht="15.6" customHeight="1">
      <c r="A1697" s="1"/>
      <c r="B1697" s="50"/>
      <c r="C1697" s="1"/>
      <c r="D1697" s="773"/>
      <c r="E1697" s="773"/>
      <c r="F1697" s="773"/>
      <c r="G1697" s="773"/>
      <c r="H1697" s="773"/>
      <c r="I1697" s="344" t="s">
        <v>54</v>
      </c>
      <c r="J1697" s="344"/>
      <c r="K1697" s="344" t="s">
        <v>389</v>
      </c>
      <c r="L1697" s="344"/>
      <c r="M1697" s="1"/>
      <c r="N1697" s="1"/>
      <c r="O1697" s="1"/>
      <c r="P1697" s="1"/>
    </row>
    <row r="1698" spans="1:16" ht="15.6" customHeight="1">
      <c r="A1698" s="1"/>
      <c r="B1698" s="50"/>
      <c r="C1698" s="1"/>
      <c r="D1698" s="699"/>
      <c r="E1698" s="699"/>
      <c r="F1698" s="699"/>
      <c r="G1698" s="699"/>
      <c r="H1698" s="699"/>
      <c r="I1698" s="345"/>
      <c r="J1698" s="345"/>
      <c r="K1698" s="345"/>
      <c r="L1698" s="345"/>
      <c r="M1698" s="1"/>
      <c r="N1698" s="1"/>
      <c r="O1698" s="1"/>
      <c r="P1698" s="1"/>
    </row>
    <row r="1699" spans="1:16" ht="15.6" customHeight="1">
      <c r="A1699" s="1"/>
      <c r="B1699" s="50"/>
      <c r="C1699" s="1"/>
      <c r="D1699" s="774"/>
      <c r="E1699" s="774"/>
      <c r="F1699" s="774"/>
      <c r="G1699" s="774"/>
      <c r="H1699" s="774"/>
      <c r="I1699" s="750"/>
      <c r="J1699" s="750"/>
      <c r="K1699" s="750"/>
      <c r="L1699" s="750"/>
      <c r="M1699" s="1"/>
      <c r="N1699" s="1"/>
      <c r="O1699" s="1"/>
      <c r="P1699" s="1"/>
    </row>
    <row r="1700" spans="1:16" ht="15.6" customHeight="1">
      <c r="A1700" s="1"/>
      <c r="B1700" s="50"/>
      <c r="C1700" s="1"/>
      <c r="D1700" s="443" t="s">
        <v>812</v>
      </c>
      <c r="E1700" s="443"/>
      <c r="F1700" s="443"/>
      <c r="G1700" s="443"/>
      <c r="H1700" s="443"/>
      <c r="I1700" s="349"/>
      <c r="J1700" s="349"/>
      <c r="K1700" s="349"/>
      <c r="L1700" s="349"/>
      <c r="M1700" s="1"/>
      <c r="N1700" s="1"/>
      <c r="O1700" s="1"/>
      <c r="P1700" s="1"/>
    </row>
    <row r="1701" spans="1:16" ht="15.6" customHeight="1">
      <c r="A1701" s="1"/>
      <c r="B1701" s="50"/>
      <c r="C1701" s="1"/>
      <c r="D1701" s="445" t="s">
        <v>813</v>
      </c>
      <c r="E1701" s="445"/>
      <c r="F1701" s="445"/>
      <c r="G1701" s="445"/>
      <c r="H1701" s="445"/>
      <c r="I1701" s="581"/>
      <c r="J1701" s="581"/>
      <c r="K1701" s="581"/>
      <c r="L1701" s="581"/>
      <c r="M1701" s="1"/>
      <c r="N1701" s="1"/>
      <c r="O1701" s="1"/>
      <c r="P1701" s="1"/>
    </row>
    <row r="1702" spans="1:16" ht="15.6" customHeight="1">
      <c r="A1702" s="1"/>
      <c r="B1702" s="50"/>
      <c r="C1702" s="1"/>
      <c r="D1702" s="772" t="s">
        <v>814</v>
      </c>
      <c r="E1702" s="772"/>
      <c r="F1702" s="772"/>
      <c r="G1702" s="772"/>
      <c r="H1702" s="772"/>
      <c r="I1702" s="601">
        <f>SUM(I1700:J1701)</f>
        <v>0</v>
      </c>
      <c r="J1702" s="601"/>
      <c r="K1702" s="601">
        <f>SUM(K1700:L1701)</f>
        <v>0</v>
      </c>
      <c r="L1702" s="601"/>
      <c r="M1702" s="1"/>
      <c r="N1702" s="1"/>
      <c r="O1702" s="1"/>
      <c r="P1702" s="1"/>
    </row>
    <row r="1703" spans="1:16" ht="15.6" customHeight="1">
      <c r="A1703" s="1"/>
      <c r="B1703" s="50"/>
      <c r="C1703" s="1"/>
      <c r="D1703" s="769"/>
      <c r="E1703" s="769"/>
      <c r="F1703" s="769"/>
      <c r="G1703" s="769"/>
      <c r="H1703" s="769"/>
      <c r="I1703" s="770"/>
      <c r="J1703" s="770"/>
      <c r="K1703" s="770"/>
      <c r="L1703" s="770"/>
      <c r="M1703" s="1"/>
      <c r="N1703" s="1"/>
      <c r="O1703" s="1"/>
      <c r="P1703" s="1"/>
    </row>
    <row r="1704" spans="1:16" ht="15.6" customHeight="1">
      <c r="A1704" s="1"/>
      <c r="B1704" s="50"/>
      <c r="C1704" s="1"/>
      <c r="D1704" s="771" t="s">
        <v>1562</v>
      </c>
      <c r="E1704" s="771"/>
      <c r="F1704" s="771"/>
      <c r="G1704" s="771"/>
      <c r="H1704" s="771"/>
      <c r="I1704" s="349"/>
      <c r="J1704" s="349"/>
      <c r="K1704" s="349"/>
      <c r="L1704" s="349"/>
      <c r="M1704" s="1"/>
      <c r="N1704" s="1"/>
      <c r="O1704" s="1"/>
      <c r="P1704" s="1"/>
    </row>
    <row r="1705" spans="1:16" ht="15.6" customHeight="1">
      <c r="A1705" s="1"/>
      <c r="B1705" s="50"/>
      <c r="C1705" s="1"/>
      <c r="D1705" s="445" t="s">
        <v>815</v>
      </c>
      <c r="E1705" s="445"/>
      <c r="F1705" s="445"/>
      <c r="G1705" s="445"/>
      <c r="H1705" s="445"/>
      <c r="I1705" s="581"/>
      <c r="J1705" s="581"/>
      <c r="K1705" s="581"/>
      <c r="L1705" s="581"/>
      <c r="M1705" s="1"/>
      <c r="N1705" s="1"/>
      <c r="O1705" s="1"/>
      <c r="P1705" s="1"/>
    </row>
    <row r="1706" spans="1:16" ht="15.6" customHeight="1">
      <c r="A1706" s="1"/>
      <c r="B1706" s="50"/>
      <c r="C1706" s="1"/>
      <c r="D1706" s="772" t="s">
        <v>816</v>
      </c>
      <c r="E1706" s="772"/>
      <c r="F1706" s="772"/>
      <c r="G1706" s="772"/>
      <c r="H1706" s="772"/>
      <c r="I1706" s="601">
        <f>SUM(I1704:J1705)</f>
        <v>0</v>
      </c>
      <c r="J1706" s="601"/>
      <c r="K1706" s="601">
        <f>SUM(K1704:L1705)</f>
        <v>0</v>
      </c>
      <c r="L1706" s="601"/>
      <c r="M1706" s="1"/>
      <c r="N1706" s="1"/>
      <c r="O1706" s="1"/>
      <c r="P1706" s="1"/>
    </row>
    <row r="1707" spans="1:16" ht="15.6" customHeight="1">
      <c r="A1707" s="1"/>
      <c r="B1707" s="50"/>
      <c r="C1707" s="1"/>
      <c r="D1707" s="1"/>
      <c r="E1707" s="1"/>
      <c r="F1707" s="1"/>
      <c r="G1707" s="1"/>
      <c r="H1707" s="1"/>
      <c r="I1707" s="1"/>
      <c r="J1707" s="1"/>
      <c r="K1707" s="1"/>
      <c r="L1707" s="1"/>
      <c r="M1707" s="1"/>
      <c r="N1707" s="1"/>
      <c r="O1707" s="1"/>
      <c r="P1707" s="1"/>
    </row>
    <row r="1708" spans="1:16" ht="15.6" customHeight="1">
      <c r="A1708" s="1"/>
      <c r="B1708" s="50"/>
      <c r="C1708" s="1"/>
      <c r="D1708" s="1"/>
      <c r="E1708" s="1"/>
      <c r="F1708" s="1"/>
      <c r="G1708" s="1"/>
      <c r="H1708" s="1"/>
      <c r="I1708" s="1"/>
      <c r="J1708" s="1"/>
      <c r="K1708" s="1"/>
      <c r="L1708" s="1"/>
      <c r="M1708" s="1"/>
      <c r="N1708" s="1"/>
      <c r="O1708" s="1"/>
      <c r="P1708" s="1"/>
    </row>
    <row r="1709" spans="1:16" ht="15.6" customHeight="1">
      <c r="A1709" s="1"/>
      <c r="B1709" s="50"/>
      <c r="C1709" s="1"/>
      <c r="D1709" s="1"/>
      <c r="E1709" s="1"/>
      <c r="F1709" s="1"/>
      <c r="G1709" s="1"/>
      <c r="H1709" s="1"/>
      <c r="I1709" s="1"/>
      <c r="J1709" s="1"/>
      <c r="K1709" s="1"/>
      <c r="L1709" s="1"/>
      <c r="M1709" s="1"/>
      <c r="N1709" s="1"/>
      <c r="O1709" s="1"/>
      <c r="P1709" s="1"/>
    </row>
    <row r="1710" spans="1:16" ht="15.6" customHeight="1">
      <c r="A1710" s="50"/>
      <c r="B1710" s="5"/>
      <c r="C1710" s="1"/>
      <c r="D1710" s="1"/>
      <c r="E1710" s="1"/>
      <c r="F1710" s="1"/>
      <c r="G1710" s="1"/>
      <c r="H1710" s="1"/>
      <c r="I1710" s="1"/>
      <c r="J1710" s="1"/>
      <c r="K1710" s="1"/>
      <c r="L1710" s="1"/>
      <c r="M1710" s="1"/>
      <c r="N1710" s="1"/>
      <c r="O1710" s="1"/>
      <c r="P1710" s="1"/>
    </row>
    <row r="1711" spans="1:16" ht="15.6" customHeight="1">
      <c r="A1711" s="48" t="s">
        <v>817</v>
      </c>
      <c r="B1711" s="5"/>
      <c r="C1711" s="775" t="s">
        <v>818</v>
      </c>
      <c r="D1711" s="775"/>
      <c r="E1711" s="775"/>
      <c r="F1711" s="775"/>
      <c r="G1711" s="775"/>
      <c r="H1711" s="775"/>
      <c r="I1711" s="775"/>
      <c r="J1711" s="775"/>
      <c r="K1711" s="775"/>
      <c r="L1711" s="775"/>
      <c r="M1711" s="775"/>
      <c r="N1711" s="775"/>
      <c r="O1711" s="1"/>
      <c r="P1711" s="1"/>
    </row>
    <row r="1712" spans="1:16" ht="15.6" customHeight="1">
      <c r="A1712" s="50"/>
      <c r="B1712" s="5"/>
      <c r="C1712" s="775"/>
      <c r="D1712" s="775"/>
      <c r="E1712" s="775"/>
      <c r="F1712" s="775"/>
      <c r="G1712" s="775"/>
      <c r="H1712" s="775"/>
      <c r="I1712" s="775"/>
      <c r="J1712" s="775"/>
      <c r="K1712" s="775"/>
      <c r="L1712" s="775"/>
      <c r="M1712" s="775"/>
      <c r="N1712" s="775"/>
      <c r="O1712" s="1"/>
      <c r="P1712" s="1"/>
    </row>
    <row r="1713" spans="1:16" ht="15.6" customHeight="1">
      <c r="A1713" s="50"/>
      <c r="B1713" s="5"/>
      <c r="C1713" s="1"/>
      <c r="D1713" s="1"/>
      <c r="E1713" s="1"/>
      <c r="F1713" s="1"/>
      <c r="G1713" s="1"/>
      <c r="H1713" s="1"/>
      <c r="I1713" s="1"/>
      <c r="J1713" s="1"/>
      <c r="K1713" s="1"/>
      <c r="L1713" s="1"/>
      <c r="M1713" s="1"/>
      <c r="N1713" s="1"/>
      <c r="O1713" s="1"/>
      <c r="P1713" s="1"/>
    </row>
    <row r="1714" spans="1:16" ht="15.6" customHeight="1">
      <c r="A1714" s="50"/>
      <c r="B1714" s="5"/>
      <c r="C1714" s="375" t="s">
        <v>880</v>
      </c>
      <c r="D1714" s="375"/>
      <c r="E1714" s="375"/>
      <c r="F1714" s="375"/>
      <c r="G1714" s="375"/>
      <c r="H1714" s="375"/>
      <c r="I1714" s="375"/>
      <c r="J1714" s="375"/>
      <c r="K1714" s="1"/>
      <c r="L1714" s="1"/>
      <c r="M1714" s="1"/>
      <c r="N1714" s="1"/>
      <c r="O1714" s="1"/>
      <c r="P1714" s="1"/>
    </row>
    <row r="1715" spans="1:16" ht="15.6" customHeight="1">
      <c r="A1715" s="50"/>
      <c r="B1715" s="5"/>
      <c r="C1715" s="139"/>
      <c r="D1715" s="139"/>
      <c r="E1715" s="139"/>
      <c r="F1715" s="139"/>
      <c r="G1715" s="139"/>
      <c r="H1715" s="139"/>
      <c r="I1715" s="139"/>
      <c r="J1715" s="139"/>
      <c r="K1715" s="1"/>
      <c r="L1715" s="1"/>
      <c r="M1715" s="1"/>
      <c r="N1715" s="1"/>
      <c r="O1715" s="1"/>
      <c r="P1715" s="1"/>
    </row>
    <row r="1716" spans="1:16" ht="15.6" customHeight="1">
      <c r="A1716" s="50"/>
      <c r="B1716" s="5"/>
      <c r="C1716" s="431" t="s">
        <v>891</v>
      </c>
      <c r="D1716" s="431"/>
      <c r="E1716" s="431"/>
      <c r="F1716" s="431"/>
      <c r="G1716" s="431"/>
      <c r="H1716" s="431"/>
      <c r="I1716" s="159" t="s">
        <v>892</v>
      </c>
      <c r="J1716" s="159" t="s">
        <v>893</v>
      </c>
      <c r="K1716" s="1"/>
      <c r="L1716" s="1"/>
      <c r="M1716" s="1"/>
      <c r="N1716" s="1"/>
      <c r="O1716" s="1"/>
      <c r="P1716" s="1"/>
    </row>
    <row r="1717" spans="1:16" ht="15.6" customHeight="1">
      <c r="A1717" s="50"/>
      <c r="B1717" s="5"/>
      <c r="C1717" s="443" t="s">
        <v>881</v>
      </c>
      <c r="D1717" s="443"/>
      <c r="E1717" s="443"/>
      <c r="F1717" s="443"/>
      <c r="G1717" s="443"/>
      <c r="H1717" s="443"/>
      <c r="I1717" s="172"/>
      <c r="J1717" s="172"/>
      <c r="K1717" s="1"/>
      <c r="L1717" s="1"/>
      <c r="M1717" s="1"/>
      <c r="N1717" s="1"/>
      <c r="O1717" s="1"/>
      <c r="P1717" s="1"/>
    </row>
    <row r="1718" spans="1:16" ht="15.6" customHeight="1">
      <c r="A1718" s="50"/>
      <c r="B1718" s="5"/>
      <c r="C1718" s="662" t="s">
        <v>882</v>
      </c>
      <c r="D1718" s="662"/>
      <c r="E1718" s="662"/>
      <c r="F1718" s="662"/>
      <c r="G1718" s="662"/>
      <c r="H1718" s="662"/>
      <c r="I1718" s="164"/>
      <c r="J1718" s="164"/>
      <c r="K1718" s="1"/>
      <c r="L1718" s="1"/>
      <c r="M1718" s="1"/>
      <c r="N1718" s="1"/>
      <c r="O1718" s="1"/>
      <c r="P1718" s="1"/>
    </row>
    <row r="1719" spans="1:16" ht="15.6" customHeight="1">
      <c r="A1719" s="50"/>
      <c r="B1719" s="5"/>
      <c r="C1719" s="662" t="s">
        <v>883</v>
      </c>
      <c r="D1719" s="662"/>
      <c r="E1719" s="662"/>
      <c r="F1719" s="662"/>
      <c r="G1719" s="662"/>
      <c r="H1719" s="662"/>
      <c r="I1719" s="164"/>
      <c r="J1719" s="164"/>
      <c r="K1719" s="1"/>
      <c r="L1719" s="1"/>
      <c r="M1719" s="1"/>
      <c r="N1719" s="1"/>
      <c r="O1719" s="1"/>
      <c r="P1719" s="1"/>
    </row>
    <row r="1720" spans="1:16" ht="15.6" customHeight="1">
      <c r="A1720" s="50"/>
      <c r="B1720" s="5"/>
      <c r="C1720" s="662" t="s">
        <v>884</v>
      </c>
      <c r="D1720" s="662"/>
      <c r="E1720" s="662"/>
      <c r="F1720" s="662"/>
      <c r="G1720" s="662"/>
      <c r="H1720" s="662"/>
      <c r="I1720" s="164"/>
      <c r="J1720" s="164"/>
      <c r="K1720" s="1"/>
      <c r="L1720" s="1"/>
      <c r="M1720" s="1"/>
      <c r="N1720" s="1"/>
      <c r="O1720" s="1"/>
      <c r="P1720" s="1"/>
    </row>
    <row r="1721" spans="1:16" ht="15.6" customHeight="1">
      <c r="A1721" s="50"/>
      <c r="B1721" s="5"/>
      <c r="C1721" s="662" t="s">
        <v>885</v>
      </c>
      <c r="D1721" s="662"/>
      <c r="E1721" s="662"/>
      <c r="F1721" s="662"/>
      <c r="G1721" s="662"/>
      <c r="H1721" s="662"/>
      <c r="I1721" s="164"/>
      <c r="J1721" s="164"/>
      <c r="K1721" s="1"/>
      <c r="L1721" s="1"/>
      <c r="M1721" s="1"/>
      <c r="N1721" s="1"/>
      <c r="O1721" s="1"/>
      <c r="P1721" s="1"/>
    </row>
    <row r="1722" spans="1:16" ht="15.6" customHeight="1">
      <c r="A1722" s="50"/>
      <c r="B1722" s="5"/>
      <c r="C1722" s="662" t="s">
        <v>886</v>
      </c>
      <c r="D1722" s="662"/>
      <c r="E1722" s="662"/>
      <c r="F1722" s="662"/>
      <c r="G1722" s="662"/>
      <c r="H1722" s="662"/>
      <c r="I1722" s="164"/>
      <c r="J1722" s="164"/>
      <c r="K1722" s="1"/>
      <c r="L1722" s="1"/>
      <c r="M1722" s="1"/>
      <c r="N1722" s="1"/>
      <c r="O1722" s="1"/>
      <c r="P1722" s="1"/>
    </row>
    <row r="1723" spans="1:16" ht="15.6" customHeight="1">
      <c r="A1723" s="50"/>
      <c r="B1723" s="5"/>
      <c r="C1723" s="662" t="s">
        <v>887</v>
      </c>
      <c r="D1723" s="662"/>
      <c r="E1723" s="662"/>
      <c r="F1723" s="662"/>
      <c r="G1723" s="662"/>
      <c r="H1723" s="662"/>
      <c r="I1723" s="164"/>
      <c r="J1723" s="164"/>
      <c r="K1723" s="1"/>
      <c r="L1723" s="1"/>
      <c r="M1723" s="1"/>
      <c r="N1723" s="1"/>
      <c r="O1723" s="1"/>
      <c r="P1723" s="1"/>
    </row>
    <row r="1724" spans="1:16" ht="15.6" customHeight="1">
      <c r="A1724" s="50"/>
      <c r="B1724" s="5"/>
      <c r="C1724" s="662" t="s">
        <v>888</v>
      </c>
      <c r="D1724" s="662"/>
      <c r="E1724" s="662"/>
      <c r="F1724" s="662"/>
      <c r="G1724" s="662"/>
      <c r="H1724" s="662"/>
      <c r="I1724" s="164"/>
      <c r="J1724" s="164"/>
      <c r="K1724" s="1"/>
      <c r="L1724" s="1"/>
      <c r="M1724" s="1"/>
      <c r="N1724" s="1"/>
      <c r="O1724" s="1"/>
      <c r="P1724" s="1"/>
    </row>
    <row r="1725" spans="1:16" ht="15.6" customHeight="1">
      <c r="A1725" s="50"/>
      <c r="B1725" s="5"/>
      <c r="C1725" s="662" t="s">
        <v>889</v>
      </c>
      <c r="D1725" s="662"/>
      <c r="E1725" s="662"/>
      <c r="F1725" s="662"/>
      <c r="G1725" s="662"/>
      <c r="H1725" s="662"/>
      <c r="I1725" s="164"/>
      <c r="J1725" s="164"/>
      <c r="K1725" s="1"/>
      <c r="L1725" s="1"/>
      <c r="M1725" s="1"/>
      <c r="N1725" s="1"/>
      <c r="O1725" s="1"/>
      <c r="P1725" s="1"/>
    </row>
    <row r="1726" spans="1:16" ht="15.6" customHeight="1">
      <c r="A1726" s="50"/>
      <c r="B1726" s="5"/>
      <c r="C1726" s="662" t="s">
        <v>890</v>
      </c>
      <c r="D1726" s="662"/>
      <c r="E1726" s="662"/>
      <c r="F1726" s="662"/>
      <c r="G1726" s="662"/>
      <c r="H1726" s="662"/>
      <c r="I1726" s="164"/>
      <c r="J1726" s="164"/>
      <c r="K1726" s="1"/>
      <c r="L1726" s="1"/>
      <c r="M1726" s="1"/>
      <c r="N1726" s="1"/>
      <c r="O1726" s="1"/>
      <c r="P1726" s="1"/>
    </row>
    <row r="1727" spans="1:16" ht="15.6" customHeight="1">
      <c r="A1727" s="50"/>
      <c r="B1727" s="5"/>
      <c r="C1727" s="445" t="s">
        <v>894</v>
      </c>
      <c r="D1727" s="445"/>
      <c r="E1727" s="445"/>
      <c r="F1727" s="445"/>
      <c r="G1727" s="445"/>
      <c r="H1727" s="445"/>
      <c r="I1727" s="158"/>
      <c r="J1727" s="158"/>
      <c r="K1727" s="1"/>
      <c r="L1727" s="1"/>
      <c r="M1727" s="1"/>
      <c r="N1727" s="1"/>
      <c r="O1727" s="1"/>
      <c r="P1727" s="1"/>
    </row>
    <row r="1728" spans="1:16" ht="15.6" customHeight="1">
      <c r="A1728" s="50"/>
      <c r="B1728" s="5"/>
      <c r="C1728" s="1"/>
      <c r="D1728" s="1"/>
      <c r="E1728" s="1"/>
      <c r="F1728" s="1"/>
      <c r="G1728" s="1"/>
      <c r="H1728" s="1"/>
      <c r="I1728" s="1"/>
      <c r="J1728" s="1"/>
      <c r="K1728" s="1"/>
      <c r="L1728" s="1"/>
      <c r="M1728" s="1"/>
      <c r="N1728" s="1"/>
      <c r="O1728" s="1"/>
      <c r="P1728" s="1"/>
    </row>
    <row r="1729" spans="1:16" ht="15.6" customHeight="1">
      <c r="A1729" s="50"/>
      <c r="B1729" s="5"/>
      <c r="C1729" s="776"/>
      <c r="D1729" s="776"/>
      <c r="E1729" s="776"/>
      <c r="F1729" s="776"/>
      <c r="G1729" s="776"/>
      <c r="H1729" s="776"/>
      <c r="I1729" s="776"/>
      <c r="J1729" s="776"/>
      <c r="K1729" s="776"/>
      <c r="L1729" s="776"/>
      <c r="M1729" s="776"/>
      <c r="N1729" s="776"/>
      <c r="O1729" s="1"/>
      <c r="P1729" s="1"/>
    </row>
    <row r="1730" spans="1:16" ht="15.6" customHeight="1">
      <c r="A1730" s="50"/>
      <c r="B1730" s="5"/>
      <c r="C1730" s="1"/>
      <c r="D1730" s="1"/>
      <c r="E1730" s="1"/>
      <c r="F1730" s="1"/>
      <c r="G1730" s="1"/>
      <c r="H1730" s="1"/>
      <c r="I1730" s="1"/>
      <c r="J1730" s="1"/>
      <c r="K1730" s="1"/>
      <c r="L1730" s="1"/>
      <c r="M1730" s="1"/>
      <c r="N1730" s="1"/>
      <c r="O1730" s="1"/>
      <c r="P1730" s="1"/>
    </row>
    <row r="1731" spans="1:16" ht="15.6" customHeight="1">
      <c r="A1731" s="54" t="s">
        <v>819</v>
      </c>
      <c r="B1731" s="5"/>
      <c r="C1731" s="777" t="s">
        <v>820</v>
      </c>
      <c r="D1731" s="777"/>
      <c r="E1731" s="777"/>
      <c r="F1731" s="777"/>
      <c r="G1731" s="777"/>
      <c r="H1731" s="777"/>
      <c r="I1731" s="777"/>
      <c r="J1731" s="777"/>
      <c r="K1731" s="777"/>
      <c r="L1731" s="777"/>
      <c r="M1731" s="777"/>
      <c r="N1731" s="777"/>
      <c r="O1731" s="1"/>
      <c r="P1731" s="1"/>
    </row>
    <row r="1732" spans="1:16" ht="15.6" customHeight="1">
      <c r="A1732" s="50"/>
      <c r="B1732" s="5"/>
      <c r="C1732" s="1"/>
      <c r="D1732" s="1"/>
      <c r="E1732" s="1"/>
      <c r="F1732" s="1"/>
      <c r="G1732" s="1"/>
      <c r="H1732" s="1"/>
      <c r="I1732" s="1"/>
      <c r="J1732" s="1"/>
      <c r="K1732" s="1"/>
      <c r="L1732" s="1"/>
      <c r="M1732" s="1"/>
      <c r="N1732" s="1"/>
      <c r="O1732" s="1"/>
      <c r="P1732" s="1"/>
    </row>
    <row r="1733" spans="1:16" ht="15.6" customHeight="1">
      <c r="A1733" s="50"/>
      <c r="B1733" s="5"/>
      <c r="C1733" s="375" t="s">
        <v>871</v>
      </c>
      <c r="D1733" s="375"/>
      <c r="E1733" s="375"/>
      <c r="F1733" s="375"/>
      <c r="G1733" s="375"/>
      <c r="H1733" s="375"/>
      <c r="I1733" s="375"/>
      <c r="J1733" s="375"/>
      <c r="K1733" s="375"/>
      <c r="L1733" s="375"/>
      <c r="M1733" s="375"/>
      <c r="N1733" s="375"/>
      <c r="O1733" s="1"/>
      <c r="P1733" s="1"/>
    </row>
    <row r="1734" spans="1:16" ht="15.6" customHeight="1">
      <c r="A1734" s="50"/>
      <c r="B1734" s="5"/>
      <c r="C1734" s="1"/>
      <c r="D1734" s="1"/>
      <c r="E1734" s="1"/>
      <c r="F1734" s="1"/>
      <c r="G1734" s="1"/>
      <c r="H1734" s="1"/>
      <c r="I1734" s="1"/>
      <c r="J1734" s="1"/>
      <c r="K1734" s="1"/>
      <c r="L1734" s="1"/>
      <c r="M1734" s="1"/>
      <c r="N1734" s="1"/>
      <c r="O1734" s="1"/>
      <c r="P1734" s="1"/>
    </row>
    <row r="1735" spans="1:16" ht="15.6" customHeight="1">
      <c r="A1735" s="50"/>
      <c r="B1735" s="5"/>
      <c r="C1735" s="118" t="s">
        <v>66</v>
      </c>
      <c r="D1735" s="1"/>
      <c r="E1735" s="1"/>
      <c r="F1735" s="1"/>
      <c r="G1735" s="1"/>
      <c r="H1735" s="1"/>
      <c r="I1735" s="1"/>
      <c r="J1735" s="1"/>
      <c r="K1735" s="1"/>
      <c r="L1735" s="1"/>
      <c r="M1735" s="1"/>
      <c r="N1735" s="1"/>
      <c r="O1735" s="1"/>
      <c r="P1735" s="1"/>
    </row>
    <row r="1736" spans="1:16" ht="15.6" customHeight="1">
      <c r="A1736" s="50"/>
      <c r="B1736" s="5"/>
      <c r="C1736" s="344" t="s">
        <v>392</v>
      </c>
      <c r="D1736" s="344"/>
      <c r="E1736" s="344"/>
      <c r="F1736" s="344"/>
      <c r="G1736" s="344"/>
      <c r="H1736" s="430" t="s">
        <v>54</v>
      </c>
      <c r="I1736" s="430"/>
      <c r="J1736" s="430"/>
      <c r="K1736" s="430"/>
      <c r="L1736" s="430"/>
      <c r="M1736" s="1"/>
      <c r="N1736" s="1"/>
      <c r="O1736" s="1"/>
      <c r="P1736" s="1"/>
    </row>
    <row r="1737" spans="1:16" ht="15.6" customHeight="1">
      <c r="A1737" s="50"/>
      <c r="B1737" s="5"/>
      <c r="C1737" s="324"/>
      <c r="D1737" s="324"/>
      <c r="E1737" s="324"/>
      <c r="F1737" s="324"/>
      <c r="G1737" s="324"/>
      <c r="H1737" s="322" t="s">
        <v>1554</v>
      </c>
      <c r="I1737" s="322" t="s">
        <v>96</v>
      </c>
      <c r="J1737" s="322" t="s">
        <v>97</v>
      </c>
      <c r="K1737" s="322" t="s">
        <v>98</v>
      </c>
      <c r="L1737" s="322" t="s">
        <v>1555</v>
      </c>
      <c r="M1737" s="1"/>
      <c r="N1737" s="1"/>
      <c r="O1737" s="1"/>
      <c r="P1737" s="1"/>
    </row>
    <row r="1738" spans="1:16" ht="15.6" customHeight="1">
      <c r="A1738" s="50"/>
      <c r="B1738" s="5"/>
      <c r="C1738" s="324"/>
      <c r="D1738" s="324"/>
      <c r="E1738" s="324"/>
      <c r="F1738" s="324"/>
      <c r="G1738" s="324"/>
      <c r="H1738" s="323"/>
      <c r="I1738" s="323"/>
      <c r="J1738" s="323"/>
      <c r="K1738" s="323"/>
      <c r="L1738" s="323"/>
      <c r="M1738" s="1"/>
      <c r="N1738" s="1"/>
      <c r="O1738" s="1"/>
      <c r="P1738" s="1"/>
    </row>
    <row r="1739" spans="1:16" ht="15.6" customHeight="1">
      <c r="A1739" s="50"/>
      <c r="B1739" s="5"/>
      <c r="C1739" s="324"/>
      <c r="D1739" s="324"/>
      <c r="E1739" s="324"/>
      <c r="F1739" s="324"/>
      <c r="G1739" s="324"/>
      <c r="H1739" s="323"/>
      <c r="I1739" s="323"/>
      <c r="J1739" s="323"/>
      <c r="K1739" s="323"/>
      <c r="L1739" s="323"/>
      <c r="M1739" s="1"/>
      <c r="N1739" s="1"/>
      <c r="O1739" s="1"/>
      <c r="P1739" s="1"/>
    </row>
    <row r="1740" spans="1:16" ht="15.6" customHeight="1">
      <c r="A1740" s="50"/>
      <c r="B1740" s="5"/>
      <c r="C1740" s="345"/>
      <c r="D1740" s="345"/>
      <c r="E1740" s="345"/>
      <c r="F1740" s="345"/>
      <c r="G1740" s="345"/>
      <c r="H1740" s="324"/>
      <c r="I1740" s="324"/>
      <c r="J1740" s="324"/>
      <c r="K1740" s="324"/>
      <c r="L1740" s="324"/>
      <c r="M1740" s="1"/>
      <c r="N1740" s="1"/>
      <c r="O1740" s="1"/>
      <c r="P1740" s="1"/>
    </row>
    <row r="1741" spans="1:16" ht="15.6" customHeight="1">
      <c r="A1741" s="50"/>
      <c r="B1741" s="5"/>
      <c r="C1741" s="759" t="s">
        <v>68</v>
      </c>
      <c r="D1741" s="759"/>
      <c r="E1741" s="759"/>
      <c r="F1741" s="759"/>
      <c r="G1741" s="759"/>
      <c r="H1741" s="177" t="s">
        <v>72</v>
      </c>
      <c r="I1741" s="162" t="s">
        <v>73</v>
      </c>
      <c r="J1741" s="162" t="s">
        <v>75</v>
      </c>
      <c r="K1741" s="162" t="s">
        <v>77</v>
      </c>
      <c r="L1741" s="177" t="s">
        <v>83</v>
      </c>
      <c r="M1741" s="1"/>
      <c r="N1741" s="1"/>
      <c r="O1741" s="1"/>
      <c r="P1741" s="1"/>
    </row>
    <row r="1742" spans="1:16" ht="15.6" customHeight="1">
      <c r="A1742" s="50"/>
      <c r="B1742" s="5"/>
      <c r="C1742" s="342" t="s">
        <v>393</v>
      </c>
      <c r="D1742" s="342"/>
      <c r="E1742" s="342"/>
      <c r="F1742" s="342"/>
      <c r="G1742" s="342"/>
      <c r="H1742" s="97">
        <v>6639</v>
      </c>
      <c r="I1742" s="97"/>
      <c r="J1742" s="97"/>
      <c r="K1742" s="97"/>
      <c r="L1742" s="97">
        <v>6639</v>
      </c>
      <c r="M1742" s="1"/>
      <c r="N1742" s="1"/>
      <c r="O1742" s="1"/>
      <c r="P1742" s="1"/>
    </row>
    <row r="1743" spans="1:16" ht="15.6" customHeight="1">
      <c r="A1743" s="50"/>
      <c r="B1743" s="5"/>
      <c r="C1743" s="339" t="s">
        <v>394</v>
      </c>
      <c r="D1743" s="339"/>
      <c r="E1743" s="339"/>
      <c r="F1743" s="339"/>
      <c r="G1743" s="339"/>
      <c r="H1743" s="101"/>
      <c r="I1743" s="101"/>
      <c r="J1743" s="101"/>
      <c r="K1743" s="101"/>
      <c r="L1743" s="101"/>
      <c r="M1743" s="1"/>
      <c r="N1743" s="1"/>
      <c r="O1743" s="1"/>
      <c r="P1743" s="1"/>
    </row>
    <row r="1744" spans="1:16" ht="15.6" customHeight="1">
      <c r="A1744" s="50"/>
      <c r="B1744" s="5"/>
      <c r="C1744" s="339" t="s">
        <v>395</v>
      </c>
      <c r="D1744" s="339"/>
      <c r="E1744" s="339"/>
      <c r="F1744" s="339"/>
      <c r="G1744" s="339"/>
      <c r="H1744" s="101"/>
      <c r="I1744" s="101"/>
      <c r="J1744" s="101"/>
      <c r="K1744" s="101"/>
      <c r="L1744" s="101"/>
      <c r="M1744" s="1"/>
      <c r="N1744" s="1"/>
      <c r="O1744" s="1"/>
      <c r="P1744" s="1"/>
    </row>
    <row r="1745" spans="1:16" ht="15.6" customHeight="1">
      <c r="A1745" s="50"/>
      <c r="B1745" s="5"/>
      <c r="C1745" s="339" t="s">
        <v>396</v>
      </c>
      <c r="D1745" s="339"/>
      <c r="E1745" s="339"/>
      <c r="F1745" s="339"/>
      <c r="G1745" s="339"/>
      <c r="H1745" s="101"/>
      <c r="I1745" s="101"/>
      <c r="J1745" s="101"/>
      <c r="K1745" s="101"/>
      <c r="L1745" s="101"/>
      <c r="M1745" s="1"/>
      <c r="N1745" s="1"/>
      <c r="O1745" s="1"/>
      <c r="P1745" s="1"/>
    </row>
    <row r="1746" spans="1:16" ht="15.6" customHeight="1">
      <c r="A1746" s="50"/>
      <c r="B1746" s="5"/>
      <c r="C1746" s="339" t="s">
        <v>397</v>
      </c>
      <c r="D1746" s="339"/>
      <c r="E1746" s="339"/>
      <c r="F1746" s="339"/>
      <c r="G1746" s="339"/>
      <c r="H1746" s="101"/>
      <c r="I1746" s="101"/>
      <c r="J1746" s="101"/>
      <c r="K1746" s="101"/>
      <c r="L1746" s="101"/>
      <c r="M1746" s="1"/>
      <c r="N1746" s="1"/>
      <c r="O1746" s="1"/>
      <c r="P1746" s="1"/>
    </row>
    <row r="1747" spans="1:16" ht="15.6" customHeight="1">
      <c r="A1747" s="50"/>
      <c r="B1747" s="5"/>
      <c r="C1747" s="339" t="s">
        <v>398</v>
      </c>
      <c r="D1747" s="339"/>
      <c r="E1747" s="339"/>
      <c r="F1747" s="339"/>
      <c r="G1747" s="339"/>
      <c r="H1747" s="101"/>
      <c r="I1747" s="101"/>
      <c r="J1747" s="101"/>
      <c r="K1747" s="101"/>
      <c r="L1747" s="101"/>
      <c r="M1747" s="1"/>
      <c r="N1747" s="1"/>
      <c r="O1747" s="1"/>
      <c r="P1747" s="1"/>
    </row>
    <row r="1748" spans="1:16" ht="15.6" customHeight="1">
      <c r="A1748" s="50"/>
      <c r="B1748" s="5"/>
      <c r="C1748" s="459" t="s">
        <v>399</v>
      </c>
      <c r="D1748" s="460"/>
      <c r="E1748" s="460"/>
      <c r="F1748" s="460"/>
      <c r="G1748" s="461"/>
      <c r="H1748" s="467"/>
      <c r="I1748" s="467"/>
      <c r="J1748" s="467"/>
      <c r="K1748" s="467"/>
      <c r="L1748" s="467"/>
      <c r="M1748" s="1"/>
      <c r="N1748" s="1"/>
      <c r="O1748" s="1"/>
      <c r="P1748" s="1"/>
    </row>
    <row r="1749" spans="1:16" ht="15.6" customHeight="1">
      <c r="A1749" s="50"/>
      <c r="B1749" s="5"/>
      <c r="C1749" s="462"/>
      <c r="D1749" s="463"/>
      <c r="E1749" s="463"/>
      <c r="F1749" s="463"/>
      <c r="G1749" s="464"/>
      <c r="H1749" s="436"/>
      <c r="I1749" s="436"/>
      <c r="J1749" s="436"/>
      <c r="K1749" s="436"/>
      <c r="L1749" s="436"/>
      <c r="M1749" s="1"/>
      <c r="N1749" s="1"/>
      <c r="O1749" s="1"/>
      <c r="P1749" s="1"/>
    </row>
    <row r="1750" spans="1:16" ht="15.6" customHeight="1">
      <c r="A1750" s="50"/>
      <c r="B1750" s="5"/>
      <c r="C1750" s="339" t="s">
        <v>400</v>
      </c>
      <c r="D1750" s="339"/>
      <c r="E1750" s="339"/>
      <c r="F1750" s="339"/>
      <c r="G1750" s="339"/>
      <c r="H1750" s="101"/>
      <c r="I1750" s="101"/>
      <c r="J1750" s="101"/>
      <c r="K1750" s="101"/>
      <c r="L1750" s="101"/>
      <c r="M1750" s="1"/>
      <c r="N1750" s="1"/>
      <c r="O1750" s="1"/>
      <c r="P1750" s="1"/>
    </row>
    <row r="1751" spans="1:16" ht="15.6" customHeight="1">
      <c r="A1751" s="50"/>
      <c r="B1751" s="5"/>
      <c r="C1751" s="339" t="s">
        <v>401</v>
      </c>
      <c r="D1751" s="339"/>
      <c r="E1751" s="339"/>
      <c r="F1751" s="339"/>
      <c r="G1751" s="339"/>
      <c r="H1751" s="101"/>
      <c r="I1751" s="101"/>
      <c r="J1751" s="101"/>
      <c r="K1751" s="101"/>
      <c r="L1751" s="101"/>
      <c r="M1751" s="1"/>
      <c r="N1751" s="1"/>
      <c r="O1751" s="1"/>
      <c r="P1751" s="1"/>
    </row>
    <row r="1752" spans="1:16" ht="15.6" customHeight="1">
      <c r="A1752" s="50"/>
      <c r="B1752" s="5"/>
      <c r="C1752" s="459" t="s">
        <v>402</v>
      </c>
      <c r="D1752" s="460"/>
      <c r="E1752" s="460"/>
      <c r="F1752" s="460"/>
      <c r="G1752" s="461"/>
      <c r="H1752" s="467"/>
      <c r="I1752" s="467"/>
      <c r="J1752" s="467"/>
      <c r="K1752" s="467"/>
      <c r="L1752" s="467"/>
      <c r="M1752" s="1"/>
      <c r="N1752" s="1"/>
      <c r="O1752" s="1"/>
      <c r="P1752" s="1"/>
    </row>
    <row r="1753" spans="1:16" ht="15.6" customHeight="1">
      <c r="A1753" s="50"/>
      <c r="B1753" s="5"/>
      <c r="C1753" s="462"/>
      <c r="D1753" s="463"/>
      <c r="E1753" s="463"/>
      <c r="F1753" s="463"/>
      <c r="G1753" s="464"/>
      <c r="H1753" s="436"/>
      <c r="I1753" s="436"/>
      <c r="J1753" s="436"/>
      <c r="K1753" s="436"/>
      <c r="L1753" s="436"/>
      <c r="M1753" s="1"/>
      <c r="N1753" s="1"/>
      <c r="O1753" s="1"/>
      <c r="P1753" s="1"/>
    </row>
    <row r="1754" spans="1:16" ht="15.6" customHeight="1">
      <c r="A1754" s="50"/>
      <c r="B1754" s="5"/>
      <c r="C1754" s="339" t="s">
        <v>403</v>
      </c>
      <c r="D1754" s="339"/>
      <c r="E1754" s="339"/>
      <c r="F1754" s="339"/>
      <c r="G1754" s="339"/>
      <c r="H1754" s="101"/>
      <c r="I1754" s="101"/>
      <c r="J1754" s="101"/>
      <c r="K1754" s="101"/>
      <c r="L1754" s="101"/>
      <c r="M1754" s="1"/>
      <c r="N1754" s="1"/>
      <c r="O1754" s="1"/>
      <c r="P1754" s="1"/>
    </row>
    <row r="1755" spans="1:16" ht="15.6" customHeight="1">
      <c r="A1755" s="50"/>
      <c r="B1755" s="5"/>
      <c r="C1755" s="339" t="s">
        <v>404</v>
      </c>
      <c r="D1755" s="339"/>
      <c r="E1755" s="339"/>
      <c r="F1755" s="339"/>
      <c r="G1755" s="339"/>
      <c r="H1755" s="101"/>
      <c r="I1755" s="101"/>
      <c r="J1755" s="101"/>
      <c r="K1755" s="101"/>
      <c r="L1755" s="101"/>
      <c r="M1755" s="1"/>
      <c r="N1755" s="1"/>
      <c r="O1755" s="1"/>
      <c r="P1755" s="1"/>
    </row>
    <row r="1756" spans="1:16" ht="15.6" customHeight="1">
      <c r="A1756" s="50"/>
      <c r="B1756" s="5"/>
      <c r="C1756" s="339" t="s">
        <v>405</v>
      </c>
      <c r="D1756" s="339"/>
      <c r="E1756" s="339"/>
      <c r="F1756" s="339"/>
      <c r="G1756" s="339"/>
      <c r="H1756" s="101"/>
      <c r="I1756" s="101"/>
      <c r="J1756" s="101"/>
      <c r="K1756" s="101"/>
      <c r="L1756" s="101"/>
      <c r="M1756" s="1"/>
      <c r="N1756" s="1"/>
      <c r="O1756" s="1"/>
      <c r="P1756" s="1"/>
    </row>
    <row r="1757" spans="1:16" ht="15.6" customHeight="1">
      <c r="A1757" s="50"/>
      <c r="B1757" s="5"/>
      <c r="C1757" s="339" t="s">
        <v>406</v>
      </c>
      <c r="D1757" s="339"/>
      <c r="E1757" s="339"/>
      <c r="F1757" s="339"/>
      <c r="G1757" s="339"/>
      <c r="H1757" s="101">
        <v>69848</v>
      </c>
      <c r="I1757" s="101"/>
      <c r="J1757" s="101"/>
      <c r="K1757" s="101"/>
      <c r="L1757" s="101">
        <v>69848</v>
      </c>
      <c r="M1757" s="1"/>
      <c r="N1757" s="1"/>
      <c r="O1757" s="1"/>
      <c r="P1757" s="1"/>
    </row>
    <row r="1758" spans="1:16" ht="15.6" customHeight="1">
      <c r="A1758" s="50"/>
      <c r="B1758" s="5"/>
      <c r="C1758" s="339" t="s">
        <v>407</v>
      </c>
      <c r="D1758" s="339"/>
      <c r="E1758" s="339"/>
      <c r="F1758" s="339"/>
      <c r="G1758" s="339"/>
      <c r="H1758" s="101">
        <v>-1242</v>
      </c>
      <c r="I1758" s="101"/>
      <c r="J1758" s="101"/>
      <c r="K1758" s="101">
        <v>-3039</v>
      </c>
      <c r="L1758" s="101">
        <v>-4281</v>
      </c>
      <c r="M1758" s="1"/>
      <c r="N1758" s="1"/>
      <c r="O1758" s="1"/>
      <c r="P1758" s="1"/>
    </row>
    <row r="1759" spans="1:16" ht="15.6" customHeight="1">
      <c r="A1759" s="50"/>
      <c r="B1759" s="5"/>
      <c r="C1759" s="339" t="s">
        <v>408</v>
      </c>
      <c r="D1759" s="339"/>
      <c r="E1759" s="339"/>
      <c r="F1759" s="339"/>
      <c r="G1759" s="339"/>
      <c r="H1759" s="101">
        <v>-3039</v>
      </c>
      <c r="I1759" s="101">
        <v>88934</v>
      </c>
      <c r="J1759" s="101"/>
      <c r="K1759" s="101">
        <v>3039</v>
      </c>
      <c r="L1759" s="101">
        <v>88934</v>
      </c>
      <c r="M1759" s="1"/>
      <c r="N1759" s="1"/>
      <c r="O1759" s="1"/>
      <c r="P1759" s="1"/>
    </row>
    <row r="1760" spans="1:16" ht="15.6" customHeight="1">
      <c r="A1760" s="50"/>
      <c r="B1760" s="5"/>
      <c r="C1760" s="339" t="s">
        <v>409</v>
      </c>
      <c r="D1760" s="339"/>
      <c r="E1760" s="339"/>
      <c r="F1760" s="339"/>
      <c r="G1760" s="339"/>
      <c r="H1760" s="101"/>
      <c r="I1760" s="101"/>
      <c r="J1760" s="101"/>
      <c r="K1760" s="101"/>
      <c r="L1760" s="101"/>
      <c r="M1760" s="1"/>
      <c r="N1760" s="1"/>
      <c r="O1760" s="1"/>
      <c r="P1760" s="1"/>
    </row>
    <row r="1761" spans="1:16" ht="15.6" customHeight="1">
      <c r="A1761" s="50"/>
      <c r="B1761" s="5"/>
      <c r="C1761" s="339" t="s">
        <v>410</v>
      </c>
      <c r="D1761" s="339"/>
      <c r="E1761" s="339"/>
      <c r="F1761" s="339"/>
      <c r="G1761" s="339"/>
      <c r="H1761" s="101"/>
      <c r="I1761" s="101"/>
      <c r="J1761" s="101"/>
      <c r="K1761" s="101"/>
      <c r="L1761" s="101"/>
      <c r="M1761" s="1"/>
      <c r="N1761" s="1"/>
      <c r="O1761" s="1"/>
      <c r="P1761" s="1"/>
    </row>
    <row r="1762" spans="1:16" ht="15.6" customHeight="1">
      <c r="A1762" s="50"/>
      <c r="B1762" s="5"/>
      <c r="C1762" s="340" t="s">
        <v>411</v>
      </c>
      <c r="D1762" s="340"/>
      <c r="E1762" s="340"/>
      <c r="F1762" s="340"/>
      <c r="G1762" s="340"/>
      <c r="H1762" s="103"/>
      <c r="I1762" s="103"/>
      <c r="J1762" s="103"/>
      <c r="K1762" s="103"/>
      <c r="L1762" s="101"/>
      <c r="M1762" s="1"/>
      <c r="N1762" s="1"/>
      <c r="O1762" s="1"/>
      <c r="P1762" s="1"/>
    </row>
    <row r="1763" spans="1:16" ht="15.6" customHeight="1">
      <c r="A1763" s="50"/>
      <c r="B1763" s="5"/>
      <c r="C1763" s="778" t="s">
        <v>78</v>
      </c>
      <c r="D1763" s="778"/>
      <c r="E1763" s="778"/>
      <c r="F1763" s="778"/>
      <c r="G1763" s="778"/>
      <c r="H1763" s="126">
        <v>72206</v>
      </c>
      <c r="I1763" s="126">
        <v>88934</v>
      </c>
      <c r="J1763" s="126"/>
      <c r="K1763" s="126"/>
      <c r="L1763" s="126">
        <v>161140</v>
      </c>
      <c r="M1763" s="1"/>
      <c r="N1763" s="1"/>
      <c r="O1763" s="1"/>
      <c r="P1763" s="1"/>
    </row>
    <row r="1764" spans="1:16" ht="15.6" customHeight="1">
      <c r="A1764" s="50"/>
      <c r="B1764" s="5"/>
      <c r="C1764" s="1"/>
      <c r="D1764" s="1"/>
      <c r="E1764" s="1"/>
      <c r="F1764" s="1"/>
      <c r="G1764" s="1"/>
      <c r="H1764" s="1"/>
      <c r="I1764" s="1"/>
      <c r="J1764" s="1"/>
      <c r="K1764" s="1"/>
      <c r="L1764" s="1"/>
      <c r="M1764" s="1"/>
      <c r="N1764" s="1"/>
      <c r="O1764" s="1"/>
      <c r="P1764" s="1"/>
    </row>
    <row r="1765" spans="1:16" ht="15.6" customHeight="1">
      <c r="A1765" s="50"/>
      <c r="B1765" s="5"/>
      <c r="C1765" s="779"/>
      <c r="D1765" s="779"/>
      <c r="E1765" s="779"/>
      <c r="F1765" s="779"/>
      <c r="G1765" s="779"/>
      <c r="H1765" s="779"/>
      <c r="I1765" s="779"/>
      <c r="J1765" s="779"/>
      <c r="K1765" s="779"/>
      <c r="L1765" s="779"/>
      <c r="M1765" s="779"/>
      <c r="N1765" s="779"/>
      <c r="O1765" s="1"/>
      <c r="P1765" s="1"/>
    </row>
    <row r="1766" spans="1:16" ht="15.6" customHeight="1">
      <c r="A1766" s="50"/>
      <c r="B1766" s="5"/>
      <c r="C1766" s="779"/>
      <c r="D1766" s="779"/>
      <c r="E1766" s="779"/>
      <c r="F1766" s="779"/>
      <c r="G1766" s="779"/>
      <c r="H1766" s="779"/>
      <c r="I1766" s="779"/>
      <c r="J1766" s="779"/>
      <c r="K1766" s="779"/>
      <c r="L1766" s="779"/>
      <c r="M1766" s="779"/>
      <c r="N1766" s="779"/>
      <c r="O1766" s="1"/>
      <c r="P1766" s="1"/>
    </row>
    <row r="1767" spans="1:16" ht="15.6" customHeight="1">
      <c r="A1767" s="50"/>
      <c r="B1767" s="5"/>
      <c r="C1767" s="779"/>
      <c r="D1767" s="779"/>
      <c r="E1767" s="779"/>
      <c r="F1767" s="779"/>
      <c r="G1767" s="779"/>
      <c r="H1767" s="779"/>
      <c r="I1767" s="779"/>
      <c r="J1767" s="779"/>
      <c r="K1767" s="779"/>
      <c r="L1767" s="779"/>
      <c r="M1767" s="779"/>
      <c r="N1767" s="779"/>
      <c r="O1767" s="1"/>
      <c r="P1767" s="1"/>
    </row>
    <row r="1768" spans="1:16" ht="15.6" customHeight="1">
      <c r="A1768" s="50"/>
      <c r="B1768" s="5"/>
      <c r="C1768" s="1"/>
      <c r="D1768" s="1"/>
      <c r="E1768" s="1"/>
      <c r="F1768" s="1"/>
      <c r="G1768" s="1"/>
      <c r="H1768" s="1"/>
      <c r="I1768" s="1"/>
      <c r="J1768" s="1"/>
      <c r="K1768" s="1"/>
      <c r="L1768" s="1"/>
      <c r="M1768" s="1"/>
      <c r="N1768" s="1"/>
      <c r="O1768" s="1"/>
      <c r="P1768" s="1"/>
    </row>
    <row r="1769" spans="1:16" ht="15.6" customHeight="1">
      <c r="A1769" s="50"/>
      <c r="B1769" s="5"/>
      <c r="C1769" s="375" t="s">
        <v>872</v>
      </c>
      <c r="D1769" s="375"/>
      <c r="E1769" s="375"/>
      <c r="F1769" s="375"/>
      <c r="G1769" s="375"/>
      <c r="H1769" s="375"/>
      <c r="I1769" s="375"/>
      <c r="J1769" s="375"/>
      <c r="K1769" s="375"/>
      <c r="L1769" s="375"/>
      <c r="M1769" s="375"/>
      <c r="N1769" s="375"/>
      <c r="O1769" s="1"/>
      <c r="P1769" s="1"/>
    </row>
    <row r="1770" spans="1:16" ht="15.6" customHeight="1">
      <c r="A1770" s="50"/>
      <c r="B1770" s="5"/>
      <c r="C1770" s="118" t="s">
        <v>79</v>
      </c>
      <c r="D1770" s="1"/>
      <c r="E1770" s="1"/>
      <c r="F1770" s="1"/>
      <c r="G1770" s="1"/>
      <c r="H1770" s="1"/>
      <c r="I1770" s="1"/>
      <c r="J1770" s="1"/>
      <c r="K1770" s="1"/>
      <c r="L1770" s="1"/>
      <c r="M1770" s="1"/>
      <c r="N1770" s="1"/>
      <c r="O1770" s="1"/>
      <c r="P1770" s="1"/>
    </row>
    <row r="1771" spans="1:16" ht="15.6" customHeight="1">
      <c r="A1771" s="50"/>
      <c r="B1771" s="5"/>
      <c r="C1771" s="344" t="s">
        <v>392</v>
      </c>
      <c r="D1771" s="344"/>
      <c r="E1771" s="344"/>
      <c r="F1771" s="344"/>
      <c r="G1771" s="344"/>
      <c r="H1771" s="344" t="s">
        <v>55</v>
      </c>
      <c r="I1771" s="344"/>
      <c r="J1771" s="344"/>
      <c r="K1771" s="344"/>
      <c r="L1771" s="344"/>
      <c r="M1771" s="1"/>
      <c r="N1771" s="1"/>
      <c r="O1771" s="1"/>
      <c r="P1771" s="1"/>
    </row>
    <row r="1772" spans="1:16" ht="15.6" customHeight="1">
      <c r="A1772" s="50"/>
      <c r="B1772" s="5"/>
      <c r="C1772" s="324"/>
      <c r="D1772" s="324"/>
      <c r="E1772" s="324"/>
      <c r="F1772" s="324"/>
      <c r="G1772" s="324"/>
      <c r="H1772" s="331" t="s">
        <v>1554</v>
      </c>
      <c r="I1772" s="331" t="s">
        <v>96</v>
      </c>
      <c r="J1772" s="331" t="s">
        <v>97</v>
      </c>
      <c r="K1772" s="331" t="s">
        <v>98</v>
      </c>
      <c r="L1772" s="331" t="s">
        <v>1555</v>
      </c>
      <c r="M1772" s="1"/>
      <c r="N1772" s="1"/>
      <c r="O1772" s="1"/>
      <c r="P1772" s="1"/>
    </row>
    <row r="1773" spans="1:16" ht="15.6" customHeight="1">
      <c r="A1773" s="50"/>
      <c r="B1773" s="5"/>
      <c r="C1773" s="324"/>
      <c r="D1773" s="324"/>
      <c r="E1773" s="324"/>
      <c r="F1773" s="324"/>
      <c r="G1773" s="324"/>
      <c r="H1773" s="323"/>
      <c r="I1773" s="323"/>
      <c r="J1773" s="323"/>
      <c r="K1773" s="323"/>
      <c r="L1773" s="323"/>
      <c r="M1773" s="1"/>
      <c r="N1773" s="1"/>
      <c r="O1773" s="1"/>
      <c r="P1773" s="1"/>
    </row>
    <row r="1774" spans="1:16" ht="15.6" customHeight="1">
      <c r="A1774" s="50"/>
      <c r="B1774" s="5"/>
      <c r="C1774" s="324"/>
      <c r="D1774" s="324"/>
      <c r="E1774" s="324"/>
      <c r="F1774" s="324"/>
      <c r="G1774" s="324"/>
      <c r="H1774" s="323"/>
      <c r="I1774" s="323"/>
      <c r="J1774" s="323"/>
      <c r="K1774" s="323"/>
      <c r="L1774" s="323"/>
      <c r="M1774" s="1"/>
      <c r="N1774" s="1"/>
      <c r="O1774" s="1"/>
      <c r="P1774" s="1"/>
    </row>
    <row r="1775" spans="1:16" ht="15.6" customHeight="1">
      <c r="A1775" s="50"/>
      <c r="B1775" s="5"/>
      <c r="C1775" s="345"/>
      <c r="D1775" s="345"/>
      <c r="E1775" s="345"/>
      <c r="F1775" s="345"/>
      <c r="G1775" s="345"/>
      <c r="H1775" s="324"/>
      <c r="I1775" s="324"/>
      <c r="J1775" s="324"/>
      <c r="K1775" s="324"/>
      <c r="L1775" s="324"/>
      <c r="M1775" s="1"/>
      <c r="N1775" s="1"/>
      <c r="O1775" s="1"/>
      <c r="P1775" s="1"/>
    </row>
    <row r="1776" spans="1:16" ht="15.6" customHeight="1">
      <c r="A1776" s="50"/>
      <c r="B1776" s="5"/>
      <c r="C1776" s="759" t="s">
        <v>68</v>
      </c>
      <c r="D1776" s="759"/>
      <c r="E1776" s="759"/>
      <c r="F1776" s="759"/>
      <c r="G1776" s="759"/>
      <c r="H1776" s="177" t="s">
        <v>72</v>
      </c>
      <c r="I1776" s="162" t="s">
        <v>73</v>
      </c>
      <c r="J1776" s="162" t="s">
        <v>75</v>
      </c>
      <c r="K1776" s="162" t="s">
        <v>77</v>
      </c>
      <c r="L1776" s="177" t="s">
        <v>83</v>
      </c>
      <c r="M1776" s="1"/>
      <c r="N1776" s="1"/>
      <c r="O1776" s="1"/>
      <c r="P1776" s="1"/>
    </row>
    <row r="1777" spans="1:16" ht="15.6" customHeight="1">
      <c r="A1777" s="50"/>
      <c r="B1777" s="5"/>
      <c r="C1777" s="342" t="s">
        <v>393</v>
      </c>
      <c r="D1777" s="342"/>
      <c r="E1777" s="342"/>
      <c r="F1777" s="342"/>
      <c r="G1777" s="342"/>
      <c r="H1777" s="97">
        <v>6639</v>
      </c>
      <c r="I1777" s="97"/>
      <c r="J1777" s="97"/>
      <c r="K1777" s="97"/>
      <c r="L1777" s="97">
        <v>6639</v>
      </c>
      <c r="M1777" s="1"/>
      <c r="N1777" s="1"/>
      <c r="O1777" s="1"/>
      <c r="P1777" s="1"/>
    </row>
    <row r="1778" spans="1:16" ht="15.6" customHeight="1">
      <c r="A1778" s="50"/>
      <c r="B1778" s="5"/>
      <c r="C1778" s="339" t="s">
        <v>394</v>
      </c>
      <c r="D1778" s="339"/>
      <c r="E1778" s="339"/>
      <c r="F1778" s="339"/>
      <c r="G1778" s="339"/>
      <c r="H1778" s="101"/>
      <c r="I1778" s="101"/>
      <c r="J1778" s="101"/>
      <c r="K1778" s="101"/>
      <c r="L1778" s="101"/>
      <c r="M1778" s="1"/>
      <c r="N1778" s="1"/>
      <c r="O1778" s="1"/>
      <c r="P1778" s="1"/>
    </row>
    <row r="1779" spans="1:16" ht="15.6" customHeight="1">
      <c r="A1779" s="50"/>
      <c r="B1779" s="5"/>
      <c r="C1779" s="339" t="s">
        <v>395</v>
      </c>
      <c r="D1779" s="339"/>
      <c r="E1779" s="339"/>
      <c r="F1779" s="339"/>
      <c r="G1779" s="339"/>
      <c r="H1779" s="101"/>
      <c r="I1779" s="101"/>
      <c r="J1779" s="101"/>
      <c r="K1779" s="101"/>
      <c r="L1779" s="101"/>
      <c r="M1779" s="1"/>
      <c r="N1779" s="1"/>
      <c r="O1779" s="1"/>
      <c r="P1779" s="1"/>
    </row>
    <row r="1780" spans="1:16" ht="15.6" customHeight="1">
      <c r="A1780" s="50"/>
      <c r="B1780" s="5"/>
      <c r="C1780" s="339" t="s">
        <v>396</v>
      </c>
      <c r="D1780" s="339"/>
      <c r="E1780" s="339"/>
      <c r="F1780" s="339"/>
      <c r="G1780" s="339"/>
      <c r="H1780" s="101"/>
      <c r="I1780" s="101"/>
      <c r="J1780" s="101"/>
      <c r="K1780" s="101"/>
      <c r="L1780" s="101"/>
      <c r="M1780" s="1"/>
      <c r="N1780" s="1"/>
      <c r="O1780" s="1"/>
      <c r="P1780" s="1"/>
    </row>
    <row r="1781" spans="1:16" ht="15.6" customHeight="1">
      <c r="A1781" s="50"/>
      <c r="B1781" s="5"/>
      <c r="C1781" s="339" t="s">
        <v>397</v>
      </c>
      <c r="D1781" s="339"/>
      <c r="E1781" s="339"/>
      <c r="F1781" s="339"/>
      <c r="G1781" s="339"/>
      <c r="H1781" s="101"/>
      <c r="I1781" s="101"/>
      <c r="J1781" s="101"/>
      <c r="K1781" s="101"/>
      <c r="L1781" s="101"/>
      <c r="M1781" s="1"/>
      <c r="N1781" s="1"/>
      <c r="O1781" s="1"/>
      <c r="P1781" s="1"/>
    </row>
    <row r="1782" spans="1:16" ht="15.6" customHeight="1">
      <c r="A1782" s="50"/>
      <c r="B1782" s="5"/>
      <c r="C1782" s="339" t="s">
        <v>398</v>
      </c>
      <c r="D1782" s="339"/>
      <c r="E1782" s="339"/>
      <c r="F1782" s="339"/>
      <c r="G1782" s="339"/>
      <c r="H1782" s="101"/>
      <c r="I1782" s="101"/>
      <c r="J1782" s="101"/>
      <c r="K1782" s="101"/>
      <c r="L1782" s="101"/>
      <c r="M1782" s="1"/>
      <c r="N1782" s="1"/>
      <c r="O1782" s="1"/>
      <c r="P1782" s="1"/>
    </row>
    <row r="1783" spans="1:16" ht="15.6" customHeight="1">
      <c r="A1783" s="50"/>
      <c r="B1783" s="5"/>
      <c r="C1783" s="459" t="s">
        <v>399</v>
      </c>
      <c r="D1783" s="460"/>
      <c r="E1783" s="460"/>
      <c r="F1783" s="460"/>
      <c r="G1783" s="461"/>
      <c r="H1783" s="465"/>
      <c r="I1783" s="465"/>
      <c r="J1783" s="465"/>
      <c r="K1783" s="465"/>
      <c r="L1783" s="467"/>
      <c r="M1783" s="1"/>
      <c r="N1783" s="1"/>
      <c r="O1783" s="1"/>
      <c r="P1783" s="1"/>
    </row>
    <row r="1784" spans="1:16" ht="15.6" customHeight="1">
      <c r="A1784" s="50"/>
      <c r="B1784" s="5"/>
      <c r="C1784" s="462"/>
      <c r="D1784" s="463"/>
      <c r="E1784" s="463"/>
      <c r="F1784" s="463"/>
      <c r="G1784" s="464"/>
      <c r="H1784" s="466"/>
      <c r="I1784" s="466"/>
      <c r="J1784" s="466"/>
      <c r="K1784" s="466"/>
      <c r="L1784" s="436"/>
      <c r="M1784" s="1"/>
      <c r="N1784" s="1"/>
      <c r="O1784" s="1"/>
      <c r="P1784" s="1"/>
    </row>
    <row r="1785" spans="1:16" ht="15.6" customHeight="1">
      <c r="A1785" s="50"/>
      <c r="B1785" s="5"/>
      <c r="C1785" s="339" t="s">
        <v>400</v>
      </c>
      <c r="D1785" s="339"/>
      <c r="E1785" s="339"/>
      <c r="F1785" s="339"/>
      <c r="G1785" s="339"/>
      <c r="H1785" s="101"/>
      <c r="I1785" s="101"/>
      <c r="J1785" s="101"/>
      <c r="K1785" s="101"/>
      <c r="L1785" s="101"/>
      <c r="M1785" s="1"/>
      <c r="N1785" s="1"/>
      <c r="O1785" s="1"/>
      <c r="P1785" s="1"/>
    </row>
    <row r="1786" spans="1:16" ht="15.6" customHeight="1">
      <c r="A1786" s="50"/>
      <c r="B1786" s="5"/>
      <c r="C1786" s="339" t="s">
        <v>401</v>
      </c>
      <c r="D1786" s="339"/>
      <c r="E1786" s="339"/>
      <c r="F1786" s="339"/>
      <c r="G1786" s="339"/>
      <c r="H1786" s="101"/>
      <c r="I1786" s="101"/>
      <c r="J1786" s="101"/>
      <c r="K1786" s="101"/>
      <c r="L1786" s="101"/>
      <c r="M1786" s="1"/>
      <c r="N1786" s="1"/>
      <c r="O1786" s="1"/>
      <c r="P1786" s="1"/>
    </row>
    <row r="1787" spans="1:16" ht="15.6" customHeight="1">
      <c r="A1787" s="50"/>
      <c r="B1787" s="5"/>
      <c r="C1787" s="459" t="s">
        <v>402</v>
      </c>
      <c r="D1787" s="460"/>
      <c r="E1787" s="460"/>
      <c r="F1787" s="460"/>
      <c r="G1787" s="461"/>
      <c r="H1787" s="465"/>
      <c r="I1787" s="465"/>
      <c r="J1787" s="465"/>
      <c r="K1787" s="465"/>
      <c r="L1787" s="467"/>
      <c r="M1787" s="1"/>
      <c r="N1787" s="1"/>
      <c r="O1787" s="1"/>
      <c r="P1787" s="1"/>
    </row>
    <row r="1788" spans="1:16" ht="15.6" customHeight="1">
      <c r="A1788" s="50"/>
      <c r="B1788" s="5"/>
      <c r="C1788" s="462"/>
      <c r="D1788" s="463"/>
      <c r="E1788" s="463"/>
      <c r="F1788" s="463"/>
      <c r="G1788" s="464"/>
      <c r="H1788" s="466"/>
      <c r="I1788" s="466"/>
      <c r="J1788" s="466"/>
      <c r="K1788" s="466"/>
      <c r="L1788" s="436"/>
      <c r="M1788" s="1"/>
      <c r="N1788" s="1"/>
      <c r="O1788" s="1"/>
      <c r="P1788" s="1"/>
    </row>
    <row r="1789" spans="1:16" ht="15.6" customHeight="1">
      <c r="A1789" s="50"/>
      <c r="B1789" s="5"/>
      <c r="C1789" s="339" t="s">
        <v>403</v>
      </c>
      <c r="D1789" s="339"/>
      <c r="E1789" s="339"/>
      <c r="F1789" s="339"/>
      <c r="G1789" s="339"/>
      <c r="H1789" s="101"/>
      <c r="I1789" s="101"/>
      <c r="J1789" s="101"/>
      <c r="K1789" s="101"/>
      <c r="L1789" s="101"/>
      <c r="M1789" s="1"/>
      <c r="N1789" s="1"/>
      <c r="O1789" s="1"/>
      <c r="P1789" s="1"/>
    </row>
    <row r="1790" spans="1:16" ht="15.6" customHeight="1">
      <c r="A1790" s="50"/>
      <c r="B1790" s="5"/>
      <c r="C1790" s="339" t="s">
        <v>404</v>
      </c>
      <c r="D1790" s="339"/>
      <c r="E1790" s="339"/>
      <c r="F1790" s="339"/>
      <c r="G1790" s="339"/>
      <c r="H1790" s="101"/>
      <c r="I1790" s="101"/>
      <c r="J1790" s="101"/>
      <c r="K1790" s="101"/>
      <c r="L1790" s="101"/>
      <c r="M1790" s="1"/>
      <c r="N1790" s="1"/>
      <c r="O1790" s="1"/>
      <c r="P1790" s="1"/>
    </row>
    <row r="1791" spans="1:16" ht="15.6" customHeight="1">
      <c r="A1791" s="50"/>
      <c r="B1791" s="5"/>
      <c r="C1791" s="339" t="s">
        <v>405</v>
      </c>
      <c r="D1791" s="339"/>
      <c r="E1791" s="339"/>
      <c r="F1791" s="339"/>
      <c r="G1791" s="339"/>
      <c r="H1791" s="101"/>
      <c r="I1791" s="101"/>
      <c r="J1791" s="101"/>
      <c r="K1791" s="101"/>
      <c r="L1791" s="101"/>
      <c r="M1791" s="1"/>
      <c r="N1791" s="1"/>
      <c r="O1791" s="1"/>
      <c r="P1791" s="1"/>
    </row>
    <row r="1792" spans="1:16" ht="15.6" customHeight="1">
      <c r="A1792" s="50"/>
      <c r="B1792" s="5"/>
      <c r="C1792" s="339" t="s">
        <v>406</v>
      </c>
      <c r="D1792" s="339"/>
      <c r="E1792" s="339"/>
      <c r="F1792" s="339"/>
      <c r="G1792" s="339"/>
      <c r="H1792" s="1016">
        <v>45205</v>
      </c>
      <c r="I1792" s="1016"/>
      <c r="J1792" s="1016"/>
      <c r="K1792" s="1016">
        <v>24643</v>
      </c>
      <c r="L1792" s="1016">
        <v>69848</v>
      </c>
      <c r="M1792" s="1"/>
      <c r="N1792" s="1"/>
      <c r="O1792" s="1"/>
      <c r="P1792" s="1"/>
    </row>
    <row r="1793" spans="1:16" ht="15.6" customHeight="1">
      <c r="A1793" s="50"/>
      <c r="B1793" s="5"/>
      <c r="C1793" s="339" t="s">
        <v>407</v>
      </c>
      <c r="D1793" s="339"/>
      <c r="E1793" s="339"/>
      <c r="F1793" s="339"/>
      <c r="G1793" s="339"/>
      <c r="H1793" s="1016">
        <v>-1242</v>
      </c>
      <c r="I1793" s="1016"/>
      <c r="J1793" s="1016"/>
      <c r="K1793" s="1016"/>
      <c r="L1793" s="1016">
        <v>-1242</v>
      </c>
      <c r="M1793" s="1"/>
      <c r="N1793" s="1"/>
      <c r="O1793" s="1"/>
      <c r="P1793" s="1"/>
    </row>
    <row r="1794" spans="1:16" ht="15.6" customHeight="1">
      <c r="A1794" s="50"/>
      <c r="B1794" s="5"/>
      <c r="C1794" s="339" t="s">
        <v>408</v>
      </c>
      <c r="D1794" s="339"/>
      <c r="E1794" s="339"/>
      <c r="F1794" s="339"/>
      <c r="G1794" s="339"/>
      <c r="H1794" s="1016">
        <v>24643</v>
      </c>
      <c r="I1794" s="1016">
        <v>-3039</v>
      </c>
      <c r="J1794" s="1016"/>
      <c r="K1794" s="1016">
        <v>-24643</v>
      </c>
      <c r="L1794" s="1016">
        <v>-3039</v>
      </c>
      <c r="M1794" s="1"/>
      <c r="N1794" s="1"/>
      <c r="O1794" s="1"/>
      <c r="P1794" s="1"/>
    </row>
    <row r="1795" spans="1:16" ht="15.6" customHeight="1">
      <c r="A1795" s="50"/>
      <c r="B1795" s="5"/>
      <c r="C1795" s="339" t="s">
        <v>409</v>
      </c>
      <c r="D1795" s="339"/>
      <c r="E1795" s="339"/>
      <c r="F1795" s="339"/>
      <c r="G1795" s="339"/>
      <c r="H1795" s="1016"/>
      <c r="I1795" s="1016"/>
      <c r="J1795" s="1016"/>
      <c r="K1795" s="1016"/>
      <c r="L1795" s="1016"/>
      <c r="M1795" s="1"/>
      <c r="N1795" s="1"/>
      <c r="O1795" s="1"/>
      <c r="P1795" s="1"/>
    </row>
    <row r="1796" spans="1:16" ht="15.6" customHeight="1">
      <c r="A1796" s="50"/>
      <c r="B1796" s="5"/>
      <c r="C1796" s="339" t="s">
        <v>410</v>
      </c>
      <c r="D1796" s="339"/>
      <c r="E1796" s="339"/>
      <c r="F1796" s="339"/>
      <c r="G1796" s="339"/>
      <c r="H1796" s="1016"/>
      <c r="I1796" s="1016"/>
      <c r="J1796" s="1016"/>
      <c r="K1796" s="1016"/>
      <c r="L1796" s="1016"/>
      <c r="M1796" s="1"/>
      <c r="N1796" s="1"/>
      <c r="O1796" s="1"/>
      <c r="P1796" s="1"/>
    </row>
    <row r="1797" spans="1:16" ht="15.6" customHeight="1">
      <c r="A1797" s="50"/>
      <c r="B1797" s="5"/>
      <c r="C1797" s="340" t="s">
        <v>411</v>
      </c>
      <c r="D1797" s="340"/>
      <c r="E1797" s="340"/>
      <c r="F1797" s="340"/>
      <c r="G1797" s="340"/>
      <c r="H1797" s="1017"/>
      <c r="I1797" s="1017"/>
      <c r="J1797" s="1017"/>
      <c r="K1797" s="1017"/>
      <c r="L1797" s="1016"/>
      <c r="M1797" s="1"/>
      <c r="N1797" s="1"/>
      <c r="O1797" s="1"/>
      <c r="P1797" s="1"/>
    </row>
    <row r="1798" spans="1:16" ht="15.6" customHeight="1">
      <c r="A1798" s="50"/>
      <c r="B1798" s="5"/>
      <c r="C1798" s="778" t="s">
        <v>78</v>
      </c>
      <c r="D1798" s="778"/>
      <c r="E1798" s="778"/>
      <c r="F1798" s="778"/>
      <c r="G1798" s="778"/>
      <c r="H1798" s="1018">
        <v>75245</v>
      </c>
      <c r="I1798" s="1018">
        <v>-3039</v>
      </c>
      <c r="J1798" s="1018"/>
      <c r="K1798" s="1018"/>
      <c r="L1798" s="1018">
        <v>72206</v>
      </c>
      <c r="M1798" s="1"/>
      <c r="N1798" s="1"/>
      <c r="O1798" s="1"/>
      <c r="P1798" s="1"/>
    </row>
    <row r="1799" spans="1:16" ht="15.6" customHeight="1">
      <c r="A1799" s="50"/>
      <c r="B1799" s="5"/>
      <c r="C1799" s="1"/>
      <c r="D1799" s="1"/>
      <c r="E1799" s="1"/>
      <c r="F1799" s="1"/>
      <c r="G1799" s="1"/>
      <c r="H1799" s="1"/>
      <c r="I1799" s="1"/>
      <c r="J1799" s="1"/>
      <c r="K1799" s="1"/>
      <c r="L1799" s="1"/>
      <c r="M1799" s="1"/>
      <c r="N1799" s="1"/>
      <c r="O1799" s="1"/>
      <c r="P1799" s="1"/>
    </row>
    <row r="1800" spans="1:16" ht="15.6" customHeight="1">
      <c r="A1800" s="50"/>
      <c r="B1800" s="5"/>
      <c r="C1800" s="1"/>
      <c r="D1800" s="1"/>
      <c r="E1800" s="1"/>
      <c r="F1800" s="1"/>
      <c r="G1800" s="1"/>
      <c r="H1800" s="1"/>
      <c r="I1800" s="1"/>
      <c r="J1800" s="1"/>
      <c r="K1800" s="1"/>
      <c r="L1800" s="1"/>
      <c r="M1800" s="1"/>
      <c r="N1800" s="1"/>
      <c r="O1800" s="1"/>
      <c r="P1800" s="1"/>
    </row>
    <row r="1801" spans="1:16" ht="15.6" customHeight="1">
      <c r="A1801" s="50"/>
      <c r="B1801" s="5"/>
      <c r="C1801" s="779" t="s">
        <v>1604</v>
      </c>
      <c r="D1801" s="779"/>
      <c r="E1801" s="779"/>
      <c r="F1801" s="779"/>
      <c r="G1801" s="779"/>
      <c r="H1801" s="779"/>
      <c r="I1801" s="779"/>
      <c r="J1801" s="779"/>
      <c r="K1801" s="779"/>
      <c r="L1801" s="779"/>
      <c r="M1801" s="779"/>
      <c r="N1801" s="779"/>
      <c r="O1801" s="1"/>
      <c r="P1801" s="1"/>
    </row>
    <row r="1802" spans="1:16" ht="15.6" customHeight="1">
      <c r="A1802" s="50"/>
      <c r="B1802" s="5"/>
      <c r="C1802" s="779"/>
      <c r="D1802" s="779"/>
      <c r="E1802" s="779"/>
      <c r="F1802" s="779"/>
      <c r="G1802" s="779"/>
      <c r="H1802" s="779"/>
      <c r="I1802" s="779"/>
      <c r="J1802" s="779"/>
      <c r="K1802" s="779"/>
      <c r="L1802" s="779"/>
      <c r="M1802" s="779"/>
      <c r="N1802" s="779"/>
      <c r="O1802" s="1"/>
      <c r="P1802" s="1"/>
    </row>
    <row r="1803" spans="1:16" ht="15.6" customHeight="1">
      <c r="A1803" s="50"/>
      <c r="B1803" s="5"/>
      <c r="C1803" s="780" t="s">
        <v>1563</v>
      </c>
      <c r="D1803" s="780"/>
      <c r="E1803" s="780"/>
      <c r="F1803" s="780"/>
      <c r="G1803" s="780"/>
      <c r="H1803" s="781"/>
      <c r="I1803" s="782"/>
      <c r="J1803" s="296"/>
      <c r="K1803" s="296"/>
      <c r="L1803" s="296"/>
      <c r="M1803" s="296"/>
      <c r="N1803" s="296"/>
      <c r="O1803" s="1"/>
      <c r="P1803" s="1"/>
    </row>
    <row r="1804" spans="1:16" ht="15.6" customHeight="1">
      <c r="A1804" s="50"/>
      <c r="B1804" s="5"/>
      <c r="C1804" s="298"/>
      <c r="D1804" s="298"/>
      <c r="E1804" s="298"/>
      <c r="F1804" s="298"/>
      <c r="G1804" s="298"/>
      <c r="H1804" s="299"/>
      <c r="I1804" s="299"/>
      <c r="J1804" s="296"/>
      <c r="K1804" s="296"/>
      <c r="L1804" s="296"/>
      <c r="M1804" s="296"/>
      <c r="N1804" s="296"/>
      <c r="O1804" s="1"/>
      <c r="P1804" s="1"/>
    </row>
    <row r="1805" spans="1:16" ht="15.6" customHeight="1">
      <c r="A1805" s="50"/>
      <c r="B1805" s="5"/>
      <c r="C1805" s="780" t="s">
        <v>1603</v>
      </c>
      <c r="D1805" s="780"/>
      <c r="E1805" s="780"/>
      <c r="F1805" s="780"/>
      <c r="G1805" s="780"/>
      <c r="H1805" s="781">
        <v>88934</v>
      </c>
      <c r="I1805" s="782"/>
      <c r="J1805" s="296"/>
      <c r="K1805" s="296"/>
      <c r="L1805" s="296"/>
      <c r="M1805" s="296"/>
      <c r="N1805" s="296"/>
      <c r="O1805" s="1"/>
      <c r="P1805" s="1"/>
    </row>
    <row r="1806" spans="1:16" ht="15.6" customHeight="1">
      <c r="A1806" s="50"/>
      <c r="B1806" s="5"/>
      <c r="C1806" s="296"/>
      <c r="D1806" s="296"/>
      <c r="E1806" s="296"/>
      <c r="F1806" s="296"/>
      <c r="G1806" s="296"/>
      <c r="H1806" s="296"/>
      <c r="I1806" s="296"/>
      <c r="J1806" s="296"/>
      <c r="K1806" s="296"/>
      <c r="L1806" s="296"/>
      <c r="M1806" s="296"/>
      <c r="N1806" s="296"/>
      <c r="O1806" s="1"/>
      <c r="P1806" s="1"/>
    </row>
    <row r="1807" spans="1:16" ht="15.6" customHeight="1">
      <c r="A1807" s="50"/>
      <c r="B1807" s="5"/>
      <c r="C1807" s="589"/>
      <c r="D1807" s="589"/>
      <c r="E1807" s="589"/>
      <c r="F1807" s="589"/>
      <c r="G1807" s="589"/>
      <c r="H1807" s="589"/>
      <c r="I1807" s="589"/>
      <c r="J1807" s="589"/>
      <c r="K1807" s="589"/>
      <c r="L1807" s="589"/>
      <c r="M1807" s="589"/>
      <c r="N1807" s="589"/>
      <c r="O1807" s="1"/>
      <c r="P1807" s="1"/>
    </row>
    <row r="1808" spans="1:16" ht="15.6" customHeight="1">
      <c r="A1808" s="50"/>
      <c r="B1808" s="5"/>
      <c r="C1808" s="589"/>
      <c r="D1808" s="589"/>
      <c r="E1808" s="589"/>
      <c r="F1808" s="589"/>
      <c r="G1808" s="589"/>
      <c r="H1808" s="589"/>
      <c r="I1808" s="589"/>
      <c r="J1808" s="589"/>
      <c r="K1808" s="589"/>
      <c r="L1808" s="589"/>
      <c r="M1808" s="589"/>
      <c r="N1808" s="589"/>
      <c r="O1808" s="1"/>
      <c r="P1808" s="1"/>
    </row>
    <row r="1809" spans="1:16" ht="15.6" customHeight="1">
      <c r="A1809" s="1"/>
      <c r="B1809" s="50"/>
      <c r="C1809" s="1"/>
      <c r="D1809" s="1"/>
      <c r="E1809" s="1"/>
      <c r="F1809" s="1"/>
      <c r="G1809" s="1"/>
      <c r="H1809" s="1"/>
      <c r="I1809" s="1"/>
      <c r="J1809" s="1"/>
      <c r="K1809" s="1"/>
      <c r="L1809" s="1"/>
      <c r="M1809" s="1"/>
      <c r="N1809" s="1"/>
      <c r="O1809" s="1"/>
      <c r="P1809" s="1"/>
    </row>
  </sheetData>
  <mergeCells count="2373">
    <mergeCell ref="D1034:F1035"/>
    <mergeCell ref="G1034:H1035"/>
    <mergeCell ref="I1034:J1035"/>
    <mergeCell ref="D1041:F1042"/>
    <mergeCell ref="G1041:H1042"/>
    <mergeCell ref="I1041:J1042"/>
    <mergeCell ref="D1045:F1046"/>
    <mergeCell ref="G1045:H1046"/>
    <mergeCell ref="I1045:J1046"/>
    <mergeCell ref="D1182:H1184"/>
    <mergeCell ref="I1182:J1184"/>
    <mergeCell ref="K1182:L1184"/>
    <mergeCell ref="I951:J952"/>
    <mergeCell ref="I953:J954"/>
    <mergeCell ref="K880:L881"/>
    <mergeCell ref="D889:F890"/>
    <mergeCell ref="D887:F888"/>
    <mergeCell ref="G887:H888"/>
    <mergeCell ref="G889:H890"/>
    <mergeCell ref="I887:J888"/>
    <mergeCell ref="I889:J890"/>
    <mergeCell ref="K887:L888"/>
    <mergeCell ref="K889:L890"/>
    <mergeCell ref="D911:F912"/>
    <mergeCell ref="D913:F914"/>
    <mergeCell ref="I937:J938"/>
    <mergeCell ref="G940:H941"/>
    <mergeCell ref="I940:J941"/>
    <mergeCell ref="G942:H943"/>
    <mergeCell ref="I942:J943"/>
    <mergeCell ref="D949:F950"/>
    <mergeCell ref="D1030:F1031"/>
    <mergeCell ref="G1030:H1031"/>
    <mergeCell ref="I1030:J1031"/>
    <mergeCell ref="D906:F907"/>
    <mergeCell ref="G906:H907"/>
    <mergeCell ref="I906:J907"/>
    <mergeCell ref="K906:L907"/>
    <mergeCell ref="D886:F886"/>
    <mergeCell ref="D891:F891"/>
    <mergeCell ref="D892:F892"/>
    <mergeCell ref="D893:F893"/>
    <mergeCell ref="G891:H891"/>
    <mergeCell ref="G892:H892"/>
    <mergeCell ref="G893:H893"/>
    <mergeCell ref="G894:H894"/>
    <mergeCell ref="D861:F862"/>
    <mergeCell ref="G861:G862"/>
    <mergeCell ref="H861:H862"/>
    <mergeCell ref="I861:I862"/>
    <mergeCell ref="J861:J862"/>
    <mergeCell ref="K861:K862"/>
    <mergeCell ref="D878:F879"/>
    <mergeCell ref="G878:H879"/>
    <mergeCell ref="I878:J879"/>
    <mergeCell ref="K878:L879"/>
    <mergeCell ref="D873:F874"/>
    <mergeCell ref="G873:H874"/>
    <mergeCell ref="I873:J874"/>
    <mergeCell ref="K873:L874"/>
    <mergeCell ref="D1049:F1049"/>
    <mergeCell ref="G1049:H1049"/>
    <mergeCell ref="I1049:J1049"/>
    <mergeCell ref="G1033:H1033"/>
    <mergeCell ref="G1036:H1036"/>
    <mergeCell ref="G1037:H1037"/>
    <mergeCell ref="I1037:J1037"/>
    <mergeCell ref="I1038:J1038"/>
    <mergeCell ref="I1039:J1039"/>
    <mergeCell ref="I1040:J1040"/>
    <mergeCell ref="D937:F938"/>
    <mergeCell ref="D940:F941"/>
    <mergeCell ref="D942:F943"/>
    <mergeCell ref="G937:H938"/>
    <mergeCell ref="D1048:F1048"/>
    <mergeCell ref="D1039:F1039"/>
    <mergeCell ref="D1040:F1040"/>
    <mergeCell ref="D1043:F1043"/>
    <mergeCell ref="D1044:F1044"/>
    <mergeCell ref="G1044:H1044"/>
    <mergeCell ref="G1047:H1047"/>
    <mergeCell ref="G1048:H1048"/>
    <mergeCell ref="G1038:H1038"/>
    <mergeCell ref="G1039:H1039"/>
    <mergeCell ref="G1040:H1040"/>
    <mergeCell ref="G1043:H1043"/>
    <mergeCell ref="D951:F952"/>
    <mergeCell ref="D953:F954"/>
    <mergeCell ref="G949:H950"/>
    <mergeCell ref="G951:H952"/>
    <mergeCell ref="G953:H954"/>
    <mergeCell ref="I949:J950"/>
    <mergeCell ref="D863:F863"/>
    <mergeCell ref="D864:F864"/>
    <mergeCell ref="D865:F865"/>
    <mergeCell ref="D866:F866"/>
    <mergeCell ref="K875:L875"/>
    <mergeCell ref="K876:L876"/>
    <mergeCell ref="L833:M833"/>
    <mergeCell ref="D832:H832"/>
    <mergeCell ref="D833:H833"/>
    <mergeCell ref="D835:H835"/>
    <mergeCell ref="D834:H834"/>
    <mergeCell ref="I844:I845"/>
    <mergeCell ref="D843:H843"/>
    <mergeCell ref="J843:K843"/>
    <mergeCell ref="D844:H845"/>
    <mergeCell ref="D847:H847"/>
    <mergeCell ref="D848:H848"/>
    <mergeCell ref="D846:H846"/>
    <mergeCell ref="J844:K845"/>
    <mergeCell ref="J846:K846"/>
    <mergeCell ref="J848:K848"/>
    <mergeCell ref="J847:K847"/>
    <mergeCell ref="D838:H842"/>
    <mergeCell ref="I838:I842"/>
    <mergeCell ref="J838:K842"/>
    <mergeCell ref="D860:F860"/>
    <mergeCell ref="J809:K809"/>
    <mergeCell ref="J810:K810"/>
    <mergeCell ref="L810:M810"/>
    <mergeCell ref="L809:M809"/>
    <mergeCell ref="L808:M808"/>
    <mergeCell ref="D817:G818"/>
    <mergeCell ref="D819:G820"/>
    <mergeCell ref="H817:I818"/>
    <mergeCell ref="J817:K818"/>
    <mergeCell ref="L817:M818"/>
    <mergeCell ref="L819:M820"/>
    <mergeCell ref="H819:I820"/>
    <mergeCell ref="J819:K820"/>
    <mergeCell ref="L816:M816"/>
    <mergeCell ref="D786:M786"/>
    <mergeCell ref="D788:H788"/>
    <mergeCell ref="I788:L788"/>
    <mergeCell ref="D751:F752"/>
    <mergeCell ref="G751:I752"/>
    <mergeCell ref="D753:F755"/>
    <mergeCell ref="G753:I755"/>
    <mergeCell ref="D769:E770"/>
    <mergeCell ref="F769:F770"/>
    <mergeCell ref="I769:I770"/>
    <mergeCell ref="H769:H770"/>
    <mergeCell ref="G769:G770"/>
    <mergeCell ref="D775:E776"/>
    <mergeCell ref="F775:F776"/>
    <mergeCell ref="J775:J776"/>
    <mergeCell ref="I775:I776"/>
    <mergeCell ref="H775:H776"/>
    <mergeCell ref="G775:G776"/>
    <mergeCell ref="J769:J770"/>
    <mergeCell ref="D783:H784"/>
    <mergeCell ref="D1008:I1008"/>
    <mergeCell ref="J1006:L1006"/>
    <mergeCell ref="J1007:L1007"/>
    <mergeCell ref="J1008:L1008"/>
    <mergeCell ref="G1015:H1015"/>
    <mergeCell ref="G723:H724"/>
    <mergeCell ref="D728:E729"/>
    <mergeCell ref="F728:F729"/>
    <mergeCell ref="G728:H729"/>
    <mergeCell ref="D736:E737"/>
    <mergeCell ref="F736:F737"/>
    <mergeCell ref="G736:H737"/>
    <mergeCell ref="D740:E742"/>
    <mergeCell ref="F740:F742"/>
    <mergeCell ref="G740:H742"/>
    <mergeCell ref="D731:E731"/>
    <mergeCell ref="D732:E732"/>
    <mergeCell ref="G738:H738"/>
    <mergeCell ref="I734:J734"/>
    <mergeCell ref="I735:J735"/>
    <mergeCell ref="I736:J737"/>
    <mergeCell ref="I738:J738"/>
    <mergeCell ref="I739:J739"/>
    <mergeCell ref="I731:J731"/>
    <mergeCell ref="I732:J732"/>
    <mergeCell ref="I733:J733"/>
    <mergeCell ref="I743:J743"/>
    <mergeCell ref="I740:J742"/>
    <mergeCell ref="I744:J744"/>
    <mergeCell ref="D745:E746"/>
    <mergeCell ref="F745:F746"/>
    <mergeCell ref="G745:H746"/>
    <mergeCell ref="D999:G999"/>
    <mergeCell ref="D1000:G1000"/>
    <mergeCell ref="G948:H948"/>
    <mergeCell ref="I948:J948"/>
    <mergeCell ref="D988:G988"/>
    <mergeCell ref="D1047:F1047"/>
    <mergeCell ref="I1047:J1047"/>
    <mergeCell ref="I1048:J1048"/>
    <mergeCell ref="G1032:H1032"/>
    <mergeCell ref="I783:L784"/>
    <mergeCell ref="D813:G815"/>
    <mergeCell ref="H813:I815"/>
    <mergeCell ref="J813:K815"/>
    <mergeCell ref="L813:M815"/>
    <mergeCell ref="D827:H831"/>
    <mergeCell ref="I827:I831"/>
    <mergeCell ref="J827:K831"/>
    <mergeCell ref="L827:M831"/>
    <mergeCell ref="J832:K832"/>
    <mergeCell ref="L832:M832"/>
    <mergeCell ref="J833:K833"/>
    <mergeCell ref="J834:K834"/>
    <mergeCell ref="J835:K835"/>
    <mergeCell ref="L835:M835"/>
    <mergeCell ref="L834:M834"/>
    <mergeCell ref="D1001:G1001"/>
    <mergeCell ref="D1003:M1004"/>
    <mergeCell ref="D983:G983"/>
    <mergeCell ref="D984:G984"/>
    <mergeCell ref="D987:G987"/>
    <mergeCell ref="D1006:I1006"/>
    <mergeCell ref="D1007:I1007"/>
    <mergeCell ref="I95:I99"/>
    <mergeCell ref="D98:D99"/>
    <mergeCell ref="E98:E99"/>
    <mergeCell ref="F98:F99"/>
    <mergeCell ref="G98:G99"/>
    <mergeCell ref="D588:I589"/>
    <mergeCell ref="J588:L589"/>
    <mergeCell ref="D595:I596"/>
    <mergeCell ref="J595:L596"/>
    <mergeCell ref="G725:H725"/>
    <mergeCell ref="G726:H726"/>
    <mergeCell ref="G727:H727"/>
    <mergeCell ref="G853:K853"/>
    <mergeCell ref="D870:N870"/>
    <mergeCell ref="G739:H739"/>
    <mergeCell ref="G743:H743"/>
    <mergeCell ref="D992:G997"/>
    <mergeCell ref="H992:H997"/>
    <mergeCell ref="I992:I997"/>
    <mergeCell ref="J992:J997"/>
    <mergeCell ref="K992:K997"/>
    <mergeCell ref="D790:H791"/>
    <mergeCell ref="I790:L791"/>
    <mergeCell ref="L807:M807"/>
    <mergeCell ref="D807:G807"/>
    <mergeCell ref="D808:G808"/>
    <mergeCell ref="D809:G809"/>
    <mergeCell ref="D810:G810"/>
    <mergeCell ref="H804:I806"/>
    <mergeCell ref="J804:K806"/>
    <mergeCell ref="L804:M806"/>
    <mergeCell ref="D804:G806"/>
    <mergeCell ref="G963:H965"/>
    <mergeCell ref="D963:F965"/>
    <mergeCell ref="I963:J965"/>
    <mergeCell ref="I1032:J1032"/>
    <mergeCell ref="I1033:J1033"/>
    <mergeCell ref="I1036:J1036"/>
    <mergeCell ref="I1043:J1043"/>
    <mergeCell ref="I1044:J1044"/>
    <mergeCell ref="D1037:F1037"/>
    <mergeCell ref="D1036:F1036"/>
    <mergeCell ref="D1038:F1038"/>
    <mergeCell ref="D1020:E1020"/>
    <mergeCell ref="G1020:H1020"/>
    <mergeCell ref="G1016:H1017"/>
    <mergeCell ref="D1021:E1022"/>
    <mergeCell ref="F1021:F1022"/>
    <mergeCell ref="G1021:H1022"/>
    <mergeCell ref="I1015:J1015"/>
    <mergeCell ref="I1016:J1017"/>
    <mergeCell ref="I1018:J1018"/>
    <mergeCell ref="I1019:J1019"/>
    <mergeCell ref="I1020:J1020"/>
    <mergeCell ref="I1021:J1022"/>
    <mergeCell ref="D1015:E1015"/>
    <mergeCell ref="D1018:E1018"/>
    <mergeCell ref="D1019:E1019"/>
    <mergeCell ref="G1018:H1018"/>
    <mergeCell ref="G1019:H1019"/>
    <mergeCell ref="D1016:E1017"/>
    <mergeCell ref="F1016:F1017"/>
    <mergeCell ref="D1010:M1010"/>
    <mergeCell ref="D998:G998"/>
    <mergeCell ref="D989:G989"/>
    <mergeCell ref="D976:G980"/>
    <mergeCell ref="H976:K976"/>
    <mergeCell ref="D981:G981"/>
    <mergeCell ref="D982:G982"/>
    <mergeCell ref="D970:F970"/>
    <mergeCell ref="D985:G986"/>
    <mergeCell ref="H985:H986"/>
    <mergeCell ref="I985:I986"/>
    <mergeCell ref="J985:J986"/>
    <mergeCell ref="K985:K986"/>
    <mergeCell ref="H977:H980"/>
    <mergeCell ref="I977:I980"/>
    <mergeCell ref="J977:J980"/>
    <mergeCell ref="K977:K980"/>
    <mergeCell ref="I966:J966"/>
    <mergeCell ref="I967:J967"/>
    <mergeCell ref="I968:J968"/>
    <mergeCell ref="I969:J969"/>
    <mergeCell ref="I970:J970"/>
    <mergeCell ref="I919:J919"/>
    <mergeCell ref="K919:L919"/>
    <mergeCell ref="G919:H919"/>
    <mergeCell ref="D920:F921"/>
    <mergeCell ref="D922:F923"/>
    <mergeCell ref="G920:H921"/>
    <mergeCell ref="G922:H923"/>
    <mergeCell ref="I920:J921"/>
    <mergeCell ref="I922:J923"/>
    <mergeCell ref="K920:L921"/>
    <mergeCell ref="K922:L923"/>
    <mergeCell ref="G925:H925"/>
    <mergeCell ref="G926:H926"/>
    <mergeCell ref="G927:H927"/>
    <mergeCell ref="D927:F927"/>
    <mergeCell ref="L992:L997"/>
    <mergeCell ref="G947:J947"/>
    <mergeCell ref="D947:F948"/>
    <mergeCell ref="G970:H970"/>
    <mergeCell ref="G944:H944"/>
    <mergeCell ref="D935:F935"/>
    <mergeCell ref="D936:F936"/>
    <mergeCell ref="D939:F939"/>
    <mergeCell ref="D944:F944"/>
    <mergeCell ref="I939:J939"/>
    <mergeCell ref="I944:J944"/>
    <mergeCell ref="G935:H935"/>
    <mergeCell ref="G936:H936"/>
    <mergeCell ref="G939:H939"/>
    <mergeCell ref="D932:F934"/>
    <mergeCell ref="G932:H934"/>
    <mergeCell ref="I932:J934"/>
    <mergeCell ref="D882:F882"/>
    <mergeCell ref="D883:F883"/>
    <mergeCell ref="D917:F917"/>
    <mergeCell ref="I917:J917"/>
    <mergeCell ref="K917:L917"/>
    <mergeCell ref="D918:F918"/>
    <mergeCell ref="I918:J918"/>
    <mergeCell ref="K918:L918"/>
    <mergeCell ref="D915:F915"/>
    <mergeCell ref="I915:J915"/>
    <mergeCell ref="K915:L915"/>
    <mergeCell ref="D916:F916"/>
    <mergeCell ref="I916:J916"/>
    <mergeCell ref="K916:L916"/>
    <mergeCell ref="I910:J910"/>
    <mergeCell ref="K910:L910"/>
    <mergeCell ref="G910:H910"/>
    <mergeCell ref="G918:H918"/>
    <mergeCell ref="D908:F908"/>
    <mergeCell ref="I908:J908"/>
    <mergeCell ref="K908:L908"/>
    <mergeCell ref="D909:F909"/>
    <mergeCell ref="I909:J909"/>
    <mergeCell ref="K909:L909"/>
    <mergeCell ref="D910:F910"/>
    <mergeCell ref="G911:H912"/>
    <mergeCell ref="G913:H914"/>
    <mergeCell ref="I911:J912"/>
    <mergeCell ref="I913:J914"/>
    <mergeCell ref="K911:L912"/>
    <mergeCell ref="K913:L914"/>
    <mergeCell ref="K891:L891"/>
    <mergeCell ref="K895:L895"/>
    <mergeCell ref="G908:H908"/>
    <mergeCell ref="D875:F875"/>
    <mergeCell ref="D876:F876"/>
    <mergeCell ref="D877:F877"/>
    <mergeCell ref="G882:H882"/>
    <mergeCell ref="G883:H883"/>
    <mergeCell ref="G734:H734"/>
    <mergeCell ref="G735:H735"/>
    <mergeCell ref="D880:F881"/>
    <mergeCell ref="G880:H881"/>
    <mergeCell ref="I880:J881"/>
    <mergeCell ref="G884:H884"/>
    <mergeCell ref="G885:H885"/>
    <mergeCell ref="G886:H886"/>
    <mergeCell ref="I891:J891"/>
    <mergeCell ref="I892:J892"/>
    <mergeCell ref="I893:J893"/>
    <mergeCell ref="I894:J894"/>
    <mergeCell ref="I895:J895"/>
    <mergeCell ref="G875:H875"/>
    <mergeCell ref="G876:H876"/>
    <mergeCell ref="G877:H877"/>
    <mergeCell ref="I875:J875"/>
    <mergeCell ref="I876:J876"/>
    <mergeCell ref="I877:J877"/>
    <mergeCell ref="I882:J882"/>
    <mergeCell ref="I883:J883"/>
    <mergeCell ref="D895:F895"/>
    <mergeCell ref="K884:L884"/>
    <mergeCell ref="I884:J884"/>
    <mergeCell ref="J822:K822"/>
    <mergeCell ref="D693:D699"/>
    <mergeCell ref="D816:G816"/>
    <mergeCell ref="F761:J761"/>
    <mergeCell ref="D739:E739"/>
    <mergeCell ref="D743:E743"/>
    <mergeCell ref="D744:E744"/>
    <mergeCell ref="D733:E733"/>
    <mergeCell ref="D734:E734"/>
    <mergeCell ref="D735:E735"/>
    <mergeCell ref="D738:E738"/>
    <mergeCell ref="D789:H789"/>
    <mergeCell ref="I789:L789"/>
    <mergeCell ref="D727:E727"/>
    <mergeCell ref="D730:E730"/>
    <mergeCell ref="D690:M691"/>
    <mergeCell ref="E694:E699"/>
    <mergeCell ref="F694:F699"/>
    <mergeCell ref="G694:G699"/>
    <mergeCell ref="H694:H699"/>
    <mergeCell ref="I694:I699"/>
    <mergeCell ref="E693:L693"/>
    <mergeCell ref="J816:K816"/>
    <mergeCell ref="J807:K807"/>
    <mergeCell ref="J808:K808"/>
    <mergeCell ref="H807:I807"/>
    <mergeCell ref="H808:I808"/>
    <mergeCell ref="H809:I809"/>
    <mergeCell ref="H816:I816"/>
    <mergeCell ref="G744:H744"/>
    <mergeCell ref="D723:E724"/>
    <mergeCell ref="F723:F724"/>
    <mergeCell ref="C1790:G1790"/>
    <mergeCell ref="C1791:G1791"/>
    <mergeCell ref="C1778:G1778"/>
    <mergeCell ref="C1779:G1779"/>
    <mergeCell ref="C1780:G1780"/>
    <mergeCell ref="C1781:G1781"/>
    <mergeCell ref="C1782:G1782"/>
    <mergeCell ref="D1032:F1032"/>
    <mergeCell ref="D958:M959"/>
    <mergeCell ref="D919:F919"/>
    <mergeCell ref="D924:F924"/>
    <mergeCell ref="D903:M903"/>
    <mergeCell ref="D900:M901"/>
    <mergeCell ref="G915:H915"/>
    <mergeCell ref="G916:H916"/>
    <mergeCell ref="G917:H917"/>
    <mergeCell ref="I927:J927"/>
    <mergeCell ref="K927:L927"/>
    <mergeCell ref="D928:F928"/>
    <mergeCell ref="G928:H928"/>
    <mergeCell ref="I928:J928"/>
    <mergeCell ref="K928:L928"/>
    <mergeCell ref="I924:J924"/>
    <mergeCell ref="K924:L924"/>
    <mergeCell ref="D925:F925"/>
    <mergeCell ref="I925:J925"/>
    <mergeCell ref="K925:L925"/>
    <mergeCell ref="D926:F926"/>
    <mergeCell ref="G909:H909"/>
    <mergeCell ref="I926:J926"/>
    <mergeCell ref="K926:L926"/>
    <mergeCell ref="C1752:G1753"/>
    <mergeCell ref="H1752:H1753"/>
    <mergeCell ref="I1752:I1753"/>
    <mergeCell ref="J1752:J1753"/>
    <mergeCell ref="K1752:K1753"/>
    <mergeCell ref="L1752:L1753"/>
    <mergeCell ref="H1772:H1775"/>
    <mergeCell ref="I1772:I1775"/>
    <mergeCell ref="J1772:J1775"/>
    <mergeCell ref="K1772:K1775"/>
    <mergeCell ref="L1772:L1775"/>
    <mergeCell ref="C1805:G1805"/>
    <mergeCell ref="H1805:I1805"/>
    <mergeCell ref="C1807:N1808"/>
    <mergeCell ref="D16:N16"/>
    <mergeCell ref="C1801:N1802"/>
    <mergeCell ref="C1803:G1803"/>
    <mergeCell ref="H1803:I1803"/>
    <mergeCell ref="D1033:F1033"/>
    <mergeCell ref="G968:H968"/>
    <mergeCell ref="G969:H969"/>
    <mergeCell ref="C1798:G1798"/>
    <mergeCell ref="C1792:G1792"/>
    <mergeCell ref="C1793:G1793"/>
    <mergeCell ref="C1794:G1794"/>
    <mergeCell ref="C1795:G1795"/>
    <mergeCell ref="C1796:G1796"/>
    <mergeCell ref="C1797:G1797"/>
    <mergeCell ref="C1785:G1785"/>
    <mergeCell ref="C1786:G1786"/>
    <mergeCell ref="C1789:G1789"/>
    <mergeCell ref="C1769:N1769"/>
    <mergeCell ref="C1771:G1775"/>
    <mergeCell ref="H1771:L1771"/>
    <mergeCell ref="C1776:G1776"/>
    <mergeCell ref="C1777:G1777"/>
    <mergeCell ref="C1759:G1759"/>
    <mergeCell ref="C1760:G1760"/>
    <mergeCell ref="C1761:G1761"/>
    <mergeCell ref="C1762:G1762"/>
    <mergeCell ref="C1763:G1763"/>
    <mergeCell ref="C1765:N1767"/>
    <mergeCell ref="C1754:G1754"/>
    <mergeCell ref="C1755:G1755"/>
    <mergeCell ref="C1756:G1756"/>
    <mergeCell ref="C1757:G1757"/>
    <mergeCell ref="C1758:G1758"/>
    <mergeCell ref="C1745:G1745"/>
    <mergeCell ref="C1746:G1746"/>
    <mergeCell ref="C1747:G1747"/>
    <mergeCell ref="C1750:G1750"/>
    <mergeCell ref="C1751:G1751"/>
    <mergeCell ref="C1736:G1740"/>
    <mergeCell ref="H1736:L1736"/>
    <mergeCell ref="C1741:G1741"/>
    <mergeCell ref="C1742:G1742"/>
    <mergeCell ref="C1743:G1743"/>
    <mergeCell ref="C1744:G1744"/>
    <mergeCell ref="C1726:H1726"/>
    <mergeCell ref="C1727:H1727"/>
    <mergeCell ref="C1729:N1729"/>
    <mergeCell ref="C1731:N1731"/>
    <mergeCell ref="C1733:N1733"/>
    <mergeCell ref="H1737:H1740"/>
    <mergeCell ref="I1737:I1740"/>
    <mergeCell ref="J1737:J1740"/>
    <mergeCell ref="K1737:K1740"/>
    <mergeCell ref="L1737:L1740"/>
    <mergeCell ref="C1748:G1749"/>
    <mergeCell ref="H1748:H1749"/>
    <mergeCell ref="I1748:I1749"/>
    <mergeCell ref="J1748:J1749"/>
    <mergeCell ref="K1748:K1749"/>
    <mergeCell ref="L1748:L1749"/>
    <mergeCell ref="C1720:H1720"/>
    <mergeCell ref="C1721:H1721"/>
    <mergeCell ref="C1722:H1722"/>
    <mergeCell ref="C1723:H1723"/>
    <mergeCell ref="C1724:H1724"/>
    <mergeCell ref="C1725:H1725"/>
    <mergeCell ref="C1711:N1712"/>
    <mergeCell ref="C1714:J1714"/>
    <mergeCell ref="C1716:H1716"/>
    <mergeCell ref="C1717:H1717"/>
    <mergeCell ref="C1718:H1718"/>
    <mergeCell ref="C1719:H1719"/>
    <mergeCell ref="D1705:H1705"/>
    <mergeCell ref="I1705:J1705"/>
    <mergeCell ref="K1705:L1705"/>
    <mergeCell ref="D1706:H1706"/>
    <mergeCell ref="I1706:J1706"/>
    <mergeCell ref="K1706:L1706"/>
    <mergeCell ref="D1703:H1703"/>
    <mergeCell ref="I1703:J1703"/>
    <mergeCell ref="K1703:L1703"/>
    <mergeCell ref="D1704:H1704"/>
    <mergeCell ref="I1704:J1704"/>
    <mergeCell ref="K1704:L1704"/>
    <mergeCell ref="D1701:H1701"/>
    <mergeCell ref="I1701:J1701"/>
    <mergeCell ref="K1701:L1701"/>
    <mergeCell ref="D1702:H1702"/>
    <mergeCell ref="I1702:J1702"/>
    <mergeCell ref="K1702:L1702"/>
    <mergeCell ref="D1697:H1699"/>
    <mergeCell ref="I1697:J1699"/>
    <mergeCell ref="K1697:L1699"/>
    <mergeCell ref="D1700:H1700"/>
    <mergeCell ref="I1700:J1700"/>
    <mergeCell ref="K1700:L1700"/>
    <mergeCell ref="D1690:E1690"/>
    <mergeCell ref="D1691:E1691"/>
    <mergeCell ref="D1692:E1692"/>
    <mergeCell ref="D1693:E1693"/>
    <mergeCell ref="D1694:E1694"/>
    <mergeCell ref="D1696:L1696"/>
    <mergeCell ref="D1682:E1682"/>
    <mergeCell ref="D1684:E1684"/>
    <mergeCell ref="D1685:E1685"/>
    <mergeCell ref="D1687:F1687"/>
    <mergeCell ref="D1688:E1688"/>
    <mergeCell ref="D1689:E1689"/>
    <mergeCell ref="D1679:G1679"/>
    <mergeCell ref="I1679:J1679"/>
    <mergeCell ref="K1679:L1679"/>
    <mergeCell ref="D1680:G1680"/>
    <mergeCell ref="I1680:J1680"/>
    <mergeCell ref="K1680:L1680"/>
    <mergeCell ref="D1677:G1677"/>
    <mergeCell ref="I1677:J1677"/>
    <mergeCell ref="K1677:L1677"/>
    <mergeCell ref="D1678:G1678"/>
    <mergeCell ref="I1678:J1678"/>
    <mergeCell ref="K1678:L1678"/>
    <mergeCell ref="D1675:G1675"/>
    <mergeCell ref="I1675:J1675"/>
    <mergeCell ref="K1675:L1675"/>
    <mergeCell ref="D1676:G1676"/>
    <mergeCell ref="I1676:J1676"/>
    <mergeCell ref="K1676:L1676"/>
    <mergeCell ref="D1673:G1673"/>
    <mergeCell ref="I1673:J1673"/>
    <mergeCell ref="K1673:L1673"/>
    <mergeCell ref="D1674:G1674"/>
    <mergeCell ref="I1674:J1674"/>
    <mergeCell ref="K1674:L1674"/>
    <mergeCell ref="D1671:G1671"/>
    <mergeCell ref="I1671:J1671"/>
    <mergeCell ref="K1671:L1671"/>
    <mergeCell ref="D1672:G1672"/>
    <mergeCell ref="I1672:J1672"/>
    <mergeCell ref="K1672:L1672"/>
    <mergeCell ref="D1669:G1669"/>
    <mergeCell ref="I1669:J1669"/>
    <mergeCell ref="K1669:L1669"/>
    <mergeCell ref="D1670:G1670"/>
    <mergeCell ref="I1670:J1670"/>
    <mergeCell ref="K1670:L1670"/>
    <mergeCell ref="D1667:G1667"/>
    <mergeCell ref="I1667:J1667"/>
    <mergeCell ref="K1667:L1667"/>
    <mergeCell ref="D1668:G1668"/>
    <mergeCell ref="I1668:J1668"/>
    <mergeCell ref="K1668:L1668"/>
    <mergeCell ref="D1665:G1665"/>
    <mergeCell ref="I1665:J1665"/>
    <mergeCell ref="K1665:L1665"/>
    <mergeCell ref="D1666:G1666"/>
    <mergeCell ref="I1666:J1666"/>
    <mergeCell ref="K1666:L1666"/>
    <mergeCell ref="D1663:G1663"/>
    <mergeCell ref="I1663:J1663"/>
    <mergeCell ref="K1663:L1663"/>
    <mergeCell ref="D1664:G1664"/>
    <mergeCell ref="I1664:J1664"/>
    <mergeCell ref="K1664:L1664"/>
    <mergeCell ref="D1655:O1656"/>
    <mergeCell ref="D1658:G1661"/>
    <mergeCell ref="I1658:L1658"/>
    <mergeCell ref="D1662:G1662"/>
    <mergeCell ref="I1662:J1662"/>
    <mergeCell ref="K1662:L1662"/>
    <mergeCell ref="H1658:H1661"/>
    <mergeCell ref="I1659:J1661"/>
    <mergeCell ref="K1659:L1661"/>
    <mergeCell ref="D1647:G1647"/>
    <mergeCell ref="I1647:J1647"/>
    <mergeCell ref="K1647:L1647"/>
    <mergeCell ref="D1649:L1649"/>
    <mergeCell ref="D1651:L1651"/>
    <mergeCell ref="D1653:L1653"/>
    <mergeCell ref="D1645:G1645"/>
    <mergeCell ref="I1645:J1645"/>
    <mergeCell ref="K1645:L1645"/>
    <mergeCell ref="D1646:G1646"/>
    <mergeCell ref="I1646:J1646"/>
    <mergeCell ref="K1646:L1646"/>
    <mergeCell ref="D1643:G1643"/>
    <mergeCell ref="I1643:J1643"/>
    <mergeCell ref="K1643:L1643"/>
    <mergeCell ref="D1644:G1644"/>
    <mergeCell ref="I1644:J1644"/>
    <mergeCell ref="K1644:L1644"/>
    <mergeCell ref="D1641:G1641"/>
    <mergeCell ref="I1641:J1641"/>
    <mergeCell ref="K1641:L1641"/>
    <mergeCell ref="D1642:G1642"/>
    <mergeCell ref="I1642:J1642"/>
    <mergeCell ref="K1642:L1642"/>
    <mergeCell ref="D1639:G1639"/>
    <mergeCell ref="I1639:J1639"/>
    <mergeCell ref="K1639:L1639"/>
    <mergeCell ref="D1640:G1640"/>
    <mergeCell ref="I1640:J1640"/>
    <mergeCell ref="K1640:L1640"/>
    <mergeCell ref="D1637:G1637"/>
    <mergeCell ref="I1637:J1637"/>
    <mergeCell ref="K1637:L1637"/>
    <mergeCell ref="D1638:G1638"/>
    <mergeCell ref="I1638:J1638"/>
    <mergeCell ref="K1638:L1638"/>
    <mergeCell ref="D1635:G1635"/>
    <mergeCell ref="I1635:J1635"/>
    <mergeCell ref="K1635:L1635"/>
    <mergeCell ref="D1636:G1636"/>
    <mergeCell ref="I1636:J1636"/>
    <mergeCell ref="K1636:L1636"/>
    <mergeCell ref="D1633:G1633"/>
    <mergeCell ref="I1633:J1633"/>
    <mergeCell ref="K1633:L1633"/>
    <mergeCell ref="D1634:G1634"/>
    <mergeCell ref="I1634:J1634"/>
    <mergeCell ref="K1634:L1634"/>
    <mergeCell ref="D1631:G1631"/>
    <mergeCell ref="I1631:J1631"/>
    <mergeCell ref="K1631:L1631"/>
    <mergeCell ref="D1632:G1632"/>
    <mergeCell ref="I1632:J1632"/>
    <mergeCell ref="K1632:L1632"/>
    <mergeCell ref="D1616:O1616"/>
    <mergeCell ref="D1629:G1629"/>
    <mergeCell ref="I1629:J1629"/>
    <mergeCell ref="K1629:L1629"/>
    <mergeCell ref="D1630:G1630"/>
    <mergeCell ref="I1630:J1630"/>
    <mergeCell ref="K1630:L1630"/>
    <mergeCell ref="D1627:G1627"/>
    <mergeCell ref="I1627:J1627"/>
    <mergeCell ref="K1627:L1627"/>
    <mergeCell ref="D1628:G1628"/>
    <mergeCell ref="I1628:J1628"/>
    <mergeCell ref="K1628:L1628"/>
    <mergeCell ref="D1618:O1619"/>
    <mergeCell ref="D1622:G1625"/>
    <mergeCell ref="I1622:L1622"/>
    <mergeCell ref="D1626:G1626"/>
    <mergeCell ref="I1626:J1626"/>
    <mergeCell ref="K1626:L1626"/>
    <mergeCell ref="H1622:H1625"/>
    <mergeCell ref="I1623:J1625"/>
    <mergeCell ref="K1623:L1625"/>
    <mergeCell ref="D1603:D1604"/>
    <mergeCell ref="D1605:D1606"/>
    <mergeCell ref="D1607:D1608"/>
    <mergeCell ref="D1609:D1610"/>
    <mergeCell ref="D1611:D1612"/>
    <mergeCell ref="H1596:J1596"/>
    <mergeCell ref="D1597:D1598"/>
    <mergeCell ref="E1597:G1598"/>
    <mergeCell ref="H1597:J1598"/>
    <mergeCell ref="D1599:D1600"/>
    <mergeCell ref="D1601:D1602"/>
    <mergeCell ref="D1580:O1581"/>
    <mergeCell ref="D1583:O1585"/>
    <mergeCell ref="D1587:O1587"/>
    <mergeCell ref="D1589:O1589"/>
    <mergeCell ref="D1591:D1596"/>
    <mergeCell ref="E1593:G1593"/>
    <mergeCell ref="H1593:J1593"/>
    <mergeCell ref="E1596:G1596"/>
    <mergeCell ref="D1575:G1575"/>
    <mergeCell ref="H1575:I1575"/>
    <mergeCell ref="J1575:K1575"/>
    <mergeCell ref="D1576:G1576"/>
    <mergeCell ref="H1576:I1576"/>
    <mergeCell ref="J1576:K1576"/>
    <mergeCell ref="D1572:G1573"/>
    <mergeCell ref="H1572:I1573"/>
    <mergeCell ref="J1572:K1573"/>
    <mergeCell ref="D1574:G1574"/>
    <mergeCell ref="H1574:I1574"/>
    <mergeCell ref="J1574:K1574"/>
    <mergeCell ref="D1570:G1570"/>
    <mergeCell ref="H1570:I1570"/>
    <mergeCell ref="J1570:K1570"/>
    <mergeCell ref="D1571:G1571"/>
    <mergeCell ref="H1571:I1571"/>
    <mergeCell ref="J1571:K1571"/>
    <mergeCell ref="D1568:G1568"/>
    <mergeCell ref="H1568:I1568"/>
    <mergeCell ref="J1568:K1568"/>
    <mergeCell ref="D1569:G1569"/>
    <mergeCell ref="H1569:I1569"/>
    <mergeCell ref="J1569:K1569"/>
    <mergeCell ref="D1561:O1562"/>
    <mergeCell ref="D1564:K1564"/>
    <mergeCell ref="D1565:G1567"/>
    <mergeCell ref="H1565:I1567"/>
    <mergeCell ref="J1565:K1567"/>
    <mergeCell ref="D1556:G1556"/>
    <mergeCell ref="H1556:I1556"/>
    <mergeCell ref="J1556:K1556"/>
    <mergeCell ref="D1554:G1554"/>
    <mergeCell ref="H1554:I1554"/>
    <mergeCell ref="J1554:K1554"/>
    <mergeCell ref="D1555:G1555"/>
    <mergeCell ref="H1555:I1555"/>
    <mergeCell ref="J1555:K1555"/>
    <mergeCell ref="D1552:G1552"/>
    <mergeCell ref="H1552:I1552"/>
    <mergeCell ref="J1552:K1552"/>
    <mergeCell ref="D1553:G1553"/>
    <mergeCell ref="H1553:I1553"/>
    <mergeCell ref="J1553:K1553"/>
    <mergeCell ref="D1544:J1544"/>
    <mergeCell ref="D1546:G1550"/>
    <mergeCell ref="D1551:G1551"/>
    <mergeCell ref="H1551:I1551"/>
    <mergeCell ref="J1551:K1551"/>
    <mergeCell ref="H1548:I1550"/>
    <mergeCell ref="J1548:K1550"/>
    <mergeCell ref="D1541:G1541"/>
    <mergeCell ref="H1541:I1541"/>
    <mergeCell ref="J1541:K1541"/>
    <mergeCell ref="D1542:G1542"/>
    <mergeCell ref="H1542:I1542"/>
    <mergeCell ref="J1542:K1542"/>
    <mergeCell ref="D1539:G1539"/>
    <mergeCell ref="H1539:I1539"/>
    <mergeCell ref="J1539:K1539"/>
    <mergeCell ref="D1540:G1540"/>
    <mergeCell ref="H1540:I1540"/>
    <mergeCell ref="J1540:K1540"/>
    <mergeCell ref="D1537:G1537"/>
    <mergeCell ref="H1537:I1537"/>
    <mergeCell ref="J1537:K1537"/>
    <mergeCell ref="D1538:G1538"/>
    <mergeCell ref="H1538:I1538"/>
    <mergeCell ref="J1538:K1538"/>
    <mergeCell ref="D1527:O1529"/>
    <mergeCell ref="D1531:H1531"/>
    <mergeCell ref="D1533:G1536"/>
    <mergeCell ref="H1533:K1533"/>
    <mergeCell ref="D1519:G1519"/>
    <mergeCell ref="H1519:I1519"/>
    <mergeCell ref="J1519:K1519"/>
    <mergeCell ref="D1525:M1525"/>
    <mergeCell ref="D1517:G1517"/>
    <mergeCell ref="H1517:I1517"/>
    <mergeCell ref="J1517:K1517"/>
    <mergeCell ref="D1518:G1518"/>
    <mergeCell ref="H1518:I1518"/>
    <mergeCell ref="J1518:K1518"/>
    <mergeCell ref="H1534:I1536"/>
    <mergeCell ref="J1534:K1536"/>
    <mergeCell ref="M1489:N1490"/>
    <mergeCell ref="D1479:J1482"/>
    <mergeCell ref="K1479:L1482"/>
    <mergeCell ref="M1479:N1482"/>
    <mergeCell ref="D1483:J1485"/>
    <mergeCell ref="K1483:L1485"/>
    <mergeCell ref="M1483:N1485"/>
    <mergeCell ref="D1515:G1515"/>
    <mergeCell ref="H1515:I1515"/>
    <mergeCell ref="J1515:K1515"/>
    <mergeCell ref="D1516:G1516"/>
    <mergeCell ref="H1516:I1516"/>
    <mergeCell ref="J1516:K1516"/>
    <mergeCell ref="D1513:G1513"/>
    <mergeCell ref="H1513:I1513"/>
    <mergeCell ref="J1513:K1513"/>
    <mergeCell ref="D1514:G1514"/>
    <mergeCell ref="H1514:I1514"/>
    <mergeCell ref="J1514:K1514"/>
    <mergeCell ref="D1511:G1511"/>
    <mergeCell ref="H1511:I1511"/>
    <mergeCell ref="J1511:K1511"/>
    <mergeCell ref="D1512:G1512"/>
    <mergeCell ref="H1512:I1512"/>
    <mergeCell ref="J1512:K1512"/>
    <mergeCell ref="D1508:G1510"/>
    <mergeCell ref="H1508:I1510"/>
    <mergeCell ref="J1508:K1510"/>
    <mergeCell ref="D1492:L1492"/>
    <mergeCell ref="D1499:O1500"/>
    <mergeCell ref="J1444:K1444"/>
    <mergeCell ref="L1444:M1444"/>
    <mergeCell ref="D1445:I1445"/>
    <mergeCell ref="J1445:K1445"/>
    <mergeCell ref="L1445:M1445"/>
    <mergeCell ref="D1455:E1458"/>
    <mergeCell ref="F1455:H1456"/>
    <mergeCell ref="I1455:K1456"/>
    <mergeCell ref="D1475:J1476"/>
    <mergeCell ref="K1475:L1476"/>
    <mergeCell ref="M1475:N1476"/>
    <mergeCell ref="D1477:J1478"/>
    <mergeCell ref="K1477:L1478"/>
    <mergeCell ref="M1477:N1478"/>
    <mergeCell ref="D1465:E1465"/>
    <mergeCell ref="D1466:E1466"/>
    <mergeCell ref="D1467:E1467"/>
    <mergeCell ref="D1468:E1468"/>
    <mergeCell ref="D1459:E1459"/>
    <mergeCell ref="D1460:E1460"/>
    <mergeCell ref="D1461:E1461"/>
    <mergeCell ref="D1462:E1462"/>
    <mergeCell ref="D1463:E1463"/>
    <mergeCell ref="D1464:E1464"/>
    <mergeCell ref="D1472:J1474"/>
    <mergeCell ref="K1472:L1474"/>
    <mergeCell ref="M1472:N1474"/>
    <mergeCell ref="D1443:I1443"/>
    <mergeCell ref="J1443:K1443"/>
    <mergeCell ref="L1443:M1443"/>
    <mergeCell ref="D1440:I1440"/>
    <mergeCell ref="J1440:K1440"/>
    <mergeCell ref="L1440:M1440"/>
    <mergeCell ref="D1441:I1441"/>
    <mergeCell ref="J1441:K1441"/>
    <mergeCell ref="L1441:M1441"/>
    <mergeCell ref="D1438:I1438"/>
    <mergeCell ref="J1438:K1438"/>
    <mergeCell ref="L1438:M1438"/>
    <mergeCell ref="D1439:I1439"/>
    <mergeCell ref="J1439:K1439"/>
    <mergeCell ref="L1439:M1439"/>
    <mergeCell ref="D1503:O1504"/>
    <mergeCell ref="D1486:J1488"/>
    <mergeCell ref="K1486:L1488"/>
    <mergeCell ref="M1486:N1488"/>
    <mergeCell ref="D1489:J1490"/>
    <mergeCell ref="K1489:L1490"/>
    <mergeCell ref="D1448:I1448"/>
    <mergeCell ref="J1448:K1448"/>
    <mergeCell ref="L1448:M1448"/>
    <mergeCell ref="D1454:K1454"/>
    <mergeCell ref="D1446:I1446"/>
    <mergeCell ref="J1446:K1446"/>
    <mergeCell ref="L1446:M1446"/>
    <mergeCell ref="D1447:I1447"/>
    <mergeCell ref="J1447:K1447"/>
    <mergeCell ref="L1447:M1447"/>
    <mergeCell ref="D1444:I1444"/>
    <mergeCell ref="D1437:I1437"/>
    <mergeCell ref="J1437:K1437"/>
    <mergeCell ref="L1437:M1437"/>
    <mergeCell ref="D1434:I1434"/>
    <mergeCell ref="J1434:K1434"/>
    <mergeCell ref="L1434:M1434"/>
    <mergeCell ref="D1435:I1435"/>
    <mergeCell ref="J1435:K1435"/>
    <mergeCell ref="L1435:M1435"/>
    <mergeCell ref="D1432:I1432"/>
    <mergeCell ref="J1432:K1432"/>
    <mergeCell ref="L1432:M1432"/>
    <mergeCell ref="D1433:I1433"/>
    <mergeCell ref="J1433:K1433"/>
    <mergeCell ref="L1433:M1433"/>
    <mergeCell ref="D1442:I1442"/>
    <mergeCell ref="J1442:K1442"/>
    <mergeCell ref="L1442:M1442"/>
    <mergeCell ref="D1431:I1431"/>
    <mergeCell ref="J1431:K1431"/>
    <mergeCell ref="L1431:M1431"/>
    <mergeCell ref="D1428:I1428"/>
    <mergeCell ref="J1428:K1428"/>
    <mergeCell ref="L1428:M1428"/>
    <mergeCell ref="D1429:I1429"/>
    <mergeCell ref="J1429:K1429"/>
    <mergeCell ref="L1429:M1429"/>
    <mergeCell ref="D1426:I1426"/>
    <mergeCell ref="J1426:K1426"/>
    <mergeCell ref="L1426:M1426"/>
    <mergeCell ref="D1427:I1427"/>
    <mergeCell ref="J1427:K1427"/>
    <mergeCell ref="L1427:M1427"/>
    <mergeCell ref="D1436:I1436"/>
    <mergeCell ref="J1436:K1436"/>
    <mergeCell ref="L1436:M1436"/>
    <mergeCell ref="D1425:I1425"/>
    <mergeCell ref="J1425:K1425"/>
    <mergeCell ref="L1425:M1425"/>
    <mergeCell ref="D1422:I1422"/>
    <mergeCell ref="J1422:K1422"/>
    <mergeCell ref="L1422:M1422"/>
    <mergeCell ref="D1423:I1423"/>
    <mergeCell ref="J1423:K1423"/>
    <mergeCell ref="L1423:M1423"/>
    <mergeCell ref="D1420:I1420"/>
    <mergeCell ref="J1420:K1420"/>
    <mergeCell ref="L1420:M1420"/>
    <mergeCell ref="D1421:I1421"/>
    <mergeCell ref="J1421:K1421"/>
    <mergeCell ref="L1421:M1421"/>
    <mergeCell ref="D1430:I1430"/>
    <mergeCell ref="J1430:K1430"/>
    <mergeCell ref="L1430:M1430"/>
    <mergeCell ref="D1419:I1419"/>
    <mergeCell ref="J1419:K1419"/>
    <mergeCell ref="L1419:M1419"/>
    <mergeCell ref="D1413:O1413"/>
    <mergeCell ref="D1417:I1417"/>
    <mergeCell ref="J1417:K1417"/>
    <mergeCell ref="L1417:M1417"/>
    <mergeCell ref="D1405:H1405"/>
    <mergeCell ref="I1405:J1405"/>
    <mergeCell ref="K1405:L1405"/>
    <mergeCell ref="D1406:H1406"/>
    <mergeCell ref="I1406:J1406"/>
    <mergeCell ref="K1406:L1406"/>
    <mergeCell ref="D1414:I1416"/>
    <mergeCell ref="J1414:K1416"/>
    <mergeCell ref="L1414:M1416"/>
    <mergeCell ref="D1424:I1424"/>
    <mergeCell ref="J1424:K1424"/>
    <mergeCell ref="L1424:M1424"/>
    <mergeCell ref="D1403:H1403"/>
    <mergeCell ref="I1403:J1403"/>
    <mergeCell ref="K1403:L1403"/>
    <mergeCell ref="D1404:H1404"/>
    <mergeCell ref="I1404:J1404"/>
    <mergeCell ref="K1404:L1404"/>
    <mergeCell ref="D1401:H1401"/>
    <mergeCell ref="I1401:J1401"/>
    <mergeCell ref="K1401:L1401"/>
    <mergeCell ref="D1402:H1402"/>
    <mergeCell ref="I1402:J1402"/>
    <mergeCell ref="K1402:L1402"/>
    <mergeCell ref="D1400:H1400"/>
    <mergeCell ref="I1400:J1400"/>
    <mergeCell ref="K1400:L1400"/>
    <mergeCell ref="D1418:I1418"/>
    <mergeCell ref="J1418:K1418"/>
    <mergeCell ref="L1418:M1418"/>
    <mergeCell ref="D1390:H1390"/>
    <mergeCell ref="I1390:J1390"/>
    <mergeCell ref="K1390:L1390"/>
    <mergeCell ref="D1395:O1396"/>
    <mergeCell ref="D1388:H1388"/>
    <mergeCell ref="I1388:J1388"/>
    <mergeCell ref="K1388:L1388"/>
    <mergeCell ref="D1389:H1389"/>
    <mergeCell ref="I1389:J1389"/>
    <mergeCell ref="K1389:L1389"/>
    <mergeCell ref="D1386:H1386"/>
    <mergeCell ref="I1386:J1386"/>
    <mergeCell ref="K1386:L1386"/>
    <mergeCell ref="D1387:H1387"/>
    <mergeCell ref="I1387:J1387"/>
    <mergeCell ref="K1387:L1387"/>
    <mergeCell ref="D1383:H1383"/>
    <mergeCell ref="I1383:J1383"/>
    <mergeCell ref="K1383:L1383"/>
    <mergeCell ref="D1377:H1377"/>
    <mergeCell ref="I1377:J1377"/>
    <mergeCell ref="K1377:L1377"/>
    <mergeCell ref="D1378:H1378"/>
    <mergeCell ref="I1378:J1378"/>
    <mergeCell ref="K1378:L1378"/>
    <mergeCell ref="D1379:H1380"/>
    <mergeCell ref="D1381:H1382"/>
    <mergeCell ref="I1379:J1380"/>
    <mergeCell ref="K1379:L1380"/>
    <mergeCell ref="I1381:J1382"/>
    <mergeCell ref="K1381:L1382"/>
    <mergeCell ref="D1384:H1385"/>
    <mergeCell ref="I1384:J1385"/>
    <mergeCell ref="K1384:L1385"/>
    <mergeCell ref="D1375:H1375"/>
    <mergeCell ref="I1375:J1375"/>
    <mergeCell ref="K1375:L1375"/>
    <mergeCell ref="D1376:H1376"/>
    <mergeCell ref="I1376:J1376"/>
    <mergeCell ref="K1376:L1376"/>
    <mergeCell ref="D1373:H1373"/>
    <mergeCell ref="I1373:J1373"/>
    <mergeCell ref="K1373:L1373"/>
    <mergeCell ref="D1374:H1374"/>
    <mergeCell ref="I1374:J1374"/>
    <mergeCell ref="K1374:L1374"/>
    <mergeCell ref="D1371:H1371"/>
    <mergeCell ref="I1371:J1371"/>
    <mergeCell ref="K1371:L1371"/>
    <mergeCell ref="D1372:H1372"/>
    <mergeCell ref="I1372:J1372"/>
    <mergeCell ref="K1372:L1372"/>
    <mergeCell ref="D1369:H1369"/>
    <mergeCell ref="I1369:J1369"/>
    <mergeCell ref="K1369:L1369"/>
    <mergeCell ref="D1370:H1370"/>
    <mergeCell ref="I1370:J1370"/>
    <mergeCell ref="K1370:L1370"/>
    <mergeCell ref="D1367:H1367"/>
    <mergeCell ref="I1367:J1367"/>
    <mergeCell ref="K1367:L1367"/>
    <mergeCell ref="D1368:H1368"/>
    <mergeCell ref="I1368:J1368"/>
    <mergeCell ref="K1368:L1368"/>
    <mergeCell ref="D1364:H1364"/>
    <mergeCell ref="I1364:J1364"/>
    <mergeCell ref="K1364:L1364"/>
    <mergeCell ref="D1365:H1366"/>
    <mergeCell ref="I1365:J1366"/>
    <mergeCell ref="K1365:L1366"/>
    <mergeCell ref="J1340:J1341"/>
    <mergeCell ref="D1308:O1309"/>
    <mergeCell ref="D1311:D1318"/>
    <mergeCell ref="E1311:F1313"/>
    <mergeCell ref="G1311:H1313"/>
    <mergeCell ref="I1311:J1313"/>
    <mergeCell ref="K1311:L1313"/>
    <mergeCell ref="E1314:E1318"/>
    <mergeCell ref="F1314:F1318"/>
    <mergeCell ref="G1314:G1318"/>
    <mergeCell ref="H1314:H1318"/>
    <mergeCell ref="I1314:I1318"/>
    <mergeCell ref="J1314:J1318"/>
    <mergeCell ref="D1362:H1362"/>
    <mergeCell ref="I1362:J1362"/>
    <mergeCell ref="K1362:L1362"/>
    <mergeCell ref="D1363:H1363"/>
    <mergeCell ref="I1363:J1363"/>
    <mergeCell ref="K1363:L1363"/>
    <mergeCell ref="J1349:J1351"/>
    <mergeCell ref="K1349:K1351"/>
    <mergeCell ref="D1353:O1354"/>
    <mergeCell ref="D1357:O1358"/>
    <mergeCell ref="D1347:F1347"/>
    <mergeCell ref="D1348:F1348"/>
    <mergeCell ref="D1349:F1351"/>
    <mergeCell ref="G1349:G1351"/>
    <mergeCell ref="H1349:H1351"/>
    <mergeCell ref="I1349:I1351"/>
    <mergeCell ref="D1359:H1361"/>
    <mergeCell ref="I1359:J1361"/>
    <mergeCell ref="K1359:L1361"/>
    <mergeCell ref="D1301:H1301"/>
    <mergeCell ref="I1301:J1301"/>
    <mergeCell ref="K1301:L1301"/>
    <mergeCell ref="D1302:H1302"/>
    <mergeCell ref="I1302:J1302"/>
    <mergeCell ref="K1302:L1302"/>
    <mergeCell ref="D1299:H1299"/>
    <mergeCell ref="I1299:J1299"/>
    <mergeCell ref="K1299:L1299"/>
    <mergeCell ref="D1300:H1300"/>
    <mergeCell ref="I1300:J1300"/>
    <mergeCell ref="K1300:L1300"/>
    <mergeCell ref="D1297:H1297"/>
    <mergeCell ref="I1297:J1297"/>
    <mergeCell ref="K1297:L1297"/>
    <mergeCell ref="D1298:H1298"/>
    <mergeCell ref="I1298:J1298"/>
    <mergeCell ref="K1298:L1298"/>
    <mergeCell ref="D1295:H1295"/>
    <mergeCell ref="I1295:J1295"/>
    <mergeCell ref="K1295:L1295"/>
    <mergeCell ref="D1296:H1296"/>
    <mergeCell ref="I1296:J1296"/>
    <mergeCell ref="K1296:L1296"/>
    <mergeCell ref="D1293:H1293"/>
    <mergeCell ref="I1293:J1293"/>
    <mergeCell ref="K1293:L1293"/>
    <mergeCell ref="D1294:H1294"/>
    <mergeCell ref="I1294:J1294"/>
    <mergeCell ref="K1294:L1294"/>
    <mergeCell ref="D1291:H1291"/>
    <mergeCell ref="I1291:J1291"/>
    <mergeCell ref="K1291:L1291"/>
    <mergeCell ref="D1292:H1292"/>
    <mergeCell ref="I1292:J1292"/>
    <mergeCell ref="K1292:L1292"/>
    <mergeCell ref="D1289:H1289"/>
    <mergeCell ref="I1289:J1289"/>
    <mergeCell ref="K1289:L1289"/>
    <mergeCell ref="D1290:H1290"/>
    <mergeCell ref="I1290:J1290"/>
    <mergeCell ref="K1290:L1290"/>
    <mergeCell ref="D1287:H1287"/>
    <mergeCell ref="I1287:J1287"/>
    <mergeCell ref="K1287:L1287"/>
    <mergeCell ref="D1288:H1288"/>
    <mergeCell ref="I1288:J1288"/>
    <mergeCell ref="K1288:L1288"/>
    <mergeCell ref="D1283:I1283"/>
    <mergeCell ref="D1286:H1286"/>
    <mergeCell ref="I1286:J1286"/>
    <mergeCell ref="K1286:L1286"/>
    <mergeCell ref="D1284:H1285"/>
    <mergeCell ref="I1284:J1285"/>
    <mergeCell ref="K1284:L1285"/>
    <mergeCell ref="D1277:E1277"/>
    <mergeCell ref="I1277:J1277"/>
    <mergeCell ref="K1277:L1277"/>
    <mergeCell ref="D1278:E1279"/>
    <mergeCell ref="F1278:F1279"/>
    <mergeCell ref="G1278:G1279"/>
    <mergeCell ref="H1278:H1279"/>
    <mergeCell ref="I1278:J1279"/>
    <mergeCell ref="K1278:L1279"/>
    <mergeCell ref="D1275:E1275"/>
    <mergeCell ref="I1275:J1275"/>
    <mergeCell ref="K1275:L1275"/>
    <mergeCell ref="D1276:E1276"/>
    <mergeCell ref="I1276:J1276"/>
    <mergeCell ref="K1276:L1276"/>
    <mergeCell ref="D1273:E1273"/>
    <mergeCell ref="I1273:J1273"/>
    <mergeCell ref="K1273:L1273"/>
    <mergeCell ref="D1274:E1274"/>
    <mergeCell ref="I1274:J1274"/>
    <mergeCell ref="K1274:L1274"/>
    <mergeCell ref="D1270:E1270"/>
    <mergeCell ref="I1270:J1270"/>
    <mergeCell ref="K1270:L1270"/>
    <mergeCell ref="D1271:E1272"/>
    <mergeCell ref="F1271:F1272"/>
    <mergeCell ref="G1271:G1272"/>
    <mergeCell ref="H1271:H1272"/>
    <mergeCell ref="I1271:J1272"/>
    <mergeCell ref="K1271:L1272"/>
    <mergeCell ref="D1268:E1268"/>
    <mergeCell ref="I1268:J1268"/>
    <mergeCell ref="K1268:L1268"/>
    <mergeCell ref="D1269:E1269"/>
    <mergeCell ref="I1269:J1269"/>
    <mergeCell ref="K1269:L1269"/>
    <mergeCell ref="D1266:E1266"/>
    <mergeCell ref="I1266:J1266"/>
    <mergeCell ref="K1266:L1266"/>
    <mergeCell ref="D1267:E1267"/>
    <mergeCell ref="I1267:J1267"/>
    <mergeCell ref="K1267:L1267"/>
    <mergeCell ref="D1263:E1263"/>
    <mergeCell ref="I1263:J1263"/>
    <mergeCell ref="K1263:L1263"/>
    <mergeCell ref="D1264:E1265"/>
    <mergeCell ref="F1264:F1265"/>
    <mergeCell ref="G1264:G1265"/>
    <mergeCell ref="H1264:H1265"/>
    <mergeCell ref="I1264:J1265"/>
    <mergeCell ref="K1264:L1265"/>
    <mergeCell ref="D1261:E1261"/>
    <mergeCell ref="I1261:J1261"/>
    <mergeCell ref="K1261:L1261"/>
    <mergeCell ref="D1262:E1262"/>
    <mergeCell ref="I1262:J1262"/>
    <mergeCell ref="K1262:L1262"/>
    <mergeCell ref="D1259:E1259"/>
    <mergeCell ref="I1259:J1259"/>
    <mergeCell ref="K1259:L1259"/>
    <mergeCell ref="D1260:E1260"/>
    <mergeCell ref="I1260:J1260"/>
    <mergeCell ref="K1260:L1260"/>
    <mergeCell ref="D1251:O1251"/>
    <mergeCell ref="D1253:K1253"/>
    <mergeCell ref="D1247:E1247"/>
    <mergeCell ref="I1247:J1247"/>
    <mergeCell ref="K1247:L1247"/>
    <mergeCell ref="D1248:E1249"/>
    <mergeCell ref="F1248:F1249"/>
    <mergeCell ref="G1248:G1249"/>
    <mergeCell ref="H1248:H1249"/>
    <mergeCell ref="I1248:J1249"/>
    <mergeCell ref="K1248:L1249"/>
    <mergeCell ref="D1255:E1258"/>
    <mergeCell ref="F1255:F1258"/>
    <mergeCell ref="G1255:G1258"/>
    <mergeCell ref="H1255:H1258"/>
    <mergeCell ref="I1255:J1258"/>
    <mergeCell ref="K1255:L1258"/>
    <mergeCell ref="D1245:E1245"/>
    <mergeCell ref="I1245:J1245"/>
    <mergeCell ref="K1245:L1245"/>
    <mergeCell ref="D1246:E1246"/>
    <mergeCell ref="I1246:J1246"/>
    <mergeCell ref="K1246:L1246"/>
    <mergeCell ref="D1244:E1244"/>
    <mergeCell ref="I1244:J1244"/>
    <mergeCell ref="K1244:L1244"/>
    <mergeCell ref="D1240:E1241"/>
    <mergeCell ref="F1240:F1241"/>
    <mergeCell ref="G1240:G1241"/>
    <mergeCell ref="H1240:H1241"/>
    <mergeCell ref="I1240:J1241"/>
    <mergeCell ref="K1240:L1241"/>
    <mergeCell ref="D1242:E1243"/>
    <mergeCell ref="F1242:F1243"/>
    <mergeCell ref="G1242:G1243"/>
    <mergeCell ref="H1242:H1243"/>
    <mergeCell ref="I1242:J1243"/>
    <mergeCell ref="K1242:L1243"/>
    <mergeCell ref="D1238:E1238"/>
    <mergeCell ref="I1238:J1238"/>
    <mergeCell ref="K1238:L1238"/>
    <mergeCell ref="D1239:E1239"/>
    <mergeCell ref="I1239:J1239"/>
    <mergeCell ref="K1239:L1239"/>
    <mergeCell ref="D1236:E1236"/>
    <mergeCell ref="I1236:J1236"/>
    <mergeCell ref="K1236:L1236"/>
    <mergeCell ref="D1237:E1237"/>
    <mergeCell ref="I1237:J1237"/>
    <mergeCell ref="K1237:L1237"/>
    <mergeCell ref="D1234:E1234"/>
    <mergeCell ref="I1234:J1234"/>
    <mergeCell ref="K1234:L1234"/>
    <mergeCell ref="D1235:E1235"/>
    <mergeCell ref="I1235:J1235"/>
    <mergeCell ref="K1235:L1235"/>
    <mergeCell ref="D1222:O1224"/>
    <mergeCell ref="D1227:I1227"/>
    <mergeCell ref="D1233:E1233"/>
    <mergeCell ref="I1233:J1233"/>
    <mergeCell ref="K1233:L1233"/>
    <mergeCell ref="D1219:H1219"/>
    <mergeCell ref="I1219:J1219"/>
    <mergeCell ref="K1219:L1219"/>
    <mergeCell ref="D1220:H1220"/>
    <mergeCell ref="I1220:J1220"/>
    <mergeCell ref="K1220:L1220"/>
    <mergeCell ref="D1217:H1217"/>
    <mergeCell ref="I1217:J1217"/>
    <mergeCell ref="K1217:L1217"/>
    <mergeCell ref="D1218:H1218"/>
    <mergeCell ref="I1218:J1218"/>
    <mergeCell ref="K1218:L1218"/>
    <mergeCell ref="D1229:E1232"/>
    <mergeCell ref="F1229:F1232"/>
    <mergeCell ref="G1229:G1232"/>
    <mergeCell ref="H1229:H1232"/>
    <mergeCell ref="I1229:J1232"/>
    <mergeCell ref="K1229:L1232"/>
    <mergeCell ref="D1215:H1215"/>
    <mergeCell ref="I1215:J1215"/>
    <mergeCell ref="K1215:L1215"/>
    <mergeCell ref="D1216:H1216"/>
    <mergeCell ref="I1216:J1216"/>
    <mergeCell ref="K1216:L1216"/>
    <mergeCell ref="D1205:O1207"/>
    <mergeCell ref="D1210:L1210"/>
    <mergeCell ref="D1214:H1214"/>
    <mergeCell ref="I1214:J1214"/>
    <mergeCell ref="K1214:L1214"/>
    <mergeCell ref="D1202:H1202"/>
    <mergeCell ref="I1202:J1202"/>
    <mergeCell ref="K1202:L1202"/>
    <mergeCell ref="D1203:H1203"/>
    <mergeCell ref="I1203:J1203"/>
    <mergeCell ref="K1203:L1203"/>
    <mergeCell ref="D1211:H1213"/>
    <mergeCell ref="I1211:J1213"/>
    <mergeCell ref="K1211:L1213"/>
    <mergeCell ref="D1200:H1200"/>
    <mergeCell ref="I1200:J1200"/>
    <mergeCell ref="K1200:L1200"/>
    <mergeCell ref="D1201:H1201"/>
    <mergeCell ref="I1201:J1201"/>
    <mergeCell ref="K1201:L1201"/>
    <mergeCell ref="D1198:H1198"/>
    <mergeCell ref="I1198:J1198"/>
    <mergeCell ref="K1198:L1198"/>
    <mergeCell ref="D1199:H1199"/>
    <mergeCell ref="I1199:J1199"/>
    <mergeCell ref="K1199:L1199"/>
    <mergeCell ref="D1196:H1196"/>
    <mergeCell ref="I1196:J1196"/>
    <mergeCell ref="K1196:L1196"/>
    <mergeCell ref="D1197:H1197"/>
    <mergeCell ref="I1197:J1197"/>
    <mergeCell ref="K1197:L1197"/>
    <mergeCell ref="D1194:H1194"/>
    <mergeCell ref="I1194:J1194"/>
    <mergeCell ref="K1194:L1194"/>
    <mergeCell ref="D1195:H1195"/>
    <mergeCell ref="I1195:J1195"/>
    <mergeCell ref="K1195:L1195"/>
    <mergeCell ref="D1192:H1192"/>
    <mergeCell ref="I1192:J1192"/>
    <mergeCell ref="K1192:L1192"/>
    <mergeCell ref="D1193:H1193"/>
    <mergeCell ref="I1193:J1193"/>
    <mergeCell ref="K1193:L1193"/>
    <mergeCell ref="D1189:H1190"/>
    <mergeCell ref="I1189:J1190"/>
    <mergeCell ref="K1189:L1190"/>
    <mergeCell ref="D1191:H1191"/>
    <mergeCell ref="I1191:J1191"/>
    <mergeCell ref="K1191:L1191"/>
    <mergeCell ref="D1188:H1188"/>
    <mergeCell ref="I1188:J1188"/>
    <mergeCell ref="K1188:L1188"/>
    <mergeCell ref="D1185:H1186"/>
    <mergeCell ref="I1185:J1186"/>
    <mergeCell ref="K1185:L1186"/>
    <mergeCell ref="D1173:E1173"/>
    <mergeCell ref="D1174:E1174"/>
    <mergeCell ref="D1175:E1175"/>
    <mergeCell ref="D1176:E1176"/>
    <mergeCell ref="D1179:F1179"/>
    <mergeCell ref="D1181:J1181"/>
    <mergeCell ref="D1159:H1159"/>
    <mergeCell ref="I1159:J1159"/>
    <mergeCell ref="K1159:L1159"/>
    <mergeCell ref="D1161:O1162"/>
    <mergeCell ref="D1164:O1166"/>
    <mergeCell ref="D1167:E1172"/>
    <mergeCell ref="F1167:H1168"/>
    <mergeCell ref="I1167:K1168"/>
    <mergeCell ref="F1169:H1169"/>
    <mergeCell ref="I1169:K1169"/>
    <mergeCell ref="F1170:F1172"/>
    <mergeCell ref="G1170:G1172"/>
    <mergeCell ref="H1170:H1172"/>
    <mergeCell ref="I1170:I1172"/>
    <mergeCell ref="J1170:J1172"/>
    <mergeCell ref="K1170:K1172"/>
    <mergeCell ref="D1157:H1157"/>
    <mergeCell ref="I1157:J1157"/>
    <mergeCell ref="K1157:L1157"/>
    <mergeCell ref="D1158:H1158"/>
    <mergeCell ref="I1158:J1158"/>
    <mergeCell ref="K1158:L1158"/>
    <mergeCell ref="D1155:H1155"/>
    <mergeCell ref="I1155:J1155"/>
    <mergeCell ref="K1155:L1155"/>
    <mergeCell ref="D1156:H1156"/>
    <mergeCell ref="I1156:J1156"/>
    <mergeCell ref="K1156:L1156"/>
    <mergeCell ref="D1154:H1154"/>
    <mergeCell ref="I1154:J1154"/>
    <mergeCell ref="K1154:L1154"/>
    <mergeCell ref="D1187:H1187"/>
    <mergeCell ref="I1187:J1187"/>
    <mergeCell ref="K1187:L1187"/>
    <mergeCell ref="F1144:G1144"/>
    <mergeCell ref="H1144:I1144"/>
    <mergeCell ref="D1145:G1145"/>
    <mergeCell ref="H1145:I1145"/>
    <mergeCell ref="D1146:L1146"/>
    <mergeCell ref="D1149:M1149"/>
    <mergeCell ref="D1138:G1138"/>
    <mergeCell ref="D1139:G1139"/>
    <mergeCell ref="D1140:G1140"/>
    <mergeCell ref="D1141:G1141"/>
    <mergeCell ref="D1132:G1132"/>
    <mergeCell ref="D1133:G1133"/>
    <mergeCell ref="D1134:G1134"/>
    <mergeCell ref="D1135:G1135"/>
    <mergeCell ref="D1136:G1136"/>
    <mergeCell ref="D1137:G1137"/>
    <mergeCell ref="D1126:G1126"/>
    <mergeCell ref="D1127:G1127"/>
    <mergeCell ref="D1128:G1128"/>
    <mergeCell ref="D1129:G1129"/>
    <mergeCell ref="D1130:G1130"/>
    <mergeCell ref="D1131:G1131"/>
    <mergeCell ref="D1116:O1116"/>
    <mergeCell ref="D1118:G1122"/>
    <mergeCell ref="H1118:L1118"/>
    <mergeCell ref="D1123:G1123"/>
    <mergeCell ref="D1124:G1124"/>
    <mergeCell ref="D1125:G1125"/>
    <mergeCell ref="D1109:G1109"/>
    <mergeCell ref="D1110:G1110"/>
    <mergeCell ref="D1111:G1111"/>
    <mergeCell ref="D1112:G1112"/>
    <mergeCell ref="D1113:G1113"/>
    <mergeCell ref="D1114:G1114"/>
    <mergeCell ref="D1103:G1103"/>
    <mergeCell ref="D1104:G1104"/>
    <mergeCell ref="D1105:G1105"/>
    <mergeCell ref="D1106:G1106"/>
    <mergeCell ref="D1107:G1107"/>
    <mergeCell ref="D1108:G1108"/>
    <mergeCell ref="D1097:G1097"/>
    <mergeCell ref="D1098:G1098"/>
    <mergeCell ref="D1099:G1099"/>
    <mergeCell ref="D1100:G1100"/>
    <mergeCell ref="D1101:G1101"/>
    <mergeCell ref="D1102:G1102"/>
    <mergeCell ref="D1089:J1089"/>
    <mergeCell ref="D1091:G1095"/>
    <mergeCell ref="H1091:L1091"/>
    <mergeCell ref="D1096:G1096"/>
    <mergeCell ref="D1083:G1083"/>
    <mergeCell ref="H1083:J1083"/>
    <mergeCell ref="D1084:G1084"/>
    <mergeCell ref="H1084:J1084"/>
    <mergeCell ref="D1085:G1085"/>
    <mergeCell ref="H1085:J1085"/>
    <mergeCell ref="D1080:G1080"/>
    <mergeCell ref="H1080:J1080"/>
    <mergeCell ref="D1081:G1081"/>
    <mergeCell ref="H1081:J1081"/>
    <mergeCell ref="D1082:G1082"/>
    <mergeCell ref="H1082:J1082"/>
    <mergeCell ref="D725:E725"/>
    <mergeCell ref="D726:E726"/>
    <mergeCell ref="D793:M793"/>
    <mergeCell ref="D1077:G1077"/>
    <mergeCell ref="H1077:J1077"/>
    <mergeCell ref="D1078:G1078"/>
    <mergeCell ref="H1078:J1078"/>
    <mergeCell ref="D1079:G1079"/>
    <mergeCell ref="H1079:J1079"/>
    <mergeCell ref="D1071:G1071"/>
    <mergeCell ref="H1071:J1071"/>
    <mergeCell ref="D1072:G1072"/>
    <mergeCell ref="H1072:J1072"/>
    <mergeCell ref="D1075:G1076"/>
    <mergeCell ref="H1075:J1076"/>
    <mergeCell ref="D1068:G1068"/>
    <mergeCell ref="H1068:J1068"/>
    <mergeCell ref="D1069:G1069"/>
    <mergeCell ref="H1069:J1069"/>
    <mergeCell ref="D1070:G1070"/>
    <mergeCell ref="H1070:J1070"/>
    <mergeCell ref="H821:I821"/>
    <mergeCell ref="H822:I822"/>
    <mergeCell ref="H810:I810"/>
    <mergeCell ref="D897:M897"/>
    <mergeCell ref="D884:F884"/>
    <mergeCell ref="D885:F885"/>
    <mergeCell ref="D859:F859"/>
    <mergeCell ref="G895:H895"/>
    <mergeCell ref="D610:F610"/>
    <mergeCell ref="G610:H610"/>
    <mergeCell ref="I610:J610"/>
    <mergeCell ref="D614:M615"/>
    <mergeCell ref="D618:D624"/>
    <mergeCell ref="E618:M618"/>
    <mergeCell ref="D608:F608"/>
    <mergeCell ref="G608:H608"/>
    <mergeCell ref="I608:J608"/>
    <mergeCell ref="D609:F609"/>
    <mergeCell ref="G609:H609"/>
    <mergeCell ref="I609:J609"/>
    <mergeCell ref="K882:L882"/>
    <mergeCell ref="K877:L877"/>
    <mergeCell ref="G966:H966"/>
    <mergeCell ref="G967:H967"/>
    <mergeCell ref="I935:J935"/>
    <mergeCell ref="I936:J936"/>
    <mergeCell ref="G924:H924"/>
    <mergeCell ref="D797:N799"/>
    <mergeCell ref="D781:H781"/>
    <mergeCell ref="I781:L781"/>
    <mergeCell ref="D782:H782"/>
    <mergeCell ref="I782:L782"/>
    <mergeCell ref="D761:E766"/>
    <mergeCell ref="D767:E767"/>
    <mergeCell ref="G730:H730"/>
    <mergeCell ref="G731:H731"/>
    <mergeCell ref="G732:H732"/>
    <mergeCell ref="G733:H733"/>
    <mergeCell ref="D718:M718"/>
    <mergeCell ref="G604:H606"/>
    <mergeCell ref="I604:J606"/>
    <mergeCell ref="D607:F607"/>
    <mergeCell ref="G607:H607"/>
    <mergeCell ref="I607:J607"/>
    <mergeCell ref="D599:M600"/>
    <mergeCell ref="D593:I593"/>
    <mergeCell ref="J593:L593"/>
    <mergeCell ref="D594:I594"/>
    <mergeCell ref="J594:L594"/>
    <mergeCell ref="D586:I586"/>
    <mergeCell ref="J586:L586"/>
    <mergeCell ref="D587:I587"/>
    <mergeCell ref="J587:L587"/>
    <mergeCell ref="D444:L444"/>
    <mergeCell ref="D445:D447"/>
    <mergeCell ref="E445:E447"/>
    <mergeCell ref="F445:F447"/>
    <mergeCell ref="G445:G447"/>
    <mergeCell ref="H445:H447"/>
    <mergeCell ref="I445:I447"/>
    <mergeCell ref="J445:J447"/>
    <mergeCell ref="K445:K447"/>
    <mergeCell ref="L445:L447"/>
    <mergeCell ref="D451:D453"/>
    <mergeCell ref="E451:E453"/>
    <mergeCell ref="F451:F453"/>
    <mergeCell ref="G451:G453"/>
    <mergeCell ref="H451:H453"/>
    <mergeCell ref="D578:E578"/>
    <mergeCell ref="F578:H578"/>
    <mergeCell ref="I578:K578"/>
    <mergeCell ref="L578:M578"/>
    <mergeCell ref="I451:I453"/>
    <mergeCell ref="J451:J453"/>
    <mergeCell ref="K451:K453"/>
    <mergeCell ref="L451:L453"/>
    <mergeCell ref="D454:L454"/>
    <mergeCell ref="D455:D457"/>
    <mergeCell ref="E455:E457"/>
    <mergeCell ref="F455:F457"/>
    <mergeCell ref="G455:G457"/>
    <mergeCell ref="H455:H457"/>
    <mergeCell ref="I455:I457"/>
    <mergeCell ref="J455:J457"/>
    <mergeCell ref="K455:K457"/>
    <mergeCell ref="D397:D400"/>
    <mergeCell ref="E397:L397"/>
    <mergeCell ref="D402:L402"/>
    <mergeCell ref="D412:L412"/>
    <mergeCell ref="D421:L421"/>
    <mergeCell ref="D430:L430"/>
    <mergeCell ref="D371:P373"/>
    <mergeCell ref="D375:P377"/>
    <mergeCell ref="D379:P380"/>
    <mergeCell ref="D382:P382"/>
    <mergeCell ref="D385:P386"/>
    <mergeCell ref="D355:N355"/>
    <mergeCell ref="D357:P358"/>
    <mergeCell ref="D360:P361"/>
    <mergeCell ref="D363:I363"/>
    <mergeCell ref="D364:P365"/>
    <mergeCell ref="D368:P369"/>
    <mergeCell ref="F398:F400"/>
    <mergeCell ref="G398:G400"/>
    <mergeCell ref="H398:H400"/>
    <mergeCell ref="I398:I400"/>
    <mergeCell ref="J398:J400"/>
    <mergeCell ref="K398:K400"/>
    <mergeCell ref="L398:L400"/>
    <mergeCell ref="D403:D405"/>
    <mergeCell ref="E403:E405"/>
    <mergeCell ref="F403:F405"/>
    <mergeCell ref="G403:G405"/>
    <mergeCell ref="H403:H405"/>
    <mergeCell ref="I403:I405"/>
    <mergeCell ref="J403:J405"/>
    <mergeCell ref="K403:K405"/>
    <mergeCell ref="D336:P337"/>
    <mergeCell ref="D339:P340"/>
    <mergeCell ref="D342:P343"/>
    <mergeCell ref="D346:N346"/>
    <mergeCell ref="D348:P350"/>
    <mergeCell ref="D353:G353"/>
    <mergeCell ref="D314:P317"/>
    <mergeCell ref="D319:P320"/>
    <mergeCell ref="D322:P323"/>
    <mergeCell ref="D326:P327"/>
    <mergeCell ref="D330:P330"/>
    <mergeCell ref="D332:P333"/>
    <mergeCell ref="D303:P304"/>
    <mergeCell ref="D306:K306"/>
    <mergeCell ref="E308:N308"/>
    <mergeCell ref="E309:N309"/>
    <mergeCell ref="E310:N310"/>
    <mergeCell ref="D312:I312"/>
    <mergeCell ref="D280:P281"/>
    <mergeCell ref="D284:P285"/>
    <mergeCell ref="D288:P288"/>
    <mergeCell ref="D291:P292"/>
    <mergeCell ref="D295:P296"/>
    <mergeCell ref="D299:P300"/>
    <mergeCell ref="E267:P267"/>
    <mergeCell ref="D269:P269"/>
    <mergeCell ref="D272:P272"/>
    <mergeCell ref="D276:L276"/>
    <mergeCell ref="D277:M277"/>
    <mergeCell ref="D279:J279"/>
    <mergeCell ref="D249:P252"/>
    <mergeCell ref="D254:P255"/>
    <mergeCell ref="D257:I257"/>
    <mergeCell ref="E260:P261"/>
    <mergeCell ref="E263:P263"/>
    <mergeCell ref="E265:P265"/>
    <mergeCell ref="E232:P233"/>
    <mergeCell ref="E235:P237"/>
    <mergeCell ref="D242:P243"/>
    <mergeCell ref="D247:P247"/>
    <mergeCell ref="D224:G224"/>
    <mergeCell ref="H224:I224"/>
    <mergeCell ref="J224:L224"/>
    <mergeCell ref="M224:N224"/>
    <mergeCell ref="D226:G226"/>
    <mergeCell ref="D227:P228"/>
    <mergeCell ref="D222:G222"/>
    <mergeCell ref="H222:I222"/>
    <mergeCell ref="J222:L222"/>
    <mergeCell ref="M222:N222"/>
    <mergeCell ref="D223:G223"/>
    <mergeCell ref="H223:I223"/>
    <mergeCell ref="J223:L223"/>
    <mergeCell ref="M223:N223"/>
    <mergeCell ref="D212:P215"/>
    <mergeCell ref="H218:I220"/>
    <mergeCell ref="K218:K220"/>
    <mergeCell ref="M218:N220"/>
    <mergeCell ref="D221:G221"/>
    <mergeCell ref="H221:I221"/>
    <mergeCell ref="J221:L221"/>
    <mergeCell ref="M221:N221"/>
    <mergeCell ref="D209:G209"/>
    <mergeCell ref="H209:I209"/>
    <mergeCell ref="J209:L209"/>
    <mergeCell ref="M209:N209"/>
    <mergeCell ref="D210:G210"/>
    <mergeCell ref="H210:I210"/>
    <mergeCell ref="J210:L210"/>
    <mergeCell ref="M210:N210"/>
    <mergeCell ref="D207:G207"/>
    <mergeCell ref="H207:I207"/>
    <mergeCell ref="J207:L207"/>
    <mergeCell ref="M207:N207"/>
    <mergeCell ref="D208:G208"/>
    <mergeCell ref="H208:I208"/>
    <mergeCell ref="J208:L208"/>
    <mergeCell ref="M208:N208"/>
    <mergeCell ref="D188:P189"/>
    <mergeCell ref="D191:P194"/>
    <mergeCell ref="D196:P197"/>
    <mergeCell ref="D199:P202"/>
    <mergeCell ref="H204:I206"/>
    <mergeCell ref="K204:K206"/>
    <mergeCell ref="M204:N206"/>
    <mergeCell ref="E168:P168"/>
    <mergeCell ref="D170:P171"/>
    <mergeCell ref="D173:P174"/>
    <mergeCell ref="D179:P180"/>
    <mergeCell ref="D182:P183"/>
    <mergeCell ref="D185:P186"/>
    <mergeCell ref="E160:P160"/>
    <mergeCell ref="E162:P162"/>
    <mergeCell ref="E164:P164"/>
    <mergeCell ref="E166:P166"/>
    <mergeCell ref="D67:E67"/>
    <mergeCell ref="F67:J67"/>
    <mergeCell ref="D68:E68"/>
    <mergeCell ref="F68:J68"/>
    <mergeCell ref="D129:G129"/>
    <mergeCell ref="H129:K129"/>
    <mergeCell ref="D130:G130"/>
    <mergeCell ref="H130:K130"/>
    <mergeCell ref="D132:O135"/>
    <mergeCell ref="D156:L156"/>
    <mergeCell ref="D121:O122"/>
    <mergeCell ref="D124:G124"/>
    <mergeCell ref="H124:K124"/>
    <mergeCell ref="D125:G125"/>
    <mergeCell ref="H125:K125"/>
    <mergeCell ref="D127:G127"/>
    <mergeCell ref="D112:H112"/>
    <mergeCell ref="D113:H113"/>
    <mergeCell ref="D115:O116"/>
    <mergeCell ref="D118:G118"/>
    <mergeCell ref="H118:K118"/>
    <mergeCell ref="D119:G119"/>
    <mergeCell ref="H119:K119"/>
    <mergeCell ref="E78:F79"/>
    <mergeCell ref="D78:D83"/>
    <mergeCell ref="G78:G83"/>
    <mergeCell ref="H78:H83"/>
    <mergeCell ref="E80:E83"/>
    <mergeCell ref="F80:F83"/>
    <mergeCell ref="D95:E97"/>
    <mergeCell ref="F95:G97"/>
    <mergeCell ref="H95:H99"/>
    <mergeCell ref="D5:O7"/>
    <mergeCell ref="E13:O13"/>
    <mergeCell ref="D61:E61"/>
    <mergeCell ref="F61:J61"/>
    <mergeCell ref="D62:E62"/>
    <mergeCell ref="F62:J62"/>
    <mergeCell ref="D63:E63"/>
    <mergeCell ref="F63:J63"/>
    <mergeCell ref="D56:E56"/>
    <mergeCell ref="F56:J56"/>
    <mergeCell ref="D57:E57"/>
    <mergeCell ref="F57:J57"/>
    <mergeCell ref="D60:E60"/>
    <mergeCell ref="F60:J60"/>
    <mergeCell ref="D41:P42"/>
    <mergeCell ref="D43:E43"/>
    <mergeCell ref="D46:E46"/>
    <mergeCell ref="D55:E55"/>
    <mergeCell ref="F55:J55"/>
    <mergeCell ref="D23:H23"/>
    <mergeCell ref="I23:K23"/>
    <mergeCell ref="L23:O23"/>
    <mergeCell ref="D31:P32"/>
    <mergeCell ref="D36:P37"/>
    <mergeCell ref="D38:E38"/>
    <mergeCell ref="D20:H20"/>
    <mergeCell ref="I20:K20"/>
    <mergeCell ref="L20:O20"/>
    <mergeCell ref="D21:H22"/>
    <mergeCell ref="I21:K22"/>
    <mergeCell ref="L21:O22"/>
    <mergeCell ref="C1783:G1784"/>
    <mergeCell ref="H1783:H1784"/>
    <mergeCell ref="I1783:I1784"/>
    <mergeCell ref="J1783:J1784"/>
    <mergeCell ref="K1783:K1784"/>
    <mergeCell ref="L1783:L1784"/>
    <mergeCell ref="C1787:G1788"/>
    <mergeCell ref="H1787:H1788"/>
    <mergeCell ref="I1787:I1788"/>
    <mergeCell ref="J1787:J1788"/>
    <mergeCell ref="K1787:K1788"/>
    <mergeCell ref="L1787:L1788"/>
    <mergeCell ref="D18:H19"/>
    <mergeCell ref="I18:K19"/>
    <mergeCell ref="L18:O19"/>
    <mergeCell ref="D92:O92"/>
    <mergeCell ref="D108:O108"/>
    <mergeCell ref="D69:E69"/>
    <mergeCell ref="F69:J69"/>
    <mergeCell ref="D66:E66"/>
    <mergeCell ref="H1546:K1547"/>
    <mergeCell ref="E1591:G1592"/>
    <mergeCell ref="H1591:J1592"/>
    <mergeCell ref="E1594:E1595"/>
    <mergeCell ref="F1594:F1595"/>
    <mergeCell ref="G1594:G1595"/>
    <mergeCell ref="H1594:H1595"/>
    <mergeCell ref="I1594:I1595"/>
    <mergeCell ref="J1594:J1595"/>
    <mergeCell ref="F66:J66"/>
    <mergeCell ref="D393:O394"/>
    <mergeCell ref="E398:E400"/>
    <mergeCell ref="L403:L405"/>
    <mergeCell ref="D409:D411"/>
    <mergeCell ref="E409:E411"/>
    <mergeCell ref="F409:F411"/>
    <mergeCell ref="G409:G411"/>
    <mergeCell ref="H409:H411"/>
    <mergeCell ref="I409:I411"/>
    <mergeCell ref="J409:J411"/>
    <mergeCell ref="K409:K411"/>
    <mergeCell ref="L409:L411"/>
    <mergeCell ref="D413:D415"/>
    <mergeCell ref="E413:E415"/>
    <mergeCell ref="F413:F415"/>
    <mergeCell ref="G413:G415"/>
    <mergeCell ref="H413:H415"/>
    <mergeCell ref="I413:I415"/>
    <mergeCell ref="J413:J415"/>
    <mergeCell ref="K413:K415"/>
    <mergeCell ref="L413:L415"/>
    <mergeCell ref="D418:D420"/>
    <mergeCell ref="E418:E420"/>
    <mergeCell ref="F418:F420"/>
    <mergeCell ref="G418:G420"/>
    <mergeCell ref="H418:H420"/>
    <mergeCell ref="I418:I420"/>
    <mergeCell ref="J418:J420"/>
    <mergeCell ref="K418:K420"/>
    <mergeCell ref="L418:L420"/>
    <mergeCell ref="D422:D424"/>
    <mergeCell ref="E422:E424"/>
    <mergeCell ref="F422:F424"/>
    <mergeCell ref="G422:G424"/>
    <mergeCell ref="H422:H424"/>
    <mergeCell ref="I422:I424"/>
    <mergeCell ref="J422:J424"/>
    <mergeCell ref="K422:K424"/>
    <mergeCell ref="L422:L424"/>
    <mergeCell ref="D427:D429"/>
    <mergeCell ref="E427:E429"/>
    <mergeCell ref="F427:F429"/>
    <mergeCell ref="G427:G429"/>
    <mergeCell ref="H427:H429"/>
    <mergeCell ref="I427:I429"/>
    <mergeCell ref="J427:J429"/>
    <mergeCell ref="K427:K429"/>
    <mergeCell ref="L427:L429"/>
    <mergeCell ref="D431:D433"/>
    <mergeCell ref="E431:E433"/>
    <mergeCell ref="F431:F433"/>
    <mergeCell ref="G431:G433"/>
    <mergeCell ref="H431:H433"/>
    <mergeCell ref="I431:I433"/>
    <mergeCell ref="J431:J433"/>
    <mergeCell ref="K431:K433"/>
    <mergeCell ref="L431:L433"/>
    <mergeCell ref="D434:D436"/>
    <mergeCell ref="E434:E436"/>
    <mergeCell ref="F434:F436"/>
    <mergeCell ref="G434:G436"/>
    <mergeCell ref="H434:H436"/>
    <mergeCell ref="I434:I436"/>
    <mergeCell ref="J434:J436"/>
    <mergeCell ref="K434:K436"/>
    <mergeCell ref="L434:L436"/>
    <mergeCell ref="D439:D442"/>
    <mergeCell ref="E440:E442"/>
    <mergeCell ref="F440:F442"/>
    <mergeCell ref="G440:G442"/>
    <mergeCell ref="H440:H442"/>
    <mergeCell ref="I440:I442"/>
    <mergeCell ref="J440:J442"/>
    <mergeCell ref="K440:K442"/>
    <mergeCell ref="L440:L442"/>
    <mergeCell ref="E439:L439"/>
    <mergeCell ref="L455:L457"/>
    <mergeCell ref="D460:D462"/>
    <mergeCell ref="E460:E462"/>
    <mergeCell ref="F460:F462"/>
    <mergeCell ref="G460:G462"/>
    <mergeCell ref="H460:H462"/>
    <mergeCell ref="I460:I462"/>
    <mergeCell ref="J460:J462"/>
    <mergeCell ref="K460:K462"/>
    <mergeCell ref="L460:L462"/>
    <mergeCell ref="D463:L463"/>
    <mergeCell ref="D464:D466"/>
    <mergeCell ref="E464:E466"/>
    <mergeCell ref="F464:F466"/>
    <mergeCell ref="G464:G466"/>
    <mergeCell ref="H464:H466"/>
    <mergeCell ref="I464:I466"/>
    <mergeCell ref="J464:J466"/>
    <mergeCell ref="K464:K466"/>
    <mergeCell ref="L464:L466"/>
    <mergeCell ref="D469:D471"/>
    <mergeCell ref="E469:E471"/>
    <mergeCell ref="F469:F471"/>
    <mergeCell ref="G469:G471"/>
    <mergeCell ref="H469:H471"/>
    <mergeCell ref="I469:I471"/>
    <mergeCell ref="J469:J471"/>
    <mergeCell ref="K469:K471"/>
    <mergeCell ref="L469:L471"/>
    <mergeCell ref="D472:L472"/>
    <mergeCell ref="D473:D475"/>
    <mergeCell ref="E473:E475"/>
    <mergeCell ref="F473:F475"/>
    <mergeCell ref="G473:G475"/>
    <mergeCell ref="H473:H475"/>
    <mergeCell ref="I473:I475"/>
    <mergeCell ref="J473:J475"/>
    <mergeCell ref="K473:K475"/>
    <mergeCell ref="L473:L475"/>
    <mergeCell ref="D476:D478"/>
    <mergeCell ref="E476:E478"/>
    <mergeCell ref="F476:F478"/>
    <mergeCell ref="G476:G478"/>
    <mergeCell ref="H476:H478"/>
    <mergeCell ref="I476:I478"/>
    <mergeCell ref="J476:J478"/>
    <mergeCell ref="K476:K478"/>
    <mergeCell ref="L476:L478"/>
    <mergeCell ref="D482:O483"/>
    <mergeCell ref="E487:E491"/>
    <mergeCell ref="F487:F491"/>
    <mergeCell ref="G487:G491"/>
    <mergeCell ref="H487:H491"/>
    <mergeCell ref="I487:I491"/>
    <mergeCell ref="J487:J491"/>
    <mergeCell ref="K487:K491"/>
    <mergeCell ref="L487:L491"/>
    <mergeCell ref="M487:M491"/>
    <mergeCell ref="D494:D496"/>
    <mergeCell ref="E494:E496"/>
    <mergeCell ref="F494:F496"/>
    <mergeCell ref="G494:G496"/>
    <mergeCell ref="H494:H496"/>
    <mergeCell ref="I494:I496"/>
    <mergeCell ref="J494:J496"/>
    <mergeCell ref="K494:K496"/>
    <mergeCell ref="L494:L496"/>
    <mergeCell ref="M494:M496"/>
    <mergeCell ref="D486:D491"/>
    <mergeCell ref="E486:M486"/>
    <mergeCell ref="D493:M493"/>
    <mergeCell ref="D500:D502"/>
    <mergeCell ref="E500:E502"/>
    <mergeCell ref="F500:F502"/>
    <mergeCell ref="G500:G502"/>
    <mergeCell ref="H500:H502"/>
    <mergeCell ref="I500:I502"/>
    <mergeCell ref="J500:J502"/>
    <mergeCell ref="K500:K502"/>
    <mergeCell ref="L500:L502"/>
    <mergeCell ref="M500:M502"/>
    <mergeCell ref="D504:D506"/>
    <mergeCell ref="E504:E506"/>
    <mergeCell ref="F504:F506"/>
    <mergeCell ref="G504:G506"/>
    <mergeCell ref="H504:H506"/>
    <mergeCell ref="I504:I506"/>
    <mergeCell ref="J504:J506"/>
    <mergeCell ref="K504:K506"/>
    <mergeCell ref="L504:L506"/>
    <mergeCell ref="M504:M506"/>
    <mergeCell ref="D503:M503"/>
    <mergeCell ref="D509:D511"/>
    <mergeCell ref="E509:E511"/>
    <mergeCell ref="F509:F511"/>
    <mergeCell ref="G509:G511"/>
    <mergeCell ref="H509:H511"/>
    <mergeCell ref="I509:I511"/>
    <mergeCell ref="J509:J511"/>
    <mergeCell ref="K509:K511"/>
    <mergeCell ref="L509:L511"/>
    <mergeCell ref="M509:M511"/>
    <mergeCell ref="D513:D515"/>
    <mergeCell ref="E513:E515"/>
    <mergeCell ref="F513:F515"/>
    <mergeCell ref="G513:G515"/>
    <mergeCell ref="H513:H515"/>
    <mergeCell ref="I513:I515"/>
    <mergeCell ref="J513:J515"/>
    <mergeCell ref="K513:K515"/>
    <mergeCell ref="L513:L515"/>
    <mergeCell ref="M513:M515"/>
    <mergeCell ref="D512:M512"/>
    <mergeCell ref="D518:D520"/>
    <mergeCell ref="E518:E520"/>
    <mergeCell ref="F518:F520"/>
    <mergeCell ref="G518:G520"/>
    <mergeCell ref="H518:H520"/>
    <mergeCell ref="I518:I520"/>
    <mergeCell ref="J518:J520"/>
    <mergeCell ref="K518:K520"/>
    <mergeCell ref="L518:L520"/>
    <mergeCell ref="M518:M520"/>
    <mergeCell ref="D522:D524"/>
    <mergeCell ref="E522:E524"/>
    <mergeCell ref="F522:F524"/>
    <mergeCell ref="G522:G524"/>
    <mergeCell ref="H522:H524"/>
    <mergeCell ref="I522:I524"/>
    <mergeCell ref="J522:J524"/>
    <mergeCell ref="K522:K524"/>
    <mergeCell ref="L522:L524"/>
    <mergeCell ref="M522:M524"/>
    <mergeCell ref="D521:M521"/>
    <mergeCell ref="D525:D527"/>
    <mergeCell ref="E525:E527"/>
    <mergeCell ref="F525:F527"/>
    <mergeCell ref="G525:G527"/>
    <mergeCell ref="H525:H527"/>
    <mergeCell ref="I525:I527"/>
    <mergeCell ref="J525:J527"/>
    <mergeCell ref="K525:K527"/>
    <mergeCell ref="L525:L527"/>
    <mergeCell ref="M525:M527"/>
    <mergeCell ref="D530:D535"/>
    <mergeCell ref="E530:M530"/>
    <mergeCell ref="E531:E535"/>
    <mergeCell ref="F531:F535"/>
    <mergeCell ref="G531:G535"/>
    <mergeCell ref="H531:H535"/>
    <mergeCell ref="I531:I535"/>
    <mergeCell ref="J531:J535"/>
    <mergeCell ref="K531:K535"/>
    <mergeCell ref="L531:L535"/>
    <mergeCell ref="M531:M535"/>
    <mergeCell ref="D537:M537"/>
    <mergeCell ref="D538:D540"/>
    <mergeCell ref="E538:E540"/>
    <mergeCell ref="F538:F540"/>
    <mergeCell ref="G538:G540"/>
    <mergeCell ref="H538:H540"/>
    <mergeCell ref="I538:I540"/>
    <mergeCell ref="J538:J540"/>
    <mergeCell ref="K538:K540"/>
    <mergeCell ref="L538:L540"/>
    <mergeCell ref="M538:M540"/>
    <mergeCell ref="D544:D546"/>
    <mergeCell ref="E544:E546"/>
    <mergeCell ref="F544:F546"/>
    <mergeCell ref="G544:G546"/>
    <mergeCell ref="H544:H546"/>
    <mergeCell ref="I544:I546"/>
    <mergeCell ref="J544:J546"/>
    <mergeCell ref="K544:K546"/>
    <mergeCell ref="L544:L546"/>
    <mergeCell ref="M544:M546"/>
    <mergeCell ref="D547:M547"/>
    <mergeCell ref="D548:D550"/>
    <mergeCell ref="E548:E550"/>
    <mergeCell ref="F548:F550"/>
    <mergeCell ref="G548:G550"/>
    <mergeCell ref="H548:H550"/>
    <mergeCell ref="I548:I550"/>
    <mergeCell ref="J548:J550"/>
    <mergeCell ref="K548:K550"/>
    <mergeCell ref="L548:L550"/>
    <mergeCell ref="M548:M550"/>
    <mergeCell ref="D553:D555"/>
    <mergeCell ref="E553:E555"/>
    <mergeCell ref="F553:F555"/>
    <mergeCell ref="G553:G555"/>
    <mergeCell ref="H553:H555"/>
    <mergeCell ref="I553:I555"/>
    <mergeCell ref="J553:J555"/>
    <mergeCell ref="K553:K555"/>
    <mergeCell ref="L553:L555"/>
    <mergeCell ref="M553:M555"/>
    <mergeCell ref="D556:M556"/>
    <mergeCell ref="D557:D559"/>
    <mergeCell ref="E557:E559"/>
    <mergeCell ref="F557:F559"/>
    <mergeCell ref="G557:G559"/>
    <mergeCell ref="H557:H559"/>
    <mergeCell ref="I557:I559"/>
    <mergeCell ref="J557:J559"/>
    <mergeCell ref="K557:K559"/>
    <mergeCell ref="L557:L559"/>
    <mergeCell ref="M557:M559"/>
    <mergeCell ref="D562:D564"/>
    <mergeCell ref="E562:E564"/>
    <mergeCell ref="F562:F564"/>
    <mergeCell ref="G562:G564"/>
    <mergeCell ref="H562:H564"/>
    <mergeCell ref="I562:I564"/>
    <mergeCell ref="J562:J564"/>
    <mergeCell ref="K562:K564"/>
    <mergeCell ref="L562:L564"/>
    <mergeCell ref="M562:M564"/>
    <mergeCell ref="D565:M565"/>
    <mergeCell ref="D566:D568"/>
    <mergeCell ref="E566:E568"/>
    <mergeCell ref="F566:F568"/>
    <mergeCell ref="G566:G568"/>
    <mergeCell ref="H566:H568"/>
    <mergeCell ref="I566:I568"/>
    <mergeCell ref="J566:J568"/>
    <mergeCell ref="K566:K568"/>
    <mergeCell ref="L566:L568"/>
    <mergeCell ref="M566:M568"/>
    <mergeCell ref="D569:D571"/>
    <mergeCell ref="E569:E571"/>
    <mergeCell ref="F569:F571"/>
    <mergeCell ref="G569:G571"/>
    <mergeCell ref="H569:H571"/>
    <mergeCell ref="I569:I571"/>
    <mergeCell ref="J569:J571"/>
    <mergeCell ref="K569:K571"/>
    <mergeCell ref="L569:L571"/>
    <mergeCell ref="M569:M571"/>
    <mergeCell ref="E619:E624"/>
    <mergeCell ref="F619:F624"/>
    <mergeCell ref="G619:G624"/>
    <mergeCell ref="H619:H624"/>
    <mergeCell ref="I619:I624"/>
    <mergeCell ref="J619:J624"/>
    <mergeCell ref="K619:K624"/>
    <mergeCell ref="L619:L624"/>
    <mergeCell ref="M619:M624"/>
    <mergeCell ref="D579:E579"/>
    <mergeCell ref="F579:H579"/>
    <mergeCell ref="I579:K579"/>
    <mergeCell ref="L579:M579"/>
    <mergeCell ref="D577:E577"/>
    <mergeCell ref="F577:H577"/>
    <mergeCell ref="I577:K577"/>
    <mergeCell ref="L577:M577"/>
    <mergeCell ref="D575:E576"/>
    <mergeCell ref="F575:H576"/>
    <mergeCell ref="I575:K576"/>
    <mergeCell ref="L575:M576"/>
    <mergeCell ref="D604:F606"/>
    <mergeCell ref="D627:D629"/>
    <mergeCell ref="E627:E629"/>
    <mergeCell ref="G627:G629"/>
    <mergeCell ref="F627:F629"/>
    <mergeCell ref="H627:H629"/>
    <mergeCell ref="I627:I629"/>
    <mergeCell ref="J627:J629"/>
    <mergeCell ref="K627:K629"/>
    <mergeCell ref="L627:L629"/>
    <mergeCell ref="M627:M629"/>
    <mergeCell ref="D626:M626"/>
    <mergeCell ref="D633:D635"/>
    <mergeCell ref="E633:E635"/>
    <mergeCell ref="F633:F635"/>
    <mergeCell ref="G633:G635"/>
    <mergeCell ref="H633:H635"/>
    <mergeCell ref="I633:I635"/>
    <mergeCell ref="J633:J635"/>
    <mergeCell ref="K633:K635"/>
    <mergeCell ref="L633:L635"/>
    <mergeCell ref="M633:M635"/>
    <mergeCell ref="D637:D639"/>
    <mergeCell ref="E637:E639"/>
    <mergeCell ref="F637:F639"/>
    <mergeCell ref="G637:G639"/>
    <mergeCell ref="H637:H639"/>
    <mergeCell ref="I637:I639"/>
    <mergeCell ref="J637:J639"/>
    <mergeCell ref="K637:K639"/>
    <mergeCell ref="L637:L639"/>
    <mergeCell ref="M637:M639"/>
    <mergeCell ref="D636:M636"/>
    <mergeCell ref="D642:D644"/>
    <mergeCell ref="E642:E644"/>
    <mergeCell ref="F642:F644"/>
    <mergeCell ref="G642:G644"/>
    <mergeCell ref="H642:H644"/>
    <mergeCell ref="I642:I644"/>
    <mergeCell ref="J642:J644"/>
    <mergeCell ref="K642:K644"/>
    <mergeCell ref="L642:L644"/>
    <mergeCell ref="M642:M644"/>
    <mergeCell ref="D646:D648"/>
    <mergeCell ref="E646:E648"/>
    <mergeCell ref="F646:F648"/>
    <mergeCell ref="G646:G648"/>
    <mergeCell ref="H646:H648"/>
    <mergeCell ref="I646:I648"/>
    <mergeCell ref="J646:J648"/>
    <mergeCell ref="K646:K648"/>
    <mergeCell ref="L646:L648"/>
    <mergeCell ref="M646:M648"/>
    <mergeCell ref="D645:M645"/>
    <mergeCell ref="D649:D651"/>
    <mergeCell ref="E649:E651"/>
    <mergeCell ref="F649:F651"/>
    <mergeCell ref="G649:G651"/>
    <mergeCell ref="H649:H651"/>
    <mergeCell ref="I649:I651"/>
    <mergeCell ref="J649:J651"/>
    <mergeCell ref="K649:K651"/>
    <mergeCell ref="L649:L651"/>
    <mergeCell ref="M649:M651"/>
    <mergeCell ref="D654:D660"/>
    <mergeCell ref="E654:M654"/>
    <mergeCell ref="E655:E660"/>
    <mergeCell ref="F655:F660"/>
    <mergeCell ref="G655:G660"/>
    <mergeCell ref="H655:H660"/>
    <mergeCell ref="I655:I660"/>
    <mergeCell ref="J655:J660"/>
    <mergeCell ref="K655:K660"/>
    <mergeCell ref="L655:L660"/>
    <mergeCell ref="M655:M660"/>
    <mergeCell ref="D662:M662"/>
    <mergeCell ref="D663:D665"/>
    <mergeCell ref="E663:E665"/>
    <mergeCell ref="F663:F665"/>
    <mergeCell ref="G663:G665"/>
    <mergeCell ref="H663:H665"/>
    <mergeCell ref="I663:I665"/>
    <mergeCell ref="J663:J665"/>
    <mergeCell ref="K663:K665"/>
    <mergeCell ref="L663:L665"/>
    <mergeCell ref="M663:M665"/>
    <mergeCell ref="D669:D671"/>
    <mergeCell ref="E669:E671"/>
    <mergeCell ref="F669:F671"/>
    <mergeCell ref="G669:G671"/>
    <mergeCell ref="H669:H671"/>
    <mergeCell ref="I669:I671"/>
    <mergeCell ref="J669:J671"/>
    <mergeCell ref="K669:K671"/>
    <mergeCell ref="L669:L671"/>
    <mergeCell ref="M669:M671"/>
    <mergeCell ref="I685:I687"/>
    <mergeCell ref="J685:J687"/>
    <mergeCell ref="K685:K687"/>
    <mergeCell ref="L685:L687"/>
    <mergeCell ref="M685:M687"/>
    <mergeCell ref="D672:M672"/>
    <mergeCell ref="D673:D675"/>
    <mergeCell ref="E673:E675"/>
    <mergeCell ref="F673:F675"/>
    <mergeCell ref="G673:G675"/>
    <mergeCell ref="H673:H675"/>
    <mergeCell ref="I673:I675"/>
    <mergeCell ref="J673:J675"/>
    <mergeCell ref="K673:K675"/>
    <mergeCell ref="L673:L675"/>
    <mergeCell ref="M673:M675"/>
    <mergeCell ref="D678:D680"/>
    <mergeCell ref="E678:E680"/>
    <mergeCell ref="F678:F680"/>
    <mergeCell ref="G678:G680"/>
    <mergeCell ref="H678:H680"/>
    <mergeCell ref="I678:I680"/>
    <mergeCell ref="J678:J680"/>
    <mergeCell ref="K678:K680"/>
    <mergeCell ref="L678:L680"/>
    <mergeCell ref="M678:M680"/>
    <mergeCell ref="J694:J699"/>
    <mergeCell ref="K694:K699"/>
    <mergeCell ref="L694:L699"/>
    <mergeCell ref="D720:E722"/>
    <mergeCell ref="F720:F722"/>
    <mergeCell ref="G720:H722"/>
    <mergeCell ref="I720:J722"/>
    <mergeCell ref="I723:J724"/>
    <mergeCell ref="I725:J725"/>
    <mergeCell ref="I726:J726"/>
    <mergeCell ref="I727:J727"/>
    <mergeCell ref="I728:J729"/>
    <mergeCell ref="I730:J730"/>
    <mergeCell ref="D681:M681"/>
    <mergeCell ref="D682:D684"/>
    <mergeCell ref="E682:E684"/>
    <mergeCell ref="F682:F684"/>
    <mergeCell ref="G682:G684"/>
    <mergeCell ref="H682:H684"/>
    <mergeCell ref="I682:I684"/>
    <mergeCell ref="J682:J684"/>
    <mergeCell ref="K682:K684"/>
    <mergeCell ref="L682:L684"/>
    <mergeCell ref="M682:M684"/>
    <mergeCell ref="D685:D687"/>
    <mergeCell ref="E685:E687"/>
    <mergeCell ref="F685:F687"/>
    <mergeCell ref="G685:G687"/>
    <mergeCell ref="H685:H687"/>
    <mergeCell ref="I745:J746"/>
    <mergeCell ref="D749:F750"/>
    <mergeCell ref="G749:I750"/>
    <mergeCell ref="F762:F766"/>
    <mergeCell ref="G762:G766"/>
    <mergeCell ref="H762:H766"/>
    <mergeCell ref="I762:I766"/>
    <mergeCell ref="J762:J766"/>
    <mergeCell ref="D991:L991"/>
    <mergeCell ref="G854:G858"/>
    <mergeCell ref="H854:H858"/>
    <mergeCell ref="I854:I858"/>
    <mergeCell ref="J854:J858"/>
    <mergeCell ref="K854:K858"/>
    <mergeCell ref="D1012:E1014"/>
    <mergeCell ref="F1012:F1014"/>
    <mergeCell ref="G1012:H1014"/>
    <mergeCell ref="I1012:J1014"/>
    <mergeCell ref="K892:L892"/>
    <mergeCell ref="K893:L893"/>
    <mergeCell ref="K894:L894"/>
    <mergeCell ref="D894:F894"/>
    <mergeCell ref="K883:L883"/>
    <mergeCell ref="K886:L886"/>
    <mergeCell ref="K885:L885"/>
    <mergeCell ref="I885:J885"/>
    <mergeCell ref="I886:J886"/>
    <mergeCell ref="D821:G821"/>
    <mergeCell ref="D822:G822"/>
    <mergeCell ref="D853:F858"/>
    <mergeCell ref="J821:K821"/>
    <mergeCell ref="D1028:F1029"/>
    <mergeCell ref="G1028:H1029"/>
    <mergeCell ref="I1028:J1029"/>
    <mergeCell ref="D1060:G1061"/>
    <mergeCell ref="H1060:J1061"/>
    <mergeCell ref="H1092:H1095"/>
    <mergeCell ref="I1092:I1095"/>
    <mergeCell ref="J1092:J1095"/>
    <mergeCell ref="K1092:K1095"/>
    <mergeCell ref="L1092:L1095"/>
    <mergeCell ref="H1119:H1122"/>
    <mergeCell ref="I1119:I1122"/>
    <mergeCell ref="J1119:J1122"/>
    <mergeCell ref="K1119:K1122"/>
    <mergeCell ref="L1119:L1122"/>
    <mergeCell ref="D1151:H1153"/>
    <mergeCell ref="I1151:J1153"/>
    <mergeCell ref="K1151:L1153"/>
    <mergeCell ref="D1065:G1065"/>
    <mergeCell ref="H1065:J1065"/>
    <mergeCell ref="D1066:G1066"/>
    <mergeCell ref="H1066:J1066"/>
    <mergeCell ref="D1067:G1067"/>
    <mergeCell ref="H1067:J1067"/>
    <mergeCell ref="D1062:G1062"/>
    <mergeCell ref="H1062:J1062"/>
    <mergeCell ref="D1063:G1063"/>
    <mergeCell ref="H1063:J1063"/>
    <mergeCell ref="D1064:G1064"/>
    <mergeCell ref="H1064:J1064"/>
    <mergeCell ref="D1057:O1057"/>
    <mergeCell ref="K1314:K1318"/>
    <mergeCell ref="L1314:L1318"/>
    <mergeCell ref="G1331:G1333"/>
    <mergeCell ref="H1331:I1333"/>
    <mergeCell ref="J1331:K1333"/>
    <mergeCell ref="G1334:G1338"/>
    <mergeCell ref="H1334:H1338"/>
    <mergeCell ref="I1334:I1338"/>
    <mergeCell ref="J1334:J1338"/>
    <mergeCell ref="K1334:K1338"/>
    <mergeCell ref="D1397:H1399"/>
    <mergeCell ref="I1397:J1399"/>
    <mergeCell ref="K1397:L1399"/>
    <mergeCell ref="F1457:F1458"/>
    <mergeCell ref="G1457:G1458"/>
    <mergeCell ref="H1457:H1458"/>
    <mergeCell ref="I1457:I1458"/>
    <mergeCell ref="J1457:J1458"/>
    <mergeCell ref="K1457:K1458"/>
    <mergeCell ref="K1340:K1341"/>
    <mergeCell ref="D1342:F1342"/>
    <mergeCell ref="D1343:F1343"/>
    <mergeCell ref="D1344:F1344"/>
    <mergeCell ref="D1345:F1345"/>
    <mergeCell ref="D1346:F1346"/>
    <mergeCell ref="D1327:O1329"/>
    <mergeCell ref="D1331:F1338"/>
    <mergeCell ref="D1339:F1339"/>
    <mergeCell ref="D1340:F1341"/>
    <mergeCell ref="G1340:G1341"/>
    <mergeCell ref="H1340:H1341"/>
    <mergeCell ref="I1340:I1341"/>
  </mergeCells>
  <pageMargins left="0.70866141732283472" right="0.70866141732283472" top="0.74803149606299213" bottom="0.74803149606299213" header="0.31496062992125984" footer="0.31496062992125984"/>
  <pageSetup paperSize="9" scale="80" orientation="portrait" r:id="rId1"/>
  <headerFooter>
    <oddHeader>&amp;L&amp;8Názov spoločosti</oddHeader>
    <oddFooter>&amp;L&amp;8Poznámky k účtovnej závierke k 31.12.2011&amp;R&amp;P</oddFooter>
  </headerFooter>
</worksheet>
</file>

<file path=xl/worksheets/sheet4.xml><?xml version="1.0" encoding="utf-8"?>
<worksheet xmlns="http://schemas.openxmlformats.org/spreadsheetml/2006/main" xmlns:r="http://schemas.openxmlformats.org/officeDocument/2006/relationships">
  <dimension ref="B2:O171"/>
  <sheetViews>
    <sheetView view="pageLayout" zoomScaleNormal="100" workbookViewId="0">
      <selection activeCell="K154" sqref="K154:L156"/>
    </sheetView>
  </sheetViews>
  <sheetFormatPr defaultColWidth="5.7109375" defaultRowHeight="12.75"/>
  <cols>
    <col min="1" max="1" width="2.140625" style="1" customWidth="1"/>
    <col min="2" max="2" width="2.42578125" style="50" customWidth="1"/>
    <col min="3" max="3" width="2.140625" style="1" customWidth="1"/>
    <col min="4" max="14" width="9.140625" style="1" customWidth="1"/>
    <col min="15" max="16" width="2.140625" style="1" customWidth="1"/>
    <col min="17" max="23" width="9.140625" style="1" customWidth="1"/>
    <col min="24" max="16384" width="5.7109375" style="1"/>
  </cols>
  <sheetData>
    <row r="2" spans="2:14" ht="15.75">
      <c r="B2" s="54" t="s">
        <v>821</v>
      </c>
      <c r="D2" s="48" t="s">
        <v>822</v>
      </c>
    </row>
    <row r="4" spans="2:14" ht="67.5" customHeight="1">
      <c r="D4" s="87" t="s">
        <v>412</v>
      </c>
      <c r="E4" s="430" t="s">
        <v>413</v>
      </c>
      <c r="F4" s="430"/>
      <c r="G4" s="430"/>
      <c r="H4" s="430"/>
      <c r="I4" s="430"/>
      <c r="J4" s="430"/>
      <c r="K4" s="430" t="s">
        <v>54</v>
      </c>
      <c r="L4" s="430"/>
      <c r="M4" s="430" t="s">
        <v>55</v>
      </c>
      <c r="N4" s="430"/>
    </row>
    <row r="5" spans="2:14" ht="12.75" customHeight="1">
      <c r="D5" s="363" t="s">
        <v>857</v>
      </c>
      <c r="E5" s="364"/>
      <c r="F5" s="364"/>
      <c r="G5" s="364"/>
      <c r="H5" s="364"/>
      <c r="I5" s="364"/>
      <c r="J5" s="364"/>
      <c r="K5" s="364"/>
      <c r="L5" s="364"/>
      <c r="M5" s="364"/>
      <c r="N5" s="365"/>
    </row>
    <row r="6" spans="2:14" ht="12.75" customHeight="1">
      <c r="D6" s="113" t="s">
        <v>499</v>
      </c>
      <c r="E6" s="975" t="s">
        <v>571</v>
      </c>
      <c r="F6" s="975"/>
      <c r="G6" s="975"/>
      <c r="H6" s="975"/>
      <c r="I6" s="975"/>
      <c r="J6" s="975"/>
      <c r="K6" s="579"/>
      <c r="L6" s="579"/>
      <c r="M6" s="579"/>
      <c r="N6" s="579"/>
    </row>
    <row r="7" spans="2:14">
      <c r="D7" s="980" t="s">
        <v>414</v>
      </c>
      <c r="E7" s="977" t="s">
        <v>559</v>
      </c>
      <c r="F7" s="977"/>
      <c r="G7" s="977"/>
      <c r="H7" s="977"/>
      <c r="I7" s="977"/>
      <c r="J7" s="977"/>
      <c r="K7" s="1005">
        <f>SUM(K9:L28)</f>
        <v>0</v>
      </c>
      <c r="L7" s="1005"/>
      <c r="M7" s="1005">
        <f>SUM(M9:N28)</f>
        <v>0</v>
      </c>
      <c r="N7" s="1005"/>
    </row>
    <row r="8" spans="2:14">
      <c r="D8" s="981"/>
      <c r="E8" s="978"/>
      <c r="F8" s="978"/>
      <c r="G8" s="978"/>
      <c r="H8" s="978"/>
      <c r="I8" s="978"/>
      <c r="J8" s="978"/>
      <c r="K8" s="969"/>
      <c r="L8" s="969"/>
      <c r="M8" s="969"/>
      <c r="N8" s="969"/>
    </row>
    <row r="9" spans="2:14">
      <c r="D9" s="115" t="s">
        <v>500</v>
      </c>
      <c r="E9" s="976" t="s">
        <v>572</v>
      </c>
      <c r="F9" s="976"/>
      <c r="G9" s="976"/>
      <c r="H9" s="976"/>
      <c r="I9" s="976"/>
      <c r="J9" s="976"/>
      <c r="K9" s="436"/>
      <c r="L9" s="436"/>
      <c r="M9" s="436"/>
      <c r="N9" s="436"/>
    </row>
    <row r="10" spans="2:14" ht="12.75" customHeight="1">
      <c r="D10" s="339" t="s">
        <v>501</v>
      </c>
      <c r="E10" s="974" t="s">
        <v>518</v>
      </c>
      <c r="F10" s="974"/>
      <c r="G10" s="974"/>
      <c r="H10" s="974"/>
      <c r="I10" s="974"/>
      <c r="J10" s="974"/>
      <c r="K10" s="350"/>
      <c r="L10" s="350"/>
      <c r="M10" s="350"/>
      <c r="N10" s="350"/>
    </row>
    <row r="11" spans="2:14">
      <c r="D11" s="339"/>
      <c r="E11" s="974"/>
      <c r="F11" s="974"/>
      <c r="G11" s="974"/>
      <c r="H11" s="974"/>
      <c r="I11" s="974"/>
      <c r="J11" s="974"/>
      <c r="K11" s="350"/>
      <c r="L11" s="350"/>
      <c r="M11" s="350"/>
      <c r="N11" s="350"/>
    </row>
    <row r="12" spans="2:14">
      <c r="D12" s="339"/>
      <c r="E12" s="974"/>
      <c r="F12" s="974"/>
      <c r="G12" s="974"/>
      <c r="H12" s="974"/>
      <c r="I12" s="974"/>
      <c r="J12" s="974"/>
      <c r="K12" s="350"/>
      <c r="L12" s="350"/>
      <c r="M12" s="350"/>
      <c r="N12" s="350"/>
    </row>
    <row r="13" spans="2:14">
      <c r="D13" s="90" t="s">
        <v>502</v>
      </c>
      <c r="E13" s="979" t="s">
        <v>519</v>
      </c>
      <c r="F13" s="979"/>
      <c r="G13" s="979"/>
      <c r="H13" s="979"/>
      <c r="I13" s="979"/>
      <c r="J13" s="979"/>
      <c r="K13" s="350"/>
      <c r="L13" s="350"/>
      <c r="M13" s="350"/>
      <c r="N13" s="350"/>
    </row>
    <row r="14" spans="2:14">
      <c r="D14" s="90" t="s">
        <v>503</v>
      </c>
      <c r="E14" s="979" t="s">
        <v>573</v>
      </c>
      <c r="F14" s="979"/>
      <c r="G14" s="979"/>
      <c r="H14" s="979"/>
      <c r="I14" s="979"/>
      <c r="J14" s="979"/>
      <c r="K14" s="350"/>
      <c r="L14" s="350"/>
      <c r="M14" s="350"/>
      <c r="N14" s="350"/>
    </row>
    <row r="15" spans="2:14">
      <c r="D15" s="90" t="s">
        <v>504</v>
      </c>
      <c r="E15" s="979" t="s">
        <v>520</v>
      </c>
      <c r="F15" s="979"/>
      <c r="G15" s="979"/>
      <c r="H15" s="979"/>
      <c r="I15" s="979"/>
      <c r="J15" s="979"/>
      <c r="K15" s="350"/>
      <c r="L15" s="350"/>
      <c r="M15" s="350"/>
      <c r="N15" s="350"/>
    </row>
    <row r="16" spans="2:14">
      <c r="D16" s="90" t="s">
        <v>505</v>
      </c>
      <c r="E16" s="979" t="s">
        <v>521</v>
      </c>
      <c r="F16" s="979"/>
      <c r="G16" s="979"/>
      <c r="H16" s="979"/>
      <c r="I16" s="979"/>
      <c r="J16" s="979"/>
      <c r="K16" s="350"/>
      <c r="L16" s="350"/>
      <c r="M16" s="350"/>
      <c r="N16" s="350"/>
    </row>
    <row r="17" spans="4:14">
      <c r="D17" s="90" t="s">
        <v>506</v>
      </c>
      <c r="E17" s="979" t="s">
        <v>522</v>
      </c>
      <c r="F17" s="979"/>
      <c r="G17" s="979"/>
      <c r="H17" s="979"/>
      <c r="I17" s="979"/>
      <c r="J17" s="979"/>
      <c r="K17" s="350"/>
      <c r="L17" s="350"/>
      <c r="M17" s="350"/>
      <c r="N17" s="350"/>
    </row>
    <row r="18" spans="4:14">
      <c r="D18" s="90" t="s">
        <v>507</v>
      </c>
      <c r="E18" s="979" t="s">
        <v>523</v>
      </c>
      <c r="F18" s="979"/>
      <c r="G18" s="979"/>
      <c r="H18" s="979"/>
      <c r="I18" s="979"/>
      <c r="J18" s="979"/>
      <c r="K18" s="350"/>
      <c r="L18" s="350"/>
      <c r="M18" s="350"/>
      <c r="N18" s="350"/>
    </row>
    <row r="19" spans="4:14">
      <c r="D19" s="90" t="s">
        <v>508</v>
      </c>
      <c r="E19" s="979" t="s">
        <v>524</v>
      </c>
      <c r="F19" s="979"/>
      <c r="G19" s="979"/>
      <c r="H19" s="979"/>
      <c r="I19" s="979"/>
      <c r="J19" s="979"/>
      <c r="K19" s="350"/>
      <c r="L19" s="350"/>
      <c r="M19" s="350"/>
      <c r="N19" s="350"/>
    </row>
    <row r="20" spans="4:14">
      <c r="D20" s="339" t="s">
        <v>509</v>
      </c>
      <c r="E20" s="974" t="s">
        <v>525</v>
      </c>
      <c r="F20" s="974"/>
      <c r="G20" s="974"/>
      <c r="H20" s="974"/>
      <c r="I20" s="974"/>
      <c r="J20" s="974"/>
      <c r="K20" s="350"/>
      <c r="L20" s="350"/>
      <c r="M20" s="350"/>
      <c r="N20" s="350"/>
    </row>
    <row r="21" spans="4:14">
      <c r="D21" s="339"/>
      <c r="E21" s="974"/>
      <c r="F21" s="974"/>
      <c r="G21" s="974"/>
      <c r="H21" s="974"/>
      <c r="I21" s="974"/>
      <c r="J21" s="974"/>
      <c r="K21" s="350"/>
      <c r="L21" s="350"/>
      <c r="M21" s="350"/>
      <c r="N21" s="350"/>
    </row>
    <row r="22" spans="4:14">
      <c r="D22" s="339" t="s">
        <v>510</v>
      </c>
      <c r="E22" s="974" t="s">
        <v>526</v>
      </c>
      <c r="F22" s="974"/>
      <c r="G22" s="974"/>
      <c r="H22" s="974"/>
      <c r="I22" s="974"/>
      <c r="J22" s="974"/>
      <c r="K22" s="350"/>
      <c r="L22" s="350"/>
      <c r="M22" s="350"/>
      <c r="N22" s="350"/>
    </row>
    <row r="23" spans="4:14">
      <c r="D23" s="339"/>
      <c r="E23" s="974"/>
      <c r="F23" s="974"/>
      <c r="G23" s="974"/>
      <c r="H23" s="974"/>
      <c r="I23" s="974"/>
      <c r="J23" s="974"/>
      <c r="K23" s="350"/>
      <c r="L23" s="350"/>
      <c r="M23" s="350"/>
      <c r="N23" s="350"/>
    </row>
    <row r="24" spans="4:14">
      <c r="D24" s="339" t="s">
        <v>511</v>
      </c>
      <c r="E24" s="974" t="s">
        <v>527</v>
      </c>
      <c r="F24" s="974"/>
      <c r="G24" s="974"/>
      <c r="H24" s="974"/>
      <c r="I24" s="974"/>
      <c r="J24" s="974"/>
      <c r="K24" s="350"/>
      <c r="L24" s="350"/>
      <c r="M24" s="350"/>
      <c r="N24" s="350"/>
    </row>
    <row r="25" spans="4:14">
      <c r="D25" s="339"/>
      <c r="E25" s="974"/>
      <c r="F25" s="974"/>
      <c r="G25" s="974"/>
      <c r="H25" s="974"/>
      <c r="I25" s="974"/>
      <c r="J25" s="974"/>
      <c r="K25" s="350"/>
      <c r="L25" s="350"/>
      <c r="M25" s="350"/>
      <c r="N25" s="350"/>
    </row>
    <row r="26" spans="4:14">
      <c r="D26" s="339" t="s">
        <v>512</v>
      </c>
      <c r="E26" s="974" t="s">
        <v>528</v>
      </c>
      <c r="F26" s="974"/>
      <c r="G26" s="974"/>
      <c r="H26" s="974"/>
      <c r="I26" s="974"/>
      <c r="J26" s="974"/>
      <c r="K26" s="350"/>
      <c r="L26" s="350"/>
      <c r="M26" s="350"/>
      <c r="N26" s="350"/>
    </row>
    <row r="27" spans="4:14">
      <c r="D27" s="339"/>
      <c r="E27" s="974"/>
      <c r="F27" s="974"/>
      <c r="G27" s="974"/>
      <c r="H27" s="974"/>
      <c r="I27" s="974"/>
      <c r="J27" s="974"/>
      <c r="K27" s="350"/>
      <c r="L27" s="350"/>
      <c r="M27" s="350"/>
      <c r="N27" s="350"/>
    </row>
    <row r="28" spans="4:14">
      <c r="D28" s="600"/>
      <c r="E28" s="989"/>
      <c r="F28" s="989"/>
      <c r="G28" s="989"/>
      <c r="H28" s="989"/>
      <c r="I28" s="989"/>
      <c r="J28" s="989"/>
      <c r="K28" s="467"/>
      <c r="L28" s="467"/>
      <c r="M28" s="467"/>
      <c r="N28" s="467"/>
    </row>
    <row r="29" spans="4:14" ht="12.75" customHeight="1">
      <c r="D29" s="992" t="s">
        <v>415</v>
      </c>
      <c r="E29" s="990" t="s">
        <v>574</v>
      </c>
      <c r="F29" s="990"/>
      <c r="G29" s="990"/>
      <c r="H29" s="990"/>
      <c r="I29" s="990"/>
      <c r="J29" s="990"/>
      <c r="K29" s="968">
        <f>SUM(K34:L38)</f>
        <v>0</v>
      </c>
      <c r="L29" s="968"/>
      <c r="M29" s="968">
        <f>SUM(M34:N38)</f>
        <v>0</v>
      </c>
      <c r="N29" s="968"/>
    </row>
    <row r="30" spans="4:14">
      <c r="D30" s="721"/>
      <c r="E30" s="991"/>
      <c r="F30" s="991"/>
      <c r="G30" s="991"/>
      <c r="H30" s="991"/>
      <c r="I30" s="991"/>
      <c r="J30" s="991"/>
      <c r="K30" s="744"/>
      <c r="L30" s="744"/>
      <c r="M30" s="744"/>
      <c r="N30" s="744"/>
    </row>
    <row r="31" spans="4:14">
      <c r="D31" s="721"/>
      <c r="E31" s="991"/>
      <c r="F31" s="991"/>
      <c r="G31" s="991"/>
      <c r="H31" s="991"/>
      <c r="I31" s="991"/>
      <c r="J31" s="991"/>
      <c r="K31" s="744"/>
      <c r="L31" s="744"/>
      <c r="M31" s="744"/>
      <c r="N31" s="744"/>
    </row>
    <row r="32" spans="4:14">
      <c r="D32" s="721"/>
      <c r="E32" s="991"/>
      <c r="F32" s="991"/>
      <c r="G32" s="991"/>
      <c r="H32" s="991"/>
      <c r="I32" s="991"/>
      <c r="J32" s="991"/>
      <c r="K32" s="744"/>
      <c r="L32" s="744"/>
      <c r="M32" s="744"/>
      <c r="N32" s="744"/>
    </row>
    <row r="33" spans="4:14">
      <c r="D33" s="981"/>
      <c r="E33" s="978"/>
      <c r="F33" s="978"/>
      <c r="G33" s="978"/>
      <c r="H33" s="978"/>
      <c r="I33" s="978"/>
      <c r="J33" s="978"/>
      <c r="K33" s="969"/>
      <c r="L33" s="969"/>
      <c r="M33" s="969"/>
      <c r="N33" s="969"/>
    </row>
    <row r="34" spans="4:14">
      <c r="D34" s="115" t="s">
        <v>513</v>
      </c>
      <c r="E34" s="976" t="s">
        <v>529</v>
      </c>
      <c r="F34" s="976"/>
      <c r="G34" s="976"/>
      <c r="H34" s="976"/>
      <c r="I34" s="976"/>
      <c r="J34" s="976"/>
      <c r="K34" s="436"/>
      <c r="L34" s="436"/>
      <c r="M34" s="436"/>
      <c r="N34" s="436"/>
    </row>
    <row r="35" spans="4:14">
      <c r="D35" s="90" t="s">
        <v>514</v>
      </c>
      <c r="E35" s="979" t="s">
        <v>530</v>
      </c>
      <c r="F35" s="979"/>
      <c r="G35" s="979"/>
      <c r="H35" s="979"/>
      <c r="I35" s="979"/>
      <c r="J35" s="979"/>
      <c r="K35" s="350"/>
      <c r="L35" s="350"/>
      <c r="M35" s="350"/>
      <c r="N35" s="350"/>
    </row>
    <row r="36" spans="4:14">
      <c r="D36" s="90" t="s">
        <v>515</v>
      </c>
      <c r="E36" s="979" t="s">
        <v>531</v>
      </c>
      <c r="F36" s="979"/>
      <c r="G36" s="979"/>
      <c r="H36" s="979"/>
      <c r="I36" s="979"/>
      <c r="J36" s="979"/>
      <c r="K36" s="350"/>
      <c r="L36" s="350"/>
      <c r="M36" s="350"/>
      <c r="N36" s="350"/>
    </row>
    <row r="37" spans="4:14">
      <c r="D37" s="339" t="s">
        <v>516</v>
      </c>
      <c r="E37" s="974" t="s">
        <v>560</v>
      </c>
      <c r="F37" s="974"/>
      <c r="G37" s="974"/>
      <c r="H37" s="974"/>
      <c r="I37" s="974"/>
      <c r="J37" s="974"/>
      <c r="K37" s="350"/>
      <c r="L37" s="350"/>
      <c r="M37" s="350"/>
      <c r="N37" s="350"/>
    </row>
    <row r="38" spans="4:14">
      <c r="D38" s="340"/>
      <c r="E38" s="982"/>
      <c r="F38" s="982"/>
      <c r="G38" s="982"/>
      <c r="H38" s="982"/>
      <c r="I38" s="982"/>
      <c r="J38" s="982"/>
      <c r="K38" s="581"/>
      <c r="L38" s="581"/>
      <c r="M38" s="581"/>
      <c r="N38" s="581"/>
    </row>
    <row r="39" spans="4:14" ht="12.75" customHeight="1">
      <c r="D39" s="986"/>
      <c r="E39" s="983" t="s">
        <v>561</v>
      </c>
      <c r="F39" s="983"/>
      <c r="G39" s="983"/>
      <c r="H39" s="983"/>
      <c r="I39" s="983"/>
      <c r="J39" s="983"/>
      <c r="K39" s="970">
        <f>K6+K7+K29</f>
        <v>0</v>
      </c>
      <c r="L39" s="970"/>
      <c r="M39" s="970">
        <f>M6+M7+M29</f>
        <v>0</v>
      </c>
      <c r="N39" s="970"/>
    </row>
    <row r="40" spans="4:14">
      <c r="D40" s="987"/>
      <c r="E40" s="984"/>
      <c r="F40" s="984"/>
      <c r="G40" s="984"/>
      <c r="H40" s="984"/>
      <c r="I40" s="984"/>
      <c r="J40" s="984"/>
      <c r="K40" s="971"/>
      <c r="L40" s="971"/>
      <c r="M40" s="971"/>
      <c r="N40" s="971"/>
    </row>
    <row r="41" spans="4:14">
      <c r="D41" s="988"/>
      <c r="E41" s="985"/>
      <c r="F41" s="985"/>
      <c r="G41" s="985"/>
      <c r="H41" s="985"/>
      <c r="I41" s="985"/>
      <c r="J41" s="985"/>
      <c r="K41" s="972"/>
      <c r="L41" s="972"/>
      <c r="M41" s="972"/>
      <c r="N41" s="972"/>
    </row>
    <row r="42" spans="4:14">
      <c r="D42" s="89" t="s">
        <v>416</v>
      </c>
      <c r="E42" s="997" t="s">
        <v>474</v>
      </c>
      <c r="F42" s="997"/>
      <c r="G42" s="997"/>
      <c r="H42" s="997"/>
      <c r="I42" s="997"/>
      <c r="J42" s="997"/>
      <c r="K42" s="349"/>
      <c r="L42" s="349"/>
      <c r="M42" s="349"/>
      <c r="N42" s="349"/>
    </row>
    <row r="43" spans="4:14">
      <c r="D43" s="339" t="s">
        <v>417</v>
      </c>
      <c r="E43" s="974" t="s">
        <v>475</v>
      </c>
      <c r="F43" s="974"/>
      <c r="G43" s="974"/>
      <c r="H43" s="974"/>
      <c r="I43" s="974"/>
      <c r="J43" s="974"/>
      <c r="K43" s="350"/>
      <c r="L43" s="350"/>
      <c r="M43" s="350"/>
      <c r="N43" s="350"/>
    </row>
    <row r="44" spans="4:14">
      <c r="D44" s="339"/>
      <c r="E44" s="974"/>
      <c r="F44" s="974"/>
      <c r="G44" s="974"/>
      <c r="H44" s="974"/>
      <c r="I44" s="974"/>
      <c r="J44" s="974"/>
      <c r="K44" s="350"/>
      <c r="L44" s="350"/>
      <c r="M44" s="350"/>
      <c r="N44" s="350"/>
    </row>
    <row r="45" spans="4:14">
      <c r="D45" s="339" t="s">
        <v>418</v>
      </c>
      <c r="E45" s="974" t="s">
        <v>476</v>
      </c>
      <c r="F45" s="974"/>
      <c r="G45" s="974"/>
      <c r="H45" s="974"/>
      <c r="I45" s="974"/>
      <c r="J45" s="974"/>
      <c r="K45" s="350"/>
      <c r="L45" s="350"/>
      <c r="M45" s="350"/>
      <c r="N45" s="350"/>
    </row>
    <row r="46" spans="4:14">
      <c r="D46" s="339"/>
      <c r="E46" s="974"/>
      <c r="F46" s="974"/>
      <c r="G46" s="974"/>
      <c r="H46" s="974"/>
      <c r="I46" s="974"/>
      <c r="J46" s="974"/>
      <c r="K46" s="350"/>
      <c r="L46" s="350"/>
      <c r="M46" s="350"/>
      <c r="N46" s="350"/>
    </row>
    <row r="47" spans="4:14">
      <c r="D47" s="339" t="s">
        <v>419</v>
      </c>
      <c r="E47" s="974" t="s">
        <v>562</v>
      </c>
      <c r="F47" s="974"/>
      <c r="G47" s="974"/>
      <c r="H47" s="974"/>
      <c r="I47" s="974"/>
      <c r="J47" s="974"/>
      <c r="K47" s="350"/>
      <c r="L47" s="350"/>
      <c r="M47" s="350"/>
      <c r="N47" s="350"/>
    </row>
    <row r="48" spans="4:14">
      <c r="D48" s="340"/>
      <c r="E48" s="982"/>
      <c r="F48" s="982"/>
      <c r="G48" s="982"/>
      <c r="H48" s="982"/>
      <c r="I48" s="982"/>
      <c r="J48" s="982"/>
      <c r="K48" s="581"/>
      <c r="L48" s="581"/>
      <c r="M48" s="581"/>
      <c r="N48" s="581"/>
    </row>
    <row r="49" spans="4:14">
      <c r="D49" s="112"/>
      <c r="E49" s="998" t="s">
        <v>563</v>
      </c>
      <c r="F49" s="998"/>
      <c r="G49" s="998"/>
      <c r="H49" s="998"/>
      <c r="I49" s="998"/>
      <c r="J49" s="998"/>
      <c r="K49" s="973">
        <f>K39+K42+K43+K45+K47</f>
        <v>0</v>
      </c>
      <c r="L49" s="973"/>
      <c r="M49" s="973">
        <f>M39+M42+M43+M45+M47</f>
        <v>0</v>
      </c>
      <c r="N49" s="973"/>
    </row>
    <row r="50" spans="4:14">
      <c r="D50" s="342" t="s">
        <v>420</v>
      </c>
      <c r="E50" s="993" t="s">
        <v>532</v>
      </c>
      <c r="F50" s="993"/>
      <c r="G50" s="993"/>
      <c r="H50" s="993"/>
      <c r="I50" s="993"/>
      <c r="J50" s="993"/>
      <c r="K50" s="349"/>
      <c r="L50" s="349"/>
      <c r="M50" s="349"/>
      <c r="N50" s="349"/>
    </row>
    <row r="51" spans="4:14">
      <c r="D51" s="339"/>
      <c r="E51" s="974"/>
      <c r="F51" s="974"/>
      <c r="G51" s="974"/>
      <c r="H51" s="974"/>
      <c r="I51" s="974"/>
      <c r="J51" s="974"/>
      <c r="K51" s="350"/>
      <c r="L51" s="350"/>
      <c r="M51" s="350"/>
      <c r="N51" s="350"/>
    </row>
    <row r="52" spans="4:14">
      <c r="D52" s="90" t="s">
        <v>421</v>
      </c>
      <c r="E52" s="979" t="s">
        <v>497</v>
      </c>
      <c r="F52" s="979"/>
      <c r="G52" s="979"/>
      <c r="H52" s="979"/>
      <c r="I52" s="979"/>
      <c r="J52" s="979"/>
      <c r="K52" s="350"/>
      <c r="L52" s="350"/>
      <c r="M52" s="350"/>
      <c r="N52" s="350"/>
    </row>
    <row r="53" spans="4:14">
      <c r="D53" s="91" t="s">
        <v>422</v>
      </c>
      <c r="E53" s="994" t="s">
        <v>533</v>
      </c>
      <c r="F53" s="994"/>
      <c r="G53" s="994"/>
      <c r="H53" s="994"/>
      <c r="I53" s="994"/>
      <c r="J53" s="994"/>
      <c r="K53" s="581"/>
      <c r="L53" s="581"/>
      <c r="M53" s="581"/>
      <c r="N53" s="581"/>
    </row>
    <row r="54" spans="4:14">
      <c r="D54" s="995" t="s">
        <v>42</v>
      </c>
      <c r="E54" s="983" t="s">
        <v>564</v>
      </c>
      <c r="F54" s="983"/>
      <c r="G54" s="983"/>
      <c r="H54" s="983"/>
      <c r="I54" s="983"/>
      <c r="J54" s="983"/>
      <c r="K54" s="970">
        <f>K49+K50+K52+K53</f>
        <v>0</v>
      </c>
      <c r="L54" s="970"/>
      <c r="M54" s="970">
        <f>M49+M50+M52+M53</f>
        <v>0</v>
      </c>
      <c r="N54" s="970"/>
    </row>
    <row r="55" spans="4:14">
      <c r="D55" s="996"/>
      <c r="E55" s="985"/>
      <c r="F55" s="985"/>
      <c r="G55" s="985"/>
      <c r="H55" s="985"/>
      <c r="I55" s="985"/>
      <c r="J55" s="985"/>
      <c r="K55" s="972"/>
      <c r="L55" s="972"/>
      <c r="M55" s="972"/>
      <c r="N55" s="972"/>
    </row>
    <row r="56" spans="4:14" ht="15" customHeight="1">
      <c r="D56" s="363" t="s">
        <v>855</v>
      </c>
      <c r="E56" s="364"/>
      <c r="F56" s="364"/>
      <c r="G56" s="364"/>
      <c r="H56" s="364"/>
      <c r="I56" s="364"/>
      <c r="J56" s="364"/>
      <c r="K56" s="364"/>
      <c r="L56" s="364"/>
      <c r="M56" s="364"/>
      <c r="N56" s="365"/>
    </row>
    <row r="57" spans="4:14">
      <c r="D57" s="89" t="s">
        <v>423</v>
      </c>
      <c r="E57" s="997" t="s">
        <v>477</v>
      </c>
      <c r="F57" s="997"/>
      <c r="G57" s="997"/>
      <c r="H57" s="997"/>
      <c r="I57" s="997"/>
      <c r="J57" s="997"/>
      <c r="K57" s="349"/>
      <c r="L57" s="349"/>
      <c r="M57" s="349"/>
      <c r="N57" s="349"/>
    </row>
    <row r="58" spans="4:14">
      <c r="D58" s="90" t="s">
        <v>424</v>
      </c>
      <c r="E58" s="979" t="s">
        <v>478</v>
      </c>
      <c r="F58" s="979"/>
      <c r="G58" s="979"/>
      <c r="H58" s="979"/>
      <c r="I58" s="979"/>
      <c r="J58" s="979"/>
      <c r="K58" s="350"/>
      <c r="L58" s="350"/>
      <c r="M58" s="350"/>
      <c r="N58" s="350"/>
    </row>
    <row r="59" spans="4:14" ht="12.75" customHeight="1">
      <c r="D59" s="339" t="s">
        <v>425</v>
      </c>
      <c r="E59" s="974" t="s">
        <v>565</v>
      </c>
      <c r="F59" s="974"/>
      <c r="G59" s="974"/>
      <c r="H59" s="974"/>
      <c r="I59" s="974"/>
      <c r="J59" s="974"/>
      <c r="K59" s="350"/>
      <c r="L59" s="350"/>
      <c r="M59" s="350"/>
      <c r="N59" s="350"/>
    </row>
    <row r="60" spans="4:14">
      <c r="D60" s="339"/>
      <c r="E60" s="974"/>
      <c r="F60" s="974"/>
      <c r="G60" s="974"/>
      <c r="H60" s="974"/>
      <c r="I60" s="974"/>
      <c r="J60" s="974"/>
      <c r="K60" s="350"/>
      <c r="L60" s="350"/>
      <c r="M60" s="350"/>
      <c r="N60" s="350"/>
    </row>
    <row r="61" spans="4:14">
      <c r="D61" s="339"/>
      <c r="E61" s="974"/>
      <c r="F61" s="974"/>
      <c r="G61" s="974"/>
      <c r="H61" s="974"/>
      <c r="I61" s="974"/>
      <c r="J61" s="974"/>
      <c r="K61" s="350"/>
      <c r="L61" s="350"/>
      <c r="M61" s="350"/>
      <c r="N61" s="350"/>
    </row>
    <row r="62" spans="4:14">
      <c r="D62" s="339"/>
      <c r="E62" s="974"/>
      <c r="F62" s="974"/>
      <c r="G62" s="974"/>
      <c r="H62" s="974"/>
      <c r="I62" s="974"/>
      <c r="J62" s="974"/>
      <c r="K62" s="350"/>
      <c r="L62" s="350"/>
      <c r="M62" s="350"/>
      <c r="N62" s="350"/>
    </row>
    <row r="63" spans="4:14">
      <c r="D63" s="90" t="s">
        <v>426</v>
      </c>
      <c r="E63" s="979" t="s">
        <v>479</v>
      </c>
      <c r="F63" s="979"/>
      <c r="G63" s="979"/>
      <c r="H63" s="979"/>
      <c r="I63" s="979"/>
      <c r="J63" s="979"/>
      <c r="K63" s="350"/>
      <c r="L63" s="350"/>
      <c r="M63" s="350"/>
      <c r="N63" s="350"/>
    </row>
    <row r="64" spans="4:14">
      <c r="D64" s="90" t="s">
        <v>427</v>
      </c>
      <c r="E64" s="979" t="s">
        <v>480</v>
      </c>
      <c r="F64" s="979"/>
      <c r="G64" s="979"/>
      <c r="H64" s="979"/>
      <c r="I64" s="979"/>
      <c r="J64" s="979"/>
      <c r="K64" s="350"/>
      <c r="L64" s="350"/>
      <c r="M64" s="350"/>
      <c r="N64" s="350"/>
    </row>
    <row r="65" spans="4:14">
      <c r="D65" s="348" t="s">
        <v>428</v>
      </c>
      <c r="E65" s="974" t="s">
        <v>566</v>
      </c>
      <c r="F65" s="974"/>
      <c r="G65" s="974"/>
      <c r="H65" s="974"/>
      <c r="I65" s="974"/>
      <c r="J65" s="974"/>
      <c r="K65" s="350"/>
      <c r="L65" s="350"/>
      <c r="M65" s="350"/>
      <c r="N65" s="350"/>
    </row>
    <row r="66" spans="4:14">
      <c r="D66" s="348"/>
      <c r="E66" s="974"/>
      <c r="F66" s="974"/>
      <c r="G66" s="974"/>
      <c r="H66" s="974"/>
      <c r="I66" s="974"/>
      <c r="J66" s="974"/>
      <c r="K66" s="350"/>
      <c r="L66" s="350"/>
      <c r="M66" s="350"/>
      <c r="N66" s="350"/>
    </row>
    <row r="67" spans="4:14">
      <c r="D67" s="348"/>
      <c r="E67" s="974"/>
      <c r="F67" s="974"/>
      <c r="G67" s="974"/>
      <c r="H67" s="974"/>
      <c r="I67" s="974"/>
      <c r="J67" s="974"/>
      <c r="K67" s="350"/>
      <c r="L67" s="350"/>
      <c r="M67" s="350"/>
      <c r="N67" s="350"/>
    </row>
    <row r="68" spans="4:14">
      <c r="D68" s="348"/>
      <c r="E68" s="974"/>
      <c r="F68" s="974"/>
      <c r="G68" s="974"/>
      <c r="H68" s="974"/>
      <c r="I68" s="974"/>
      <c r="J68" s="974"/>
      <c r="K68" s="350"/>
      <c r="L68" s="350"/>
      <c r="M68" s="350"/>
      <c r="N68" s="350"/>
    </row>
    <row r="69" spans="4:14" ht="12.75" customHeight="1">
      <c r="D69" s="339" t="s">
        <v>429</v>
      </c>
      <c r="E69" s="974" t="s">
        <v>534</v>
      </c>
      <c r="F69" s="974"/>
      <c r="G69" s="974"/>
      <c r="H69" s="974"/>
      <c r="I69" s="974"/>
      <c r="J69" s="974"/>
      <c r="K69" s="350"/>
      <c r="L69" s="350"/>
      <c r="M69" s="350"/>
      <c r="N69" s="350"/>
    </row>
    <row r="70" spans="4:14">
      <c r="D70" s="339"/>
      <c r="E70" s="974"/>
      <c r="F70" s="974"/>
      <c r="G70" s="974"/>
      <c r="H70" s="974"/>
      <c r="I70" s="974"/>
      <c r="J70" s="974"/>
      <c r="K70" s="350"/>
      <c r="L70" s="350"/>
      <c r="M70" s="350"/>
      <c r="N70" s="350"/>
    </row>
    <row r="71" spans="4:14">
      <c r="D71" s="339" t="s">
        <v>430</v>
      </c>
      <c r="E71" s="974" t="s">
        <v>535</v>
      </c>
      <c r="F71" s="974"/>
      <c r="G71" s="974"/>
      <c r="H71" s="974"/>
      <c r="I71" s="974"/>
      <c r="J71" s="974"/>
      <c r="K71" s="350"/>
      <c r="L71" s="350"/>
      <c r="M71" s="350"/>
      <c r="N71" s="350"/>
    </row>
    <row r="72" spans="4:14">
      <c r="D72" s="339"/>
      <c r="E72" s="974"/>
      <c r="F72" s="974"/>
      <c r="G72" s="974"/>
      <c r="H72" s="974"/>
      <c r="I72" s="974"/>
      <c r="J72" s="974"/>
      <c r="K72" s="350"/>
      <c r="L72" s="350"/>
      <c r="M72" s="350"/>
      <c r="N72" s="350"/>
    </row>
    <row r="73" spans="4:14" ht="12.75" customHeight="1">
      <c r="D73" s="339" t="s">
        <v>431</v>
      </c>
      <c r="E73" s="974" t="s">
        <v>536</v>
      </c>
      <c r="F73" s="974"/>
      <c r="G73" s="974"/>
      <c r="H73" s="974"/>
      <c r="I73" s="974"/>
      <c r="J73" s="974"/>
      <c r="K73" s="350"/>
      <c r="L73" s="350"/>
      <c r="M73" s="350"/>
      <c r="N73" s="350"/>
    </row>
    <row r="74" spans="4:14">
      <c r="D74" s="339"/>
      <c r="E74" s="974"/>
      <c r="F74" s="974"/>
      <c r="G74" s="974"/>
      <c r="H74" s="974"/>
      <c r="I74" s="974"/>
      <c r="J74" s="974"/>
      <c r="K74" s="350"/>
      <c r="L74" s="350"/>
      <c r="M74" s="350"/>
      <c r="N74" s="350"/>
    </row>
    <row r="75" spans="4:14">
      <c r="D75" s="339"/>
      <c r="E75" s="974"/>
      <c r="F75" s="974"/>
      <c r="G75" s="974"/>
      <c r="H75" s="974"/>
      <c r="I75" s="974"/>
      <c r="J75" s="974"/>
      <c r="K75" s="350"/>
      <c r="L75" s="350"/>
      <c r="M75" s="350"/>
      <c r="N75" s="350"/>
    </row>
    <row r="76" spans="4:14" ht="12.75" customHeight="1">
      <c r="D76" s="339" t="s">
        <v>432</v>
      </c>
      <c r="E76" s="974" t="s">
        <v>537</v>
      </c>
      <c r="F76" s="974"/>
      <c r="G76" s="974"/>
      <c r="H76" s="974"/>
      <c r="I76" s="974"/>
      <c r="J76" s="974"/>
      <c r="K76" s="350"/>
      <c r="L76" s="350"/>
      <c r="M76" s="350"/>
      <c r="N76" s="350"/>
    </row>
    <row r="77" spans="4:14">
      <c r="D77" s="339"/>
      <c r="E77" s="974"/>
      <c r="F77" s="974"/>
      <c r="G77" s="974"/>
      <c r="H77" s="974"/>
      <c r="I77" s="974"/>
      <c r="J77" s="974"/>
      <c r="K77" s="350"/>
      <c r="L77" s="350"/>
      <c r="M77" s="350"/>
      <c r="N77" s="350"/>
    </row>
    <row r="78" spans="4:14">
      <c r="D78" s="339"/>
      <c r="E78" s="974"/>
      <c r="F78" s="974"/>
      <c r="G78" s="974"/>
      <c r="H78" s="974"/>
      <c r="I78" s="974"/>
      <c r="J78" s="974"/>
      <c r="K78" s="350"/>
      <c r="L78" s="350"/>
      <c r="M78" s="350"/>
      <c r="N78" s="350"/>
    </row>
    <row r="79" spans="4:14">
      <c r="D79" s="339" t="s">
        <v>433</v>
      </c>
      <c r="E79" s="974" t="s">
        <v>538</v>
      </c>
      <c r="F79" s="974"/>
      <c r="G79" s="974"/>
      <c r="H79" s="974"/>
      <c r="I79" s="974"/>
      <c r="J79" s="974"/>
      <c r="K79" s="350"/>
      <c r="L79" s="350"/>
      <c r="M79" s="350"/>
      <c r="N79" s="350"/>
    </row>
    <row r="80" spans="4:14">
      <c r="D80" s="339"/>
      <c r="E80" s="974"/>
      <c r="F80" s="974"/>
      <c r="G80" s="974"/>
      <c r="H80" s="974"/>
      <c r="I80" s="974"/>
      <c r="J80" s="974"/>
      <c r="K80" s="350"/>
      <c r="L80" s="350"/>
      <c r="M80" s="350"/>
      <c r="N80" s="350"/>
    </row>
    <row r="81" spans="4:14">
      <c r="D81" s="339" t="s">
        <v>434</v>
      </c>
      <c r="E81" s="974" t="s">
        <v>539</v>
      </c>
      <c r="F81" s="974"/>
      <c r="G81" s="974"/>
      <c r="H81" s="974"/>
      <c r="I81" s="974"/>
      <c r="J81" s="974"/>
      <c r="K81" s="350"/>
      <c r="L81" s="350"/>
      <c r="M81" s="350"/>
      <c r="N81" s="350"/>
    </row>
    <row r="82" spans="4:14">
      <c r="D82" s="339"/>
      <c r="E82" s="974"/>
      <c r="F82" s="974"/>
      <c r="G82" s="974"/>
      <c r="H82" s="974"/>
      <c r="I82" s="974"/>
      <c r="J82" s="974"/>
      <c r="K82" s="350"/>
      <c r="L82" s="350"/>
      <c r="M82" s="350"/>
      <c r="N82" s="350"/>
    </row>
    <row r="83" spans="4:14" ht="12.75" customHeight="1">
      <c r="D83" s="339" t="s">
        <v>435</v>
      </c>
      <c r="E83" s="974" t="s">
        <v>540</v>
      </c>
      <c r="F83" s="974"/>
      <c r="G83" s="974"/>
      <c r="H83" s="974"/>
      <c r="I83" s="974"/>
      <c r="J83" s="974"/>
      <c r="K83" s="350"/>
      <c r="L83" s="350"/>
      <c r="M83" s="350"/>
      <c r="N83" s="350"/>
    </row>
    <row r="84" spans="4:14">
      <c r="D84" s="339"/>
      <c r="E84" s="974"/>
      <c r="F84" s="974"/>
      <c r="G84" s="974"/>
      <c r="H84" s="974"/>
      <c r="I84" s="974"/>
      <c r="J84" s="974"/>
      <c r="K84" s="350"/>
      <c r="L84" s="350"/>
      <c r="M84" s="350"/>
      <c r="N84" s="350"/>
    </row>
    <row r="85" spans="4:14">
      <c r="D85" s="339"/>
      <c r="E85" s="974"/>
      <c r="F85" s="974"/>
      <c r="G85" s="974"/>
      <c r="H85" s="974"/>
      <c r="I85" s="974"/>
      <c r="J85" s="974"/>
      <c r="K85" s="350"/>
      <c r="L85" s="350"/>
      <c r="M85" s="350"/>
      <c r="N85" s="350"/>
    </row>
    <row r="86" spans="4:14" ht="12.75" customHeight="1">
      <c r="D86" s="339" t="s">
        <v>436</v>
      </c>
      <c r="E86" s="974" t="s">
        <v>541</v>
      </c>
      <c r="F86" s="974"/>
      <c r="G86" s="974"/>
      <c r="H86" s="974"/>
      <c r="I86" s="974"/>
      <c r="J86" s="974"/>
      <c r="K86" s="350"/>
      <c r="L86" s="350"/>
      <c r="M86" s="350"/>
      <c r="N86" s="350"/>
    </row>
    <row r="87" spans="4:14">
      <c r="D87" s="339"/>
      <c r="E87" s="974"/>
      <c r="F87" s="974"/>
      <c r="G87" s="974"/>
      <c r="H87" s="974"/>
      <c r="I87" s="974"/>
      <c r="J87" s="974"/>
      <c r="K87" s="350"/>
      <c r="L87" s="350"/>
      <c r="M87" s="350"/>
      <c r="N87" s="350"/>
    </row>
    <row r="88" spans="4:14">
      <c r="D88" s="339"/>
      <c r="E88" s="974"/>
      <c r="F88" s="974"/>
      <c r="G88" s="974"/>
      <c r="H88" s="974"/>
      <c r="I88" s="974"/>
      <c r="J88" s="974"/>
      <c r="K88" s="350"/>
      <c r="L88" s="350"/>
      <c r="M88" s="350"/>
      <c r="N88" s="350"/>
    </row>
    <row r="89" spans="4:14">
      <c r="D89" s="339" t="s">
        <v>437</v>
      </c>
      <c r="E89" s="974" t="s">
        <v>542</v>
      </c>
      <c r="F89" s="974"/>
      <c r="G89" s="974"/>
      <c r="H89" s="974"/>
      <c r="I89" s="974"/>
      <c r="J89" s="974"/>
      <c r="K89" s="350"/>
      <c r="L89" s="350"/>
      <c r="M89" s="350"/>
      <c r="N89" s="350"/>
    </row>
    <row r="90" spans="4:14">
      <c r="D90" s="339"/>
      <c r="E90" s="974"/>
      <c r="F90" s="974"/>
      <c r="G90" s="974"/>
      <c r="H90" s="974"/>
      <c r="I90" s="974"/>
      <c r="J90" s="974"/>
      <c r="K90" s="350"/>
      <c r="L90" s="350"/>
      <c r="M90" s="350"/>
      <c r="N90" s="350"/>
    </row>
    <row r="91" spans="4:14">
      <c r="D91" s="90" t="s">
        <v>438</v>
      </c>
      <c r="E91" s="979" t="s">
        <v>481</v>
      </c>
      <c r="F91" s="979"/>
      <c r="G91" s="979"/>
      <c r="H91" s="979"/>
      <c r="I91" s="979"/>
      <c r="J91" s="979"/>
      <c r="K91" s="350"/>
      <c r="L91" s="350"/>
      <c r="M91" s="350"/>
      <c r="N91" s="350"/>
    </row>
    <row r="92" spans="4:14">
      <c r="D92" s="90" t="s">
        <v>439</v>
      </c>
      <c r="E92" s="979" t="s">
        <v>543</v>
      </c>
      <c r="F92" s="979"/>
      <c r="G92" s="979"/>
      <c r="H92" s="979"/>
      <c r="I92" s="979"/>
      <c r="J92" s="979"/>
      <c r="K92" s="350"/>
      <c r="L92" s="350"/>
      <c r="M92" s="350"/>
      <c r="N92" s="350"/>
    </row>
    <row r="93" spans="4:14">
      <c r="D93" s="90" t="s">
        <v>440</v>
      </c>
      <c r="E93" s="979" t="s">
        <v>544</v>
      </c>
      <c r="F93" s="979"/>
      <c r="G93" s="979"/>
      <c r="H93" s="979"/>
      <c r="I93" s="979"/>
      <c r="J93" s="979"/>
      <c r="K93" s="350"/>
      <c r="L93" s="350"/>
      <c r="M93" s="350"/>
      <c r="N93" s="350"/>
    </row>
    <row r="94" spans="4:14">
      <c r="D94" s="91" t="s">
        <v>441</v>
      </c>
      <c r="E94" s="994" t="s">
        <v>482</v>
      </c>
      <c r="F94" s="994"/>
      <c r="G94" s="994"/>
      <c r="H94" s="994"/>
      <c r="I94" s="994"/>
      <c r="J94" s="994"/>
      <c r="K94" s="581"/>
      <c r="L94" s="581"/>
      <c r="M94" s="581"/>
      <c r="N94" s="581"/>
    </row>
    <row r="95" spans="4:14">
      <c r="D95" s="114" t="s">
        <v>442</v>
      </c>
      <c r="E95" s="998" t="s">
        <v>567</v>
      </c>
      <c r="F95" s="998"/>
      <c r="G95" s="998"/>
      <c r="H95" s="998"/>
      <c r="I95" s="998"/>
      <c r="J95" s="998"/>
      <c r="K95" s="973">
        <f>SUM(K56:L94)</f>
        <v>0</v>
      </c>
      <c r="L95" s="973"/>
      <c r="M95" s="973">
        <f>SUM(M56:N94)</f>
        <v>0</v>
      </c>
      <c r="N95" s="973"/>
    </row>
    <row r="96" spans="4:14" ht="15" customHeight="1">
      <c r="D96" s="363" t="s">
        <v>856</v>
      </c>
      <c r="E96" s="364"/>
      <c r="F96" s="364"/>
      <c r="G96" s="364"/>
      <c r="H96" s="364"/>
      <c r="I96" s="364"/>
      <c r="J96" s="364"/>
      <c r="K96" s="364"/>
      <c r="L96" s="364"/>
      <c r="M96" s="364"/>
      <c r="N96" s="365"/>
    </row>
    <row r="97" spans="4:14">
      <c r="D97" s="116" t="s">
        <v>443</v>
      </c>
      <c r="E97" s="999" t="s">
        <v>545</v>
      </c>
      <c r="F97" s="999"/>
      <c r="G97" s="999"/>
      <c r="H97" s="999"/>
      <c r="I97" s="999"/>
      <c r="J97" s="999"/>
      <c r="K97" s="1000">
        <f>SUM(K98:L108)</f>
        <v>0</v>
      </c>
      <c r="L97" s="1000"/>
      <c r="M97" s="1000">
        <f>SUM(M98:N108)</f>
        <v>0</v>
      </c>
      <c r="N97" s="1000"/>
    </row>
    <row r="98" spans="4:14">
      <c r="D98" s="115" t="s">
        <v>444</v>
      </c>
      <c r="E98" s="976" t="s">
        <v>483</v>
      </c>
      <c r="F98" s="976"/>
      <c r="G98" s="976"/>
      <c r="H98" s="976"/>
      <c r="I98" s="976"/>
      <c r="J98" s="976"/>
      <c r="K98" s="436"/>
      <c r="L98" s="436"/>
      <c r="M98" s="436"/>
      <c r="N98" s="436"/>
    </row>
    <row r="99" spans="4:14">
      <c r="D99" s="339" t="s">
        <v>445</v>
      </c>
      <c r="E99" s="974" t="s">
        <v>546</v>
      </c>
      <c r="F99" s="974"/>
      <c r="G99" s="974"/>
      <c r="H99" s="974"/>
      <c r="I99" s="974"/>
      <c r="J99" s="974"/>
      <c r="K99" s="350"/>
      <c r="L99" s="350"/>
      <c r="M99" s="350"/>
      <c r="N99" s="350"/>
    </row>
    <row r="100" spans="4:14">
      <c r="D100" s="339"/>
      <c r="E100" s="974"/>
      <c r="F100" s="974"/>
      <c r="G100" s="974"/>
      <c r="H100" s="974"/>
      <c r="I100" s="974"/>
      <c r="J100" s="974"/>
      <c r="K100" s="350"/>
      <c r="L100" s="350"/>
      <c r="M100" s="350"/>
      <c r="N100" s="350"/>
    </row>
    <row r="101" spans="4:14">
      <c r="D101" s="90" t="s">
        <v>446</v>
      </c>
      <c r="E101" s="979" t="s">
        <v>484</v>
      </c>
      <c r="F101" s="979"/>
      <c r="G101" s="979"/>
      <c r="H101" s="979"/>
      <c r="I101" s="979"/>
      <c r="J101" s="979"/>
      <c r="K101" s="350"/>
      <c r="L101" s="350"/>
      <c r="M101" s="350"/>
      <c r="N101" s="350"/>
    </row>
    <row r="102" spans="4:14">
      <c r="D102" s="90" t="s">
        <v>447</v>
      </c>
      <c r="E102" s="979" t="s">
        <v>485</v>
      </c>
      <c r="F102" s="979"/>
      <c r="G102" s="979"/>
      <c r="H102" s="979"/>
      <c r="I102" s="979"/>
      <c r="J102" s="979"/>
      <c r="K102" s="350"/>
      <c r="L102" s="350"/>
      <c r="M102" s="350"/>
      <c r="N102" s="350"/>
    </row>
    <row r="103" spans="4:14">
      <c r="D103" s="339" t="s">
        <v>448</v>
      </c>
      <c r="E103" s="974" t="s">
        <v>486</v>
      </c>
      <c r="F103" s="974"/>
      <c r="G103" s="974"/>
      <c r="H103" s="974"/>
      <c r="I103" s="974"/>
      <c r="J103" s="974"/>
      <c r="K103" s="350"/>
      <c r="L103" s="350"/>
      <c r="M103" s="350"/>
      <c r="N103" s="350"/>
    </row>
    <row r="104" spans="4:14">
      <c r="D104" s="339"/>
      <c r="E104" s="974"/>
      <c r="F104" s="974"/>
      <c r="G104" s="974"/>
      <c r="H104" s="974"/>
      <c r="I104" s="974"/>
      <c r="J104" s="974"/>
      <c r="K104" s="350"/>
      <c r="L104" s="350"/>
      <c r="M104" s="350"/>
      <c r="N104" s="350"/>
    </row>
    <row r="105" spans="4:14">
      <c r="D105" s="90" t="s">
        <v>449</v>
      </c>
      <c r="E105" s="979" t="s">
        <v>547</v>
      </c>
      <c r="F105" s="979"/>
      <c r="G105" s="979"/>
      <c r="H105" s="979"/>
      <c r="I105" s="979"/>
      <c r="J105" s="979"/>
      <c r="K105" s="350"/>
      <c r="L105" s="350"/>
      <c r="M105" s="350"/>
      <c r="N105" s="350"/>
    </row>
    <row r="106" spans="4:14">
      <c r="D106" s="339" t="s">
        <v>450</v>
      </c>
      <c r="E106" s="974" t="s">
        <v>548</v>
      </c>
      <c r="F106" s="974"/>
      <c r="G106" s="974"/>
      <c r="H106" s="974"/>
      <c r="I106" s="974"/>
      <c r="J106" s="974"/>
      <c r="K106" s="350"/>
      <c r="L106" s="350"/>
      <c r="M106" s="350"/>
      <c r="N106" s="350"/>
    </row>
    <row r="107" spans="4:14">
      <c r="D107" s="339"/>
      <c r="E107" s="974"/>
      <c r="F107" s="974"/>
      <c r="G107" s="974"/>
      <c r="H107" s="974"/>
      <c r="I107" s="974"/>
      <c r="J107" s="974"/>
      <c r="K107" s="350"/>
      <c r="L107" s="350"/>
      <c r="M107" s="350"/>
      <c r="N107" s="350"/>
    </row>
    <row r="108" spans="4:14">
      <c r="D108" s="117" t="s">
        <v>517</v>
      </c>
      <c r="E108" s="1001" t="s">
        <v>549</v>
      </c>
      <c r="F108" s="1001"/>
      <c r="G108" s="1001"/>
      <c r="H108" s="1001"/>
      <c r="I108" s="1001"/>
      <c r="J108" s="1001"/>
      <c r="K108" s="467"/>
      <c r="L108" s="467"/>
      <c r="M108" s="467"/>
      <c r="N108" s="467"/>
    </row>
    <row r="109" spans="4:14">
      <c r="D109" s="992" t="s">
        <v>451</v>
      </c>
      <c r="E109" s="990" t="s">
        <v>568</v>
      </c>
      <c r="F109" s="990"/>
      <c r="G109" s="990"/>
      <c r="H109" s="990"/>
      <c r="I109" s="990"/>
      <c r="J109" s="990"/>
      <c r="K109" s="968">
        <f>SUM(K111:L128)</f>
        <v>0</v>
      </c>
      <c r="L109" s="968"/>
      <c r="M109" s="968">
        <f>SUM(M111:N128)</f>
        <v>0</v>
      </c>
      <c r="N109" s="968"/>
    </row>
    <row r="110" spans="4:14">
      <c r="D110" s="981"/>
      <c r="E110" s="978"/>
      <c r="F110" s="978"/>
      <c r="G110" s="978"/>
      <c r="H110" s="978"/>
      <c r="I110" s="978"/>
      <c r="J110" s="978"/>
      <c r="K110" s="969"/>
      <c r="L110" s="969"/>
      <c r="M110" s="969"/>
      <c r="N110" s="969"/>
    </row>
    <row r="111" spans="4:14">
      <c r="D111" s="115" t="s">
        <v>452</v>
      </c>
      <c r="E111" s="976" t="s">
        <v>487</v>
      </c>
      <c r="F111" s="976"/>
      <c r="G111" s="976"/>
      <c r="H111" s="976"/>
      <c r="I111" s="976"/>
      <c r="J111" s="976"/>
      <c r="K111" s="436"/>
      <c r="L111" s="436"/>
      <c r="M111" s="436"/>
      <c r="N111" s="436"/>
    </row>
    <row r="112" spans="4:14">
      <c r="D112" s="90" t="s">
        <v>453</v>
      </c>
      <c r="E112" s="979" t="s">
        <v>550</v>
      </c>
      <c r="F112" s="979"/>
      <c r="G112" s="979"/>
      <c r="H112" s="979"/>
      <c r="I112" s="979"/>
      <c r="J112" s="979"/>
      <c r="K112" s="350"/>
      <c r="L112" s="350"/>
      <c r="M112" s="350"/>
      <c r="N112" s="350"/>
    </row>
    <row r="113" spans="4:14">
      <c r="D113" s="339" t="s">
        <v>454</v>
      </c>
      <c r="E113" s="974" t="s">
        <v>569</v>
      </c>
      <c r="F113" s="974"/>
      <c r="G113" s="974"/>
      <c r="H113" s="974"/>
      <c r="I113" s="974"/>
      <c r="J113" s="974"/>
      <c r="K113" s="350"/>
      <c r="L113" s="350"/>
      <c r="M113" s="350"/>
      <c r="N113" s="350"/>
    </row>
    <row r="114" spans="4:14">
      <c r="D114" s="339"/>
      <c r="E114" s="974"/>
      <c r="F114" s="974"/>
      <c r="G114" s="974"/>
      <c r="H114" s="974"/>
      <c r="I114" s="974"/>
      <c r="J114" s="974"/>
      <c r="K114" s="350"/>
      <c r="L114" s="350"/>
      <c r="M114" s="350"/>
      <c r="N114" s="350"/>
    </row>
    <row r="115" spans="4:14">
      <c r="D115" s="339"/>
      <c r="E115" s="974"/>
      <c r="F115" s="974"/>
      <c r="G115" s="974"/>
      <c r="H115" s="974"/>
      <c r="I115" s="974"/>
      <c r="J115" s="974"/>
      <c r="K115" s="350"/>
      <c r="L115" s="350"/>
      <c r="M115" s="350"/>
      <c r="N115" s="350"/>
    </row>
    <row r="116" spans="4:14" ht="12.75" customHeight="1">
      <c r="D116" s="339" t="s">
        <v>455</v>
      </c>
      <c r="E116" s="974" t="s">
        <v>551</v>
      </c>
      <c r="F116" s="974"/>
      <c r="G116" s="974"/>
      <c r="H116" s="974"/>
      <c r="I116" s="974"/>
      <c r="J116" s="974"/>
      <c r="K116" s="350"/>
      <c r="L116" s="350"/>
      <c r="M116" s="350"/>
      <c r="N116" s="350"/>
    </row>
    <row r="117" spans="4:14">
      <c r="D117" s="339"/>
      <c r="E117" s="974"/>
      <c r="F117" s="974"/>
      <c r="G117" s="974"/>
      <c r="H117" s="974"/>
      <c r="I117" s="974"/>
      <c r="J117" s="974"/>
      <c r="K117" s="350"/>
      <c r="L117" s="350"/>
      <c r="M117" s="350"/>
      <c r="N117" s="350"/>
    </row>
    <row r="118" spans="4:14">
      <c r="D118" s="339"/>
      <c r="E118" s="974"/>
      <c r="F118" s="974"/>
      <c r="G118" s="974"/>
      <c r="H118" s="974"/>
      <c r="I118" s="974"/>
      <c r="J118" s="974"/>
      <c r="K118" s="350"/>
      <c r="L118" s="350"/>
      <c r="M118" s="350"/>
      <c r="N118" s="350"/>
    </row>
    <row r="119" spans="4:14">
      <c r="D119" s="90" t="s">
        <v>456</v>
      </c>
      <c r="E119" s="979" t="s">
        <v>488</v>
      </c>
      <c r="F119" s="979"/>
      <c r="G119" s="979"/>
      <c r="H119" s="979"/>
      <c r="I119" s="979"/>
      <c r="J119" s="979"/>
      <c r="K119" s="350"/>
      <c r="L119" s="350"/>
      <c r="M119" s="350"/>
      <c r="N119" s="350"/>
    </row>
    <row r="120" spans="4:14">
      <c r="D120" s="90" t="s">
        <v>457</v>
      </c>
      <c r="E120" s="979" t="s">
        <v>489</v>
      </c>
      <c r="F120" s="979"/>
      <c r="G120" s="979"/>
      <c r="H120" s="979"/>
      <c r="I120" s="979"/>
      <c r="J120" s="979"/>
      <c r="K120" s="350"/>
      <c r="L120" s="350"/>
      <c r="M120" s="350"/>
      <c r="N120" s="350"/>
    </row>
    <row r="121" spans="4:14">
      <c r="D121" s="339" t="s">
        <v>458</v>
      </c>
      <c r="E121" s="974" t="s">
        <v>552</v>
      </c>
      <c r="F121" s="974"/>
      <c r="G121" s="974"/>
      <c r="H121" s="974"/>
      <c r="I121" s="974"/>
      <c r="J121" s="974"/>
      <c r="K121" s="350"/>
      <c r="L121" s="350"/>
      <c r="M121" s="350"/>
      <c r="N121" s="350"/>
    </row>
    <row r="122" spans="4:14">
      <c r="D122" s="339"/>
      <c r="E122" s="974"/>
      <c r="F122" s="974"/>
      <c r="G122" s="974"/>
      <c r="H122" s="974"/>
      <c r="I122" s="974"/>
      <c r="J122" s="974"/>
      <c r="K122" s="350"/>
      <c r="L122" s="350"/>
      <c r="M122" s="350"/>
      <c r="N122" s="350"/>
    </row>
    <row r="123" spans="4:14">
      <c r="D123" s="339" t="s">
        <v>459</v>
      </c>
      <c r="E123" s="974" t="s">
        <v>553</v>
      </c>
      <c r="F123" s="974"/>
      <c r="G123" s="974"/>
      <c r="H123" s="974"/>
      <c r="I123" s="974"/>
      <c r="J123" s="974"/>
      <c r="K123" s="350"/>
      <c r="L123" s="350"/>
      <c r="M123" s="350"/>
      <c r="N123" s="350"/>
    </row>
    <row r="124" spans="4:14">
      <c r="D124" s="339"/>
      <c r="E124" s="974"/>
      <c r="F124" s="974"/>
      <c r="G124" s="974"/>
      <c r="H124" s="974"/>
      <c r="I124" s="974"/>
      <c r="J124" s="974"/>
      <c r="K124" s="350"/>
      <c r="L124" s="350"/>
      <c r="M124" s="350"/>
      <c r="N124" s="350"/>
    </row>
    <row r="125" spans="4:14">
      <c r="D125" s="339"/>
      <c r="E125" s="974"/>
      <c r="F125" s="974"/>
      <c r="G125" s="974"/>
      <c r="H125" s="974"/>
      <c r="I125" s="974"/>
      <c r="J125" s="974"/>
      <c r="K125" s="350"/>
      <c r="L125" s="350"/>
      <c r="M125" s="350"/>
      <c r="N125" s="350"/>
    </row>
    <row r="126" spans="4:14">
      <c r="D126" s="339" t="s">
        <v>460</v>
      </c>
      <c r="E126" s="974" t="s">
        <v>554</v>
      </c>
      <c r="F126" s="974"/>
      <c r="G126" s="974"/>
      <c r="H126" s="974"/>
      <c r="I126" s="974"/>
      <c r="J126" s="974"/>
      <c r="K126" s="350"/>
      <c r="L126" s="350"/>
      <c r="M126" s="350"/>
      <c r="N126" s="350"/>
    </row>
    <row r="127" spans="4:14">
      <c r="D127" s="339"/>
      <c r="E127" s="974"/>
      <c r="F127" s="974"/>
      <c r="G127" s="974"/>
      <c r="H127" s="974"/>
      <c r="I127" s="974"/>
      <c r="J127" s="974"/>
      <c r="K127" s="350"/>
      <c r="L127" s="350"/>
      <c r="M127" s="350"/>
      <c r="N127" s="350"/>
    </row>
    <row r="128" spans="4:14">
      <c r="D128" s="339"/>
      <c r="E128" s="974"/>
      <c r="F128" s="974"/>
      <c r="G128" s="974"/>
      <c r="H128" s="974"/>
      <c r="I128" s="974"/>
      <c r="J128" s="974"/>
      <c r="K128" s="350"/>
      <c r="L128" s="350"/>
      <c r="M128" s="350"/>
      <c r="N128" s="350"/>
    </row>
    <row r="129" spans="4:14">
      <c r="D129" s="339" t="s">
        <v>461</v>
      </c>
      <c r="E129" s="974" t="s">
        <v>490</v>
      </c>
      <c r="F129" s="974"/>
      <c r="G129" s="974"/>
      <c r="H129" s="974"/>
      <c r="I129" s="974"/>
      <c r="J129" s="974"/>
      <c r="K129" s="350"/>
      <c r="L129" s="350"/>
      <c r="M129" s="350"/>
      <c r="N129" s="350"/>
    </row>
    <row r="130" spans="4:14">
      <c r="D130" s="339"/>
      <c r="E130" s="974"/>
      <c r="F130" s="974"/>
      <c r="G130" s="974"/>
      <c r="H130" s="974"/>
      <c r="I130" s="974"/>
      <c r="J130" s="974"/>
      <c r="K130" s="350"/>
      <c r="L130" s="350"/>
      <c r="M130" s="350"/>
      <c r="N130" s="350"/>
    </row>
    <row r="131" spans="4:14">
      <c r="D131" s="339" t="s">
        <v>462</v>
      </c>
      <c r="E131" s="974" t="s">
        <v>555</v>
      </c>
      <c r="F131" s="974"/>
      <c r="G131" s="974"/>
      <c r="H131" s="974"/>
      <c r="I131" s="974"/>
      <c r="J131" s="974"/>
      <c r="K131" s="350"/>
      <c r="L131" s="350"/>
      <c r="M131" s="350"/>
      <c r="N131" s="350"/>
    </row>
    <row r="132" spans="4:14">
      <c r="D132" s="339"/>
      <c r="E132" s="974"/>
      <c r="F132" s="974"/>
      <c r="G132" s="974"/>
      <c r="H132" s="974"/>
      <c r="I132" s="974"/>
      <c r="J132" s="974"/>
      <c r="K132" s="350"/>
      <c r="L132" s="350"/>
      <c r="M132" s="350"/>
      <c r="N132" s="350"/>
    </row>
    <row r="133" spans="4:14" ht="12.75" customHeight="1">
      <c r="D133" s="339" t="s">
        <v>463</v>
      </c>
      <c r="E133" s="974" t="s">
        <v>556</v>
      </c>
      <c r="F133" s="974"/>
      <c r="G133" s="974"/>
      <c r="H133" s="974"/>
      <c r="I133" s="974"/>
      <c r="J133" s="974"/>
      <c r="K133" s="350"/>
      <c r="L133" s="350"/>
      <c r="M133" s="350"/>
      <c r="N133" s="350"/>
    </row>
    <row r="134" spans="4:14">
      <c r="D134" s="339"/>
      <c r="E134" s="974"/>
      <c r="F134" s="974"/>
      <c r="G134" s="974"/>
      <c r="H134" s="974"/>
      <c r="I134" s="974"/>
      <c r="J134" s="974"/>
      <c r="K134" s="350"/>
      <c r="L134" s="350"/>
      <c r="M134" s="350"/>
      <c r="N134" s="350"/>
    </row>
    <row r="135" spans="4:14">
      <c r="D135" s="339"/>
      <c r="E135" s="974"/>
      <c r="F135" s="974"/>
      <c r="G135" s="974"/>
      <c r="H135" s="974"/>
      <c r="I135" s="974"/>
      <c r="J135" s="974"/>
      <c r="K135" s="350"/>
      <c r="L135" s="350"/>
      <c r="M135" s="350"/>
      <c r="N135" s="350"/>
    </row>
    <row r="136" spans="4:14" ht="12.75" customHeight="1">
      <c r="D136" s="339" t="s">
        <v>464</v>
      </c>
      <c r="E136" s="974" t="s">
        <v>557</v>
      </c>
      <c r="F136" s="974"/>
      <c r="G136" s="974"/>
      <c r="H136" s="974"/>
      <c r="I136" s="974"/>
      <c r="J136" s="974"/>
      <c r="K136" s="350"/>
      <c r="L136" s="350"/>
      <c r="M136" s="350"/>
      <c r="N136" s="350"/>
    </row>
    <row r="137" spans="4:14">
      <c r="D137" s="339"/>
      <c r="E137" s="974"/>
      <c r="F137" s="974"/>
      <c r="G137" s="974"/>
      <c r="H137" s="974"/>
      <c r="I137" s="974"/>
      <c r="J137" s="974"/>
      <c r="K137" s="350"/>
      <c r="L137" s="350"/>
      <c r="M137" s="350"/>
      <c r="N137" s="350"/>
    </row>
    <row r="138" spans="4:14">
      <c r="D138" s="339"/>
      <c r="E138" s="974"/>
      <c r="F138" s="974"/>
      <c r="G138" s="974"/>
      <c r="H138" s="974"/>
      <c r="I138" s="974"/>
      <c r="J138" s="974"/>
      <c r="K138" s="350"/>
      <c r="L138" s="350"/>
      <c r="M138" s="350"/>
      <c r="N138" s="350"/>
    </row>
    <row r="139" spans="4:14">
      <c r="D139" s="339" t="s">
        <v>465</v>
      </c>
      <c r="E139" s="974" t="s">
        <v>558</v>
      </c>
      <c r="F139" s="974"/>
      <c r="G139" s="974"/>
      <c r="H139" s="974"/>
      <c r="I139" s="974"/>
      <c r="J139" s="974"/>
      <c r="K139" s="350"/>
      <c r="L139" s="350"/>
      <c r="M139" s="350"/>
      <c r="N139" s="350"/>
    </row>
    <row r="140" spans="4:14">
      <c r="D140" s="339"/>
      <c r="E140" s="974"/>
      <c r="F140" s="974"/>
      <c r="G140" s="974"/>
      <c r="H140" s="974"/>
      <c r="I140" s="974"/>
      <c r="J140" s="974"/>
      <c r="K140" s="350"/>
      <c r="L140" s="350"/>
      <c r="M140" s="350"/>
      <c r="N140" s="350"/>
    </row>
    <row r="141" spans="4:14">
      <c r="D141" s="90" t="s">
        <v>466</v>
      </c>
      <c r="E141" s="979" t="s">
        <v>491</v>
      </c>
      <c r="F141" s="979"/>
      <c r="G141" s="979"/>
      <c r="H141" s="979"/>
      <c r="I141" s="979"/>
      <c r="J141" s="979"/>
      <c r="K141" s="350"/>
      <c r="L141" s="350"/>
      <c r="M141" s="350"/>
      <c r="N141" s="350"/>
    </row>
    <row r="142" spans="4:14">
      <c r="D142" s="91" t="s">
        <v>467</v>
      </c>
      <c r="E142" s="994" t="s">
        <v>492</v>
      </c>
      <c r="F142" s="994"/>
      <c r="G142" s="994"/>
      <c r="H142" s="994"/>
      <c r="I142" s="994"/>
      <c r="J142" s="994"/>
      <c r="K142" s="581"/>
      <c r="L142" s="581"/>
      <c r="M142" s="581"/>
      <c r="N142" s="581"/>
    </row>
    <row r="143" spans="4:14">
      <c r="D143" s="114" t="s">
        <v>468</v>
      </c>
      <c r="E143" s="998" t="s">
        <v>498</v>
      </c>
      <c r="F143" s="998"/>
      <c r="G143" s="998"/>
      <c r="H143" s="998"/>
      <c r="I143" s="998"/>
      <c r="J143" s="998"/>
      <c r="K143" s="973">
        <f>K97+K109+K129+K131+K133+K136+K139+K141+K142</f>
        <v>0</v>
      </c>
      <c r="L143" s="973"/>
      <c r="M143" s="973">
        <f>M97+M109+M129+M131+M133+M136+M139+M141+M142</f>
        <v>0</v>
      </c>
      <c r="N143" s="973"/>
    </row>
    <row r="144" spans="4:14">
      <c r="D144" s="710" t="s">
        <v>469</v>
      </c>
      <c r="E144" s="1002" t="s">
        <v>493</v>
      </c>
      <c r="F144" s="1002"/>
      <c r="G144" s="1002"/>
      <c r="H144" s="1002"/>
      <c r="I144" s="1002"/>
      <c r="J144" s="1002"/>
      <c r="K144" s="337">
        <f>K54+K95+K143</f>
        <v>0</v>
      </c>
      <c r="L144" s="337"/>
      <c r="M144" s="337">
        <f>M54+M95+M143</f>
        <v>0</v>
      </c>
      <c r="N144" s="337"/>
    </row>
    <row r="145" spans="4:14">
      <c r="D145" s="660"/>
      <c r="E145" s="1004"/>
      <c r="F145" s="1004"/>
      <c r="G145" s="1004"/>
      <c r="H145" s="1004"/>
      <c r="I145" s="1004"/>
      <c r="J145" s="1004"/>
      <c r="K145" s="661"/>
      <c r="L145" s="661"/>
      <c r="M145" s="661"/>
      <c r="N145" s="661"/>
    </row>
    <row r="146" spans="4:14">
      <c r="D146" s="710" t="s">
        <v>470</v>
      </c>
      <c r="E146" s="1002" t="s">
        <v>494</v>
      </c>
      <c r="F146" s="1002"/>
      <c r="G146" s="1002"/>
      <c r="H146" s="1002"/>
      <c r="I146" s="1002"/>
      <c r="J146" s="1002"/>
      <c r="K146" s="349"/>
      <c r="L146" s="349"/>
      <c r="M146" s="349"/>
      <c r="N146" s="349"/>
    </row>
    <row r="147" spans="4:14">
      <c r="D147" s="660"/>
      <c r="E147" s="1004"/>
      <c r="F147" s="1004"/>
      <c r="G147" s="1004"/>
      <c r="H147" s="1004"/>
      <c r="I147" s="1004"/>
      <c r="J147" s="1004"/>
      <c r="K147" s="581"/>
      <c r="L147" s="581"/>
      <c r="M147" s="581"/>
      <c r="N147" s="581"/>
    </row>
    <row r="148" spans="4:14" ht="12.75" customHeight="1">
      <c r="D148" s="710" t="s">
        <v>471</v>
      </c>
      <c r="E148" s="1002" t="s">
        <v>570</v>
      </c>
      <c r="F148" s="1002"/>
      <c r="G148" s="1002"/>
      <c r="H148" s="1002"/>
      <c r="I148" s="1002"/>
      <c r="J148" s="1002"/>
      <c r="K148" s="694">
        <f>K144+K146</f>
        <v>0</v>
      </c>
      <c r="L148" s="695"/>
      <c r="M148" s="694">
        <f>M144+M146</f>
        <v>0</v>
      </c>
      <c r="N148" s="695"/>
    </row>
    <row r="149" spans="4:14">
      <c r="D149" s="659"/>
      <c r="E149" s="1003"/>
      <c r="F149" s="1003"/>
      <c r="G149" s="1003"/>
      <c r="H149" s="1003"/>
      <c r="I149" s="1003"/>
      <c r="J149" s="1003"/>
      <c r="K149" s="702"/>
      <c r="L149" s="703"/>
      <c r="M149" s="702"/>
      <c r="N149" s="703"/>
    </row>
    <row r="150" spans="4:14">
      <c r="D150" s="659"/>
      <c r="E150" s="1003"/>
      <c r="F150" s="1003"/>
      <c r="G150" s="1003"/>
      <c r="H150" s="1003"/>
      <c r="I150" s="1003"/>
      <c r="J150" s="1003"/>
      <c r="K150" s="702"/>
      <c r="L150" s="703"/>
      <c r="M150" s="702"/>
      <c r="N150" s="703"/>
    </row>
    <row r="151" spans="4:14">
      <c r="D151" s="660"/>
      <c r="E151" s="1004"/>
      <c r="F151" s="1004"/>
      <c r="G151" s="1004"/>
      <c r="H151" s="1004"/>
      <c r="I151" s="1004"/>
      <c r="J151" s="1004"/>
      <c r="K151" s="696"/>
      <c r="L151" s="697"/>
      <c r="M151" s="696"/>
      <c r="N151" s="697"/>
    </row>
    <row r="152" spans="4:14">
      <c r="D152" s="710" t="s">
        <v>472</v>
      </c>
      <c r="E152" s="1002" t="s">
        <v>495</v>
      </c>
      <c r="F152" s="1002"/>
      <c r="G152" s="1002"/>
      <c r="H152" s="1002"/>
      <c r="I152" s="1002"/>
      <c r="J152" s="1002"/>
      <c r="K152" s="349"/>
      <c r="L152" s="349"/>
      <c r="M152" s="349"/>
      <c r="N152" s="349"/>
    </row>
    <row r="153" spans="4:14">
      <c r="D153" s="660"/>
      <c r="E153" s="1004"/>
      <c r="F153" s="1004"/>
      <c r="G153" s="1004"/>
      <c r="H153" s="1004"/>
      <c r="I153" s="1004"/>
      <c r="J153" s="1004"/>
      <c r="K153" s="581"/>
      <c r="L153" s="581"/>
      <c r="M153" s="581"/>
      <c r="N153" s="581"/>
    </row>
    <row r="154" spans="4:14">
      <c r="D154" s="710" t="s">
        <v>473</v>
      </c>
      <c r="E154" s="1002" t="s">
        <v>496</v>
      </c>
      <c r="F154" s="1002"/>
      <c r="G154" s="1002"/>
      <c r="H154" s="1002"/>
      <c r="I154" s="1002"/>
      <c r="J154" s="1002"/>
      <c r="K154" s="337">
        <f>K148+K152</f>
        <v>0</v>
      </c>
      <c r="L154" s="337"/>
      <c r="M154" s="337">
        <f>M148+M152</f>
        <v>0</v>
      </c>
      <c r="N154" s="337"/>
    </row>
    <row r="155" spans="4:14">
      <c r="D155" s="659"/>
      <c r="E155" s="1003"/>
      <c r="F155" s="1003"/>
      <c r="G155" s="1003"/>
      <c r="H155" s="1003"/>
      <c r="I155" s="1003"/>
      <c r="J155" s="1003"/>
      <c r="K155" s="338"/>
      <c r="L155" s="338"/>
      <c r="M155" s="338"/>
      <c r="N155" s="338"/>
    </row>
    <row r="156" spans="4:14">
      <c r="D156" s="660"/>
      <c r="E156" s="1004"/>
      <c r="F156" s="1004"/>
      <c r="G156" s="1004"/>
      <c r="H156" s="1004"/>
      <c r="I156" s="1004"/>
      <c r="J156" s="1004"/>
      <c r="K156" s="661"/>
      <c r="L156" s="661"/>
      <c r="M156" s="661"/>
      <c r="N156" s="661"/>
    </row>
    <row r="159" spans="4:14">
      <c r="D159" s="648" t="s">
        <v>823</v>
      </c>
      <c r="E159" s="648"/>
    </row>
    <row r="160" spans="4:14">
      <c r="D160" s="5"/>
    </row>
    <row r="161" spans="4:15" ht="12.75" customHeight="1">
      <c r="D161" s="500" t="s">
        <v>824</v>
      </c>
      <c r="E161" s="500"/>
      <c r="F161" s="500"/>
      <c r="G161" s="500"/>
      <c r="H161" s="500"/>
      <c r="I161" s="500"/>
      <c r="J161" s="500"/>
      <c r="K161" s="500"/>
      <c r="L161" s="500"/>
      <c r="M161" s="500"/>
      <c r="N161" s="500"/>
      <c r="O161" s="38"/>
    </row>
    <row r="162" spans="4:15">
      <c r="D162" s="500"/>
      <c r="E162" s="500"/>
      <c r="F162" s="500"/>
      <c r="G162" s="500"/>
      <c r="H162" s="500"/>
      <c r="I162" s="500"/>
      <c r="J162" s="500"/>
      <c r="K162" s="500"/>
      <c r="L162" s="500"/>
      <c r="M162" s="500"/>
      <c r="N162" s="500"/>
      <c r="O162" s="38"/>
    </row>
    <row r="163" spans="4:15">
      <c r="D163" s="500"/>
      <c r="E163" s="500"/>
      <c r="F163" s="500"/>
      <c r="G163" s="500"/>
      <c r="H163" s="500"/>
      <c r="I163" s="500"/>
      <c r="J163" s="500"/>
      <c r="K163" s="500"/>
      <c r="L163" s="500"/>
      <c r="M163" s="500"/>
      <c r="N163" s="500"/>
      <c r="O163" s="38"/>
    </row>
    <row r="165" spans="4:15">
      <c r="D165" s="648" t="s">
        <v>825</v>
      </c>
      <c r="E165" s="648"/>
      <c r="F165" s="648"/>
      <c r="G165" s="648"/>
    </row>
    <row r="167" spans="4:15" ht="12.75" customHeight="1">
      <c r="D167" s="490" t="s">
        <v>826</v>
      </c>
      <c r="E167" s="490"/>
      <c r="F167" s="490"/>
      <c r="G167" s="490"/>
      <c r="H167" s="490"/>
      <c r="I167" s="490"/>
      <c r="J167" s="490"/>
      <c r="K167" s="490"/>
      <c r="L167" s="490"/>
      <c r="M167" s="490"/>
      <c r="N167" s="490"/>
      <c r="O167" s="39"/>
    </row>
    <row r="168" spans="4:15">
      <c r="D168" s="490"/>
      <c r="E168" s="490"/>
      <c r="F168" s="490"/>
      <c r="G168" s="490"/>
      <c r="H168" s="490"/>
      <c r="I168" s="490"/>
      <c r="J168" s="490"/>
      <c r="K168" s="490"/>
      <c r="L168" s="490"/>
      <c r="M168" s="490"/>
      <c r="N168" s="490"/>
      <c r="O168" s="39"/>
    </row>
    <row r="169" spans="4:15">
      <c r="D169" s="490"/>
      <c r="E169" s="490"/>
      <c r="F169" s="490"/>
      <c r="G169" s="490"/>
      <c r="H169" s="490"/>
      <c r="I169" s="490"/>
      <c r="J169" s="490"/>
      <c r="K169" s="490"/>
      <c r="L169" s="490"/>
      <c r="M169" s="490"/>
      <c r="N169" s="490"/>
      <c r="O169" s="39"/>
    </row>
    <row r="170" spans="4:15">
      <c r="D170" s="490"/>
      <c r="E170" s="490"/>
      <c r="F170" s="490"/>
      <c r="G170" s="490"/>
      <c r="H170" s="490"/>
      <c r="I170" s="490"/>
      <c r="J170" s="490"/>
      <c r="K170" s="490"/>
      <c r="L170" s="490"/>
      <c r="M170" s="490"/>
      <c r="N170" s="490"/>
      <c r="O170" s="39"/>
    </row>
    <row r="171" spans="4:15">
      <c r="D171" s="490"/>
      <c r="E171" s="490"/>
      <c r="F171" s="490"/>
      <c r="G171" s="490"/>
      <c r="H171" s="490"/>
      <c r="I171" s="490"/>
      <c r="J171" s="490"/>
      <c r="K171" s="490"/>
      <c r="L171" s="490"/>
      <c r="M171" s="490"/>
      <c r="N171" s="490"/>
      <c r="O171" s="39"/>
    </row>
  </sheetData>
  <mergeCells count="300">
    <mergeCell ref="D73:D75"/>
    <mergeCell ref="E57:J57"/>
    <mergeCell ref="E58:J58"/>
    <mergeCell ref="E59:J62"/>
    <mergeCell ref="D59:D62"/>
    <mergeCell ref="E63:J63"/>
    <mergeCell ref="E64:J64"/>
    <mergeCell ref="E65:J68"/>
    <mergeCell ref="D65:D68"/>
    <mergeCell ref="K152:L153"/>
    <mergeCell ref="M152:N153"/>
    <mergeCell ref="K148:L151"/>
    <mergeCell ref="M148:N151"/>
    <mergeCell ref="K146:L147"/>
    <mergeCell ref="M146:N147"/>
    <mergeCell ref="E154:J156"/>
    <mergeCell ref="D154:D156"/>
    <mergeCell ref="K7:L8"/>
    <mergeCell ref="M7:N8"/>
    <mergeCell ref="K10:L12"/>
    <mergeCell ref="M10:N12"/>
    <mergeCell ref="K154:L156"/>
    <mergeCell ref="M154:N156"/>
    <mergeCell ref="E148:J151"/>
    <mergeCell ref="D148:D151"/>
    <mergeCell ref="E152:J153"/>
    <mergeCell ref="D152:D153"/>
    <mergeCell ref="E142:J142"/>
    <mergeCell ref="E143:J143"/>
    <mergeCell ref="E144:J145"/>
    <mergeCell ref="D144:D145"/>
    <mergeCell ref="D146:D147"/>
    <mergeCell ref="E146:J147"/>
    <mergeCell ref="E136:J138"/>
    <mergeCell ref="D136:D138"/>
    <mergeCell ref="E139:J140"/>
    <mergeCell ref="D139:D140"/>
    <mergeCell ref="E141:J141"/>
    <mergeCell ref="E129:J130"/>
    <mergeCell ref="D129:D130"/>
    <mergeCell ref="E131:J132"/>
    <mergeCell ref="D131:D132"/>
    <mergeCell ref="E133:J135"/>
    <mergeCell ref="D133:D135"/>
    <mergeCell ref="E120:J120"/>
    <mergeCell ref="E121:J122"/>
    <mergeCell ref="D121:D122"/>
    <mergeCell ref="E123:J125"/>
    <mergeCell ref="D123:D125"/>
    <mergeCell ref="E126:J128"/>
    <mergeCell ref="D126:D128"/>
    <mergeCell ref="E113:J115"/>
    <mergeCell ref="D113:D115"/>
    <mergeCell ref="E116:J118"/>
    <mergeCell ref="D116:D118"/>
    <mergeCell ref="E119:J119"/>
    <mergeCell ref="E108:J108"/>
    <mergeCell ref="D106:D107"/>
    <mergeCell ref="E109:J110"/>
    <mergeCell ref="E111:J111"/>
    <mergeCell ref="D109:D110"/>
    <mergeCell ref="E112:J112"/>
    <mergeCell ref="E101:J101"/>
    <mergeCell ref="E102:J102"/>
    <mergeCell ref="E103:J104"/>
    <mergeCell ref="D103:D104"/>
    <mergeCell ref="E105:J105"/>
    <mergeCell ref="E91:J91"/>
    <mergeCell ref="E98:J98"/>
    <mergeCell ref="E106:J107"/>
    <mergeCell ref="E92:J92"/>
    <mergeCell ref="E93:J93"/>
    <mergeCell ref="E94:J94"/>
    <mergeCell ref="E95:J95"/>
    <mergeCell ref="E97:J97"/>
    <mergeCell ref="D96:N96"/>
    <mergeCell ref="M101:N101"/>
    <mergeCell ref="D99:D100"/>
    <mergeCell ref="E99:J100"/>
    <mergeCell ref="M93:N93"/>
    <mergeCell ref="M94:N94"/>
    <mergeCell ref="M95:N95"/>
    <mergeCell ref="M97:N97"/>
    <mergeCell ref="M98:N98"/>
    <mergeCell ref="K91:L91"/>
    <mergeCell ref="K92:L92"/>
    <mergeCell ref="K93:L93"/>
    <mergeCell ref="K94:L94"/>
    <mergeCell ref="K95:L95"/>
    <mergeCell ref="K103:L104"/>
    <mergeCell ref="K97:L97"/>
    <mergeCell ref="E83:J85"/>
    <mergeCell ref="D83:D85"/>
    <mergeCell ref="E86:J88"/>
    <mergeCell ref="D86:D88"/>
    <mergeCell ref="E89:J90"/>
    <mergeCell ref="D89:D90"/>
    <mergeCell ref="E76:J78"/>
    <mergeCell ref="D76:D78"/>
    <mergeCell ref="E79:J80"/>
    <mergeCell ref="D79:D80"/>
    <mergeCell ref="E81:J82"/>
    <mergeCell ref="D81:D82"/>
    <mergeCell ref="E50:J51"/>
    <mergeCell ref="E52:J52"/>
    <mergeCell ref="E53:J53"/>
    <mergeCell ref="D50:D51"/>
    <mergeCell ref="E54:J55"/>
    <mergeCell ref="D54:D55"/>
    <mergeCell ref="E42:J42"/>
    <mergeCell ref="E43:J44"/>
    <mergeCell ref="D43:D44"/>
    <mergeCell ref="E45:J46"/>
    <mergeCell ref="D45:D46"/>
    <mergeCell ref="E47:J48"/>
    <mergeCell ref="D47:D48"/>
    <mergeCell ref="E49:J49"/>
    <mergeCell ref="E34:J34"/>
    <mergeCell ref="E35:J35"/>
    <mergeCell ref="E36:J36"/>
    <mergeCell ref="E37:J38"/>
    <mergeCell ref="D37:D38"/>
    <mergeCell ref="E39:J41"/>
    <mergeCell ref="D39:D41"/>
    <mergeCell ref="E24:J25"/>
    <mergeCell ref="D24:D25"/>
    <mergeCell ref="E26:J28"/>
    <mergeCell ref="D26:D28"/>
    <mergeCell ref="E29:J33"/>
    <mergeCell ref="D29:D33"/>
    <mergeCell ref="E17:J17"/>
    <mergeCell ref="E18:J18"/>
    <mergeCell ref="E19:J19"/>
    <mergeCell ref="E20:J21"/>
    <mergeCell ref="D20:D21"/>
    <mergeCell ref="E22:J23"/>
    <mergeCell ref="D22:D23"/>
    <mergeCell ref="D7:D8"/>
    <mergeCell ref="E10:J12"/>
    <mergeCell ref="D10:D12"/>
    <mergeCell ref="E13:J13"/>
    <mergeCell ref="E14:J14"/>
    <mergeCell ref="E15:J15"/>
    <mergeCell ref="E4:J4"/>
    <mergeCell ref="E6:J6"/>
    <mergeCell ref="E9:J9"/>
    <mergeCell ref="E7:J8"/>
    <mergeCell ref="E16:J16"/>
    <mergeCell ref="D5:N5"/>
    <mergeCell ref="M6:N6"/>
    <mergeCell ref="M9:N9"/>
    <mergeCell ref="M13:N13"/>
    <mergeCell ref="M14:N14"/>
    <mergeCell ref="K4:L4"/>
    <mergeCell ref="M4:N4"/>
    <mergeCell ref="K6:L6"/>
    <mergeCell ref="K9:L9"/>
    <mergeCell ref="K13:L13"/>
    <mergeCell ref="M143:N143"/>
    <mergeCell ref="M144:N145"/>
    <mergeCell ref="M141:N141"/>
    <mergeCell ref="M142:N142"/>
    <mergeCell ref="M131:N132"/>
    <mergeCell ref="M133:N135"/>
    <mergeCell ref="M136:N138"/>
    <mergeCell ref="M139:N140"/>
    <mergeCell ref="M119:N119"/>
    <mergeCell ref="M120:N120"/>
    <mergeCell ref="M121:N122"/>
    <mergeCell ref="M123:N125"/>
    <mergeCell ref="M126:N128"/>
    <mergeCell ref="M129:N130"/>
    <mergeCell ref="K108:L108"/>
    <mergeCell ref="M108:N108"/>
    <mergeCell ref="M111:N111"/>
    <mergeCell ref="M112:N112"/>
    <mergeCell ref="M109:N110"/>
    <mergeCell ref="M113:N115"/>
    <mergeCell ref="M116:N118"/>
    <mergeCell ref="M105:N105"/>
    <mergeCell ref="M106:N107"/>
    <mergeCell ref="K106:L107"/>
    <mergeCell ref="D161:N163"/>
    <mergeCell ref="M91:N91"/>
    <mergeCell ref="M92:N92"/>
    <mergeCell ref="M86:N88"/>
    <mergeCell ref="M89:N90"/>
    <mergeCell ref="M83:N85"/>
    <mergeCell ref="K141:L141"/>
    <mergeCell ref="K112:L112"/>
    <mergeCell ref="K119:L119"/>
    <mergeCell ref="K120:L120"/>
    <mergeCell ref="K142:L142"/>
    <mergeCell ref="K143:L143"/>
    <mergeCell ref="K144:L145"/>
    <mergeCell ref="K123:L125"/>
    <mergeCell ref="K126:L128"/>
    <mergeCell ref="K129:L130"/>
    <mergeCell ref="K131:L132"/>
    <mergeCell ref="K113:L115"/>
    <mergeCell ref="K133:L135"/>
    <mergeCell ref="K136:L138"/>
    <mergeCell ref="K139:L140"/>
    <mergeCell ref="K116:L118"/>
    <mergeCell ref="K121:L122"/>
    <mergeCell ref="K105:L105"/>
    <mergeCell ref="M24:N25"/>
    <mergeCell ref="M26:N28"/>
    <mergeCell ref="M29:N33"/>
    <mergeCell ref="M15:N15"/>
    <mergeCell ref="M16:N16"/>
    <mergeCell ref="M17:N17"/>
    <mergeCell ref="M18:N18"/>
    <mergeCell ref="M19:N19"/>
    <mergeCell ref="M54:N55"/>
    <mergeCell ref="M20:N21"/>
    <mergeCell ref="M22:N23"/>
    <mergeCell ref="M47:N48"/>
    <mergeCell ref="M36:N36"/>
    <mergeCell ref="M42:N42"/>
    <mergeCell ref="M37:N38"/>
    <mergeCell ref="M39:N41"/>
    <mergeCell ref="M43:N44"/>
    <mergeCell ref="M45:N46"/>
    <mergeCell ref="M49:N49"/>
    <mergeCell ref="M52:N52"/>
    <mergeCell ref="M53:N53"/>
    <mergeCell ref="M50:N51"/>
    <mergeCell ref="K98:L98"/>
    <mergeCell ref="K101:L101"/>
    <mergeCell ref="K102:L102"/>
    <mergeCell ref="K99:L100"/>
    <mergeCell ref="M34:N34"/>
    <mergeCell ref="M35:N35"/>
    <mergeCell ref="K52:L52"/>
    <mergeCell ref="K53:L53"/>
    <mergeCell ref="M102:N102"/>
    <mergeCell ref="M99:N100"/>
    <mergeCell ref="K54:L55"/>
    <mergeCell ref="K35:L35"/>
    <mergeCell ref="K36:L36"/>
    <mergeCell ref="M79:N80"/>
    <mergeCell ref="M58:N58"/>
    <mergeCell ref="M63:N63"/>
    <mergeCell ref="M64:N64"/>
    <mergeCell ref="M59:N62"/>
    <mergeCell ref="D56:N56"/>
    <mergeCell ref="E69:J70"/>
    <mergeCell ref="D69:D70"/>
    <mergeCell ref="E71:J72"/>
    <mergeCell ref="D71:D72"/>
    <mergeCell ref="E73:J75"/>
    <mergeCell ref="K81:L82"/>
    <mergeCell ref="M76:N78"/>
    <mergeCell ref="K76:L78"/>
    <mergeCell ref="M57:N57"/>
    <mergeCell ref="M65:N68"/>
    <mergeCell ref="M69:N70"/>
    <mergeCell ref="M71:N72"/>
    <mergeCell ref="M73:N75"/>
    <mergeCell ref="K58:L58"/>
    <mergeCell ref="D167:N171"/>
    <mergeCell ref="K42:L42"/>
    <mergeCell ref="K49:L49"/>
    <mergeCell ref="K43:L44"/>
    <mergeCell ref="K45:L46"/>
    <mergeCell ref="K47:L48"/>
    <mergeCell ref="K50:L51"/>
    <mergeCell ref="K86:L88"/>
    <mergeCell ref="D165:G165"/>
    <mergeCell ref="D159:E159"/>
    <mergeCell ref="K89:L90"/>
    <mergeCell ref="K73:L75"/>
    <mergeCell ref="K83:L85"/>
    <mergeCell ref="K63:L63"/>
    <mergeCell ref="K64:L64"/>
    <mergeCell ref="K59:L62"/>
    <mergeCell ref="K65:L68"/>
    <mergeCell ref="K69:L70"/>
    <mergeCell ref="K71:L72"/>
    <mergeCell ref="K79:L80"/>
    <mergeCell ref="K111:L111"/>
    <mergeCell ref="K109:L110"/>
    <mergeCell ref="M103:N104"/>
    <mergeCell ref="M81:N82"/>
    <mergeCell ref="K29:L33"/>
    <mergeCell ref="K37:L38"/>
    <mergeCell ref="K39:L41"/>
    <mergeCell ref="K57:L57"/>
    <mergeCell ref="K14:L14"/>
    <mergeCell ref="K15:L15"/>
    <mergeCell ref="K16:L16"/>
    <mergeCell ref="K17:L17"/>
    <mergeCell ref="K20:L21"/>
    <mergeCell ref="K34:L34"/>
    <mergeCell ref="K18:L18"/>
    <mergeCell ref="K19:L19"/>
    <mergeCell ref="K26:L28"/>
    <mergeCell ref="K22:L23"/>
    <mergeCell ref="K24:L25"/>
  </mergeCells>
  <pageMargins left="0.59055118110236227" right="0.39370078740157483" top="0.74803149606299213" bottom="0.74803149606299213" header="0.31496062992125984" footer="0.31496062992125984"/>
  <pageSetup paperSize="9" scale="80" orientation="portrait" r:id="rId1"/>
  <headerFooter>
    <oddHeader>&amp;L&amp;"Arial,Normálne"&amp;8Názov spoločnosti</oddHeader>
    <oddFooter>&amp;L&amp;"Arial,Normálne"&amp;8Výkaz peňažných tokov k 31. decembru 2011&amp;R&amp;P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4</vt:i4>
      </vt:variant>
      <vt:variant>
        <vt:lpstr>Pomenované rozsahy</vt:lpstr>
      </vt:variant>
      <vt:variant>
        <vt:i4>1</vt:i4>
      </vt:variant>
    </vt:vector>
  </HeadingPairs>
  <TitlesOfParts>
    <vt:vector size="5" baseType="lpstr">
      <vt:lpstr>FS</vt:lpstr>
      <vt:lpstr>US</vt:lpstr>
      <vt:lpstr>A-P</vt:lpstr>
      <vt:lpstr>R</vt:lpstr>
      <vt:lpstr>'R'!Názvy_tlače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Hadbavna</cp:lastModifiedBy>
  <cp:lastPrinted>2013-03-26T18:04:37Z</cp:lastPrinted>
  <dcterms:created xsi:type="dcterms:W3CDTF">2012-02-19T08:03:19Z</dcterms:created>
  <dcterms:modified xsi:type="dcterms:W3CDTF">2014-03-29T15:48:08Z</dcterms:modified>
</cp:coreProperties>
</file>