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</sheets>
  <calcPr calcId="145621"/>
</workbook>
</file>

<file path=xl/calcChain.xml><?xml version="1.0" encoding="utf-8"?>
<calcChain xmlns="http://schemas.openxmlformats.org/spreadsheetml/2006/main">
  <c r="D16" i="7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E13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H28" i="2" s="1"/>
  <c r="G13" i="2"/>
  <c r="F13" i="2"/>
  <c r="E13" i="2"/>
  <c r="D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E28" i="7" l="1"/>
  <c r="K13" i="7"/>
  <c r="K27" i="9"/>
  <c r="J27" i="6"/>
  <c r="J13" i="6"/>
  <c r="I13" i="9"/>
  <c r="H28" i="6"/>
  <c r="G28" i="6"/>
  <c r="H28" i="7"/>
  <c r="J28" i="7"/>
  <c r="F28" i="7"/>
  <c r="D28" i="9"/>
  <c r="C28" i="7"/>
  <c r="F28" i="2"/>
  <c r="J13" i="2"/>
  <c r="D28" i="2"/>
  <c r="J28" i="9"/>
  <c r="I28" i="9"/>
  <c r="K25" i="7"/>
  <c r="J25" i="6"/>
  <c r="E28" i="6"/>
  <c r="J19" i="6"/>
  <c r="C28" i="6"/>
  <c r="J25" i="2"/>
  <c r="K12" i="9"/>
  <c r="K13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7" l="1"/>
  <c r="J28" i="6"/>
  <c r="K28" i="9"/>
  <c r="J28" i="2"/>
</calcChain>
</file>

<file path=xl/sharedStrings.xml><?xml version="1.0" encoding="utf-8"?>
<sst xmlns="http://schemas.openxmlformats.org/spreadsheetml/2006/main" count="180" uniqueCount="44">
  <si>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</si>
  <si>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</si>
  <si>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</si>
  <si>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</si>
  <si>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</si>
  <si>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</si>
  <si>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</si>
  <si>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</si>
  <si>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</si>
  <si>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</si>
  <si>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</si>
  <si>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</si>
  <si>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</si>
  <si>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</si>
  <si>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</si>
  <si>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</si>
  <si>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</si>
  <si>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</si>
  <si>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</si>
  <si>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</si>
  <si>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</si>
  <si>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</si>
  <si>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</si>
  <si>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</si>
  <si>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</si>
  <si>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</si>
  <si>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</si>
  <si>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</si>
  <si>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</si>
  <si>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</si>
  <si>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</si>
  <si>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</si>
  <si>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</si>
  <si>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</si>
  <si>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</si>
  <si>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</si>
  <si>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</si>
  <si>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</si>
  <si>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</si>
  <si>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</si>
  <si>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</si>
  <si>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Poznámky Úč POD 3 - 04</t>
  </si>
  <si>
    <t>DIČ</t>
  </si>
  <si>
    <t>Webasto - Edscha Cabrio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</si>
</sst>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E25" sqref="E25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16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 x14ac:dyDescent="0.25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1">
        <v>22090</v>
      </c>
      <c r="E9" s="31">
        <v>0</v>
      </c>
      <c r="F9" s="31">
        <v>0</v>
      </c>
      <c r="G9" s="31">
        <v>2170127</v>
      </c>
      <c r="H9" s="31">
        <v>0</v>
      </c>
      <c r="I9" s="31">
        <v>0</v>
      </c>
      <c r="J9" s="9">
        <f>SUM(C9:I9)</f>
        <v>2192217</v>
      </c>
    </row>
    <row r="10" spans="1:12" x14ac:dyDescent="0.25">
      <c r="A10" s="49"/>
      <c r="B10" s="15" t="s">
        <v>6</v>
      </c>
      <c r="C10" s="31">
        <v>0</v>
      </c>
      <c r="D10" s="31">
        <v>2360</v>
      </c>
      <c r="E10" s="31">
        <v>0</v>
      </c>
      <c r="F10" s="31">
        <v>0</v>
      </c>
      <c r="G10" s="31">
        <v>0</v>
      </c>
      <c r="H10" s="31">
        <v>1425</v>
      </c>
      <c r="I10" s="31">
        <v>0</v>
      </c>
      <c r="J10" s="9">
        <f t="shared" ref="J10:J19" si="0">SUM(C10:I10)</f>
        <v>3785</v>
      </c>
    </row>
    <row r="11" spans="1:12" x14ac:dyDescent="0.25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24450</v>
      </c>
      <c r="E13" s="10">
        <f t="shared" si="1"/>
        <v>0</v>
      </c>
      <c r="F13" s="10">
        <f t="shared" si="1"/>
        <v>0</v>
      </c>
      <c r="G13" s="10">
        <f t="shared" si="1"/>
        <v>2170127</v>
      </c>
      <c r="H13" s="10">
        <f t="shared" si="1"/>
        <v>1425</v>
      </c>
      <c r="I13" s="10">
        <f t="shared" si="1"/>
        <v>0</v>
      </c>
      <c r="J13" s="11">
        <f t="shared" si="0"/>
        <v>2196002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12966</v>
      </c>
      <c r="E15" s="31">
        <v>0</v>
      </c>
      <c r="F15" s="31">
        <v>0</v>
      </c>
      <c r="G15" s="31">
        <v>1385716</v>
      </c>
      <c r="H15" s="31">
        <v>0</v>
      </c>
      <c r="I15" s="31">
        <v>0</v>
      </c>
      <c r="J15" s="9">
        <f t="shared" si="0"/>
        <v>1398682</v>
      </c>
    </row>
    <row r="16" spans="1:12" x14ac:dyDescent="0.25">
      <c r="A16" s="49"/>
      <c r="B16" s="15" t="s">
        <v>6</v>
      </c>
      <c r="C16" s="31">
        <v>0</v>
      </c>
      <c r="D16" s="31">
        <v>2591</v>
      </c>
      <c r="E16" s="31">
        <v>0</v>
      </c>
      <c r="F16" s="31">
        <v>0</v>
      </c>
      <c r="G16" s="31">
        <v>389206</v>
      </c>
      <c r="H16" s="31">
        <v>0</v>
      </c>
      <c r="I16" s="31">
        <v>0</v>
      </c>
      <c r="J16" s="9">
        <f t="shared" si="0"/>
        <v>391797</v>
      </c>
    </row>
    <row r="17" spans="1:12" x14ac:dyDescent="0.25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15557</v>
      </c>
      <c r="E19" s="10">
        <f t="shared" si="2"/>
        <v>0</v>
      </c>
      <c r="F19" s="10">
        <f t="shared" si="2"/>
        <v>0</v>
      </c>
      <c r="G19" s="10">
        <f t="shared" si="2"/>
        <v>1774922</v>
      </c>
      <c r="H19" s="10">
        <f t="shared" si="2"/>
        <v>0</v>
      </c>
      <c r="I19" s="10">
        <f t="shared" si="2"/>
        <v>0</v>
      </c>
      <c r="J19" s="11">
        <f t="shared" si="0"/>
        <v>1790479</v>
      </c>
      <c r="L19" s="45" t="s">
        <v>42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2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8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7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9124</v>
      </c>
      <c r="E27" s="8">
        <f t="shared" si="5"/>
        <v>0</v>
      </c>
      <c r="F27" s="8">
        <f t="shared" si="5"/>
        <v>0</v>
      </c>
      <c r="G27" s="8">
        <f t="shared" si="5"/>
        <v>784411</v>
      </c>
      <c r="H27" s="8">
        <f t="shared" si="5"/>
        <v>0</v>
      </c>
      <c r="I27" s="8">
        <f t="shared" si="5"/>
        <v>0</v>
      </c>
      <c r="J27" s="9">
        <f>SUM(C27:I27)</f>
        <v>793535</v>
      </c>
      <c r="L27" s="42">
        <v>9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8893</v>
      </c>
      <c r="E28" s="10">
        <f t="shared" si="6"/>
        <v>0</v>
      </c>
      <c r="F28" s="10">
        <f t="shared" si="6"/>
        <v>0</v>
      </c>
      <c r="G28" s="10">
        <f t="shared" si="6"/>
        <v>395205</v>
      </c>
      <c r="H28" s="10">
        <f t="shared" si="6"/>
        <v>1425</v>
      </c>
      <c r="I28" s="10">
        <f t="shared" si="6"/>
        <v>0</v>
      </c>
      <c r="J28" s="11">
        <f>SUM(C28:I28)</f>
        <v>405523</v>
      </c>
      <c r="L28" s="41">
        <v>0</v>
      </c>
    </row>
    <row r="29" spans="1:12" x14ac:dyDescent="0.25">
      <c r="A29" s="49"/>
      <c r="L29" s="41">
        <v>8</v>
      </c>
    </row>
    <row r="30" spans="1:12" ht="11.25" customHeight="1" x14ac:dyDescent="0.25">
      <c r="A30" s="49"/>
      <c r="B30" s="25"/>
      <c r="L30" s="44">
        <v>9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B32" sqref="B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17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 x14ac:dyDescent="0.25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22090</v>
      </c>
      <c r="E9" s="32">
        <v>0</v>
      </c>
      <c r="F9" s="32">
        <v>0</v>
      </c>
      <c r="G9" s="32">
        <v>2170127</v>
      </c>
      <c r="H9" s="32">
        <v>0</v>
      </c>
      <c r="I9" s="32">
        <v>0</v>
      </c>
      <c r="J9" s="33">
        <f>SUM(C9:I9)</f>
        <v>2192217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22090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2170127</v>
      </c>
      <c r="H13" s="35">
        <f t="shared" si="0"/>
        <v>0</v>
      </c>
      <c r="I13" s="35">
        <f t="shared" si="0"/>
        <v>0</v>
      </c>
      <c r="J13" s="33">
        <f>SUM(C13:I13)</f>
        <v>2192217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7741</v>
      </c>
      <c r="E15" s="32">
        <v>0</v>
      </c>
      <c r="F15" s="32">
        <v>0</v>
      </c>
      <c r="G15" s="32">
        <v>996510</v>
      </c>
      <c r="H15" s="32">
        <v>0</v>
      </c>
      <c r="I15" s="32">
        <v>0</v>
      </c>
      <c r="J15" s="33">
        <f>SUM(C15:I15)</f>
        <v>1004251</v>
      </c>
    </row>
    <row r="16" spans="1:12" x14ac:dyDescent="0.25">
      <c r="A16" s="49"/>
      <c r="B16" s="15" t="s">
        <v>6</v>
      </c>
      <c r="C16" s="32">
        <v>0</v>
      </c>
      <c r="D16" s="32">
        <v>5225</v>
      </c>
      <c r="E16" s="32">
        <v>0</v>
      </c>
      <c r="F16" s="32">
        <v>0</v>
      </c>
      <c r="G16" s="32">
        <v>389206</v>
      </c>
      <c r="H16" s="32">
        <v>0</v>
      </c>
      <c r="I16" s="32">
        <v>0</v>
      </c>
      <c r="J16" s="33">
        <f>SUM(C16:I16)</f>
        <v>394431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12966</v>
      </c>
      <c r="E19" s="34">
        <f t="shared" si="1"/>
        <v>0</v>
      </c>
      <c r="F19" s="34">
        <f t="shared" si="1"/>
        <v>0</v>
      </c>
      <c r="G19" s="34">
        <f t="shared" si="1"/>
        <v>1385716</v>
      </c>
      <c r="H19" s="34">
        <f t="shared" si="1"/>
        <v>0</v>
      </c>
      <c r="I19" s="34">
        <f t="shared" si="1"/>
        <v>0</v>
      </c>
      <c r="J19" s="33">
        <f>SUM(C19:I19)</f>
        <v>1398682</v>
      </c>
      <c r="L19" s="45" t="s">
        <v>42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2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8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7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14349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1173617</v>
      </c>
      <c r="H27" s="37">
        <f t="shared" si="3"/>
        <v>0</v>
      </c>
      <c r="I27" s="37">
        <f t="shared" si="3"/>
        <v>0</v>
      </c>
      <c r="J27" s="33">
        <f>SUM(C27:I27)</f>
        <v>1187966</v>
      </c>
      <c r="L27" s="42">
        <v>9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9124</v>
      </c>
      <c r="E28" s="34">
        <f>SUM(E13,-E19,-E25)</f>
        <v>0</v>
      </c>
      <c r="F28" s="34">
        <f t="shared" si="4"/>
        <v>0</v>
      </c>
      <c r="G28" s="34">
        <f t="shared" si="4"/>
        <v>784411</v>
      </c>
      <c r="H28" s="34">
        <f>SUM(H13,-H19,-H25)</f>
        <v>0</v>
      </c>
      <c r="I28" s="34">
        <f t="shared" si="4"/>
        <v>0</v>
      </c>
      <c r="J28" s="38">
        <f>SUM(C28:I28)</f>
        <v>793535</v>
      </c>
      <c r="L28" s="41">
        <v>0</v>
      </c>
    </row>
    <row r="29" spans="1:12" x14ac:dyDescent="0.25">
      <c r="A29" s="49"/>
      <c r="L29" s="41">
        <v>8</v>
      </c>
    </row>
    <row r="30" spans="1:12" x14ac:dyDescent="0.25">
      <c r="A30" s="49"/>
      <c r="L30" s="44">
        <v>9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E28" sqref="E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18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 x14ac:dyDescent="0.25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553217</v>
      </c>
      <c r="D9" s="32">
        <v>2155281</v>
      </c>
      <c r="E9" s="32">
        <v>8572780</v>
      </c>
      <c r="F9" s="32">
        <v>0</v>
      </c>
      <c r="G9" s="32">
        <v>0</v>
      </c>
      <c r="H9" s="32">
        <v>0</v>
      </c>
      <c r="I9" s="32">
        <v>1008750</v>
      </c>
      <c r="J9" s="39">
        <v>0</v>
      </c>
      <c r="K9" s="33">
        <f>SUM(C9:J9)</f>
        <v>12290028</v>
      </c>
    </row>
    <row r="10" spans="1:13" x14ac:dyDescent="0.25">
      <c r="A10" s="49"/>
      <c r="B10" s="15" t="s">
        <v>6</v>
      </c>
      <c r="C10" s="32">
        <v>0</v>
      </c>
      <c r="D10" s="32">
        <v>4485562</v>
      </c>
      <c r="E10" s="32">
        <v>668549</v>
      </c>
      <c r="F10" s="32">
        <v>0</v>
      </c>
      <c r="G10" s="32">
        <v>0</v>
      </c>
      <c r="H10" s="32">
        <v>0</v>
      </c>
      <c r="I10" s="32">
        <v>2487593</v>
      </c>
      <c r="J10" s="39">
        <v>603950</v>
      </c>
      <c r="K10" s="33">
        <f>SUM(C10:J10)</f>
        <v>8245654</v>
      </c>
    </row>
    <row r="11" spans="1:13" x14ac:dyDescent="0.25">
      <c r="A11" s="49"/>
      <c r="B11" s="15" t="s">
        <v>7</v>
      </c>
      <c r="C11" s="32">
        <v>0</v>
      </c>
      <c r="D11" s="32">
        <v>298683</v>
      </c>
      <c r="E11" s="32">
        <v>155712</v>
      </c>
      <c r="F11" s="32">
        <v>0</v>
      </c>
      <c r="G11" s="32">
        <v>0</v>
      </c>
      <c r="H11" s="32">
        <v>0</v>
      </c>
      <c r="I11" s="32">
        <v>18952</v>
      </c>
      <c r="J11" s="39">
        <v>0</v>
      </c>
      <c r="K11" s="33">
        <f>SUM(C11:J11)</f>
        <v>473347</v>
      </c>
    </row>
    <row r="12" spans="1:13" x14ac:dyDescent="0.25">
      <c r="A12" s="49"/>
      <c r="B12" s="15" t="s">
        <v>8</v>
      </c>
      <c r="C12" s="32">
        <v>0</v>
      </c>
      <c r="D12" s="32">
        <v>347210</v>
      </c>
      <c r="E12" s="32">
        <v>272188</v>
      </c>
      <c r="F12" s="32">
        <v>0</v>
      </c>
      <c r="G12" s="32">
        <v>0</v>
      </c>
      <c r="H12" s="32">
        <v>0</v>
      </c>
      <c r="I12" s="32">
        <v>-619398</v>
      </c>
      <c r="J12" s="39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553217</v>
      </c>
      <c r="D13" s="34">
        <f t="shared" ref="D13:I13" si="0">SUM(D9,D10,-D11,D12)</f>
        <v>6689370</v>
      </c>
      <c r="E13" s="34">
        <f>SUM(E9,E10,-E11,E12)</f>
        <v>9357805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2857993</v>
      </c>
      <c r="J13" s="34">
        <f>SUM(J9,J10,-J11,J12)</f>
        <v>603950</v>
      </c>
      <c r="K13" s="33">
        <f>SUM(C13:J13)</f>
        <v>20062335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279727</v>
      </c>
      <c r="E15" s="32">
        <v>2856306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3136033</v>
      </c>
    </row>
    <row r="16" spans="1:13" x14ac:dyDescent="0.25">
      <c r="A16" s="49"/>
      <c r="B16" s="15" t="s">
        <v>6</v>
      </c>
      <c r="C16" s="32">
        <v>0</v>
      </c>
      <c r="D16" s="32">
        <f>118978+164992</f>
        <v>283970</v>
      </c>
      <c r="E16" s="32">
        <v>1160855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1444825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221168.67</v>
      </c>
      <c r="E17" s="32">
        <v>109229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330397.67000000004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342528.32999999996</v>
      </c>
      <c r="E19" s="34">
        <f t="shared" si="1"/>
        <v>3907932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4250460.33</v>
      </c>
      <c r="M19" s="45" t="s">
        <v>42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128826</v>
      </c>
      <c r="E21" s="32">
        <v>1739662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1868488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260982</v>
      </c>
      <c r="E22" s="32"/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260982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128826</v>
      </c>
      <c r="E23" s="32">
        <v>239112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367938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260982</v>
      </c>
      <c r="E25" s="34">
        <f t="shared" si="2"/>
        <v>1500550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1761532</v>
      </c>
      <c r="M25" s="42">
        <v>8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49"/>
      <c r="B27" s="14" t="s">
        <v>13</v>
      </c>
      <c r="C27" s="37">
        <f>SUM(C9,-C15,-C21)</f>
        <v>553217</v>
      </c>
      <c r="D27" s="37">
        <f t="shared" ref="D27:J27" si="3">SUM(D9,-D15,-D21)</f>
        <v>1746728</v>
      </c>
      <c r="E27" s="37">
        <f t="shared" si="3"/>
        <v>3976812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1008750</v>
      </c>
      <c r="J27" s="37">
        <f t="shared" si="3"/>
        <v>0</v>
      </c>
      <c r="K27" s="33">
        <f>SUM(C27:J27)</f>
        <v>7285507</v>
      </c>
      <c r="M27" s="42">
        <v>9</v>
      </c>
    </row>
    <row r="28" spans="1:13" x14ac:dyDescent="0.25">
      <c r="A28" s="49"/>
      <c r="B28" s="16" t="s">
        <v>14</v>
      </c>
      <c r="C28" s="34">
        <f>SUM(C13,-C19,-C25)</f>
        <v>553217</v>
      </c>
      <c r="D28" s="34">
        <f t="shared" ref="D28:J28" si="4">SUM(D13,-D19,-D25)</f>
        <v>6085859.6699999999</v>
      </c>
      <c r="E28" s="34">
        <f t="shared" si="4"/>
        <v>3949323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2857993</v>
      </c>
      <c r="J28" s="34">
        <f t="shared" si="4"/>
        <v>603950</v>
      </c>
      <c r="K28" s="38">
        <f>SUM(C28:J28)</f>
        <v>14050342.67</v>
      </c>
      <c r="M28" s="41">
        <v>0</v>
      </c>
    </row>
    <row r="29" spans="1:13" x14ac:dyDescent="0.25">
      <c r="A29" s="49"/>
      <c r="M29" s="41">
        <v>8</v>
      </c>
    </row>
    <row r="30" spans="1:13" x14ac:dyDescent="0.25">
      <c r="A30" s="49"/>
      <c r="M30" s="44">
        <v>9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D31" sqref="D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19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 x14ac:dyDescent="0.25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553217</v>
      </c>
      <c r="D9" s="32">
        <v>2093880</v>
      </c>
      <c r="E9" s="32">
        <v>8094644</v>
      </c>
      <c r="F9" s="32">
        <v>0</v>
      </c>
      <c r="G9" s="32">
        <v>0</v>
      </c>
      <c r="H9" s="32">
        <v>0</v>
      </c>
      <c r="I9" s="32">
        <v>265997</v>
      </c>
      <c r="J9" s="39">
        <v>0</v>
      </c>
      <c r="K9" s="33">
        <f>SUM(C9:J9)</f>
        <v>11007738</v>
      </c>
    </row>
    <row r="10" spans="1:13" x14ac:dyDescent="0.25">
      <c r="A10" s="49"/>
      <c r="B10" s="15" t="s">
        <v>6</v>
      </c>
      <c r="C10" s="32">
        <v>0</v>
      </c>
      <c r="D10" s="32">
        <v>109852</v>
      </c>
      <c r="E10" s="32">
        <v>471852</v>
      </c>
      <c r="F10" s="32">
        <v>0</v>
      </c>
      <c r="G10" s="32">
        <v>0</v>
      </c>
      <c r="H10" s="32">
        <v>0</v>
      </c>
      <c r="I10" s="32">
        <v>956524</v>
      </c>
      <c r="J10" s="39">
        <v>0</v>
      </c>
      <c r="K10" s="33">
        <f>SUM(C10:J10)</f>
        <v>1538228</v>
      </c>
    </row>
    <row r="11" spans="1:13" x14ac:dyDescent="0.25">
      <c r="A11" s="49"/>
      <c r="B11" s="15" t="s">
        <v>7</v>
      </c>
      <c r="C11" s="32">
        <v>0</v>
      </c>
      <c r="D11" s="32">
        <v>48451</v>
      </c>
      <c r="E11" s="32">
        <v>23716</v>
      </c>
      <c r="F11" s="32">
        <v>0</v>
      </c>
      <c r="G11" s="32">
        <v>0</v>
      </c>
      <c r="H11" s="32">
        <v>0</v>
      </c>
      <c r="I11" s="32">
        <v>183771</v>
      </c>
      <c r="J11" s="39">
        <v>0</v>
      </c>
      <c r="K11" s="33">
        <f>SUM(C11:J11)</f>
        <v>255938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30000</v>
      </c>
      <c r="F12" s="32">
        <v>0</v>
      </c>
      <c r="G12" s="32">
        <v>0</v>
      </c>
      <c r="H12" s="32">
        <v>0</v>
      </c>
      <c r="I12" s="32">
        <v>-30000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553217</v>
      </c>
      <c r="D13" s="34">
        <f t="shared" ref="D13:I13" si="0">SUM(D9,D10,-D11,D12)</f>
        <v>2155281</v>
      </c>
      <c r="E13" s="34">
        <f t="shared" si="0"/>
        <v>8572780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1008750</v>
      </c>
      <c r="J13" s="34">
        <f>SUM(J9,J10,-J11,J12)</f>
        <v>0</v>
      </c>
      <c r="K13" s="33">
        <f>SUM(C13:J13)</f>
        <v>12290028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181427</v>
      </c>
      <c r="E15" s="32">
        <v>1685527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1866954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98300</v>
      </c>
      <c r="E16" s="32">
        <v>1191819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1290119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21040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21040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279727</v>
      </c>
      <c r="E19" s="34">
        <f t="shared" si="1"/>
        <v>2856306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3136033</v>
      </c>
      <c r="M19" s="45" t="s">
        <v>42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174854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174854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1739662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1739662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46028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46028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128826</v>
      </c>
      <c r="E25" s="34">
        <f t="shared" si="2"/>
        <v>1739662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1868488</v>
      </c>
      <c r="M25" s="42">
        <v>8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49"/>
      <c r="B27" s="14" t="s">
        <v>13</v>
      </c>
      <c r="C27" s="37">
        <f t="shared" ref="C27:J27" si="3">SUM(C9,-C15,-C21)</f>
        <v>553217</v>
      </c>
      <c r="D27" s="37">
        <f t="shared" si="3"/>
        <v>1737599</v>
      </c>
      <c r="E27" s="37">
        <f>SUM(E9,-E15,-E21)</f>
        <v>6409117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265997</v>
      </c>
      <c r="J27" s="37">
        <f t="shared" si="3"/>
        <v>0</v>
      </c>
      <c r="K27" s="33">
        <f>SUM(C27:J27)</f>
        <v>8965930</v>
      </c>
      <c r="M27" s="42">
        <v>9</v>
      </c>
    </row>
    <row r="28" spans="1:13" x14ac:dyDescent="0.25">
      <c r="A28" s="49"/>
      <c r="B28" s="16" t="s">
        <v>14</v>
      </c>
      <c r="C28" s="34">
        <f t="shared" ref="C28:H28" si="4">SUM(C13,-C19,-C25)</f>
        <v>553217</v>
      </c>
      <c r="D28" s="34">
        <f>SUM(D13,-D19,-D25)</f>
        <v>1746728</v>
      </c>
      <c r="E28" s="34">
        <f t="shared" si="4"/>
        <v>3976812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1008750</v>
      </c>
      <c r="J28" s="34">
        <f>SUM(J13,-J19,-J25)</f>
        <v>0</v>
      </c>
      <c r="K28" s="38">
        <f>SUM(C28:J28)</f>
        <v>7285507</v>
      </c>
      <c r="M28" s="41">
        <v>0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8</v>
      </c>
    </row>
    <row r="30" spans="1:13" x14ac:dyDescent="0.25">
      <c r="A30" s="49"/>
      <c r="M30" s="44">
        <v>9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purl.org/dc/elements/1.1/"/>
    <ds:schemaRef ds:uri="http://schemas.microsoft.com/sharepoint/v3"/>
    <ds:schemaRef ds:uri="http://purl.org/dc/dcmitype/"/>
    <ds:schemaRef ds:uri="http://purl.org/dc/terms/"/>
    <ds:schemaRef ds:uri="http://schemas.openxmlformats.org/package/2006/metadata/core-properties"/>
    <ds:schemaRef ds:uri="cf981484-ed93-4090-baf6-fe2481f804a7"/>
    <ds:schemaRef ds:uri="http://schemas.microsoft.com/office/2006/documentManagement/types"/>
    <ds:schemaRef ds:uri="b00f20d5-ceb3-4adf-8632-db85932f34e5"/>
    <ds:schemaRef ds:uri="http://schemas.microsoft.com/sharepoint/v3/field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Kazmerova, Anita</cp:lastModifiedBy>
  <cp:lastPrinted>2013-12-16T11:14:26Z</cp:lastPrinted>
  <dcterms:created xsi:type="dcterms:W3CDTF">2011-11-04T12:05:36Z</dcterms:created>
  <dcterms:modified xsi:type="dcterms:W3CDTF">2014-03-31T12:54:37Z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